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ml.chartshapes+xml" PartName="/xl/drawings/drawing4.xml"/>
  <Override ContentType="application/vnd.openxmlformats-officedocument.drawingml.chart+xml" PartName="/xl/charts/chart4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8.xml"/>
  <Override ContentType="application/vnd.openxmlformats-officedocument.drawingml.chart+xml" PartName="/xl/charts/chart9.xml"/>
  <Override ContentType="application/vnd.openxmlformats-officedocument.drawing+xml" PartName="/xl/drawings/drawing9.xml"/>
  <Override ContentType="application/vnd.openxmlformats-officedocument.drawingml.chart+xml" PartName="/xl/charts/chart10.xml"/>
  <Override ContentType="application/vnd.openxmlformats-officedocument.drawing+xml" PartName="/xl/drawings/drawing10.xml"/>
  <Override ContentType="application/vnd.openxmlformats-officedocument.drawingml.chart+xml" PartName="/xl/charts/chart11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+xml" PartName="/xl/drawings/drawing15.xml"/>
  <Override ContentType="application/vnd.openxmlformats-officedocument.drawingml.chart+xml" PartName="/xl/charts/chart60.xml"/>
  <Override ContentType="application/vnd.openxmlformats-officedocument.drawingml.chartshapes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ml.chart+xml" PartName="/xl/charts/chart61.xml"/>
  <Override ContentType="application/vnd.openxmlformats-officedocument.drawing+xml" PartName="/xl/drawings/drawing19.xml"/>
  <Override ContentType="application/vnd.openxmlformats-officedocument.drawingml.chart+xml" PartName="/xl/charts/chart62.xml"/>
  <Override ContentType="application/vnd.openxmlformats-officedocument.drawing+xml" PartName="/xl/drawings/drawing20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showInkAnnotation="0" defaultThemeVersion="124226"/>
  <xr:revisionPtr revIDLastSave="0" documentId="13_ncr:1_{05BDC380-66FA-4AF0-9474-585BA8ABF581}" xr6:coauthVersionLast="47" xr6:coauthVersionMax="47" xr10:uidLastSave="{00000000-0000-0000-0000-000000000000}"/>
  <bookViews>
    <workbookView xWindow="-28920" yWindow="-120" windowWidth="29040" windowHeight="15840" tabRatio="765" firstSheet="5" activeTab="13" xr2:uid="{00000000-000D-0000-FFFF-FFFF00000000}"/>
  </bookViews>
  <sheets>
    <sheet name="Portada " sheetId="35" r:id="rId1"/>
    <sheet name="Contenido" sheetId="36" r:id="rId2"/>
    <sheet name="1.Resumen" sheetId="33" r:id="rId3"/>
    <sheet name="2. Oferta de generación" sheetId="8" r:id="rId4"/>
    <sheet name="3. Tipo Generación" sheetId="7" r:id="rId5"/>
    <sheet name="4. Tipo Recurso" sheetId="11" r:id="rId6"/>
    <sheet name="5. RER" sheetId="10" r:id="rId7"/>
    <sheet name="6. Generacion empresa" sheetId="14" r:id="rId8"/>
    <sheet name="7. Max Potencia" sheetId="15" r:id="rId9"/>
    <sheet name="8. Pot. Empresa" sheetId="16" r:id="rId10"/>
    <sheet name="9. Volúmenes" sheetId="20" r:id="rId11"/>
    <sheet name="10. Volúmenes" sheetId="46" r:id="rId12"/>
    <sheet name="11.Caudales" sheetId="22" r:id="rId13"/>
    <sheet name="12.Caudales" sheetId="47" r:id="rId14"/>
    <sheet name="13. CMg" sheetId="25" r:id="rId15"/>
    <sheet name="13. Mapa CMg" sheetId="37" r:id="rId16"/>
    <sheet name="14. Congestiones" sheetId="29" r:id="rId17"/>
    <sheet name="15. Intercambios" sheetId="38" r:id="rId18"/>
    <sheet name="16. ANEXOI-1" sheetId="39" r:id="rId19"/>
    <sheet name="17. ANEXOI-2" sheetId="40" r:id="rId20"/>
    <sheet name="18. ANEXOI-3" sheetId="41" r:id="rId21"/>
    <sheet name="19. ANEXOII-1" sheetId="42" r:id="rId22"/>
    <sheet name="20. ANEXOII-2" sheetId="43" r:id="rId23"/>
    <sheet name="21. ANEXOII-3" sheetId="44" r:id="rId24"/>
    <sheet name="Contraportada" sheetId="45" r:id="rId25"/>
  </sheets>
  <definedNames>
    <definedName name="_xlnm.Print_Area" localSheetId="0">'Portada '!$A$1:$L$70</definedName>
    <definedName name="_xlnm.Print_Area" localSheetId="1">'Contenido'!$A$1:$Q$41</definedName>
    <definedName name="_xlnm.Print_Area" localSheetId="2">'1.Resumen'!$A$1:$R$50</definedName>
    <definedName name="_xlnm.Print_Area" localSheetId="3">'2. Oferta de generación'!$A$1:$L$66</definedName>
    <definedName name="_xlnm.Print_Area" localSheetId="4">'3. Tipo Generación'!$A$1:$K$49</definedName>
    <definedName name="_xlnm.Print_Area" localSheetId="5">'4. Tipo Recurso'!$A$1:$K$61</definedName>
    <definedName name="_xlnm.Print_Area" localSheetId="6">'5. RER'!$A$1:$L$70</definedName>
    <definedName name="_xlnm.Print_Area" localSheetId="7">'6. Generacion empresa'!$A$1:$Q$77</definedName>
    <definedName name="_xlnm.Print_Area" localSheetId="8">'7. Max Potencia'!$A$1:$L$45</definedName>
    <definedName name="_xlnm.Print_Area" localSheetId="9">'8. Pot. Empresa'!$A$1:$R$77</definedName>
    <definedName name="_xlnm.Print_Area" localSheetId="10">'9. Volúmenes'!$A$1:$J$46</definedName>
    <definedName name="_xlnm.Print_Area" localSheetId="11">'10. Volúmenes'!$A$1:$S$193</definedName>
    <definedName name="_xlnm.Print_Area" localSheetId="12">'11.Caudales'!$A$1:$M$49</definedName>
    <definedName name="_xlnm.Print_Area" localSheetId="13">'12.Caudales'!$A$1:$S$289</definedName>
    <definedName name="_xlnm.Print_Area" localSheetId="14">'13. CMg'!$A$1:$O$47</definedName>
    <definedName name="_xlnm.Print_Area" localSheetId="15">'13. Mapa CMg'!$A$1:$L$63</definedName>
    <definedName name="_xlnm.Print_Area" localSheetId="16">'14. Congestiones'!$A$1:$J$54</definedName>
    <definedName name="_xlnm.Print_Area" localSheetId="17">'15. Intercambios'!$A$1:$K$42</definedName>
    <definedName name="_xlnm.Print_Area" localSheetId="18">'16. ANEXOI-1'!$A$1:$G$85</definedName>
    <definedName name="_xlnm.Print_Area" localSheetId="19">'17. ANEXOI-2'!$A$1:$G$80</definedName>
    <definedName name="_xlnm.Print_Area" localSheetId="20">'18. ANEXOI-3'!$A$1:$G$50</definedName>
    <definedName name="_xlnm.Print_Area" localSheetId="21">'19. ANEXOII-1'!$A$1:$F$80</definedName>
    <definedName name="_xlnm.Print_Area" localSheetId="22">'20. ANEXOII-2'!$A$1:$F$71</definedName>
    <definedName name="_xlnm.Print_Area" localSheetId="23">'21. ANEXOII-3'!$A$1:$F$66</definedName>
  </definedNames>
  <calcPr calcId="181029" fullCalcOnLoad="1"/>
</workbook>
</file>

<file path=xl/sharedStrings.xml><?xml version="1.0" encoding="utf-8"?>
<sst xmlns="http://schemas.openxmlformats.org/spreadsheetml/2006/main" count="648" uniqueCount="648">
  <si>
    <t>INFSGI-ANUAL2022</t>
  </si>
  <si>
    <t>Versión:2</t>
  </si>
  <si>
    <t>2022</t>
  </si>
  <si>
    <t>Lima, 16 de Noviembre del 2023</t>
  </si>
  <si>
    <t>CONTENIDO</t>
  </si>
  <si>
    <t>Página N°</t>
  </si>
  <si>
    <t>1. RESUMEN</t>
  </si>
  <si>
    <t>1</t>
  </si>
  <si>
    <t>1.1 Producción de energía en el 2022</t>
  </si>
  <si>
    <t>2. MODIFICACION DE LA OFERTA DE GENERACIÓN ELÉCTRICA DEL SEIN EN EL 2022</t>
  </si>
  <si>
    <t>2.1 Ingreso en Operación Comercial</t>
  </si>
  <si>
    <t>2</t>
  </si>
  <si>
    <t>2.2. Retiro de Operación Comercial</t>
  </si>
  <si>
    <t xml:space="preserve">3. PRODUCCIÓN DE ENERGÍA ELÉCTRICA  EN EL SEIN (GWh)</t>
  </si>
  <si>
    <t>3.1 Por Tipo de Generación</t>
  </si>
  <si>
    <t>3</t>
  </si>
  <si>
    <t>3.2 Variación interanual</t>
  </si>
  <si>
    <t>3.3 Por Tipo de Recurso Energético</t>
  </si>
  <si>
    <t>4</t>
  </si>
  <si>
    <t>3.4 Por Recursos Energéticos Renovables</t>
  </si>
  <si>
    <t>5</t>
  </si>
  <si>
    <t>3.5 Por Empresas Integrantes</t>
  </si>
  <si>
    <t>6</t>
  </si>
  <si>
    <t>4. MÁXIMA POTENCIA COINCIDENTE A NIVEL DE GENERACIÓN DEL SEIN (MW)</t>
  </si>
  <si>
    <t>4.1 Por Tipo de Generación</t>
  </si>
  <si>
    <t>7</t>
  </si>
  <si>
    <t>4.2 Por Empresas Integrantes</t>
  </si>
  <si>
    <t>8</t>
  </si>
  <si>
    <t>5. HIDROLOGÍA PARA LA OPERACIÓN DEL SEIN</t>
  </si>
  <si>
    <t>5.1 Evolución de los volúmenes almacenados</t>
  </si>
  <si>
    <t>9</t>
  </si>
  <si>
    <t>5.2 Evolución promedio mensual de los caudales</t>
  </si>
  <si>
    <t>11</t>
  </si>
  <si>
    <t>6.0 COSTO MARGINAL PROMEDIO MENSUAL DEL SEIN</t>
  </si>
  <si>
    <t>6.1 Evolución de los Costos Marginales Promedio Mensual</t>
  </si>
  <si>
    <t>13</t>
  </si>
  <si>
    <t>7. HORAS DE CONGESTIÓN EN LOS PRINCIPALES EQUIPOS DE TRANSMISIÓN DEL SEIN</t>
  </si>
  <si>
    <t>14</t>
  </si>
  <si>
    <t>8. INTERCAMBIOS INTERNACIONALES DE ENERGÍA Y POTENCIA CON ECUADOR</t>
  </si>
  <si>
    <t>15</t>
  </si>
  <si>
    <t>ANEXO I : PRODUCCIÓN DE ELECTRICIDAD POR EMPRESA Y CENTRAL 2022</t>
  </si>
  <si>
    <t>16</t>
  </si>
  <si>
    <t>ANEXO II : MÁXIMA POTENCIA COINCIDENTE EN EL SEIN POR EMPRESA Y CENTRAL 2020 Y 2022</t>
  </si>
  <si>
    <t>INFORME DE OPERACIÓN MENSUAL</t>
  </si>
  <si>
    <t>RESUMEN RELEVANTE</t>
  </si>
  <si>
    <t>-</t>
  </si>
  <si>
    <t>TITULO GENERAL X</t>
  </si>
  <si>
    <t>X. TITULO</t>
  </si>
  <si>
    <t>X.1. SUBTITULO</t>
  </si>
  <si>
    <t>Empresa</t>
  </si>
  <si>
    <t>Tipo de Generación</t>
  </si>
  <si>
    <t>Recurso Energético</t>
  </si>
  <si>
    <t>Tipo de Tecnologia</t>
  </si>
  <si>
    <t>Central</t>
  </si>
  <si>
    <t>Unidad</t>
  </si>
  <si>
    <t xml:space="preserve">Tensión de conexión 
(kV)</t>
  </si>
  <si>
    <t xml:space="preserve">Potencia Efectiva
(MW)</t>
  </si>
  <si>
    <t>Potencia Instalada (MW)</t>
  </si>
  <si>
    <t>Fecha de Ingreso en Operación Comercial</t>
  </si>
  <si>
    <t>TECNOLOGÍA</t>
  </si>
  <si>
    <t>RECURSOS ENERGÉTICOS</t>
  </si>
  <si>
    <t/>
  </si>
  <si>
    <t>3. riz Eléctrica de Generación en el SEIN (GWh)</t>
  </si>
  <si>
    <t>3.1. PRODUCCIÓN POR TIPO DE GENERACIÓN (GWh)</t>
  </si>
  <si>
    <t>Por tipo de Generación</t>
  </si>
  <si>
    <t>Últimos 3 Meses</t>
  </si>
  <si>
    <t>Acumulado Anual</t>
  </si>
  <si>
    <t>Hace 2 años</t>
  </si>
  <si>
    <t xml:space="preserve"> OCT-22 </t>
  </si>
  <si>
    <t xml:space="preserve"> NOV-22 </t>
  </si>
  <si>
    <t xml:space="preserve"> DIC-22 </t>
  </si>
  <si>
    <t>2021</t>
  </si>
  <si>
    <t xml:space="preserve">Var(%) 
 2022/2021</t>
  </si>
  <si>
    <t>2020</t>
  </si>
  <si>
    <t xml:space="preserve">Var(%) 
 2021/2020</t>
  </si>
  <si>
    <t>HIDROELÉCTRICA</t>
  </si>
  <si>
    <t>TERMOELÉCTRICA</t>
  </si>
  <si>
    <t>SOLAR</t>
  </si>
  <si>
    <t>EÓLICA</t>
  </si>
  <si>
    <t>Producción Total del SEIN</t>
  </si>
  <si>
    <t>Importación</t>
  </si>
  <si>
    <t>Exportación</t>
  </si>
  <si>
    <t>Intercambios Internacionales</t>
  </si>
  <si>
    <t>Año</t>
  </si>
  <si>
    <t>SEMANA</t>
  </si>
  <si>
    <t>Ejecutado</t>
  </si>
  <si>
    <t>Desviación</t>
  </si>
  <si>
    <t>Variación anual</t>
  </si>
  <si>
    <t>PRODUCCION TOTAL CONSIDERANDO INTERCAMBIOS INTERNACIONALES</t>
  </si>
  <si>
    <t>3.3. PRODUCCIÓN POR TIPO DE RECURSO ENERGÉTICO (GWh)</t>
  </si>
  <si>
    <t xml:space="preserve">Recurso Energético </t>
  </si>
  <si>
    <t xml:space="preserve">Var (%) 
 2022/2021</t>
  </si>
  <si>
    <t xml:space="preserve">Var (%) 
 2021/2020</t>
  </si>
  <si>
    <t>AGUA</t>
  </si>
  <si>
    <t>GAS DE CAMISEA</t>
  </si>
  <si>
    <t>GAS DE MALACAS</t>
  </si>
  <si>
    <t>GAS DE AGUAYTIA</t>
  </si>
  <si>
    <t>GAS LA ISLA</t>
  </si>
  <si>
    <t>CARBON</t>
  </si>
  <si>
    <t>DIESEL</t>
  </si>
  <si>
    <t>RESIDUAL 500</t>
  </si>
  <si>
    <t>BAGAZO</t>
  </si>
  <si>
    <t>BIOGAS</t>
  </si>
  <si>
    <t>EOLICA</t>
  </si>
  <si>
    <t xml:space="preserve">Potencia generada en el  SEIN</t>
  </si>
  <si>
    <t>SEMANAS</t>
  </si>
  <si>
    <t>3.4. PRODUCCIÓN POR RECURSOS ENERGÉTICOS RENOVABLES (RER)</t>
  </si>
  <si>
    <t>Por Recursos Energéticos Renovables (RER)</t>
  </si>
  <si>
    <t>Producción Total RER (*)</t>
  </si>
  <si>
    <t>Participación RER en el SEIN (%)</t>
  </si>
  <si>
    <d:r xmlns:d="http://schemas.openxmlformats.org/spreadsheetml/2006/main">
      <d:rPr>
        <d:i/>
        <d:sz val="9"/>
        <d:rFont val="Arial"/>
      </d:rPr>
      <d:t xml:space="preserve"/>
    </d:r>
  </si>
  <si>
    <t>3.5. PARTICIPACIÓN DE LA PRODUCCIÓN (GWh) POR EMPRESAS INTEGRANTES</t>
  </si>
  <si>
    <t>Por Empresas Integrantes</t>
  </si>
  <si>
    <t>Var (%)</t>
  </si>
  <si>
    <t>EGASA</t>
  </si>
  <si>
    <t>EGESUR</t>
  </si>
  <si>
    <t>ELECTROPERU</t>
  </si>
  <si>
    <t>ENEL GENERACION PERU S.A.A.</t>
  </si>
  <si>
    <t>ENEL GENERACION PIURA S.A.</t>
  </si>
  <si>
    <t>STATKRAFT S.A</t>
  </si>
  <si>
    <t>SHOUGESA</t>
  </si>
  <si>
    <t>ORAZUL ENERGY PERÚ</t>
  </si>
  <si>
    <t>TERMOSELVA</t>
  </si>
  <si>
    <t>CHINANGO S.A.C.</t>
  </si>
  <si>
    <t>EGEMSA</t>
  </si>
  <si>
    <t>SAN GABAN</t>
  </si>
  <si>
    <t>ENGIE</t>
  </si>
  <si>
    <t>HIDROELECTRICA HUANCHOR S.A.C.</t>
  </si>
  <si>
    <t>KALLPA GENERACION S.A.</t>
  </si>
  <si>
    <t>EGEJUNIN</t>
  </si>
  <si>
    <t>SDF ENERGIA</t>
  </si>
  <si>
    <t>SINERSA</t>
  </si>
  <si>
    <t>GENERADORA DE ENERGÍA DEL PERÚ</t>
  </si>
  <si>
    <t>CELEPSA</t>
  </si>
  <si>
    <t>AGRO INDUSTRIAL PARAMONGA</t>
  </si>
  <si>
    <t>MAJA ENERGIA S.A.C.</t>
  </si>
  <si>
    <t>ATRIA ENERGIA S.A.C.</t>
  </si>
  <si>
    <t>PETRAMAS</t>
  </si>
  <si>
    <t>HIDROCAÑETE S.A.</t>
  </si>
  <si>
    <t>REPARTICIÓN ARCUS S.A.C.</t>
  </si>
  <si>
    <t>MAJES ARCUS S.A.C.</t>
  </si>
  <si>
    <t>AGROAURORA S.A.C.</t>
  </si>
  <si>
    <t>TACNA SOLAR SAC.</t>
  </si>
  <si>
    <t>ELECTRICA YANAPAMPA SAC</t>
  </si>
  <si>
    <t xml:space="preserve">PANAMERICANA  SOLAR SAC.</t>
  </si>
  <si>
    <t>EMPRESA ELECTRICA RIO DOBLE</t>
  </si>
  <si>
    <t>FENIX POWER PERÚ</t>
  </si>
  <si>
    <t>TERMOCHILCA</t>
  </si>
  <si>
    <t>EMPRESA DE GENERACION HUANZA</t>
  </si>
  <si>
    <t>PARQUE EOLICO MARCONA S.A.C.</t>
  </si>
  <si>
    <t>ENERGÍA EÓLICA S.A.</t>
  </si>
  <si>
    <t>MOQUEGUA FV S.A.C.</t>
  </si>
  <si>
    <t>EMPRESA DE GENERACION ELECTRICA CANCHAYLLO SAC</t>
  </si>
  <si>
    <t>INLAND ENERGY SAC</t>
  </si>
  <si>
    <t xml:space="preserve">PLANTA DE RESERVA FRIA DE GENERACION  DE ETEN S.A.</t>
  </si>
  <si>
    <t>EMPRESA DE GENERACION HUALLAGA</t>
  </si>
  <si>
    <t>MINERA CERRO VERDE</t>
  </si>
  <si>
    <t>PARQUE EOLICO TRES HERMANAS S.A.C.</t>
  </si>
  <si>
    <t>SAMAY I S.A.</t>
  </si>
  <si>
    <t>EMPRESA DE GENERACION ELECTRICA RIO BAÑOS S.A.C.</t>
  </si>
  <si>
    <t>INFRAESTRUCTURAS Y ENERGIAS DEL PERU S.A.C.</t>
  </si>
  <si>
    <t>EMPRESA ELECTRICA AGUA AZUL</t>
  </si>
  <si>
    <t>CELEPSA RENOVABLES S.R.L.</t>
  </si>
  <si>
    <t>HUAURA POWER GROUP S.A.</t>
  </si>
  <si>
    <t>ENEL GREEN POWER PERU S.A.C</t>
  </si>
  <si>
    <t>LA VIRGEN</t>
  </si>
  <si>
    <t>EMPRESA DE GENERACION ELECTRICA SANTA ANA S.A.C.</t>
  </si>
  <si>
    <t>HYDRO PATAPO S.A.C.</t>
  </si>
  <si>
    <t>ANDEAN POWER S.A.C.</t>
  </si>
  <si>
    <t>AGROINDUSTRIAS SAN JACINTO S.A.A.</t>
  </si>
  <si>
    <t>BIOENERGIA DEL CHIRA S.A.</t>
  </si>
  <si>
    <t>GENERACIÓN ANDINA S.A.C.</t>
  </si>
  <si>
    <t>PERUANA DE INVERSIONES EN ENERGIAS RENOVABLES S.A.</t>
  </si>
  <si>
    <t>GR PAINO SOCIEDAD ANONIMA CERRADA</t>
  </si>
  <si>
    <t>GR TARUCA SOCIEDAD ANONIMA CERRADA</t>
  </si>
  <si>
    <t>CENTRALES SANTA ROSA S.A.C.</t>
  </si>
  <si>
    <t>COLCA SOLAR S.A.C.</t>
  </si>
  <si>
    <t>EMPRESA DE GENERACION ELECTRICA SANTA ANA</t>
  </si>
  <si>
    <t>ELECTRO ZAÑA S.A.C.</t>
  </si>
  <si>
    <t>Maxima Anual</t>
  </si>
  <si>
    <t>FECHA</t>
  </si>
  <si>
    <t>4. ima Demanda Coincidente de Potencia del SEIN(MW)</t>
  </si>
  <si>
    <t>4.2. PARTICIPACIÓN DE LAS EMPRESAS INTEGRANTES EN LA MÁXIMA POTENCIA COINCIDENTE (MW)</t>
  </si>
  <si>
    <t>Por Empresa Integrante (MW)</t>
  </si>
  <si>
    <t>Máxima Potencia Anual</t>
  </si>
  <si>
    <t>03/05/2022</t>
  </si>
  <si>
    <t>28/12/2021</t>
  </si>
  <si>
    <t>19:15</t>
  </si>
  <si>
    <t>19:45</t>
  </si>
  <si>
    <t>LAGUNA/ EMBALSE</t>
  </si>
  <si>
    <t>LAGUNA / EMBALSE</t>
  </si>
  <si>
    <t xml:space="preserve">VOLUMEN ÚTIL 
31/12/2022</t>
  </si>
  <si>
    <t xml:space="preserve">VOLUMEN ÚTIL 
31/12/2021</t>
  </si>
  <si>
    <t xml:space="preserve">Variación 
%</t>
  </si>
  <si>
    <t>Volumen Útil de Embalse Viconga</t>
  </si>
  <si>
    <t>Volumen Útil de Embalse Jaico / Pacchapata / Altos Machay</t>
  </si>
  <si>
    <t>Hidrología ENEL</t>
  </si>
  <si>
    <t>Volumen Útil de Embalse Matacocha / Huangush Alto / Huangush Bajo</t>
  </si>
  <si>
    <t>Volumen Laguna</t>
  </si>
  <si>
    <t>Volumen Útil de Embalse Aguascocha</t>
  </si>
  <si>
    <t>Volumen Útil de Embalse Rajucolta</t>
  </si>
  <si>
    <t>Volumen Útil de Embalse Parón</t>
  </si>
  <si>
    <t>Volumen Útil de Embalse Cullicocha</t>
  </si>
  <si>
    <t>Volumen Útil de Embalse El Pañe</t>
  </si>
  <si>
    <t>Volumen Útil de Embalse Bamputañe</t>
  </si>
  <si>
    <t>Volumen Útil de Embalse Dique Los Españoles</t>
  </si>
  <si>
    <t>Volumen Útil de Embalse Chalhuanca</t>
  </si>
  <si>
    <t>Volumen Útil de Embalse Pillones</t>
  </si>
  <si>
    <t>Volumen Útil de Embalse El Frayle</t>
  </si>
  <si>
    <t>Volumen Útil de Embalse Aguada Blanca</t>
  </si>
  <si>
    <t>Volumen Útil de Embalse Aricota</t>
  </si>
  <si>
    <t>Volumen Útil de Embalse Sheque (Quisha/Carpa/Huasca /Huampar/Huachua/Chiche/Pucro/Misha/Canchis/Huallunca/Pirhua/Manca/Marcacocha /Sangrar/Tucto )</t>
  </si>
  <si>
    <t>Volumen Útil de Embalse Sacsa/Quiula/Piticuli</t>
  </si>
  <si>
    <t>Volumen Útil de Embalse Antacoto/Marcapomacocha</t>
  </si>
  <si>
    <t>Volumen Útil de Embalse Yuracmayo</t>
  </si>
  <si>
    <t>Volumen Útil de Embalse Ajoyajota / Parinajota / Isococha / Suytococha / Chaumicocha / Chungará</t>
  </si>
  <si>
    <t>Volumen Útil de Embalse Lagunas Statkraft (Pomacocha / Hullacocha Alta / Huallacocha Baja)</t>
  </si>
  <si>
    <t>Volumen Útil de Embalse Lagunas de Electroperú (Yanacocha Palcán / Huegue / Huacracocha / Huacracocha H / Lacsacocha</t>
  </si>
  <si>
    <t>Volumen Útil de Embalse Vichecocha / Nahuinccocha / Yuraccocha</t>
  </si>
  <si>
    <t>Volumen Útil de Embalse Carhuacocha / Azulcocha / Tembladera / Huallacancha /Caullau / Calzada</t>
  </si>
  <si>
    <t>Volumen Útil de Embalse Chillicocha</t>
  </si>
  <si>
    <t>Volumen Útil de Embalse Huichicocha + Coyllorcocha +Yurajcocha Q + Balsacocha +Ñahuincocha</t>
  </si>
  <si>
    <t>Volumen Útil de Embalse Junín</t>
  </si>
  <si>
    <t>Volumen Útil de Embalse Sibinacocha</t>
  </si>
  <si>
    <t>Volumen Útil de Embalse Chaglla</t>
  </si>
  <si>
    <t>Volumen Útil de Embalse Paucarcocha</t>
  </si>
  <si>
    <t>Volumen Útil del Río Paucartambo</t>
  </si>
  <si>
    <t>Hm3</t>
  </si>
  <si>
    <t>Semanas</t>
  </si>
  <si>
    <t>Volumen Útil del Río Santa</t>
  </si>
  <si>
    <t>Volumen Útil del Río Chili</t>
  </si>
  <si>
    <t>Volumen Útil del Río Locumba</t>
  </si>
  <si>
    <t>Volumen Útil del Río San Gabán</t>
  </si>
  <si>
    <t>Volumen Útil del Río Mantaro</t>
  </si>
  <si>
    <t>Volumen Útil del Río Vilcanota</t>
  </si>
  <si>
    <t>Volumen Útil del Río Huallaga</t>
  </si>
  <si>
    <t>Volumen Útil del Río Pativilca</t>
  </si>
  <si>
    <t>Volumen Útil del Río Cañete</t>
  </si>
  <si>
    <t>Volumen Útil del Río Rímac</t>
  </si>
  <si>
    <t>2019</t>
  </si>
  <si>
    <t>YYYY-3</t>
  </si>
  <si>
    <t>YYYY-2</t>
  </si>
  <si>
    <t>YYYY-1</t>
  </si>
  <si>
    <t>YYYY</t>
  </si>
  <si>
    <t>5. rología para la Operación del SEIN</t>
  </si>
  <si>
    <t>5.1. EVOLUCIÓN DE VOLÚMENES ALMACENADOS (Millones de m3)</t>
  </si>
  <si>
    <t>CAUDAL PROMEDIO</t>
  </si>
  <si>
    <t>SEM1</t>
  </si>
  <si>
    <t>SEM2</t>
  </si>
  <si>
    <t xml:space="preserve">VARIACION
%</t>
  </si>
  <si>
    <t>Caudal Natural del Río Pativilca</t>
  </si>
  <si>
    <t>Caudal m3/s</t>
  </si>
  <si>
    <t>Caudal Natural del Río Paucartambo</t>
  </si>
  <si>
    <t>Caudal Natural del Río Santa</t>
  </si>
  <si>
    <t>Caudal Natural del Río Chancay (Lambayeque)</t>
  </si>
  <si>
    <t>Caudal Natural del Río Locumba</t>
  </si>
  <si>
    <t>Caudal Natural del Río San Gabán</t>
  </si>
  <si>
    <t>Caudal Natural del Río Mantaro</t>
  </si>
  <si>
    <t>Caudal Natural del Río Vilcanota</t>
  </si>
  <si>
    <t>Caudal Natural del Río Huallaga</t>
  </si>
  <si>
    <t>Caudal Natural del Río Cañete</t>
  </si>
  <si>
    <t>Caudal Descargado del Río Pativilca</t>
  </si>
  <si>
    <t>Caudal Descargado del Río Paucartambo</t>
  </si>
  <si>
    <t>Caudal Descargado del Río Santa</t>
  </si>
  <si>
    <t>Caudal Descargado del Río Chili</t>
  </si>
  <si>
    <t>Caudal Descargado del Río Locumba</t>
  </si>
  <si>
    <t>Caudal Descargado del Río Rímac</t>
  </si>
  <si>
    <t>Caudal Descargado del Río San Gabán</t>
  </si>
  <si>
    <t>Caudal Descargado del Río Mantaro</t>
  </si>
  <si>
    <t>Caudal Descargado del Río Vilcanota</t>
  </si>
  <si>
    <t>Caudal Descargado del Río Huallaga</t>
  </si>
  <si>
    <t>Caudal Descargado del Río Cañete</t>
  </si>
  <si>
    <t>Caudal Natural del Río Rímac</t>
  </si>
  <si>
    <t>Caudal Natural del Río Tulumayo</t>
  </si>
  <si>
    <t>Caudal Natural del Río Tarma</t>
  </si>
  <si>
    <t>6. tos Marginales Promedio Mensual del SEIN</t>
  </si>
  <si>
    <t>6.1. EVOLUCIÓN MENSUAL DE LOS COSTOS MARGINALES PROMEDIO PONDERADO DEL SEIN BARRA DE REFERENCIA SANTA ROSA</t>
  </si>
  <si>
    <t>Mes</t>
  </si>
  <si>
    <t>Var. (%)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</si>
  <si>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</si>
  <si>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</si>
  <si>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</si>
  <si>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</si>
  <si>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</si>
  <si>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</si>
  <si>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</si>
  <si>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</si>
  <si>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</si>
  <si>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</si>
  <si>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</si>
  <si>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</si>
  <si>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6.2.- UBICACIÓN GEOGRÁFICA DE LAS PRINCIPALES BARRAS EN EL SEIN.</t>
  </si>
  <si>
    <t>Área Norte</t>
  </si>
  <si>
    <t>PIURA OESTE 220</t>
  </si>
  <si>
    <t>Barra</t>
  </si>
  <si>
    <t>CAJAMARCA 220</t>
  </si>
  <si>
    <t>CHICLAYO 220</t>
  </si>
  <si>
    <t>CHIMBOTE1 138</t>
  </si>
  <si>
    <t>TRUJILLO 220</t>
  </si>
  <si>
    <t>CMg (S/./MWh)</t>
  </si>
  <si>
    <t>Área Centro</t>
  </si>
  <si>
    <t>CHAVARRIA 220</t>
  </si>
  <si>
    <t>CARABAYLLO 220</t>
  </si>
  <si>
    <t>INDEPENDENCIA 220</t>
  </si>
  <si>
    <t>OROYA NUEVA 50</t>
  </si>
  <si>
    <t>POMACOCHA 220</t>
  </si>
  <si>
    <t>SAN JUAN 220</t>
  </si>
  <si>
    <t>SANTA ROSA 220</t>
  </si>
  <si>
    <t>Área Sur</t>
  </si>
  <si>
    <t>COTARUSE 220</t>
  </si>
  <si>
    <t>DOLORESPATA 138</t>
  </si>
  <si>
    <t>MOQUEGUA 138</t>
  </si>
  <si>
    <t>PUNO 138</t>
  </si>
  <si>
    <t>SAN GABAN 138</t>
  </si>
  <si>
    <t>SOCABAYA 220</t>
  </si>
  <si>
    <t>TINTAYA NUEVA 220</t>
  </si>
  <si>
    <t>7. as de Congestión de los Principales Equipos de Transmisión del SEIN (Horas)</t>
  </si>
  <si>
    <t>7.1. HORAS DE CONGESTION POR ÁREA OPERATIVA</t>
  </si>
  <si>
    <t>ÁREA OPERATIVA</t>
  </si>
  <si>
    <t>EQUIPO DE TRANSMISIÓN</t>
  </si>
  <si>
    <t>DESCRIPCIÓN</t>
  </si>
  <si>
    <t>Var.</t>
  </si>
  <si>
    <t>L-2090</t>
  </si>
  <si>
    <t>CHILCA - ASIA</t>
  </si>
  <si>
    <t>L-2213 L-2279</t>
  </si>
  <si>
    <t>HUACHO - PARAMONGA NUEVA</t>
  </si>
  <si>
    <t>L-2052 L-2051</t>
  </si>
  <si>
    <t>MANTARO - COTARUSE</t>
  </si>
  <si>
    <t>L-6627 L-6628</t>
  </si>
  <si>
    <t>MARCONA - SAN NICOLÁS</t>
  </si>
  <si>
    <t>L-2223 L-2222</t>
  </si>
  <si>
    <t>PACHACHACA - CALLAHUANCA (REP)</t>
  </si>
  <si>
    <t>L-5034</t>
  </si>
  <si>
    <t>POROMA - OCONA</t>
  </si>
  <si>
    <t>L-5033</t>
  </si>
  <si>
    <t>POROMA - YARABAMBA</t>
  </si>
  <si>
    <t>L-1122</t>
  </si>
  <si>
    <t>TINGO MARÍA - AUCAYACU</t>
  </si>
  <si>
    <t>AREA CENTRO</t>
  </si>
  <si>
    <t>T4-261 T3-261</t>
  </si>
  <si>
    <t>INDEPENDENCIA</t>
  </si>
  <si>
    <t>T6-261 T62-261</t>
  </si>
  <si>
    <t>MARCONA</t>
  </si>
  <si>
    <t>AREA NORTE</t>
  </si>
  <si>
    <t>AT30-211</t>
  </si>
  <si>
    <t>CHIMBOTE 1</t>
  </si>
  <si>
    <t>TOTAL HORAS DE CONGESTÍON EN EL SEIN</t>
  </si>
  <si>
    <t>8. INTERCAMBIOS INTERNACIONALES CON ECUADOR DE ENERGÍA Y POTENCIA</t>
  </si>
  <si>
    <t>MES</t>
  </si>
  <si>
    <t>EXPORTACIÓN</t>
  </si>
  <si>
    <t>IMPORTACIÓN</t>
  </si>
  <si>
    <t xml:space="preserve">ENERGÍA  (GWh)</t>
  </si>
  <si>
    <t>MÁXIMA POTENCIA (MW)</t>
  </si>
  <si>
    <t>ENERGÍA (GWh)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</si>
  <si>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</si>
  <si>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</si>
  <si>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</si>
  <si>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</si>
  <si>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</si>
  <si>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</si>
  <si>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</si>
  <si>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</si>
  <si>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</si>
  <si>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</si>
  <si>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</si>
  <si>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</si>
  <si>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</si>
  <si>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Variación 22/21 (%)</t>
  </si>
  <si>
    <t>ENERGÍA</t>
  </si>
  <si>
    <t>MÁXIMA POTENCIA</t>
  </si>
  <si>
    <t>ANEXO I: PRODUCCIÓN DE ELECTRICIDAD ANUAL POR EMPRESA Y TIPO DE GENERACIÓN EN EL SEIN</t>
  </si>
  <si>
    <t>EMPRESA</t>
  </si>
  <si>
    <t>CENTRAL</t>
  </si>
  <si>
    <t>ENERGÍA PRODUCIDA EN EL YYYY</t>
  </si>
  <si>
    <t>GENERACIÓN</t>
  </si>
  <si>
    <t xml:space="preserve">TOTAL 
YYYY</t>
  </si>
  <si>
    <t>RER (*)</t>
  </si>
  <si>
    <t>(MWh)</t>
  </si>
  <si>
    <t>AGROAURORA</t>
  </si>
  <si>
    <t>C.T. MAPLE ETANOL</t>
  </si>
  <si>
    <t>Total AGROAURORA</t>
  </si>
  <si>
    <t>AGUA AZUL</t>
  </si>
  <si>
    <t>C.H. POTRERO</t>
  </si>
  <si>
    <t>Total AGUA AZUL</t>
  </si>
  <si>
    <t>AIPSA</t>
  </si>
  <si>
    <t>C.T. PARAMONGA</t>
  </si>
  <si>
    <t>Total AIPSA</t>
  </si>
  <si>
    <t>ANDEAN POWER</t>
  </si>
  <si>
    <t>C.H. CARHUAC</t>
  </si>
  <si>
    <t>Total ANDEAN POWER</t>
  </si>
  <si>
    <t>ATRIA</t>
  </si>
  <si>
    <t>C.H. PURMACANA</t>
  </si>
  <si>
    <t>Total ATRIA</t>
  </si>
  <si>
    <t>BIOENERGIA</t>
  </si>
  <si>
    <t>C.T. CAÑA BRAVA</t>
  </si>
  <si>
    <t>Total BIOENERGIA</t>
  </si>
  <si>
    <t>C.H. EL PLATANAL</t>
  </si>
  <si>
    <t>Total CELEPSA</t>
  </si>
  <si>
    <t>CELEPSA RENOVABLES</t>
  </si>
  <si>
    <t>C.H. MARAÑON</t>
  </si>
  <si>
    <t>Total CELEPSA RENOVABLES</t>
  </si>
  <si>
    <t>CENTRALES SANTA ROSA</t>
  </si>
  <si>
    <t>C.H. SANTA ROSA I</t>
  </si>
  <si>
    <t>C.H. SANTA ROSA II</t>
  </si>
  <si>
    <t>Total CENTRALES SANTA ROSA</t>
  </si>
  <si>
    <t>CERRO VERDE</t>
  </si>
  <si>
    <t>C.T. RECKA</t>
  </si>
  <si>
    <t>Total CERRO VERDE</t>
  </si>
  <si>
    <t>CHINANGO</t>
  </si>
  <si>
    <t>C.H. CHIMAY</t>
  </si>
  <si>
    <t>C.H. YANANGO</t>
  </si>
  <si>
    <t>Total CHINANGO</t>
  </si>
  <si>
    <t>COLCA SOLAR</t>
  </si>
  <si>
    <t>C.S. YARUCAYA</t>
  </si>
  <si>
    <t>Total COLCA SOLAR</t>
  </si>
  <si>
    <t>C.H. CHARCANI I</t>
  </si>
  <si>
    <t>C.H. CHARCANI II</t>
  </si>
  <si>
    <t>C.H. CHARCANI III</t>
  </si>
  <si>
    <t>C.H. CHARCANI IV</t>
  </si>
  <si>
    <t>C.H. CHARCANI V</t>
  </si>
  <si>
    <t>C.H. CHARCANI VI</t>
  </si>
  <si>
    <t>C.T. CHILINA DIESEL</t>
  </si>
  <si>
    <t>C.T. MOLLENDO DIESEL</t>
  </si>
  <si>
    <t>Total EGASA</t>
  </si>
  <si>
    <t>EGECSAC</t>
  </si>
  <si>
    <t>C.H. CANCHAYLLO</t>
  </si>
  <si>
    <t>Total EGECSAC</t>
  </si>
  <si>
    <t>C.H. MACHUPICCHU</t>
  </si>
  <si>
    <t>Total EGEMSA</t>
  </si>
  <si>
    <t>C.H. ARICOTA I</t>
  </si>
  <si>
    <t>C.H. ARICOTA II</t>
  </si>
  <si>
    <t>C.T. INDEPENDENCIA</t>
  </si>
  <si>
    <t>Total EGESUR</t>
  </si>
  <si>
    <t>ELECTRICA YANAPAMPA</t>
  </si>
  <si>
    <t>C.H. YANAPAMPA</t>
  </si>
  <si>
    <t>Total ELECTRICA YANAPAMPA</t>
  </si>
  <si>
    <t>C.H. MANTARO</t>
  </si>
  <si>
    <t>C.H. RESTITUCION</t>
  </si>
  <si>
    <t>Total ELECTROPERU</t>
  </si>
  <si>
    <t>EMGE HUALLAGA</t>
  </si>
  <si>
    <t>C.H. CHAGLLA</t>
  </si>
  <si>
    <t>P.C.H CHAGLLA</t>
  </si>
  <si>
    <t>Total EMGE HUALLAGA</t>
  </si>
  <si>
    <t>EMGE HUANZA</t>
  </si>
  <si>
    <t>C.H. HUANZA</t>
  </si>
  <si>
    <t>Total EMGE HUANZA</t>
  </si>
  <si>
    <t>EMGE JUNÍN</t>
  </si>
  <si>
    <t>C.H. HUASAHUASI I</t>
  </si>
  <si>
    <t>C.H. HUASAHUASI II</t>
  </si>
  <si>
    <t>C.H. RUNATULLO II</t>
  </si>
  <si>
    <t>C.H. RUNATULLO III</t>
  </si>
  <si>
    <t>C.H. SANTA CRUZ I</t>
  </si>
  <si>
    <t>C.H. SANTA CRUZ II</t>
  </si>
  <si>
    <t>Total EMGE JUNÍN</t>
  </si>
  <si>
    <t>ENEL GENERACION PERU</t>
  </si>
  <si>
    <t>C.H. CALLAHUANCA</t>
  </si>
  <si>
    <t>C.H. HER 1</t>
  </si>
  <si>
    <t>C.H. HUAMPANI</t>
  </si>
  <si>
    <t>C.H. HUINCO</t>
  </si>
  <si>
    <t>C.H. MATUCANA</t>
  </si>
  <si>
    <t>C.H. MOYOPAMPA</t>
  </si>
  <si>
    <t>C.T. SANTA ROSA</t>
  </si>
  <si>
    <t>C.T. SANTA ROSA II</t>
  </si>
  <si>
    <t>C.T. VENTANILLA</t>
  </si>
  <si>
    <t>Total ENEL GENERACION PERU</t>
  </si>
  <si>
    <t>ENEL GENERACION PIURA</t>
  </si>
  <si>
    <t>C.T. MALACAS 1</t>
  </si>
  <si>
    <t>C.T. MALACAS 2</t>
  </si>
  <si>
    <t>C.T. RF DE GENERACION TALARA</t>
  </si>
  <si>
    <t>Total ENEL GENERACION PIURA</t>
  </si>
  <si>
    <t>ENEL GREEN POWER PERU</t>
  </si>
  <si>
    <t>C.E. WAYRA I</t>
  </si>
  <si>
    <t>C.S. RUBI</t>
  </si>
  <si>
    <t>Total ENEL GREEN POWER PERU</t>
  </si>
  <si>
    <t>ENERGÍA EÓLICA</t>
  </si>
  <si>
    <t>C.E. CUPISNIQUE</t>
  </si>
  <si>
    <t>C.E. TALARA</t>
  </si>
  <si>
    <t>Total ENERGÍA EÓLICA</t>
  </si>
  <si>
    <t>C.H. QUITARACSA</t>
  </si>
  <si>
    <t>C.H. YUNCAN</t>
  </si>
  <si>
    <t>C.S. INTIPAMPA</t>
  </si>
  <si>
    <t>C.T. CHILCA 1</t>
  </si>
  <si>
    <t>C.T. CHILCA 2</t>
  </si>
  <si>
    <t xml:space="preserve">C.T. ILO 2  (5)</t>
  </si>
  <si>
    <t>C.T. NEPI</t>
  </si>
  <si>
    <t>C.T. RF PLANTA ILO</t>
  </si>
  <si>
    <t xml:space="preserve">C.E. PUNTA LOMITAS  (4)</t>
  </si>
  <si>
    <t>Total ENGIE</t>
  </si>
  <si>
    <t>FENIX POWER</t>
  </si>
  <si>
    <t>C.T. FENIX</t>
  </si>
  <si>
    <t>Total FENIX POWER</t>
  </si>
  <si>
    <t>GENERACIÓN ANDINA</t>
  </si>
  <si>
    <t>C.H. 8 DE AGOSTO</t>
  </si>
  <si>
    <t>C.H. EL CARMEN</t>
  </si>
  <si>
    <t>Total GENERACIÓN ANDINA</t>
  </si>
  <si>
    <t>GEPSA</t>
  </si>
  <si>
    <t>C.H. ÁNGEL I</t>
  </si>
  <si>
    <t>C.H. ÁNGEL II</t>
  </si>
  <si>
    <t>C.H. ÁNGEL III</t>
  </si>
  <si>
    <t>C.H. LA JOYA</t>
  </si>
  <si>
    <t>Total GEPSA</t>
  </si>
  <si>
    <t>GR PAINO</t>
  </si>
  <si>
    <t>C.E. HUAMBOS</t>
  </si>
  <si>
    <t>Total GR PAINO</t>
  </si>
  <si>
    <t>GR TARUCA</t>
  </si>
  <si>
    <t>C.E. DUNA</t>
  </si>
  <si>
    <t>Total GR TARUCA</t>
  </si>
  <si>
    <t>HIDROCAÑETE</t>
  </si>
  <si>
    <t>C.H. IMPERIAL</t>
  </si>
  <si>
    <t>Total HIDROCAÑETE</t>
  </si>
  <si>
    <t>HIDROELECTRICA HUANCHOR</t>
  </si>
  <si>
    <t>C.H. HUANCHOR</t>
  </si>
  <si>
    <t>Total HIDROELECTRICA HUANCHOR</t>
  </si>
  <si>
    <t>HUAURA POWER</t>
  </si>
  <si>
    <t>C.H. YARUCAYA</t>
  </si>
  <si>
    <t>Total HUAURA POWER</t>
  </si>
  <si>
    <t xml:space="preserve">HYDRO PATAPO  (2)</t>
  </si>
  <si>
    <t>MCH PATAPO</t>
  </si>
  <si>
    <t>Total HYDRO PATAPO</t>
  </si>
  <si>
    <t>INLAND</t>
  </si>
  <si>
    <t>C.H. SANTA TERESA</t>
  </si>
  <si>
    <t>Total INLAND</t>
  </si>
  <si>
    <t>INVERSION DE ENERGÍA RENOVABLES</t>
  </si>
  <si>
    <t>C.H. MANTA I</t>
  </si>
  <si>
    <t>Total INVERSION DE ENERGÍA RENOVABLES</t>
  </si>
  <si>
    <t>IYEPSA</t>
  </si>
  <si>
    <t>C.T. RF PTO MALDONADO</t>
  </si>
  <si>
    <t>C.T. RF PUCALLPA</t>
  </si>
  <si>
    <t>Total IYEPSA</t>
  </si>
  <si>
    <t>KALLPA</t>
  </si>
  <si>
    <t>C.H. CERRO DEL AGUILA</t>
  </si>
  <si>
    <t>C.T. KALLPA</t>
  </si>
  <si>
    <t>C.T. LAS FLORES (3)</t>
  </si>
  <si>
    <t>MCH CERRO DEL AGUILA</t>
  </si>
  <si>
    <t>Total KALLPA</t>
  </si>
  <si>
    <t>C.H. LA VIRGEN</t>
  </si>
  <si>
    <t>Total LA VIRGEN</t>
  </si>
  <si>
    <t>MAJA ENERGIA</t>
  </si>
  <si>
    <t>C.H. RONCADOR</t>
  </si>
  <si>
    <t>Total MAJA ENERGIA</t>
  </si>
  <si>
    <t>MAJES</t>
  </si>
  <si>
    <t>C.S. MAJES SOLAR 20T</t>
  </si>
  <si>
    <t>Total MAJES</t>
  </si>
  <si>
    <t>MOQUEGUA FV</t>
  </si>
  <si>
    <t>C.S. MOQUEGUA FV</t>
  </si>
  <si>
    <t>Total MOQUEGUA FV</t>
  </si>
  <si>
    <t>C.H. CAÑA BRAVA</t>
  </si>
  <si>
    <t>C.H. CAÑON DEL PATO</t>
  </si>
  <si>
    <t>C.H. CARHUAQUERO</t>
  </si>
  <si>
    <t>C.H. CARHUAQUERO IV</t>
  </si>
  <si>
    <t>Total ORAZUL ENERGY PERÚ</t>
  </si>
  <si>
    <t>P.E. MARCONA</t>
  </si>
  <si>
    <t>C.E. MARCONA</t>
  </si>
  <si>
    <t>Total P.E. MARCONA</t>
  </si>
  <si>
    <t>P.E. TRES HERMANAS</t>
  </si>
  <si>
    <t>C.E. TRES HERMANAS</t>
  </si>
  <si>
    <t>Total P.E. TRES HERMANAS</t>
  </si>
  <si>
    <t>PANAMERICANA SOLAR</t>
  </si>
  <si>
    <t>C.S. PANAMERICANA SOLAR</t>
  </si>
  <si>
    <t>Total PANAMERICANA SOLAR</t>
  </si>
  <si>
    <t>C.T. HUAYCOLORO</t>
  </si>
  <si>
    <t>C.T. LA GRINGA</t>
  </si>
  <si>
    <t>C.T.B DOÑA CATALINA</t>
  </si>
  <si>
    <t>C.T.B. CALLAO</t>
  </si>
  <si>
    <t>Total PETRAMAS</t>
  </si>
  <si>
    <t xml:space="preserve">PLANTA  ETEN</t>
  </si>
  <si>
    <t>C.T. RF DE GENERACION ETEN</t>
  </si>
  <si>
    <t xml:space="preserve">Total PLANTA  ETEN</t>
  </si>
  <si>
    <t>REPARTICION</t>
  </si>
  <si>
    <t>C.S. REPARTICION</t>
  </si>
  <si>
    <t>Total REPARTICION</t>
  </si>
  <si>
    <t>RIO BAÑOS</t>
  </si>
  <si>
    <t>C.H. RUCUY</t>
  </si>
  <si>
    <t>Total RIO BAÑOS</t>
  </si>
  <si>
    <t>RIO DOBLE</t>
  </si>
  <si>
    <t>C.H. LAS PIZARRAS</t>
  </si>
  <si>
    <t>Total RIO DOBLE</t>
  </si>
  <si>
    <t>SAMAY I</t>
  </si>
  <si>
    <t>C.T. PUERTO BRAVO</t>
  </si>
  <si>
    <t>Total SAMAY I</t>
  </si>
  <si>
    <t>C.H. SAN GABAN II</t>
  </si>
  <si>
    <t>MCH TUPURI (1)</t>
  </si>
  <si>
    <t>Total SAN GABAN</t>
  </si>
  <si>
    <t>SAN JACINTO</t>
  </si>
  <si>
    <t>C.T. SAN JACINTO</t>
  </si>
  <si>
    <t>Total SAN JACINTO</t>
  </si>
  <si>
    <t>SANTA ANA</t>
  </si>
  <si>
    <t>C.H. RENOVANDES H1</t>
  </si>
  <si>
    <t>Total SANTA ANA</t>
  </si>
  <si>
    <t>C.T. OQUENDO</t>
  </si>
  <si>
    <t>Total SDF ENERGIA</t>
  </si>
  <si>
    <t>C.T. SAN NICOLAS</t>
  </si>
  <si>
    <t>Total SHOUGESA</t>
  </si>
  <si>
    <t>C.H. CHANCAY</t>
  </si>
  <si>
    <t>C.H. POECHOS II</t>
  </si>
  <si>
    <t>Total SINERSA</t>
  </si>
  <si>
    <t>STATKRAFT</t>
  </si>
  <si>
    <t>C.H. CAHUA</t>
  </si>
  <si>
    <t>C.H. CHEVES</t>
  </si>
  <si>
    <t>C.H. GALLITO CIEGO</t>
  </si>
  <si>
    <t>C.H. HUAYLLACHO</t>
  </si>
  <si>
    <t>C.H. MALPASO</t>
  </si>
  <si>
    <t>C.H. MISAPUQUIO</t>
  </si>
  <si>
    <t>C.H. OROYA</t>
  </si>
  <si>
    <t>C.H. PACHACHACA</t>
  </si>
  <si>
    <t>C.H. PARIAC</t>
  </si>
  <si>
    <t>C.H. SAN ANTONIO</t>
  </si>
  <si>
    <t>C.H. SAN IGNACIO</t>
  </si>
  <si>
    <t>C.H. YAUPI</t>
  </si>
  <si>
    <t>Total STATKRAFT</t>
  </si>
  <si>
    <t>TACNA SOLAR</t>
  </si>
  <si>
    <t>C.S. TACNA SOLAR</t>
  </si>
  <si>
    <t>Total TACNA SOLAR</t>
  </si>
  <si>
    <t>C.T. OLLEROS</t>
  </si>
  <si>
    <t>Total TERMOCHILCA</t>
  </si>
  <si>
    <t>C.T. AGUAYTIA</t>
  </si>
  <si>
    <t>Total TERMOSELVA</t>
  </si>
  <si>
    <t>TOTAL MWh</t>
  </si>
  <si>
    <t xml:space="preserve">(*) Se denomina RER a los Recursos Energéticos Renovables tales como biomasa, eólica, solar, geotérmica, mareomotriz e hidráulicas cuya capacidad instalada no sobrepasa de los 20 MW, según D.L. N° 1002, Se consideran RER a las centrales adjudicadas,  además de las centrales no adjudicadas C.T. Maple, C.T. San Jacinto y C.T. Caña Brava, así como la central solar C.S. Yarucaya.</t>
  </si>
  <si>
    <t xml:space="preserve">(1)  Operación por pruebas de la M.C.H. Tupuri propiedad de SAN GABÁN.</t>
  </si>
  <si>
    <t>(2) Retiro de Operación Comercial de C.H. Patapo, propiedad de HYDROPATAPO, desde el 06 de junio de 2022</t>
  </si>
  <si>
    <t>(3) Ingreso a Operación Comercial de la unidad TV (Ciclo combiando de C.T. Las Flores), propiedad de KALLPA, desde el 09 de junio de 2022</t>
  </si>
  <si>
    <t>(4) Operación por pruebas de la C.E. Punta Lomitas propiedad de ENGIE.</t>
  </si>
  <si>
    <t>(5) Retiro de Operación Comercial de C.T. Ilo 2, propiedad de ENGIE, desde el 31 de diciembre de 2022</t>
  </si>
  <si>
    <t>ANEXO II: MÁXIMA POTENCIA COINCIDENTE ANUAL</t>
  </si>
  <si>
    <t>MÁXIMA POTENCIA COINCIDENTE (MW)</t>
  </si>
  <si>
    <t>YYYY/(YYYY-1)</t>
  </si>
  <si>
    <t>Variación</t>
  </si>
  <si>
    <t>%</t>
  </si>
  <si>
    <t>C.H. PLATANAL</t>
  </si>
  <si>
    <t>C.T. R.F. DE GENERACION TALARA</t>
  </si>
  <si>
    <t xml:space="preserve">C.T. ILO 2   (5)</t>
  </si>
  <si>
    <t>C.T. R.F. PLANTA ILO</t>
  </si>
  <si>
    <t>C.E. PUNTA LOMITAS (4)</t>
  </si>
  <si>
    <t>HYDRO PATAPO</t>
  </si>
  <si>
    <t xml:space="preserve">C.H. PATAPO  (2)</t>
  </si>
  <si>
    <t>C.T. R.F. PTO MALDONADO</t>
  </si>
  <si>
    <t>C.T. R.F. PUCALLPA</t>
  </si>
  <si>
    <t xml:space="preserve">C.T. LAS FLORES  (3)</t>
  </si>
  <si>
    <t>M.C.H. CERRO DEL AGUILA</t>
  </si>
  <si>
    <t>C.S. MAJES SOLAR</t>
  </si>
  <si>
    <t>C.T. DOÑA CATALINA</t>
  </si>
  <si>
    <t>C.T. CALLAO</t>
  </si>
  <si>
    <t>C.T. R. F. GENERACION ETEN</t>
  </si>
  <si>
    <t>M.C.H. TUPURI (1)</t>
  </si>
  <si>
    <t>TOTAL MÁXIMA POTENCIA COINCIDENTE</t>
  </si>
  <si>
    <t>TOTAL (CONSIDERANDO LA IMPORTACIÓN)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</si>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</sst>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#,##0.00%"/>
    <numFmt numFmtId="165" formatCode="[$-F400]h:mm:ss\ AM/PM"/>
    <numFmt numFmtId="166" formatCode="_ [$€]* #,##0.00_ ;_ [$€]* \-#,##0.00_ ;_ [$€]* &quot;-&quot;??_ ;_ @_ "/>
    <numFmt numFmtId="167" formatCode="#,##0_ ;\-#,##0\ "/>
    <numFmt numFmtId="168" formatCode="0.0"/>
    <numFmt numFmtId="169" formatCode="0.0%"/>
    <numFmt numFmtId="170" formatCode="[$-409]mmmmm/yy;@"/>
    <numFmt numFmtId="171" formatCode="#,##0.000"/>
    <numFmt numFmtId="172" formatCode="#,##0.0"/>
    <numFmt numFmtId="173" formatCode="0.0;\-0.0;\-"/>
    <numFmt numFmtId="174" formatCode="%#.00"/>
    <numFmt numFmtId="175" formatCode="_(* #,##0.00_);_(* \(#,##0.00\);_(* &quot;-&quot;??_);_(@_)"/>
    <numFmt numFmtId="176" formatCode="_(* #,##0_);_(* \(#,##0\);_(* &quot;-&quot;??_);_(@_)"/>
  </numFmts>
  <fonts count="10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6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sz val="8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Arial"/>
      <family val="2"/>
    </font>
    <font>
      <sz val="8.5"/>
      <color theme="1"/>
      <name val="Tahoma"/>
      <family val="2"/>
    </font>
    <font>
      <b/>
      <sz val="10"/>
      <color theme="0"/>
      <name val="Tahoma"/>
      <family val="2"/>
    </font>
    <font>
      <b/>
      <sz val="8.5"/>
      <color theme="0"/>
      <name val="Tahoma"/>
      <family val="2"/>
    </font>
    <font>
      <sz val="8.5"/>
      <color theme="0"/>
      <name val="Tahoma"/>
      <family val="2"/>
    </font>
    <font>
      <sz val="8"/>
      <color theme="0"/>
      <name val="Helvetica"/>
      <family val="2"/>
    </font>
    <font>
      <sz val="11"/>
      <name val="Calibri"/>
      <family val="2"/>
      <scheme val="minor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 Light"/>
      <family val="2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 Light"/>
      <family val="2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"/>
      <name val="Calibri Light"/>
      <family val="2"/>
    </font>
    <font>
      <b/>
      <sz val="6"/>
      <color theme="0"/>
      <name val="Calibri Light"/>
      <family val="2"/>
    </font>
    <font>
      <sz val="6"/>
      <color theme="0"/>
      <name val="Calibri Light"/>
      <family val="2"/>
    </font>
    <font>
      <sz val="6"/>
      <color theme="0"/>
      <name val="Arial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1F2532"/>
      <name val="Calibri"/>
      <family val="2"/>
    </font>
    <font>
      <sz val="8"/>
      <name val="Helvetica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7"/>
      <name val="Arial"/>
      <family val="2"/>
    </font>
    <font>
      <sz val="1"/>
      <color indexed="8"/>
      <name val="Courier"/>
      <family val="3"/>
    </font>
    <font>
      <sz val="7"/>
      <color indexed="12"/>
      <name val="Arial"/>
      <family val="2"/>
    </font>
    <font>
      <i/>
      <sz val="11"/>
      <name val="Calibri Light"/>
      <family val="2"/>
    </font>
    <font>
      <sz val="8"/>
      <color indexed="10"/>
      <name val="Arial"/>
      <family val="2"/>
    </font>
    <font>
      <sz val="10"/>
      <color indexed="12"/>
      <name val="Arial"/>
      <family val="2"/>
    </font>
    <font>
      <sz val="11"/>
      <color rgb="FF00B0F0"/>
      <name val="Calibri Light"/>
      <family val="2"/>
    </font>
    <font>
      <sz val="9"/>
      <name val="Arial"/>
      <family val="2"/>
    </font>
    <font>
      <b/>
      <sz val="7"/>
      <name val="Arial"/>
      <family val="2"/>
    </font>
    <font>
      <i/>
      <sz val="11"/>
      <color indexed="12"/>
      <name val="Calibri Light"/>
      <family val="2"/>
    </font>
    <font>
      <u/>
      <sz val="8"/>
      <color theme="10"/>
      <name val="Helvetica"/>
      <family val="2"/>
    </font>
    <font>
      <b/>
      <sz val="16"/>
      <name val="Calibri "/>
    </font>
    <font>
      <b/>
      <sz val="18"/>
      <name val="Calibri "/>
    </font>
    <font>
      <b/>
      <sz val="10"/>
      <name val="Arial"/>
      <family val="2"/>
    </font>
    <font>
      <b/>
      <sz val="14"/>
      <name val="Calibri "/>
    </font>
    <font>
      <b/>
      <sz val="16"/>
      <color theme="0" tint="-0.34998626667073579"/>
      <name val="Calibri "/>
    </font>
    <font>
      <sz val="11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 tint="0.249977111117893"/>
      <name val="Arial"/>
      <family val="2"/>
    </font>
    <font>
      <sz val="8"/>
      <color theme="1" tint="0.249977111117893"/>
      <name val="Helvetica"/>
      <family val="2"/>
    </font>
    <font>
      <sz val="11"/>
      <name val="Arial"/>
      <family val="2"/>
    </font>
    <font>
      <b/>
      <sz val="11"/>
      <name val="Arial"/>
      <family val="2"/>
    </font>
    <font>
      <i/>
      <sz val="9"/>
      <color theme="0" tint="-0.34998626667073579"/>
      <name val="Calibri Light"/>
      <family val="2"/>
    </font>
    <font>
      <b/>
      <sz val="10"/>
      <color theme="0" tint="-0.34998626667073579"/>
      <name val="TradeGothic"/>
    </font>
    <font>
      <b/>
      <sz val="11"/>
      <color theme="0"/>
      <name val="Arial"/>
      <family val="2"/>
    </font>
    <font>
      <b/>
      <sz val="13"/>
      <color theme="0"/>
      <name val="Arial"/>
      <family val="2"/>
    </font>
    <font>
      <sz val="10"/>
      <color theme="0" tint="-0.34998626667073579"/>
      <name val="TradeGothic"/>
    </font>
    <font>
      <b/>
      <sz val="10"/>
      <color theme="0"/>
      <name val="Arial"/>
      <family val="2"/>
    </font>
    <font>
      <sz val="10"/>
      <color theme="0" tint="-0.34998626667073579"/>
      <name val="Calibri Light"/>
      <family val="2"/>
    </font>
    <font>
      <sz val="7"/>
      <color theme="0" tint="-0.34998626667073579"/>
      <name val="Arial"/>
      <family val="2"/>
    </font>
    <font>
      <sz val="8"/>
      <color theme="0" tint="-0.34998626667073579"/>
      <name val="Helvetica"/>
      <family val="2"/>
    </font>
    <font>
      <sz val="11"/>
      <name val="Calibri"/>
      <family val="2"/>
    </font>
    <font>
      <b/>
      <sz val="12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6"/>
      <name val="Arial"/>
      <family val="2"/>
    </font>
    <font>
      <b/>
      <sz val="7"/>
      <color theme="0"/>
      <name val="Arial"/>
      <family val="2"/>
    </font>
    <font>
      <sz val="10"/>
      <name val="Calibri "/>
    </font>
    <font>
      <b/>
      <sz val="12"/>
      <color rgb="FF000000"/>
      <name val="Calibri"/>
      <family val="2"/>
      <scheme val="minor"/>
    </font>
    <font>
      <b/>
      <sz val="36"/>
      <color rgb="FF1F2532"/>
      <name val="Calibri"/>
      <family val="2"/>
      <scheme val="minor"/>
    </font>
    <font>
      <sz val="14"/>
      <color rgb="FF1F2532"/>
      <name val="Calibri"/>
      <family val="2"/>
      <scheme val="minor"/>
    </font>
    <font>
      <b/>
      <sz val="5"/>
      <color theme="0" tint="-0.34998626667073579"/>
      <name val="Arial"/>
      <family val="2"/>
    </font>
    <font>
      <sz val="5"/>
      <color theme="0" tint="-0.34998626667073579"/>
      <name val="Arial"/>
      <family val="2"/>
    </font>
    <font>
      <b/>
      <sz val="9"/>
      <color theme="0"/>
      <name val="Calibri Light"/>
      <family val="2"/>
    </font>
    <font>
      <sz val="11"/>
      <color theme="4"/>
      <name val="Calibri"/>
      <family val="2"/>
      <scheme val="minor"/>
    </font>
    <font>
      <b/>
      <sz val="11"/>
      <color theme="1"/>
      <name val="Calibri Light"/>
      <family val="2"/>
    </font>
    <font>
      <i/>
      <sz val="9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Calibri Light"/>
      <family val="2"/>
    </font>
    <font>
      <b/>
      <sz val="11"/>
      <color theme="0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38DD5" tint="0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medium">
        <color theme="4"/>
      </left>
      <right style="thin">
        <color theme="0"/>
      </right>
      <top style="thin">
        <color theme="3" tint="0.39994506668294322"/>
      </top>
      <bottom/>
      <diagonal/>
    </border>
    <border>
      <left/>
      <right/>
      <top/>
      <bottom style="hair">
        <color theme="0"/>
      </bottom>
      <diagonal/>
    </border>
    <border>
      <left/>
      <right style="hair">
        <color theme="4"/>
      </right>
      <top/>
      <bottom style="hair">
        <color theme="0"/>
      </bottom>
      <diagonal/>
    </border>
    <border>
      <left style="medium">
        <color theme="4"/>
      </left>
      <right style="thin">
        <color theme="0"/>
      </right>
      <top/>
      <bottom/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 style="hair">
        <color theme="4"/>
      </right>
      <top style="hair">
        <color theme="0"/>
      </top>
      <bottom style="hair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hair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thin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 style="dotted">
        <color theme="4"/>
      </top>
      <bottom style="thin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/>
      </bottom>
      <diagonal/>
    </border>
    <border>
      <left style="dotted">
        <color theme="4"/>
      </left>
      <right style="thin">
        <color theme="4"/>
      </right>
      <top style="dotted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thin">
        <color theme="0" tint="-0.049989318521683403"/>
      </left>
      <right style="thin">
        <color theme="0" tint="-0.049989318521683403"/>
      </right>
      <top style="thin">
        <color theme="0" tint="-0.049989318521683403"/>
      </top>
      <bottom style="thin">
        <color theme="0" tint="-0.049989318521683403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 tint="-0.24994659260841701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0" tint="-0.24994659260841701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0.049989318521683403"/>
      </top>
      <bottom style="thin">
        <color theme="0" tint="-0.049989318521683403"/>
      </bottom>
      <diagonal/>
    </border>
    <border>
      <left/>
      <right style="thin">
        <color theme="0" tint="-0.049989318521683403"/>
      </right>
      <top style="thin">
        <color theme="0" tint="-0.049989318521683403"/>
      </top>
      <bottom style="thin">
        <color theme="0" tint="-0.049989318521683403"/>
      </bottom>
      <diagonal/>
    </border>
    <border>
      <left/>
      <right/>
      <top/>
      <bottom style="thin">
        <color theme="0" tint="-0.049989318521683403"/>
      </bottom>
      <diagonal/>
    </border>
    <border>
      <left/>
      <right/>
      <top style="thin">
        <color theme="0" tint="-0.049989318521683403"/>
      </top>
      <bottom/>
      <diagonal/>
    </border>
    <border>
      <left style="thin">
        <color theme="4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4"/>
      </right>
      <top style="thin">
        <color theme="4"/>
      </top>
      <bottom style="thin">
        <color theme="0" tint="-0.14996795556505021"/>
      </bottom>
      <diagonal/>
    </border>
    <border>
      <left style="thin">
        <color theme="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/>
      </left>
      <right style="thin">
        <color theme="0" tint="-0.14996795556505021"/>
      </right>
      <top style="thin">
        <color theme="0" tint="-0.14996795556505021"/>
      </top>
      <bottom style="thin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4"/>
      </bottom>
      <diagonal/>
    </border>
    <border>
      <left style="thin">
        <color theme="0" tint="-0.14996795556505021"/>
      </left>
      <right style="thin">
        <color theme="4"/>
      </right>
      <top style="thin">
        <color theme="0" tint="-0.14996795556505021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4"/>
      </right>
      <top style="thin">
        <color theme="0" tint="-0.14996795556505021"/>
      </top>
      <bottom/>
      <diagonal/>
    </border>
    <border>
      <left style="thin">
        <color theme="4"/>
      </left>
      <right/>
      <top style="thin">
        <color theme="0" tint="-0.049989318521683403"/>
      </top>
      <bottom style="thin">
        <color theme="0" tint="-0.049989318521683403"/>
      </bottom>
      <diagonal/>
    </border>
    <border>
      <left style="thin">
        <color theme="0" tint="-0.049989318521683403"/>
      </left>
      <right style="thin">
        <color theme="4"/>
      </right>
      <top style="thin">
        <color theme="0" tint="-0.049989318521683403"/>
      </top>
      <bottom style="thin">
        <color theme="0" tint="-0.049989318521683403"/>
      </bottom>
      <diagonal/>
    </border>
    <border>
      <left style="thin">
        <color theme="4"/>
      </left>
      <right/>
      <top/>
      <bottom style="thin">
        <color theme="0" tint="-0.049989318521683403"/>
      </bottom>
      <diagonal/>
    </border>
    <border>
      <left style="thin">
        <color theme="0" tint="-0.049989318521683403"/>
      </left>
      <right style="thin">
        <color theme="0" tint="-0.049989318521683403"/>
      </right>
      <top style="thin">
        <color theme="0" tint="-0.049989318521683403"/>
      </top>
      <bottom style="thin">
        <color theme="4"/>
      </bottom>
      <diagonal/>
    </border>
    <border>
      <left style="thin">
        <color theme="0" tint="-0.049989318521683403"/>
      </left>
      <right style="thin">
        <color theme="4"/>
      </right>
      <top style="thin">
        <color theme="0" tint="-0.049989318521683403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/>
      <top style="thin"/>
      <bottom/>
      <diagonal/>
    </border>
    <border>
      <left/>
      <right style="double"/>
      <top/>
      <bottom/>
      <diagonal/>
    </border>
    <border>
      <left/>
      <right style="double"/>
      <top style="thin"/>
      <bottom style="thin"/>
      <diagonal/>
    </border>
    <border>
      <left style="thin"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1">
    <xf numFmtId="0" fontId="0" fillId="0" borderId="0"/>
    <xf numFmtId="43" fontId="20" fillId="0" borderId="0"/>
    <xf numFmtId="0" fontId="60" fillId="0" borderId="0"/>
    <xf numFmtId="175" fontId="9" fillId="0" borderId="0"/>
    <xf numFmtId="43" fontId="20" fillId="0" borderId="0"/>
    <xf numFmtId="0" fontId="20" fillId="0" borderId="0"/>
    <xf numFmtId="0" fontId="45" fillId="0" borderId="0"/>
    <xf numFmtId="166" fontId="46" fillId="0" borderId="0"/>
    <xf numFmtId="0" fontId="20" fillId="0" borderId="0"/>
    <xf numFmtId="0" fontId="20" fillId="0" borderId="0"/>
    <xf numFmtId="0" fontId="20" fillId="0" borderId="0"/>
    <xf numFmtId="0" fontId="81" fillId="0" borderId="0"/>
    <xf numFmtId="0" fontId="81" fillId="0" borderId="0"/>
    <xf numFmtId="0" fontId="20" fillId="0" borderId="0"/>
    <xf numFmtId="165" fontId="8" fillId="0" borderId="0"/>
    <xf numFmtId="0" fontId="9" fillId="0" borderId="0"/>
    <xf numFmtId="166" fontId="9" fillId="0" borderId="0"/>
    <xf numFmtId="9" fontId="8" fillId="0" borderId="0"/>
    <xf numFmtId="9" fontId="6" fillId="0" borderId="0"/>
    <xf numFmtId="174" fontId="51" fillId="0" borderId="0">
      <protection locked="0"/>
    </xf>
    <xf numFmtId="9" fontId="20" fillId="0" borderId="0"/>
  </cellStyleXfs>
  <cellXfs count="523">
    <xf numFmtId="0" applyNumberFormat="1" fontId="0" applyFont="1" fillId="0" applyFill="1" borderId="0" applyBorder="1" xfId="0" applyProtection="1"/>
    <xf numFmtId="43" applyNumberFormat="1" fontId="20" applyFont="1" fillId="0" applyFill="1" borderId="0" applyBorder="1" xfId="1" applyProtection="1"/>
    <xf numFmtId="0" applyNumberFormat="1" fontId="60" applyFont="1" fillId="0" applyFill="1" borderId="0" applyBorder="1" xfId="2" applyProtection="1"/>
    <xf numFmtId="175" applyNumberFormat="1" fontId="9" applyFont="1" fillId="0" applyFill="1" borderId="0" applyBorder="1" xfId="3" applyProtection="1"/>
    <xf numFmtId="43" applyNumberFormat="1" fontId="20" applyFont="1" fillId="0" applyFill="1" borderId="0" applyBorder="1" xfId="4" applyProtection="1"/>
    <xf numFmtId="0" applyNumberFormat="1" fontId="20" applyFont="1" fillId="0" applyFill="1" borderId="0" applyBorder="1" xfId="5" applyProtection="1"/>
    <xf numFmtId="0" applyNumberFormat="1" fontId="45" applyFont="1" fillId="0" applyFill="1" borderId="0" applyBorder="1" xfId="6" applyProtection="1"/>
    <xf numFmtId="166" applyNumberFormat="1" fontId="46" applyFont="1" fillId="0" applyFill="1" borderId="0" applyBorder="1" xfId="7" applyProtection="1"/>
    <xf numFmtId="0" applyNumberFormat="1" fontId="20" applyFont="1" fillId="0" applyFill="1" borderId="0" applyBorder="1" xfId="8" applyProtection="1"/>
    <xf numFmtId="0" applyNumberFormat="1" fontId="20" applyFont="1" fillId="0" applyFill="1" borderId="0" applyBorder="1" xfId="9" applyProtection="1"/>
    <xf numFmtId="0" applyNumberFormat="1" fontId="20" applyFont="1" fillId="0" applyFill="1" borderId="0" applyBorder="1" xfId="10" applyProtection="1"/>
    <xf numFmtId="0" applyNumberFormat="1" fontId="81" applyFont="1" fillId="0" applyFill="1" borderId="0" applyBorder="1" xfId="11" applyProtection="1"/>
    <xf numFmtId="0" applyNumberFormat="1" fontId="81" applyFont="1" fillId="0" applyFill="1" borderId="0" applyBorder="1" xfId="12" applyProtection="1"/>
    <xf numFmtId="0" applyNumberFormat="1" fontId="20" applyFont="1" fillId="0" applyFill="1" borderId="0" applyBorder="1" xfId="13" applyProtection="1"/>
    <xf numFmtId="165" applyNumberFormat="1" fontId="8" applyFont="1" fillId="0" applyFill="1" borderId="0" applyBorder="1" xfId="14" applyProtection="1"/>
    <xf numFmtId="0" applyNumberFormat="1" fontId="9" applyFont="1" fillId="0" applyFill="1" borderId="0" applyBorder="1" xfId="15" applyProtection="1"/>
    <xf numFmtId="166" applyNumberFormat="1" fontId="9" applyFont="1" fillId="0" applyFill="1" borderId="0" applyBorder="1" xfId="16" applyProtection="1"/>
    <xf numFmtId="9" applyNumberFormat="1" fontId="8" applyFont="1" fillId="0" applyFill="1" borderId="0" applyBorder="1" xfId="17" applyProtection="1"/>
    <xf numFmtId="9" applyNumberFormat="1" fontId="6" applyFont="1" fillId="0" applyFill="1" borderId="0" applyBorder="1" xfId="18" applyProtection="1"/>
    <xf numFmtId="174" applyNumberFormat="1" fontId="51" applyFont="1" fillId="0" applyFill="1" borderId="0" applyBorder="1" xfId="19">
      <protection locked="0"/>
    </xf>
    <xf numFmtId="9" applyNumberFormat="1" fontId="20" applyFont="1" fillId="0" applyFill="1" borderId="0" applyBorder="1" xfId="20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4" applyNumberFormat="1" fontId="7" applyFont="1" fillId="0" applyFill="1" borderId="0" applyBorder="1" xfId="0" applyProtection="1"/>
    <xf numFmtId="0" applyNumberFormat="1" fontId="7" applyFont="1" fillId="0" applyFill="1" borderId="0" applyBorder="1" xfId="0" applyProtection="1"/>
    <xf numFmtId="166" applyNumberFormat="1" fontId="10" applyFont="1" fillId="0" applyFill="1" borderId="0" applyBorder="1" xfId="16" applyProtection="1" applyAlignment="1">
      <alignment horizontal="center"/>
    </xf>
    <xf numFmtId="165" applyNumberFormat="1" fontId="10" applyFont="1" fillId="0" applyFill="1" borderId="0" applyBorder="1" xfId="14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vertical="center"/>
    </xf>
    <xf numFmtId="167" applyNumberFormat="1" fontId="12" applyFont="1" fillId="0" applyFill="1" borderId="0" applyBorder="1" xfId="14" applyProtection="1" applyAlignment="1">
      <alignment horizontal="center"/>
    </xf>
    <xf numFmtId="168" applyNumberFormat="1" fontId="11" applyFont="1" fillId="0" applyFill="1" borderId="0" applyBorder="1" xfId="0" applyProtection="1" applyAlignment="1">
      <alignment vertical="center"/>
    </xf>
    <xf numFmtId="168" applyNumberFormat="1" fontId="12" applyFont="1" fillId="0" applyFill="1" borderId="0" applyBorder="1" xfId="14" applyProtection="1" applyAlignment="1">
      <alignment horizontal="center"/>
    </xf>
    <xf numFmtId="10" applyNumberFormat="1" fontId="11" applyFont="1" fillId="0" applyFill="1" borderId="0" applyBorder="1" xfId="17" applyProtection="1" applyAlignment="1">
      <alignment horizontal="center"/>
    </xf>
    <xf numFmtId="168" applyNumberFormat="1" fontId="11" applyFont="1" fillId="0" applyFill="1" borderId="0" applyBorder="1" xfId="14" applyProtection="1" applyAlignment="1">
      <alignment horizontal="center"/>
    </xf>
    <xf numFmtId="168" applyNumberFormat="1" fontId="11" applyFont="1" fillId="0" applyFill="1" borderId="0" applyBorder="1" xfId="14" applyProtection="1"/>
    <xf numFmtId="10" applyNumberFormat="1" fontId="11" applyFont="1" fillId="0" applyFill="1" borderId="0" applyBorder="1" xfId="18" applyProtection="1" applyAlignment="1">
      <alignment vertical="center"/>
    </xf>
    <xf numFmtId="168" applyNumberFormat="1" fontId="12" applyFont="1" fillId="0" applyFill="1" borderId="0" applyBorder="1" xfId="14" applyProtection="1"/>
    <xf numFmtId="165" applyNumberFormat="1" fontId="11" applyFont="1" fillId="0" applyFill="1" borderId="0" applyBorder="1" xfId="14" applyProtection="1"/>
    <xf numFmtId="0" applyNumberFormat="1" fontId="13" applyFont="1" fillId="0" applyFill="1" borderId="0" applyBorder="1" xfId="0" applyProtection="1" applyAlignment="1">
      <alignment vertical="center"/>
    </xf>
    <xf numFmtId="0" applyNumberFormat="1" fontId="13" applyFont="1" fillId="0" applyFill="1" borderId="0" applyBorder="1" xfId="0" applyProtection="1" applyAlignment="1">
      <alignment horizontal="left" vertical="center"/>
    </xf>
    <xf numFmtId="171" applyNumberFormat="1" fontId="13" applyFont="1" fillId="0" applyFill="1" borderId="0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16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3" applyBorder="1" xfId="0" quotePrefix="1" applyProtection="1" applyAlignment="1">
      <alignment horizontal="center" vertical="center" wrapText="1"/>
    </xf>
    <xf numFmtId="17" applyNumberFormat="1" fontId="17" applyFont="1" fillId="2" applyFill="1" borderId="3" applyBorder="1" xfId="0" applyProtection="1" applyAlignment="1">
      <alignment horizontal="center" vertical="center" wrapText="1"/>
    </xf>
    <xf numFmtId="170" applyNumberFormat="1" fontId="17" applyFont="1" fillId="2" applyFill="1" borderId="3" applyBorder="1" xfId="0" applyProtection="1" applyAlignment="1">
      <alignment horizontal="center" vertical="center" wrapText="1"/>
    </xf>
    <xf numFmtId="0" applyNumberFormat="1" fontId="17" applyFont="1" fillId="2" applyFill="1" borderId="3" applyBorder="1" xfId="0" applyProtection="1" applyAlignment="1">
      <alignment horizontal="center" vertical="center" wrapText="1"/>
    </xf>
    <xf numFmtId="0" applyNumberFormat="1" fontId="20" applyFont="1" fillId="0" applyFill="1" borderId="0" applyBorder="1" xfId="0" applyProtection="1"/>
    <xf numFmtId="2" applyNumberFormat="1" fontId="21" applyFont="1" fillId="0" applyFill="1" borderId="0" applyBorder="1" xfId="16" applyProtection="1"/>
    <xf numFmtId="2" applyNumberFormat="1" fontId="21" applyFont="1" fillId="0" applyFill="1" borderId="0" applyBorder="1" xfId="16" applyProtection="1" applyAlignment="1">
      <alignment horizontal="center"/>
    </xf>
    <xf numFmtId="0" applyNumberFormat="1" fontId="20" applyFont="1" fillId="0" applyFill="1" borderId="0" applyBorder="1" xfId="0" applyProtection="1" applyAlignment="1">
      <alignment vertical="center"/>
    </xf>
    <xf numFmtId="0" applyNumberFormat="1" fontId="11" applyFont="1" fillId="0" applyFill="1" borderId="0" applyBorder="1" xfId="0" applyProtection="1"/>
    <xf numFmtId="1" applyNumberFormat="1" fontId="23" applyFont="1" fillId="0" applyFill="1" borderId="0" applyBorder="1" xfId="16" applyProtection="1" applyAlignment="1">
      <alignment horizontal="center"/>
    </xf>
    <xf numFmtId="167" applyNumberFormat="1" fontId="23" applyFont="1" fillId="0" applyFill="1" borderId="0" applyBorder="1" xfId="16" applyProtection="1" applyAlignment="1">
      <alignment horizontal="center"/>
    </xf>
    <xf numFmtId="2" applyNumberFormat="1" fontId="24" applyFont="1" fillId="0" applyFill="1" borderId="0" applyBorder="1" xfId="16" applyProtection="1"/>
    <xf numFmtId="2" applyNumberFormat="1" fontId="24" applyFont="1" fillId="0" applyFill="1" borderId="0" applyBorder="1" xfId="16" applyProtection="1" applyAlignment="1">
      <alignment horizontal="center"/>
    </xf>
    <xf numFmtId="2" applyNumberFormat="1" fontId="25" applyFont="1" fillId="0" applyFill="1" borderId="0" applyBorder="1" xfId="0" applyProtection="1"/>
    <xf numFmtId="166" applyNumberFormat="1" fontId="22" applyFont="1" fillId="3" applyFill="1" borderId="0" applyBorder="1" xfId="16" applyProtection="1"/>
    <xf numFmtId="0" applyNumberFormat="1" fontId="26" applyFont="1" fillId="0" applyFill="1" borderId="0" applyBorder="1" xfId="0" applyProtection="1"/>
    <xf numFmtId="166" applyNumberFormat="1" fontId="22" applyFont="1" fillId="0" applyFill="1" borderId="0" applyBorder="1" xfId="16" applyProtection="1"/>
    <xf numFmtId="0" applyNumberFormat="1" fontId="4" applyFont="1" fillId="0" applyFill="1" borderId="0" applyBorder="1" xfId="0" applyProtection="1" applyAlignment="1">
      <alignment vertical="center" wrapText="1"/>
    </xf>
    <xf numFmtId="0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0" applyNumberFormat="1" fontId="17" applyFont="1" fillId="2" applyFill="1" borderId="6" applyBorder="1" xfId="0" applyProtection="1" applyAlignment="1">
      <alignment horizontal="center" vertical="center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6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29" applyFont="1" fillId="0" applyFill="1" borderId="0" applyBorder="1" xfId="0" applyProtection="1"/>
    <xf numFmtId="166" applyNumberFormat="1" fontId="15" applyFont="1" fillId="0" applyFill="1" borderId="0" applyBorder="1" xfId="16" applyProtection="1" applyAlignment="1">
      <alignment horizontal="center" vertical="center"/>
    </xf>
    <xf numFmtId="172" applyNumberFormat="1" fontId="15" applyFont="1" fillId="0" applyFill="1" borderId="0" applyBorder="1" xfId="16" applyProtection="1" applyAlignment="1">
      <alignment horizontal="center" vertical="center"/>
    </xf>
    <xf numFmtId="10" applyNumberFormat="1" fontId="0" applyFont="1" fillId="0" applyFill="1" borderId="0" applyBorder="1" xfId="0" applyProtection="1"/>
    <xf numFmtId="10" applyNumberFormat="1" fontId="5" applyFont="1" fillId="0" applyFill="1" borderId="0" applyBorder="1" xfId="0" applyProtection="1" applyAlignment="1">
      <alignment horizontal="center" vertical="center" wrapText="1"/>
    </xf>
    <xf numFmtId="10" applyNumberFormat="1" fontId="11" applyFont="1" fillId="0" applyFill="1" borderId="0" applyBorder="1" xfId="14" applyProtection="1"/>
    <xf numFmtId="10" applyNumberFormat="1" fontId="3" applyFont="1" fillId="0" applyFill="1" borderId="0" applyBorder="1" xfId="0" applyProtection="1"/>
    <xf numFmtId="10" applyNumberFormat="1" fontId="11" applyFont="1" fillId="0" applyFill="1" borderId="0" applyBorder="1" xfId="14" applyProtection="1" applyAlignment="1">
      <alignment horizontal="center"/>
    </xf>
    <xf numFmtId="10" applyNumberFormat="1" fontId="11" applyFont="1" fillId="0" applyFill="1" borderId="0" applyBorder="1" xfId="0" applyProtection="1" applyAlignment="1">
      <alignment vertical="center"/>
    </xf>
    <xf numFmtId="10" applyNumberFormat="1" fontId="10" applyFont="1" fillId="0" applyFill="1" borderId="0" applyBorder="1" xfId="16" applyProtection="1" applyAlignment="1">
      <alignment horizontal="center"/>
    </xf>
    <xf numFmtId="0" applyNumberFormat="1" fontId="30" applyFont="1" fillId="0" applyFill="1" borderId="0" applyBorder="1" xfId="0" applyProtection="1"/>
    <xf numFmtId="0" applyNumberFormat="1" fontId="31" applyFont="1" fillId="0" applyFill="1" borderId="0" applyBorder="1" xfId="0" applyProtection="1" applyAlignment="1">
      <alignment vertical="center"/>
    </xf>
    <xf numFmtId="0" applyNumberFormat="1" fontId="32" applyFont="1" fillId="0" applyFill="1" borderId="0" applyBorder="1" xfId="0" applyProtection="1" applyAlignment="1">
      <alignment vertical="center"/>
    </xf>
    <xf numFmtId="0" applyNumberFormat="1" fontId="32" applyFont="1" fillId="0" applyFill="1" borderId="0" applyBorder="1" xfId="0" applyProtection="1"/>
    <xf numFmtId="0" applyNumberFormat="1" fontId="30" applyFont="1" fillId="0" applyFill="1" borderId="0" applyBorder="1" xfId="0" applyProtection="1">
      <alignment wrapText="1"/>
    </xf>
    <xf numFmtId="0" applyNumberFormat="1" fontId="33" applyFont="1" fillId="0" applyFill="1" borderId="0" applyBorder="1" xfId="0" applyProtection="1">
      <alignment wrapText="1"/>
    </xf>
    <xf numFmtId="0" applyNumberFormat="1" fontId="33" applyFont="1" fillId="0" applyFill="1" borderId="0" applyBorder="1" xfId="0" applyProtection="1"/>
    <xf numFmtId="0" applyNumberFormat="1" fontId="34" applyFont="1" fillId="0" applyFill="1" borderId="0" applyBorder="1" xfId="0" applyProtection="1" applyAlignment="1">
      <alignment vertical="center"/>
    </xf>
    <xf numFmtId="0" applyNumberFormat="1" fontId="34" applyFont="1" fillId="0" applyFill="1" borderId="0" applyBorder="1" xfId="0" applyProtection="1" applyAlignment="1">
      <alignment horizontal="center" vertical="center"/>
    </xf>
    <xf numFmtId="0" applyNumberFormat="1" fontId="35" applyFont="1" fillId="0" applyFill="1" borderId="0" applyBorder="1" xfId="0" applyProtection="1" applyAlignment="1">
      <alignment horizontal="right" vertical="top"/>
    </xf>
    <xf numFmtId="0" applyNumberFormat="1" fontId="37" applyFont="1" fillId="0" applyFill="1" borderId="0" applyBorder="1" xfId="0" applyProtection="1"/>
    <xf numFmtId="4" applyNumberFormat="1" fontId="27" applyFont="1" fillId="0" applyFill="1" borderId="0" applyBorder="1" xfId="0" applyProtection="1"/>
    <xf numFmtId="0" applyNumberFormat="1" fontId="38" applyFont="1" fillId="0" applyFill="1" borderId="0" applyBorder="1" xfId="0" applyProtection="1"/>
    <xf numFmtId="0" applyNumberFormat="1" fontId="39" applyFont="1" fillId="0" applyFill="1" borderId="0" applyBorder="1" xfId="0" applyProtection="1"/>
    <xf numFmtId="4" applyNumberFormat="1" fontId="39" applyFont="1" fillId="0" applyFill="1" borderId="0" applyBorder="1" xfId="0" applyProtection="1"/>
    <xf numFmtId="4" applyNumberFormat="1" fontId="40" applyFont="1" fillId="0" applyFill="1" borderId="0" applyBorder="1" xfId="0" applyProtection="1"/>
    <xf numFmtId="0" applyNumberFormat="1" fontId="40" applyFont="1" fillId="0" applyFill="1" borderId="0" applyBorder="1" xfId="0" applyProtection="1"/>
    <xf numFmtId="0" applyNumberFormat="1" fontId="16" applyFont="1" fillId="0" applyFill="1" borderId="0" applyBorder="1" xfId="0" applyProtection="1" applyAlignment="1">
      <alignment vertical="center" wrapText="1"/>
    </xf>
    <xf numFmtId="0" applyNumberFormat="1" fontId="16" applyFont="1" fillId="2" applyFill="1" borderId="2" applyBorder="1" xfId="0" applyProtection="1" applyAlignment="1">
      <alignment vertical="center" wrapText="1"/>
    </xf>
    <xf numFmtId="17" applyNumberFormat="1" fontId="16" applyFont="1" fillId="2" applyFill="1" borderId="2" applyBorder="1" xfId="0" quotePrefix="1" applyProtection="1" applyAlignment="1">
      <alignment horizontal="center" vertic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4" applyFill="1" borderId="2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19" applyFont="1" fillId="0" applyFill="1" borderId="0" applyBorder="1" xfId="0" applyProtection="1"/>
    <xf numFmtId="0" applyNumberFormat="1" fontId="18" applyFont="1" fillId="0" applyFill="1" borderId="0" applyBorder="1" xfId="0" applyProtection="1"/>
    <xf numFmtId="0" applyNumberFormat="1" fontId="14" applyFont="1" fillId="0" applyFill="1" borderId="0" applyBorder="1" xfId="0" applyProtection="1"/>
    <xf numFmtId="171" applyNumberFormat="1" fontId="14" applyFont="1" fillId="0" applyFill="1" borderId="0" applyBorder="1" xfId="0" applyProtection="1" applyAlignment="1">
      <alignment horizontal="center"/>
    </xf>
    <xf numFmtId="0" applyNumberFormat="1" fontId="14" applyFont="1" fillId="0" applyFill="1" borderId="0" applyBorder="1" xfId="0" applyProtection="1" applyAlignment="1">
      <alignment horizontal="left" vertical="center"/>
    </xf>
    <xf numFmtId="171" applyNumberFormat="1" fontId="14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18" applyProtection="1"/>
    <xf numFmtId="17" applyNumberFormat="1" fontId="3" applyFont="1" fillId="0" applyFill="1" borderId="0" applyBorder="1" xfId="0" applyProtection="1"/>
    <xf numFmtId="0" applyNumberFormat="1" fontId="3" applyFont="1" fillId="0" applyFill="1" borderId="0" applyBorder="1" xfId="18" applyProtection="1"/>
    <xf numFmtId="0" applyNumberFormat="1" fontId="42" applyFont="1" fillId="0" applyFill="1" borderId="0" applyBorder="1" xfId="0" applyProtection="1"/>
    <xf numFmtId="0" applyNumberFormat="1" fontId="23" applyFont="1" fillId="0" applyFill="1" borderId="0" applyBorder="1" xfId="16" applyProtection="1" applyAlignment="1">
      <alignment horizontal="center"/>
    </xf>
    <xf numFmtId="0" applyNumberFormat="1" fontId="24" applyFont="1" fillId="0" applyFill="1" borderId="0" applyBorder="1" xfId="16" applyProtection="1"/>
    <xf numFmtId="0" applyNumberFormat="1" fontId="24" applyFont="1" fillId="3" applyFill="1" borderId="0" applyBorder="1" xfId="16" applyProtection="1"/>
    <xf numFmtId="0" applyNumberFormat="1" fontId="21" applyFont="1" fillId="0" applyFill="1" borderId="0" applyBorder="1" xfId="16" applyProtection="1"/>
    <xf numFmtId="169" applyNumberFormat="1" fontId="43" applyFont="1" fillId="0" applyFill="1" borderId="0" applyBorder="1" xfId="18" applyProtection="1" applyAlignment="1">
      <alignment horizontal="center"/>
    </xf>
    <xf numFmtId="0" applyNumberFormat="1" fontId="26" applyFont="1" fillId="0" applyFill="1" borderId="0" applyBorder="1" xfId="0" applyProtection="1" applyAlignment="1">
      <alignment horizontal="center"/>
    </xf>
    <xf numFmtId="0" applyNumberFormat="1" fontId="44" applyFont="1" fillId="0" applyFill="1" borderId="0" applyBorder="1" xfId="8" applyProtection="1" applyAlignment="1">
      <alignment horizontal="right" vertical="center"/>
    </xf>
    <xf numFmtId="0" applyNumberFormat="1" fontId="46" applyFont="1" fillId="0" applyFill="1" borderId="0" applyBorder="1" xfId="6" applyProtection="1"/>
    <xf numFmtId="0" applyNumberFormat="1" fontId="47" applyFont="1" fillId="0" applyFill="1" borderId="0" applyBorder="1" xfId="6" applyProtection="1"/>
    <xf numFmtId="49" applyNumberFormat="1" fontId="30" applyFont="1" fillId="0" applyFill="1" borderId="0" applyBorder="1" xfId="6" applyProtection="1" applyAlignment="1">
      <alignment horizontal="right"/>
    </xf>
    <xf numFmtId="1" applyNumberFormat="1" fontId="30" applyFont="1" fillId="0" applyFill="1" borderId="0" applyBorder="1" xfId="6" applyProtection="1"/>
    <xf numFmtId="0" applyNumberFormat="1" fontId="30" applyFont="1" fillId="0" applyFill="1" borderId="0" applyBorder="1" xfId="6" applyProtection="1"/>
    <xf numFmtId="0" applyNumberFormat="1" fontId="30" applyFont="1" fillId="0" applyFill="1" borderId="0" applyBorder="1" xfId="6" applyProtection="1" applyAlignment="1">
      <alignment vertical="center"/>
    </xf>
    <xf numFmtId="0" applyNumberFormat="1" fontId="46" applyFont="1" fillId="0" applyFill="1" borderId="0" applyBorder="1" xfId="6" applyProtection="1">
      <alignment wrapText="1"/>
    </xf>
    <xf numFmtId="49" applyNumberFormat="1" fontId="30" applyFont="1" fillId="0" applyFill="1" borderId="0" applyBorder="1" xfId="6" applyProtection="1" applyAlignment="1">
      <alignment horizontal="right" wrapText="1"/>
    </xf>
    <xf numFmtId="0" applyNumberFormat="1" fontId="30" applyFont="1" fillId="0" applyFill="1" borderId="0" applyBorder="1" xfId="6" applyProtection="1">
      <alignment wrapText="1"/>
    </xf>
    <xf numFmtId="0" applyNumberFormat="1" fontId="48" applyFont="1" fillId="0" applyFill="1" borderId="0" applyBorder="1" xfId="6" applyProtection="1"/>
    <xf numFmtId="0" applyNumberFormat="1" fontId="49" applyFont="1" fillId="0" applyFill="1" borderId="0" applyBorder="1" xfId="6" applyProtection="1"/>
    <xf numFmtId="173" applyNumberFormat="1" fontId="50" applyFont="1" fillId="0" applyFill="1" borderId="0" applyBorder="1" xfId="6" applyProtection="1" applyAlignment="1">
      <alignment horizontal="right"/>
    </xf>
    <xf numFmtId="0" applyNumberFormat="1" fontId="33" applyFont="1" fillId="0" applyFill="1" borderId="0" applyBorder="1" xfId="6" applyProtection="1"/>
    <xf numFmtId="9" applyNumberFormat="1" fontId="46" applyFont="1" fillId="0" applyFill="1" borderId="0" applyBorder="1" xfId="19" applyProtection="1"/>
    <xf numFmtId="0" applyNumberFormat="1" fontId="52" applyFont="1" fillId="0" applyFill="1" borderId="0" applyBorder="1" xfId="6" quotePrefix="1" applyProtection="1" applyAlignment="1">
      <alignment horizontal="left"/>
    </xf>
    <xf numFmtId="49" applyNumberFormat="1" fontId="53" applyFont="1" fillId="0" applyFill="1" borderId="0" applyBorder="1" xfId="6" applyProtection="1" applyAlignment="1">
      <alignment horizontal="right" vertical="top"/>
    </xf>
    <xf numFmtId="1" applyNumberFormat="1" fontId="53" applyFont="1" fillId="0" applyFill="1" borderId="0" applyBorder="1" xfId="6" applyProtection="1" applyAlignment="1">
      <alignment horizontal="right" vertical="top"/>
    </xf>
    <xf numFmtId="1" applyNumberFormat="1" fontId="30" applyFont="1" fillId="0" applyFill="1" borderId="0" applyBorder="1" xfId="6" applyProtection="1" applyAlignment="1">
      <alignment horizontal="right"/>
    </xf>
    <xf numFmtId="1" applyNumberFormat="1" fontId="53" applyFont="1" fillId="0" applyFill="1" borderId="0" applyBorder="1" xfId="6" applyProtection="1" applyAlignment="1">
      <alignment horizontal="right"/>
    </xf>
    <xf numFmtId="0" applyNumberFormat="1" fontId="30" applyFont="1" fillId="0" applyFill="1" borderId="0" applyBorder="1" xfId="6" quotePrefix="1" applyProtection="1" applyAlignment="1">
      <alignment horizontal="left"/>
    </xf>
    <xf numFmtId="168" applyNumberFormat="1" fontId="30" applyFont="1" fillId="0" applyFill="1" borderId="0" applyBorder="1" xfId="6" applyProtection="1" applyAlignment="1">
      <alignment horizontal="right"/>
    </xf>
    <xf numFmtId="173" applyNumberFormat="1" fontId="30" applyFont="1" fillId="0" applyFill="1" borderId="0" applyBorder="1" xfId="6" applyProtection="1" applyAlignment="1">
      <alignment horizontal="right"/>
    </xf>
    <xf numFmtId="173" applyNumberFormat="1" fontId="30" applyFont="1" fillId="0" applyFill="1" borderId="0" applyBorder="1" xfId="6" applyProtection="1" applyAlignment="1">
      <alignment horizontal="left"/>
    </xf>
    <xf numFmtId="0" applyNumberFormat="1" fontId="30" applyFont="1" fillId="0" applyFill="1" borderId="0" applyBorder="1" xfId="6" quotePrefix="1" applyProtection="1"/>
    <xf numFmtId="49" applyNumberFormat="1" fontId="30" applyFont="1" fillId="0" applyFill="1" borderId="0" applyBorder="1" xfId="6" applyProtection="1" applyAlignment="1">
      <alignment horizontal="right" vertical="center"/>
    </xf>
    <xf numFmtId="173" applyNumberFormat="1" fontId="33" applyFont="1" fillId="0" applyFill="1" borderId="0" applyBorder="1" xfId="6" applyProtection="1" applyAlignment="1">
      <alignment horizontal="right"/>
    </xf>
    <xf numFmtId="1" applyNumberFormat="1" fontId="30" applyFont="1" fillId="0" applyFill="1" borderId="0" applyBorder="1" xfId="6" quotePrefix="1" applyProtection="1" applyAlignment="1">
      <alignment horizontal="right"/>
    </xf>
    <xf numFmtId="1" applyNumberFormat="1" fontId="30" applyFont="1" fillId="0" applyFill="1" borderId="0" applyBorder="1" xfId="6" applyProtection="1" applyAlignment="1">
      <alignment horizontal="centerContinuous" vertical="top"/>
    </xf>
    <xf numFmtId="1" applyNumberFormat="1" fontId="33" applyFont="1" fillId="0" applyFill="1" borderId="0" applyBorder="1" xfId="6" applyProtection="1" applyAlignment="1">
      <alignment horizontal="left"/>
    </xf>
    <xf numFmtId="1" applyNumberFormat="1" fontId="33" applyFont="1" fillId="0" applyFill="1" borderId="0" applyBorder="1" xfId="6" applyProtection="1" applyAlignment="1">
      <alignment horizontal="right"/>
    </xf>
    <xf numFmtId="0" applyNumberFormat="1" fontId="33" applyFont="1" fillId="0" applyFill="1" borderId="0" applyBorder="1" xfId="6" applyProtection="1" applyAlignment="1">
      <alignment horizontal="left"/>
    </xf>
    <xf numFmtId="0" applyNumberFormat="1" fontId="30" applyFont="1" fillId="0" applyFill="1" borderId="0" applyBorder="1" xfId="6" applyProtection="1" applyAlignment="1">
      <alignment horizontal="left" vertical="top"/>
    </xf>
    <xf numFmtId="17" applyNumberFormat="1" fontId="30" applyFont="1" fillId="0" applyFill="1" borderId="0" applyBorder="1" xfId="6" applyProtection="1" applyAlignment="1">
      <alignment horizontal="right" wrapText="1"/>
    </xf>
    <xf numFmtId="0" applyNumberFormat="1" fontId="30" applyFont="1" fillId="0" applyFill="1" borderId="0" applyBorder="1" xfId="6" quotePrefix="1" applyProtection="1" applyAlignment="1">
      <alignment horizontal="left" vertical="top"/>
    </xf>
    <xf numFmtId="0" applyNumberFormat="1" fontId="33" applyFont="1" fillId="0" applyFill="1" borderId="0" applyBorder="1" xfId="6" quotePrefix="1" applyProtection="1" applyAlignment="1">
      <alignment horizontal="left"/>
    </xf>
    <xf numFmtId="0" applyNumberFormat="1" fontId="9" applyFont="1" fillId="0" applyFill="1" borderId="0" applyBorder="1" xfId="15" applyProtection="1" applyAlignment="1">
      <alignment horizontal="left"/>
    </xf>
    <xf numFmtId="0" applyNumberFormat="1" fontId="54" applyFont="1" fillId="0" applyFill="1" borderId="0" applyBorder="1" xfId="6" applyProtection="1"/>
    <xf numFmtId="49" applyNumberFormat="1" fontId="53" applyFont="1" fillId="0" applyFill="1" borderId="0" applyBorder="1" xfId="6" quotePrefix="1" applyProtection="1" applyAlignment="1">
      <alignment horizontal="right" vertical="top"/>
    </xf>
    <xf numFmtId="1" applyNumberFormat="1" fontId="53" applyFont="1" fillId="0" applyFill="1" borderId="0" applyBorder="1" xfId="6" quotePrefix="1" applyProtection="1" applyAlignment="1">
      <alignment horizontal="right" vertical="top"/>
    </xf>
    <xf numFmtId="0" applyNumberFormat="1" fontId="30" applyFont="1" fillId="0" applyFill="1" borderId="0" applyBorder="1" xfId="6" quotePrefix="1" applyProtection="1" applyAlignment="1">
      <alignment horizontal="left" vertical="center"/>
    </xf>
    <xf numFmtId="0" applyNumberFormat="1" fontId="33" applyFont="1" fillId="0" applyFill="1" borderId="0" applyBorder="1" xfId="6" quotePrefix="1" applyProtection="1" applyAlignment="1">
      <alignment horizontal="left" vertical="center"/>
    </xf>
    <xf numFmtId="0" applyNumberFormat="1" fontId="9" applyFont="1" fillId="0" applyFill="1" borderId="0" applyBorder="1" xfId="6" quotePrefix="1" applyProtection="1" applyAlignment="1">
      <alignment vertical="top" wrapText="1"/>
    </xf>
    <xf numFmtId="49" applyNumberFormat="1" fontId="30" applyFont="1" fillId="0" applyFill="1" borderId="0" applyBorder="1" xfId="6" quotePrefix="1" applyProtection="1" applyAlignment="1">
      <alignment horizontal="right" vertical="top" wrapText="1"/>
    </xf>
    <xf numFmtId="0" applyNumberFormat="1" fontId="30" applyFont="1" fillId="0" applyFill="1" borderId="0" applyBorder="1" xfId="6" quotePrefix="1" applyProtection="1" applyAlignment="1">
      <alignment vertical="top" wrapText="1"/>
    </xf>
    <xf numFmtId="0" applyNumberFormat="1" fontId="46" applyFont="1" fillId="0" applyFill="1" borderId="0" applyBorder="1" xfId="6" applyProtection="1" applyAlignment="1">
      <alignment horizontal="left" vertical="center"/>
    </xf>
    <xf numFmtId="0" applyNumberFormat="1" fontId="47" applyFont="1" fillId="0" applyFill="1" borderId="0" applyBorder="1" xfId="6" applyProtection="1" applyAlignment="1">
      <alignment horizontal="left" vertical="center"/>
    </xf>
    <xf numFmtId="0" applyNumberFormat="1" fontId="9" applyFont="1" fillId="0" applyFill="1" borderId="0" applyBorder="1" xfId="6" quotePrefix="1" applyProtection="1" applyAlignment="1">
      <alignment horizontal="left" vertical="center"/>
    </xf>
    <xf numFmtId="0" applyNumberFormat="1" fontId="55" applyFont="1" fillId="0" applyFill="1" borderId="0" applyBorder="1" xfId="6" applyProtection="1" applyAlignment="1">
      <alignment horizontal="left" vertical="center"/>
    </xf>
    <xf numFmtId="0" applyNumberFormat="1" fontId="46" applyFont="1" fillId="0" applyFill="1" borderId="0" applyBorder="1" xfId="6" quotePrefix="1" applyProtection="1" applyAlignment="1">
      <alignment horizontal="left"/>
    </xf>
    <xf numFmtId="10" applyNumberFormat="1" fontId="46" applyFont="1" fillId="0" applyFill="1" borderId="0" applyBorder="1" xfId="6" applyProtection="1" applyAlignment="1">
      <alignment horizontal="left" vertical="center"/>
    </xf>
    <xf numFmtId="169" applyNumberFormat="1" fontId="46" applyFont="1" fillId="0" applyFill="1" borderId="0" applyBorder="1" xfId="19" applyProtection="1" applyAlignment="1">
      <alignment horizontal="center" vertical="center"/>
    </xf>
    <xf numFmtId="3" applyNumberFormat="1" fontId="46" applyFont="1" fillId="0" applyFill="1" borderId="0" applyBorder="1" xfId="6" applyProtection="1" applyAlignment="1">
      <alignment horizontal="center" vertical="center"/>
    </xf>
    <xf numFmtId="0" applyNumberFormat="1" fontId="30" applyFont="1" fillId="0" applyFill="1" borderId="0" applyBorder="1" xfId="6" quotePrefix="1" applyProtection="1" applyAlignment="1">
      <alignment vertical="center" wrapText="1"/>
    </xf>
    <xf numFmtId="0" applyNumberFormat="1" fontId="56" applyFont="1" fillId="0" applyFill="1" borderId="0" applyBorder="1" xfId="6" quotePrefix="1" applyProtection="1" applyAlignment="1">
      <alignment horizontal="right"/>
    </xf>
    <xf numFmtId="169" applyNumberFormat="1" fontId="50" applyFont="1" fillId="0" applyFill="1" borderId="0" applyBorder="1" xfId="19" applyProtection="1"/>
    <xf numFmtId="3" applyNumberFormat="1" fontId="46" applyFont="1" fillId="0" applyFill="1" borderId="0" applyBorder="1" xfId="6" applyProtection="1" applyAlignment="1">
      <alignment horizontal="left" vertical="center"/>
    </xf>
    <xf numFmtId="169" applyNumberFormat="1" fontId="46" applyFont="1" fillId="0" applyFill="1" borderId="0" applyBorder="1" xfId="19" applyProtection="1" applyAlignment="1">
      <alignment horizontal="left" vertical="center"/>
    </xf>
    <xf numFmtId="0" applyNumberFormat="1" fontId="57" applyFont="1" fillId="0" applyFill="1" borderId="0" applyBorder="1" xfId="6" quotePrefix="1" applyProtection="1" applyAlignment="1">
      <alignment vertical="top" wrapText="1"/>
    </xf>
    <xf numFmtId="0" applyNumberFormat="1" fontId="58" applyFont="1" fillId="0" applyFill="1" borderId="0" applyBorder="1" xfId="6" applyProtection="1"/>
    <xf numFmtId="176" applyNumberFormat="1" fontId="52" applyFont="1" fillId="0" applyFill="1" borderId="0" applyBorder="1" xfId="3" applyProtection="1"/>
    <xf numFmtId="0" applyNumberFormat="1" fontId="33" applyFont="1" fillId="0" applyFill="1" borderId="0" applyBorder="1" xfId="6" quotePrefix="1" applyProtection="1" applyAlignment="1">
      <alignment horizontal="center"/>
    </xf>
    <xf numFmtId="1" applyNumberFormat="1" fontId="33" applyFont="1" fillId="0" applyFill="1" borderId="0" applyBorder="1" xfId="6" applyProtection="1" applyAlignment="1">
      <alignment horizontal="right" vertical="center"/>
    </xf>
    <xf numFmtId="169" applyNumberFormat="1" fontId="33" applyFont="1" fillId="0" applyFill="1" borderId="0" applyBorder="1" xfId="19" applyProtection="1" applyAlignment="1">
      <alignment horizontal="right"/>
    </xf>
    <xf numFmtId="0" applyNumberFormat="1" fontId="50" applyFont="1" fillId="0" applyFill="1" borderId="0" applyBorder="1" xfId="6" applyProtection="1"/>
    <xf numFmtId="0" applyNumberFormat="1" fontId="52" applyFont="1" fillId="0" applyFill="1" borderId="0" applyBorder="1" xfId="6" applyProtection="1"/>
    <xf numFmtId="173" applyNumberFormat="1" fontId="59" applyFont="1" fillId="0" applyFill="1" borderId="0" applyBorder="1" xfId="6" applyProtection="1" applyAlignment="1">
      <alignment horizontal="right"/>
    </xf>
    <xf numFmtId="49" applyNumberFormat="1" fontId="0" applyFont="1" fillId="0" applyFill="1" borderId="7" applyBorder="1" xfId="2" applyProtection="1" applyAlignment="1">
      <alignment horizontal="right"/>
    </xf>
    <xf numFmtId="0" applyNumberFormat="1" fontId="43" applyFont="1" fillId="0" applyFill="1" borderId="0" applyBorder="1" xfId="6" quotePrefix="1" applyProtection="1" applyAlignment="1">
      <alignment horizontal="left"/>
    </xf>
    <xf numFmtId="3" applyNumberFormat="1" fontId="50" applyFont="1" fillId="0" applyFill="1" borderId="0" applyBorder="1" xfId="6" applyProtection="1"/>
    <xf numFmtId="176" applyNumberFormat="1" fontId="50" applyFont="1" fillId="0" applyFill="1" borderId="0" applyBorder="1" xfId="3" applyProtection="1"/>
    <xf numFmtId="169" applyNumberFormat="1" fontId="52" applyFont="1" fillId="0" applyFill="1" borderId="0" applyBorder="1" xfId="19" applyProtection="1"/>
    <xf numFmtId="169" applyNumberFormat="1" fontId="30" applyFont="1" fillId="0" applyFill="1" borderId="0" applyBorder="1" xfId="19" applyProtection="1" applyAlignment="1">
      <alignment horizontal="right"/>
    </xf>
    <xf numFmtId="0" applyNumberFormat="1" fontId="34" applyFont="1" fillId="0" applyFill="1" borderId="0" applyBorder="1" xfId="6" quotePrefix="1" applyProtection="1" applyAlignment="1">
      <alignment horizontal="left"/>
    </xf>
    <xf numFmtId="0" applyNumberFormat="1" fontId="46" applyFont="1" fillId="0" applyFill="1" borderId="0" applyBorder="1" xfId="6" applyProtection="1" applyAlignment="1">
      <alignment vertical="center"/>
    </xf>
    <xf numFmtId="0" applyNumberFormat="1" fontId="47" applyFont="1" fillId="0" applyFill="1" borderId="0" applyBorder="1" xfId="6" applyProtection="1" applyAlignment="1">
      <alignment vertical="center"/>
    </xf>
    <xf numFmtId="168" applyNumberFormat="1" fontId="30" applyFont="1" fillId="0" applyFill="1" borderId="7" applyBorder="1" xfId="6" applyProtection="1" applyAlignment="1">
      <alignment horizontal="right"/>
    </xf>
    <xf numFmtId="173" applyNumberFormat="1" fontId="30" applyFont="1" fillId="0" applyFill="1" borderId="7" applyBorder="1" xfId="6" applyProtection="1" applyAlignment="1">
      <alignment horizontal="right"/>
    </xf>
    <xf numFmtId="0" applyNumberFormat="1" fontId="30" applyFont="1" fillId="0" applyFill="1" borderId="7" applyBorder="1" xfId="6" applyProtection="1"/>
    <xf numFmtId="49" applyNumberFormat="1" fontId="30" applyFont="1" fillId="0" applyFill="1" borderId="8" applyBorder="1" xfId="6" applyProtection="1" applyAlignment="1">
      <alignment horizontal="right"/>
    </xf>
    <xf numFmtId="173" applyNumberFormat="1" fontId="30" applyFont="1" fillId="0" applyFill="1" borderId="8" applyBorder="1" xfId="6" applyProtection="1" applyAlignment="1">
      <alignment horizontal="right"/>
    </xf>
    <xf numFmtId="169" applyNumberFormat="1" fontId="30" applyFont="1" fillId="0" applyFill="1" borderId="8" applyBorder="1" xfId="19" applyProtection="1" applyAlignment="1">
      <alignment horizontal="right"/>
    </xf>
    <xf numFmtId="1" applyNumberFormat="1" fontId="30" applyFont="1" fillId="0" applyFill="1" borderId="8" applyBorder="1" xfId="6" applyProtection="1"/>
    <xf numFmtId="0" applyNumberFormat="1" fontId="30" applyFont="1" fillId="0" applyFill="1" borderId="8" applyBorder="1" xfId="6" applyProtection="1"/>
    <xf numFmtId="1" applyNumberFormat="1" fontId="33" applyFont="1" fillId="0" applyFill="1" borderId="0" applyBorder="1" xfId="6" applyProtection="1" applyAlignment="1">
      <alignment horizontal="center"/>
    </xf>
    <xf numFmtId="1" applyNumberFormat="1" fontId="30" applyFont="1" fillId="0" applyFill="1" borderId="0" applyBorder="1" xfId="6" applyProtection="1" applyAlignment="1">
      <alignment horizontal="centerContinuous"/>
    </xf>
    <xf numFmtId="1" applyNumberFormat="1" fontId="33" applyFont="1" fillId="0" applyFill="1" borderId="0" applyBorder="1" xfId="6" applyProtection="1" applyAlignment="1">
      <alignment horizontal="centerContinuous"/>
    </xf>
    <xf numFmtId="1" applyNumberFormat="1" fontId="33" applyFont="1" fillId="0" applyFill="1" borderId="0" applyBorder="1" xfId="6" quotePrefix="1" applyProtection="1" applyAlignment="1">
      <alignment horizontal="centerContinuous"/>
    </xf>
    <xf numFmtId="0" applyNumberFormat="1" fontId="61" applyFont="1" fillId="0" applyFill="1" borderId="0" applyBorder="1" xfId="6" applyProtection="1"/>
    <xf numFmtId="1" applyNumberFormat="1" fontId="30" applyFont="1" fillId="0" applyFill="1" borderId="9" applyBorder="1" xfId="6" applyProtection="1" applyAlignment="1">
      <alignment horizontal="right" vertical="top"/>
    </xf>
    <xf numFmtId="1" applyNumberFormat="1" fontId="30" applyFont="1" fillId="0" applyFill="1" borderId="9" applyBorder="1" xfId="6" quotePrefix="1" applyProtection="1" applyAlignment="1">
      <alignment horizontal="right" vertical="top"/>
    </xf>
    <xf numFmtId="1" applyNumberFormat="1" fontId="30" applyFont="1" fillId="0" applyFill="1" borderId="9" applyBorder="1" xfId="6" applyProtection="1" applyAlignment="1">
      <alignment vertical="top"/>
    </xf>
    <xf numFmtId="1" applyNumberFormat="1" fontId="33" applyFont="1" fillId="0" applyFill="1" borderId="9" applyBorder="1" xfId="6" quotePrefix="1" applyProtection="1" applyAlignment="1">
      <alignment horizontal="left" vertical="top"/>
    </xf>
    <xf numFmtId="0" applyNumberFormat="1" fontId="63" applyFont="1" fillId="3" applyFill="1" borderId="0" applyBorder="1" xfId="5" applyProtection="1" applyAlignment="1">
      <alignment vertical="center" wrapText="1"/>
    </xf>
    <xf numFmtId="0" applyNumberFormat="1" fontId="9" applyFont="1" fillId="3" applyFill="1" borderId="0" applyBorder="1" xfId="5" applyProtection="1" applyAlignment="1">
      <alignment horizontal="center"/>
    </xf>
    <xf numFmtId="0" applyNumberFormat="1" fontId="9" applyFont="1" fillId="3" applyFill="1" borderId="0" applyBorder="1" xfId="5" applyProtection="1"/>
    <xf numFmtId="43" applyNumberFormat="1" fontId="63" applyFont="1" fillId="3" applyFill="1" borderId="0" applyBorder="1" xfId="1" applyProtection="1" applyAlignment="1">
      <alignment vertical="center" wrapText="1"/>
    </xf>
    <xf numFmtId="0" applyNumberFormat="1" fontId="9" applyFont="1" fillId="3" applyFill="1" borderId="0" applyBorder="1" xfId="5" applyProtection="1" applyAlignment="1">
      <alignment horizontal="right"/>
    </xf>
    <xf numFmtId="0" applyNumberFormat="1" fontId="9" applyFont="1" fillId="3" applyFill="1" borderId="0" applyBorder="1" xfId="5" quotePrefix="1" applyProtection="1" applyAlignment="1">
      <alignment horizontal="left" vertical="top"/>
    </xf>
    <xf numFmtId="0" applyNumberFormat="1" fontId="9" applyFont="1" fillId="3" applyFill="1" borderId="0" applyBorder="1" xfId="5" applyProtection="1" applyAlignment="1">
      <alignment vertical="center" wrapText="1"/>
    </xf>
    <xf numFmtId="0" applyNumberFormat="1" fontId="65" applyFont="1" fillId="3" applyFill="1" borderId="0" applyBorder="1" xfId="6" applyProtection="1"/>
    <xf numFmtId="0" applyNumberFormat="1" fontId="66" applyFont="1" fillId="3" applyFill="1" borderId="0" applyBorder="1" xfId="6" applyProtection="1" applyAlignment="1">
      <alignment horizontal="centerContinuous"/>
    </xf>
    <xf numFmtId="0" applyNumberFormat="1" fontId="67" applyFont="1" fillId="3" applyFill="1" borderId="0" applyBorder="1" xfId="6" applyProtection="1"/>
    <xf numFmtId="0" applyNumberFormat="1" fontId="67" applyFont="1" fillId="0" applyFill="1" borderId="0" applyBorder="1" xfId="6" applyProtection="1"/>
    <xf numFmtId="0" applyNumberFormat="1" fontId="68" applyFont="1" fillId="0" applyFill="1" borderId="0" applyBorder="1" xfId="6" applyProtection="1"/>
    <xf numFmtId="0" applyNumberFormat="1" fontId="69" applyFont="1" fillId="0" applyFill="1" borderId="0" applyBorder="1" xfId="6" applyProtection="1"/>
    <xf numFmtId="0" applyNumberFormat="1" fontId="46" applyFont="1" fillId="3" applyFill="1" borderId="0" applyBorder="1" xfId="6" applyProtection="1"/>
    <xf numFmtId="17" applyNumberFormat="1" fontId="48" applyFont="1" fillId="3" applyFill="1" borderId="0" applyBorder="1" xfId="6" quotePrefix="1" applyProtection="1" applyAlignment="1">
      <alignment horizontal="center"/>
    </xf>
    <xf numFmtId="17" applyNumberFormat="1" fontId="70" applyFont="1" fillId="3" applyFill="1" borderId="0" applyBorder="1" xfId="6" applyProtection="1" applyAlignment="1">
      <alignment horizontal="centerContinuous"/>
    </xf>
    <xf numFmtId="0" applyNumberFormat="1" fontId="71" applyFont="1" fillId="3" applyFill="1" borderId="0" applyBorder="1" xfId="6" applyProtection="1" applyAlignment="1">
      <alignment horizontal="centerContinuous"/>
    </xf>
    <xf numFmtId="0" applyNumberFormat="1" fontId="70" applyFont="1" fillId="3" applyFill="1" borderId="0" applyBorder="1" xfId="6" applyProtection="1" applyAlignment="1">
      <alignment horizontal="centerContinuous"/>
    </xf>
    <xf numFmtId="0" applyNumberFormat="1" fontId="70" applyFont="1" fillId="3" applyFill="1" borderId="0" applyBorder="1" xfId="6" applyProtection="1" applyAlignment="1">
      <alignment horizontal="left"/>
    </xf>
    <xf numFmtId="0" applyNumberFormat="1" fontId="72" applyFont="1" fillId="3" applyFill="1" borderId="0" applyBorder="1" xfId="6" applyProtection="1" applyAlignment="1">
      <alignment horizontal="right"/>
    </xf>
    <xf numFmtId="172" applyNumberFormat="1" fontId="73" applyFont="1" fillId="0" applyFill="1" borderId="0" applyBorder="1" xfId="7" applyProtection="1" applyAlignment="1">
      <alignment horizontal="center" vertical="center" wrapText="1"/>
    </xf>
    <xf numFmtId="172" applyNumberFormat="1" fontId="76" applyFont="1" fillId="0" applyFill="1" borderId="0" applyBorder="1" xfId="7" applyProtection="1" applyAlignment="1">
      <alignment horizontal="center"/>
    </xf>
    <xf numFmtId="3" applyNumberFormat="1" fontId="69" applyFont="1" fillId="0" applyFill="1" borderId="0" applyBorder="1" xfId="6" applyProtection="1"/>
    <xf numFmtId="0" applyNumberFormat="1" fontId="77" applyFont="1" fillId="2" applyFill="1" borderId="0" applyBorder="1" xfId="6" applyProtection="1" applyAlignment="1">
      <alignment horizontal="center" vertical="center" wrapText="1"/>
    </xf>
    <xf numFmtId="0" applyNumberFormat="1" fontId="77" applyFont="1" fillId="2" applyFill="1" borderId="18" applyBorder="1" xfId="6" applyProtection="1" applyAlignment="1">
      <alignment horizontal="center" vertical="center" wrapText="1"/>
    </xf>
    <xf numFmtId="0" applyNumberFormat="1" fontId="77" applyFont="1" fillId="2" applyFill="1" borderId="19" applyBorder="1" xfId="6" applyProtection="1" applyAlignment="1">
      <alignment horizontal="center" vertical="center" wrapText="1"/>
    </xf>
    <xf numFmtId="4" applyNumberFormat="1" fontId="69" applyFont="1" fillId="0" applyFill="1" borderId="0" applyBorder="1" xfId="6" applyProtection="1"/>
    <xf numFmtId="0" applyNumberFormat="1" fontId="9" applyFont="1" fillId="5" applyFill="1" borderId="20" applyBorder="1" xfId="6" applyProtection="1" applyAlignment="1">
      <alignment horizontal="left" vertical="center"/>
    </xf>
    <xf numFmtId="171" applyNumberFormat="1" fontId="9" applyFont="1" fillId="5" applyFill="1" borderId="21" applyBorder="1" xfId="6" applyProtection="1" applyAlignment="1">
      <alignment vertical="center"/>
    </xf>
    <xf numFmtId="172" applyNumberFormat="1" fontId="9" applyFont="1" fillId="5" applyFill="1" borderId="22" applyBorder="1" xfId="6" applyProtection="1" applyAlignment="1">
      <alignment vertical="center"/>
    </xf>
    <xf numFmtId="171" applyNumberFormat="1" fontId="9" applyFont="1" fillId="5" applyFill="1" borderId="22" applyBorder="1" xfId="6" applyProtection="1" applyAlignment="1">
      <alignment vertical="center"/>
    </xf>
    <xf numFmtId="171" applyNumberFormat="1" fontId="9" applyFont="1" fillId="5" applyFill="1" borderId="23" applyBorder="1" xfId="6" applyProtection="1" applyAlignment="1">
      <alignment vertical="center"/>
    </xf>
    <xf numFmtId="171" applyNumberFormat="1" fontId="67" applyFont="1" fillId="3" applyFill="1" borderId="0" applyBorder="1" xfId="6" applyProtection="1"/>
    <xf numFmtId="0" applyNumberFormat="1" fontId="9" applyFont="1" fillId="0" applyFill="1" borderId="24" applyBorder="1" xfId="6" applyProtection="1" applyAlignment="1">
      <alignment vertical="center"/>
    </xf>
    <xf numFmtId="171" applyNumberFormat="1" fontId="9" applyFont="1" fillId="0" applyFill="1" borderId="25" applyBorder="1" xfId="6" applyProtection="1" applyAlignment="1">
      <alignment vertical="center"/>
    </xf>
    <xf numFmtId="172" applyNumberFormat="1" fontId="9" applyFont="1" fillId="0" applyFill="1" borderId="26" applyBorder="1" xfId="6" applyProtection="1" applyAlignment="1">
      <alignment vertical="center"/>
    </xf>
    <xf numFmtId="4" applyNumberFormat="1" fontId="9" applyFont="1" fillId="0" applyFill="1" borderId="26" applyBorder="1" xfId="6" applyProtection="1" applyAlignment="1">
      <alignment vertical="center"/>
    </xf>
    <xf numFmtId="4" applyNumberFormat="1" fontId="9" applyFont="1" fillId="0" applyFill="1" borderId="27" applyBorder="1" xfId="6" applyProtection="1" applyAlignment="1">
      <alignment vertical="center"/>
    </xf>
    <xf numFmtId="4" applyNumberFormat="1" fontId="46" applyFont="1" fillId="3" applyFill="1" borderId="0" applyBorder="1" xfId="6" applyProtection="1"/>
    <xf numFmtId="0" applyNumberFormat="1" fontId="9" applyFont="1" fillId="5" applyFill="1" borderId="24" applyBorder="1" xfId="6" applyProtection="1" applyAlignment="1">
      <alignment horizontal="left" vertical="center"/>
    </xf>
    <xf numFmtId="171" applyNumberFormat="1" fontId="9" applyFont="1" fillId="5" applyFill="1" borderId="25" applyBorder="1" xfId="6" applyProtection="1" applyAlignment="1">
      <alignment vertical="center"/>
    </xf>
    <xf numFmtId="172" applyNumberFormat="1" fontId="9" applyFont="1" fillId="5" applyFill="1" borderId="26" applyBorder="1" xfId="6" applyProtection="1" applyAlignment="1">
      <alignment vertical="center"/>
    </xf>
    <xf numFmtId="4" applyNumberFormat="1" fontId="9" applyFont="1" fillId="5" applyFill="1" borderId="26" applyBorder="1" xfId="6" applyProtection="1" applyAlignment="1">
      <alignment vertical="center"/>
    </xf>
    <xf numFmtId="4" applyNumberFormat="1" fontId="9" applyFont="1" fillId="5" applyFill="1" borderId="27" applyBorder="1" xfId="6" applyProtection="1" applyAlignment="1">
      <alignment vertical="center"/>
    </xf>
    <xf numFmtId="171" applyNumberFormat="1" fontId="9" applyFont="1" fillId="0" applyFill="1" borderId="26" applyBorder="1" xfId="6" applyProtection="1" applyAlignment="1">
      <alignment vertical="center"/>
    </xf>
    <xf numFmtId="171" applyNumberFormat="1" fontId="9" applyFont="1" fillId="5" applyFill="1" borderId="26" applyBorder="1" xfId="6" applyProtection="1" applyAlignment="1">
      <alignment vertical="center"/>
    </xf>
    <xf numFmtId="0" applyNumberFormat="1" fontId="9" applyFont="1" fillId="0" applyFill="1" borderId="25" applyBorder="1" xfId="6" applyProtection="1" applyAlignment="1">
      <alignment vertical="center"/>
    </xf>
    <xf numFmtId="0" applyNumberFormat="1" fontId="9" applyFont="1" fillId="0" applyFill="1" borderId="26" applyBorder="1" xfId="6" applyProtection="1" applyAlignment="1">
      <alignment vertical="center"/>
    </xf>
    <xf numFmtId="0" applyNumberFormat="1" fontId="9" applyFont="1" fillId="5" applyFill="1" borderId="25" applyBorder="1" xfId="6" applyProtection="1" applyAlignment="1">
      <alignment vertical="center"/>
    </xf>
    <xf numFmtId="0" applyNumberFormat="1" fontId="9" applyFont="1" fillId="5" applyFill="1" borderId="26" applyBorder="1" xfId="6" applyProtection="1" applyAlignment="1">
      <alignment vertical="center"/>
    </xf>
    <xf numFmtId="0" applyNumberFormat="1" fontId="9" applyFont="1" fillId="0" applyFill="1" borderId="28" applyBorder="1" xfId="6" applyProtection="1" applyAlignment="1">
      <alignment vertical="center"/>
    </xf>
    <xf numFmtId="0" applyNumberFormat="1" fontId="9" applyFont="1" fillId="0" applyFill="1" borderId="29" applyBorder="1" xfId="6" applyProtection="1" applyAlignment="1">
      <alignment vertical="center"/>
    </xf>
    <xf numFmtId="0" applyNumberFormat="1" fontId="9" applyFont="1" fillId="0" applyFill="1" borderId="30" applyBorder="1" xfId="6" applyProtection="1" applyAlignment="1">
      <alignment vertical="center"/>
    </xf>
    <xf numFmtId="4" applyNumberFormat="1" fontId="9" applyFont="1" fillId="0" applyFill="1" borderId="30" applyBorder="1" xfId="6" applyProtection="1" applyAlignment="1">
      <alignment vertical="center"/>
    </xf>
    <xf numFmtId="4" applyNumberFormat="1" fontId="9" applyFont="1" fillId="0" applyFill="1" borderId="31" applyBorder="1" xfId="6" applyProtection="1" applyAlignment="1">
      <alignment vertical="center"/>
    </xf>
    <xf numFmtId="175" applyNumberFormat="1" fontId="9" applyFont="1" fillId="0" applyFill="1" borderId="29" applyBorder="1" xfId="3" applyProtection="1" applyAlignment="1">
      <alignment vertical="center"/>
    </xf>
    <xf numFmtId="0" applyNumberFormat="1" fontId="46" applyFont="1" fillId="3" applyFill="1" borderId="0" applyBorder="1" xfId="6" applyProtection="1" applyAlignment="1">
      <alignment vertical="center"/>
    </xf>
    <xf numFmtId="0" applyNumberFormat="1" fontId="63" applyFont="1" fillId="6" applyFill="1" borderId="32" applyBorder="1" xfId="6" applyProtection="1" applyAlignment="1">
      <alignment vertical="center"/>
    </xf>
    <xf numFmtId="4" applyNumberFormat="1" fontId="63" applyFont="1" fillId="6" applyFill="1" borderId="32" applyBorder="1" xfId="6" applyProtection="1" applyAlignment="1">
      <alignment vertical="center"/>
    </xf>
    <xf numFmtId="0" applyNumberFormat="1" fontId="67" applyFont="1" fillId="0" applyFill="1" borderId="0" applyBorder="1" xfId="6" applyProtection="1" applyAlignment="1">
      <alignment vertical="center"/>
    </xf>
    <xf numFmtId="0" applyNumberFormat="1" fontId="68" applyFont="1" fillId="0" applyFill="1" borderId="0" applyBorder="1" xfId="6" applyProtection="1" applyAlignment="1">
      <alignment vertical="center"/>
    </xf>
    <xf numFmtId="0" applyNumberFormat="1" fontId="9" applyFont="1" fillId="3" applyFill="1" borderId="0" applyBorder="1" xfId="6" applyProtection="1" applyAlignment="1">
      <alignment vertical="center"/>
    </xf>
    <xf numFmtId="0" applyNumberFormat="1" fontId="9" applyFont="1" fillId="0" applyFill="1" borderId="0" applyBorder="1" xfId="6" applyProtection="1" applyAlignment="1">
      <alignment vertical="center"/>
    </xf>
    <xf numFmtId="0" applyNumberFormat="1" fontId="9" applyFont="1" fillId="3" applyFill="1" borderId="0" applyBorder="1" xfId="6" applyProtection="1" applyAlignment="1">
      <alignment horizontal="left"/>
    </xf>
    <xf numFmtId="3" applyNumberFormat="1" fontId="76" applyFont="1" fillId="0" applyFill="1" borderId="0" applyBorder="1" xfId="7" applyProtection="1" applyAlignment="1">
      <alignment horizontal="center"/>
    </xf>
    <xf numFmtId="171" applyNumberFormat="1" fontId="67" applyFont="1" fillId="0" applyFill="1" borderId="0" applyBorder="1" xfId="6" applyProtection="1" applyAlignment="1">
      <alignment vertical="center"/>
    </xf>
    <xf numFmtId="0" applyNumberFormat="1" fontId="78" applyFont="1" fillId="3" applyFill="1" borderId="0" applyBorder="1" xfId="6" applyProtection="1" applyAlignment="1">
      <alignment horizontal="right"/>
    </xf>
    <xf numFmtId="0" applyNumberFormat="1" fontId="79" applyFont="1" fillId="3" applyFill="1" borderId="0" applyBorder="1" xfId="6" applyProtection="1" applyAlignment="1">
      <alignment horizontal="right"/>
    </xf>
    <xf numFmtId="0" applyNumberFormat="1" fontId="67" applyFont="1" fillId="3" applyFill="1" borderId="0" applyBorder="1" xfId="6" applyProtection="1" applyAlignment="1">
      <alignment vertical="center"/>
    </xf>
    <xf numFmtId="0" applyNumberFormat="1" fontId="80" applyFont="1" fillId="0" applyFill="1" borderId="0" applyBorder="1" xfId="6" applyProtection="1"/>
    <xf numFmtId="0" applyNumberFormat="1" fontId="48" applyFont="1" fillId="3" applyFill="1" borderId="0" applyBorder="1" xfId="10" quotePrefix="1" applyProtection="1" applyAlignment="1">
      <alignment vertical="center"/>
    </xf>
    <xf numFmtId="0" applyNumberFormat="1" fontId="58" applyFont="1" fillId="3" applyFill="1" borderId="0" applyBorder="1" xfId="10" applyProtection="1"/>
    <xf numFmtId="0" applyNumberFormat="1" fontId="82" applyFont="1" fillId="0" applyFill="1" borderId="0" applyBorder="1" xfId="10" applyProtection="1" applyAlignment="1">
      <alignment vertical="center"/>
    </xf>
    <xf numFmtId="0" applyNumberFormat="1" fontId="10" applyFont="1" fillId="2" applyFill="1" borderId="37" applyBorder="1" xfId="11" applyProtection="1" applyAlignment="1">
      <alignment horizontal="center" vertical="center"/>
    </xf>
    <xf numFmtId="0" applyNumberFormat="1" fontId="63" applyFont="1" fillId="0" applyFill="1" borderId="0" applyBorder="1" xfId="10" applyProtection="1" applyAlignment="1">
      <alignment horizontal="center"/>
    </xf>
    <xf numFmtId="0" applyNumberFormat="1" fontId="63" applyFont="1" fillId="0" applyFill="1" borderId="0" applyBorder="1" xfId="10" applyProtection="1" applyAlignment="1">
      <alignment vertical="center" wrapText="1"/>
    </xf>
    <xf numFmtId="0" applyNumberFormat="1" fontId="10" applyFont="1" fillId="2" applyFill="1" borderId="40" applyBorder="1" xfId="11" applyProtection="1" applyAlignment="1">
      <alignment horizontal="center" vertical="center"/>
    </xf>
    <xf numFmtId="0" applyNumberFormat="1" fontId="83" applyFont="1" fillId="0" applyFill="1" borderId="41" applyBorder="1" xfId="10" applyProtection="1"/>
    <xf numFmtId="0" applyNumberFormat="1" fontId="84" applyFont="1" fillId="0" applyFill="1" borderId="42" applyBorder="1" xfId="10" applyProtection="1"/>
    <xf numFmtId="43" applyNumberFormat="1" fontId="84" applyFont="1" fillId="0" applyFill="1" borderId="42" applyBorder="1" xfId="1" applyProtection="1"/>
    <xf numFmtId="0" applyNumberFormat="1" fontId="83" applyFont="1" fillId="5" applyFill="1" borderId="43" applyBorder="1" xfId="10" applyProtection="1"/>
    <xf numFmtId="0" applyNumberFormat="1" fontId="83" applyFont="1" fillId="5" applyFill="1" borderId="44" applyBorder="1" xfId="10" applyProtection="1"/>
    <xf numFmtId="43" applyNumberFormat="1" fontId="83" applyFont="1" fillId="5" applyFill="1" borderId="44" applyBorder="1" xfId="1" applyProtection="1"/>
    <xf numFmtId="0" applyNumberFormat="1" fontId="83" applyFont="1" fillId="0" applyFill="1" borderId="45" applyBorder="1" xfId="10" applyProtection="1"/>
    <xf numFmtId="0" applyNumberFormat="1" fontId="84" applyFont="1" fillId="0" applyFill="1" borderId="0" applyBorder="1" xfId="10" applyProtection="1"/>
    <xf numFmtId="43" applyNumberFormat="1" fontId="84" applyFont="1" fillId="0" applyFill="1" borderId="0" applyBorder="1" xfId="1" applyProtection="1"/>
    <xf numFmtId="0" applyNumberFormat="1" fontId="46" applyFont="1" fillId="0" applyFill="1" borderId="0" applyBorder="1" xfId="10" applyProtection="1" applyAlignment="1">
      <alignment vertical="center"/>
    </xf>
    <xf numFmtId="0" applyNumberFormat="1" fontId="48" applyFont="1" fillId="0" applyFill="1" borderId="0" applyBorder="1" xfId="10" applyProtection="1" applyAlignment="1">
      <alignment vertical="center" wrapText="1"/>
    </xf>
    <xf numFmtId="0" applyNumberFormat="1" fontId="83" applyFont="1" fillId="5" applyFill="1" borderId="45" applyBorder="1" xfId="10" applyProtection="1"/>
    <xf numFmtId="0" applyNumberFormat="1" fontId="83" applyFont="1" fillId="5" applyFill="1" borderId="0" applyBorder="1" xfId="10" applyProtection="1"/>
    <xf numFmtId="43" applyNumberFormat="1" fontId="83" applyFont="1" fillId="5" applyFill="1" borderId="0" applyBorder="1" xfId="1" applyProtection="1"/>
    <xf numFmtId="0" applyNumberFormat="1" fontId="20" applyFont="1" fillId="0" applyFill="1" borderId="0" applyBorder="1" xfId="10" applyProtection="1" applyAlignment="1">
      <alignment vertical="center"/>
    </xf>
    <xf numFmtId="43" applyNumberFormat="1" fontId="20" applyFont="1" fillId="0" applyFill="1" borderId="0" applyBorder="1" xfId="10" applyProtection="1"/>
    <xf numFmtId="0" applyNumberFormat="1" fontId="10" applyFont="1" fillId="2" applyFill="1" borderId="47" applyBorder="1" xfId="10" applyProtection="1" applyAlignment="1">
      <alignment vertical="center"/>
    </xf>
    <xf numFmtId="4" applyNumberFormat="1" fontId="10" applyFont="1" fillId="2" applyFill="1" borderId="33" applyBorder="1" xfId="10" applyProtection="1" applyAlignment="1">
      <alignment vertical="center"/>
    </xf>
    <xf numFmtId="4" applyNumberFormat="1" fontId="10" applyFont="1" fillId="2" applyFill="1" borderId="47" applyBorder="1" xfId="10" applyProtection="1" applyAlignment="1">
      <alignment vertical="center"/>
    </xf>
    <xf numFmtId="4" applyNumberFormat="1" fontId="10" applyFont="1" fillId="2" applyFill="1" borderId="48" applyBorder="1" xfId="10" applyProtection="1" applyAlignment="1">
      <alignment vertical="center"/>
    </xf>
    <xf numFmtId="4" applyNumberFormat="1" fontId="40" applyFont="1" fillId="2" applyFill="1" borderId="33" applyBorder="1" xfId="10" applyProtection="1" applyAlignment="1">
      <alignment vertical="center"/>
    </xf>
    <xf numFmtId="0" applyNumberFormat="1" fontId="10" applyFont="1" fillId="2" applyFill="1" borderId="49" applyBorder="1" xfId="10" applyProtection="1" applyAlignment="1">
      <alignment vertical="center"/>
    </xf>
    <xf numFmtId="0" applyNumberFormat="1" fontId="20" applyFont="1" fillId="0" applyFill="1" borderId="50" applyBorder="1" xfId="10" applyProtection="1"/>
    <xf numFmtId="0" applyNumberFormat="1" fontId="84" applyFont="1" fillId="0" applyFill="1" borderId="0" applyBorder="1" xfId="10" applyProtection="1" applyAlignment="1">
      <alignment vertical="center"/>
    </xf>
    <xf numFmtId="0" applyNumberFormat="1" fontId="84" applyFont="1" fillId="0" applyFill="1" borderId="0" applyBorder="1" xfId="10" quotePrefix="1" applyProtection="1" applyAlignment="1">
      <alignment vertical="center"/>
    </xf>
    <xf numFmtId="0" applyNumberFormat="1" fontId="85" applyFont="1" fillId="0" applyFill="1" borderId="0" applyBorder="1" xfId="10" applyProtection="1"/>
    <xf numFmtId="0" applyNumberFormat="1" fontId="48" applyFont="1" fillId="3" applyFill="1" borderId="44" applyBorder="1" xfId="10" quotePrefix="1" applyProtection="1" applyAlignment="1">
      <alignment vertical="center"/>
    </xf>
    <xf numFmtId="0" applyNumberFormat="1" fontId="85" applyFont="1" fillId="0" applyFill="1" borderId="44" applyBorder="1" xfId="10" applyProtection="1"/>
    <xf numFmtId="0" applyNumberFormat="1" fontId="86" applyFont="1" fillId="0" applyFill="1" borderId="0" applyBorder="1" xfId="10" applyProtection="1" applyAlignment="1">
      <alignment vertical="center"/>
    </xf>
    <xf numFmtId="0" applyNumberFormat="1" fontId="10" applyFont="1" fillId="7" applyFill="1" borderId="55" applyBorder="1" xfId="12" quotePrefix="1" applyProtection="1" applyAlignment="1">
      <alignment horizontal="center" vertical="center" wrapText="1"/>
    </xf>
    <xf numFmtId="0" applyNumberFormat="1" fontId="10" applyFont="1" fillId="7" applyFill="1" borderId="56" applyBorder="1" xfId="12" applyProtection="1" applyAlignment="1">
      <alignment horizontal="center" vertical="center" wrapText="1"/>
    </xf>
    <xf numFmtId="0" applyNumberFormat="1" fontId="86" applyFont="1" fillId="0" applyFill="1" borderId="0" applyBorder="1" xfId="10" applyProtection="1" applyAlignment="1">
      <alignment horizontal="center"/>
    </xf>
    <xf numFmtId="14" applyNumberFormat="1" fontId="10" applyFont="1" fillId="7" applyFill="1" borderId="55" applyBorder="1" xfId="12" applyProtection="1" applyAlignment="1">
      <alignment horizontal="center" vertical="center"/>
    </xf>
    <xf numFmtId="0" applyNumberFormat="1" fontId="10" applyFont="1" fillId="7" applyFill="1" borderId="56" applyBorder="1" xfId="12" applyProtection="1" applyAlignment="1">
      <alignment horizontal="center" vertical="center"/>
    </xf>
    <xf numFmtId="0" applyNumberFormat="1" fontId="86" applyFont="1" fillId="0" applyFill="1" borderId="0" applyBorder="1" xfId="10" applyProtection="1" applyAlignment="1">
      <alignment vertical="center" wrapText="1"/>
    </xf>
    <xf numFmtId="0" applyNumberFormat="1" fontId="86" applyFont="1" fillId="0" applyFill="1" borderId="0" applyBorder="1" xfId="10" applyProtection="1" applyAlignment="1">
      <alignment horizontal="left" vertical="center" wrapText="1"/>
    </xf>
    <xf numFmtId="20" applyNumberFormat="1" fontId="10" applyFont="1" fillId="7" applyFill="1" borderId="58" applyBorder="1" xfId="12" applyProtection="1" applyAlignment="1">
      <alignment horizontal="center" vertical="center"/>
    </xf>
    <xf numFmtId="0" applyNumberFormat="1" fontId="10" applyFont="1" fillId="7" applyFill="1" borderId="59" applyBorder="1" xfId="12" applyProtection="1" applyAlignment="1">
      <alignment horizontal="center" vertical="center"/>
    </xf>
    <xf numFmtId="49" applyNumberFormat="1" fontId="27" applyFont="1" fillId="0" applyFill="1" borderId="0" applyBorder="1" xfId="10" applyProtection="1" applyAlignment="1">
      <alignment horizontal="right"/>
    </xf>
    <xf numFmtId="0" applyNumberFormat="1" fontId="83" applyFont="1" fillId="0" applyFill="1" borderId="60" applyBorder="1" xfId="10" applyProtection="1"/>
    <xf numFmtId="10" applyNumberFormat="1" fontId="84" applyFont="1" fillId="0" applyFill="1" borderId="61" applyBorder="1" xfId="20" applyProtection="1"/>
    <xf numFmtId="0" applyNumberFormat="1" fontId="50" applyFont="1" fillId="0" applyFill="1" borderId="0" applyBorder="1" xfId="10" applyProtection="1" applyAlignment="1">
      <alignment vertical="center" wrapText="1"/>
    </xf>
    <xf numFmtId="1" applyNumberFormat="1" fontId="27" applyFont="1" fillId="0" applyFill="1" borderId="0" applyBorder="1" xfId="10" applyProtection="1" applyAlignment="1">
      <alignment horizontal="right"/>
    </xf>
    <xf numFmtId="0" applyNumberFormat="1" fontId="83" applyFont="1" fillId="5" applyFill="1" borderId="62" applyBorder="1" xfId="10" applyProtection="1"/>
    <xf numFmtId="10" applyNumberFormat="1" fontId="83" applyFont="1" fillId="5" applyFill="1" borderId="63" applyBorder="1" xfId="20" applyProtection="1"/>
    <xf numFmtId="49" applyNumberFormat="1" fontId="27" applyFont="1" fillId="0" applyFill="1" borderId="0" applyBorder="1" xfId="10" applyProtection="1" applyAlignment="1">
      <alignment horizontal="center"/>
    </xf>
    <xf numFmtId="1" applyNumberFormat="1" fontId="27" applyFont="1" fillId="0" applyFill="1" borderId="0" applyBorder="1" xfId="10" applyProtection="1" applyAlignment="1">
      <alignment horizontal="center"/>
    </xf>
    <xf numFmtId="0" applyNumberFormat="1" fontId="83" applyFont="1" fillId="0" applyFill="1" borderId="64" applyBorder="1" xfId="10" applyProtection="1"/>
    <xf numFmtId="10" applyNumberFormat="1" fontId="84" applyFont="1" fillId="0" applyFill="1" borderId="65" applyBorder="1" xfId="20" applyProtection="1"/>
    <xf numFmtId="173" applyNumberFormat="1" fontId="27" applyFont="1" fillId="0" applyFill="1" borderId="0" applyBorder="1" xfId="10" applyProtection="1" applyAlignment="1">
      <alignment horizontal="center"/>
    </xf>
    <xf numFmtId="0" applyNumberFormat="1" fontId="84" applyFont="1" fillId="0" applyFill="1" borderId="0" applyBorder="1" xfId="10" applyProtection="1" applyAlignment="1">
      <alignment horizontal="center"/>
    </xf>
    <xf numFmtId="0" applyNumberFormat="1" fontId="50" applyFont="1" fillId="0" applyFill="1" borderId="0" applyBorder="1" xfId="10" applyProtection="1" applyAlignment="1">
      <alignment vertical="center"/>
    </xf>
    <xf numFmtId="0" applyNumberFormat="1" fontId="27" applyFont="1" fillId="0" applyFill="1" borderId="0" applyBorder="1" xfId="10" applyProtection="1" applyAlignment="1">
      <alignment vertical="center"/>
    </xf>
    <xf numFmtId="0" applyNumberFormat="1" fontId="27" applyFont="1" fillId="0" applyFill="1" borderId="0" applyBorder="1" xfId="10" quotePrefix="1" applyProtection="1" applyAlignment="1">
      <alignment horizontal="left" vertical="top"/>
    </xf>
    <xf numFmtId="20" applyNumberFormat="1" fontId="10" applyFont="1" fillId="7" applyFill="1" borderId="67" applyBorder="1" xfId="12" applyProtection="1" applyAlignment="1">
      <alignment horizontal="center" vertical="center"/>
    </xf>
    <xf numFmtId="0" applyNumberFormat="1" fontId="10" applyFont="1" fillId="7" applyFill="1" borderId="68" applyBorder="1" xfId="12" applyProtection="1" applyAlignment="1">
      <alignment horizontal="center" vertical="center"/>
    </xf>
    <xf numFmtId="0" applyNumberFormat="1" fontId="83" applyFont="1" fillId="0" applyFill="1" borderId="64" applyBorder="1" xfId="10" applyProtection="1" applyAlignment="1">
      <alignment vertical="center"/>
    </xf>
    <xf numFmtId="43" applyNumberFormat="1" fontId="84" applyFont="1" fillId="0" applyFill="1" borderId="0" applyBorder="1" xfId="1" applyProtection="1" applyAlignment="1">
      <alignment vertical="center"/>
    </xf>
    <xf numFmtId="10" applyNumberFormat="1" fontId="84" applyFont="1" fillId="0" applyFill="1" borderId="65" applyBorder="1" xfId="20" applyProtection="1" applyAlignment="1">
      <alignment vertical="center"/>
    </xf>
    <xf numFmtId="0" applyNumberFormat="1" fontId="83" applyFont="1" fillId="0" applyFill="1" borderId="0" applyBorder="1" xfId="10" applyProtection="1"/>
    <xf numFmtId="0" applyNumberFormat="1" fontId="83" applyFont="1" fillId="5" applyFill="1" borderId="62" applyBorder="1" xfId="10" applyProtection="1" applyAlignment="1">
      <alignment vertical="center"/>
    </xf>
    <xf numFmtId="0" applyNumberFormat="1" fontId="83" applyFont="1" fillId="5" applyFill="1" borderId="44" applyBorder="1" xfId="10" applyProtection="1" applyAlignment="1">
      <alignment vertical="center"/>
    </xf>
    <xf numFmtId="43" applyNumberFormat="1" fontId="83" applyFont="1" fillId="5" applyFill="1" borderId="44" applyBorder="1" xfId="1" applyProtection="1" applyAlignment="1">
      <alignment vertical="center"/>
    </xf>
    <xf numFmtId="10" applyNumberFormat="1" fontId="83" applyFont="1" fillId="5" applyFill="1" borderId="63" applyBorder="1" xfId="20" applyProtection="1" applyAlignment="1">
      <alignment vertical="center"/>
    </xf>
    <xf numFmtId="0" applyNumberFormat="1" fontId="83" applyFont="1" fillId="0" applyFill="1" borderId="0" applyBorder="1" xfId="10" applyProtection="1" applyAlignment="1">
      <alignment vertical="center"/>
    </xf>
    <xf numFmtId="0" applyNumberFormat="1" fontId="83" applyFont="1" fillId="0" applyFill="1" borderId="64" applyBorder="1" xfId="10" applyProtection="1" applyAlignment="1">
      <alignment vertical="center" wrapText="1"/>
    </xf>
    <xf numFmtId="0" applyNumberFormat="1" fontId="85" applyFont="1" fillId="0" applyFill="1" borderId="0" applyBorder="1" xfId="10" applyProtection="1" applyAlignment="1">
      <alignment vertical="center"/>
    </xf>
    <xf numFmtId="10" applyNumberFormat="1" fontId="85" applyFont="1" fillId="0" applyFill="1" borderId="0" applyBorder="1" xfId="20" applyProtection="1" applyAlignment="1">
      <alignment vertical="center"/>
    </xf>
    <xf numFmtId="10" applyNumberFormat="1" fontId="85" applyFont="1" fillId="0" applyFill="1" borderId="0" applyBorder="1" xfId="20" applyProtection="1"/>
    <xf numFmtId="0" applyNumberFormat="1" fontId="10" applyFont="1" fillId="2" applyFill="1" borderId="69" applyBorder="1" xfId="10" applyProtection="1" applyAlignment="1">
      <alignment vertical="center"/>
    </xf>
    <xf numFmtId="0" applyNumberFormat="1" fontId="40" applyFont="1" fillId="2" applyFill="1" borderId="47" applyBorder="1" xfId="10" applyProtection="1" applyAlignment="1">
      <alignment vertical="center"/>
    </xf>
    <xf numFmtId="10" applyNumberFormat="1" fontId="10" applyFont="1" fillId="2" applyFill="1" borderId="70" applyBorder="1" xfId="20" applyProtection="1" applyAlignment="1">
      <alignment vertical="center"/>
    </xf>
    <xf numFmtId="0" applyNumberFormat="1" fontId="85" applyFont="1" fillId="8" applyFill="1" borderId="0" applyBorder="1" xfId="10" applyProtection="1"/>
    <xf numFmtId="0" applyNumberFormat="1" fontId="40" applyFont="1" fillId="2" applyFill="1" borderId="69" applyBorder="1" xfId="10" applyProtection="1" applyAlignment="1">
      <alignment vertical="center"/>
    </xf>
    <xf numFmtId="10" applyNumberFormat="1" fontId="40" applyFont="1" fillId="2" applyFill="1" borderId="70" applyBorder="1" xfId="20" applyProtection="1" applyAlignment="1">
      <alignment vertical="center"/>
    </xf>
    <xf numFmtId="0" applyNumberFormat="1" fontId="40" applyFont="1" fillId="2" applyFill="1" borderId="71" applyBorder="1" xfId="10" applyProtection="1" applyAlignment="1">
      <alignment vertical="center"/>
    </xf>
    <xf numFmtId="0" applyNumberFormat="1" fontId="40" applyFont="1" fillId="2" applyFill="1" borderId="49" applyBorder="1" xfId="10" applyProtection="1" applyAlignment="1">
      <alignment vertical="center"/>
    </xf>
    <xf numFmtId="0" applyNumberFormat="1" fontId="87" applyFont="1" fillId="2" applyFill="1" borderId="62" applyBorder="1" xfId="10" applyProtection="1" applyAlignment="1">
      <alignment vertical="center"/>
    </xf>
    <xf numFmtId="0" applyNumberFormat="1" fontId="40" applyFont="1" fillId="2" applyFill="1" borderId="44" applyBorder="1" xfId="10" applyProtection="1" applyAlignment="1">
      <alignment vertical="center"/>
    </xf>
    <xf numFmtId="4" applyNumberFormat="1" fontId="10" applyFont="1" fillId="2" applyFill="1" borderId="72" applyBorder="1" xfId="10" applyProtection="1" applyAlignment="1">
      <alignment vertical="center"/>
    </xf>
    <xf numFmtId="10" applyNumberFormat="1" fontId="10" applyFont="1" fillId="2" applyFill="1" borderId="73" applyBorder="1" xfId="20" applyProtection="1" applyAlignment="1">
      <alignment vertical="center"/>
    </xf>
    <xf numFmtId="0" applyNumberFormat="1" fontId="84" applyFont="1" fillId="0" applyFill="1" borderId="0" applyBorder="1" xfId="10" applyProtection="1" applyAlignment="1">
      <alignment horizontal="left" vertical="center"/>
    </xf>
    <xf numFmtId="0" applyNumberFormat="1" fontId="84" applyFont="1" fillId="0" applyFill="1" borderId="0" applyBorder="1" xfId="10" quotePrefix="1" applyProtection="1" applyAlignment="1">
      <alignment horizontal="left" vertical="center"/>
    </xf>
    <xf numFmtId="0" applyNumberFormat="1" fontId="46" applyFont="1" fillId="0" applyFill="1" borderId="0" applyBorder="1" xfId="9" applyProtection="1"/>
    <xf numFmtId="43" applyNumberFormat="1" fontId="46" applyFont="1" fillId="0" applyFill="1" borderId="0" applyBorder="1" xfId="4" applyProtection="1"/>
    <xf numFmtId="0" applyNumberFormat="1" fontId="88" applyFont="1" fillId="0" applyFill="1" borderId="0" applyBorder="1" xfId="9" applyProtection="1"/>
    <xf numFmtId="0" applyNumberFormat="1" fontId="89" applyFont="1" fillId="0" applyFill="1" borderId="0" applyBorder="1" xfId="0" applyProtection="1" applyAlignment="1">
      <alignment horizontal="right" vertical="center"/>
    </xf>
    <xf numFmtId="0" applyNumberFormat="1" fontId="90" applyFont="1" fillId="0" applyFill="1" borderId="0" applyBorder="1" xfId="0" applyProtection="1" applyAlignment="1">
      <alignment horizontal="right" vertical="center" wrapText="1"/>
    </xf>
    <xf numFmtId="0" applyNumberFormat="1" fontId="91" applyFont="1" fillId="0" applyFill="1" borderId="0" applyBorder="1" xfId="0" applyProtection="1" applyAlignment="1">
      <alignment horizontal="left" vertical="center"/>
    </xf>
    <xf numFmtId="0" applyNumberFormat="1" fontId="92" applyFont="1" fillId="3" applyFill="1" borderId="0" applyBorder="1" xfId="0" applyProtection="1" applyAlignment="1">
      <alignment horizontal="left" vertical="center" wrapText="1"/>
    </xf>
    <xf numFmtId="0" applyNumberFormat="1" fontId="93" applyFont="1" fillId="0" applyFill="1" borderId="0" applyBorder="1" xfId="0" applyProtection="1" applyAlignment="1">
      <alignment vertical="center"/>
    </xf>
    <xf numFmtId="0" applyNumberFormat="1" fontId="16" applyFont="1" fillId="0" applyFill="1" borderId="0" applyBorder="1" xfId="0" applyProtection="1"/>
    <xf numFmtId="0" applyNumberFormat="1" fontId="11" applyFont="1" fillId="0" applyFill="1" borderId="0" applyBorder="1" xfId="5" applyProtection="1"/>
    <xf numFmtId="0" applyNumberFormat="1" fontId="94" applyFont="1" fillId="9" applyFill="1" borderId="2" applyBorder="1" xfId="0" applyProtection="1" applyAlignment="1">
      <alignment horizontal="center" vertical="center" wrapText="1"/>
    </xf>
    <xf numFmtId="4" applyNumberFormat="1" fontId="12" applyFont="1" fillId="10" applyFill="1" borderId="74" applyBorder="1" xfId="0" applyProtection="1" applyAlignment="1">
      <alignment horizontal="center" vertical="center" wrapText="1"/>
    </xf>
    <xf numFmtId="49" applyNumberFormat="1" fontId="26" applyFont="1" fillId="0" applyFill="1" borderId="0" applyBorder="1" xfId="6" applyProtection="1" applyAlignment="1">
      <alignment horizontal="right"/>
    </xf>
    <xf numFmtId="0" applyNumberFormat="1" fontId="95" applyFont="1" fillId="0" applyFill="1" borderId="0" applyBorder="1" xfId="0" applyProtection="1"/>
    <xf numFmtId="0" applyNumberFormat="1" fontId="62" applyFont="1" fillId="0" applyFill="1" borderId="0" applyBorder="1" xfId="6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8" applyFont="1" fillId="0" applyFill="1" borderId="0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justify" vertical="center" wrapText="1"/>
    </xf>
    <xf numFmtId="0" applyNumberFormat="1" fontId="36" applyFont="1" fillId="0" applyFill="1" borderId="0" applyBorder="1" xfId="0" applyProtection="1" applyAlignment="1">
      <alignment horizontal="center" vertical="center" wrapText="1"/>
    </xf>
    <xf numFmtId="17" applyNumberFormat="1" fontId="41" applyFont="1" fillId="0" applyFill="1" borderId="0" applyBorder="1" xfId="0" applyProtection="1" applyAlignment="1">
      <alignment horizontal="center" vertical="center" wrapText="1"/>
    </xf>
    <xf numFmtId="0" applyNumberFormat="1" fontId="34" applyFont="1" fillId="0" applyFill="1" borderId="0" applyBorder="1" xfId="0" applyProtection="1" applyAlignment="1">
      <alignment horizontal="center" vertical="center"/>
    </xf>
    <xf numFmtId="0" applyNumberFormat="1" fontId="32" applyFont="1" fillId="0" applyFill="1" borderId="0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 applyAlignment="1">
      <alignment horizontal="center" vertical="center" wrapText="1"/>
    </xf>
    <xf numFmtId="0" applyNumberFormat="1" fontId="13" applyFont="1" fillId="0" applyFill="1" borderId="0" applyBorder="1" xfId="0" applyProtection="1" applyAlignment="1">
      <alignment horizontal="center" vertical="center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17" applyFont="1" fillId="2" applyFill="1" borderId="3" applyBorder="1" xfId="14" applyProtection="1" applyAlignment="1">
      <alignment horizontal="center" vertical="center" wrapText="1"/>
    </xf>
    <xf numFmtId="0" applyNumberFormat="1" fontId="17" applyFont="1" fillId="2" applyFill="1" borderId="4" applyBorder="1" xfId="14" applyProtection="1" applyAlignment="1">
      <alignment horizontal="center" vertical="center" wrapText="1"/>
    </xf>
    <xf numFmtId="0" applyNumberFormat="1" fontId="5" applyFont="1" fillId="4" applyFill="1" borderId="1" applyBorder="1" xfId="0" applyProtection="1" applyAlignment="1">
      <alignment horizontal="center" vertical="center" wrapText="1"/>
    </xf>
    <xf numFmtId="0" applyNumberFormat="1" fontId="5" applyFont="1" fillId="4" applyFill="1" borderId="6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63" applyFont="1" fillId="3" applyFill="1" borderId="0" applyBorder="1" xfId="5" applyProtection="1" applyAlignment="1">
      <alignment horizontal="left" vertical="center" wrapText="1"/>
    </xf>
    <xf numFmtId="0" applyNumberFormat="1" fontId="64" applyFont="1" fillId="3" applyFill="1" borderId="0" applyBorder="1" xfId="6" applyProtection="1" applyAlignment="1">
      <alignment horizontal="left"/>
    </xf>
    <xf numFmtId="0" applyNumberFormat="1" fontId="74" applyFont="1" fillId="2" applyFill="1" borderId="10" applyBorder="1" xfId="6" applyProtection="1" applyAlignment="1">
      <alignment horizontal="center" vertical="center" wrapText="1"/>
    </xf>
    <xf numFmtId="0" applyNumberFormat="1" fontId="74" applyFont="1" fillId="2" applyFill="1" borderId="13" applyBorder="1" xfId="6" applyProtection="1" applyAlignment="1">
      <alignment horizontal="center" vertical="center" wrapText="1"/>
    </xf>
    <xf numFmtId="0" applyNumberFormat="1" fontId="75" applyFont="1" fillId="2" applyFill="1" borderId="11" applyBorder="1" xfId="6" applyProtection="1" applyAlignment="1">
      <alignment horizontal="center" vertical="center" wrapText="1"/>
    </xf>
    <xf numFmtId="0" applyNumberFormat="1" fontId="75" applyFont="1" fillId="2" applyFill="1" borderId="12" applyBorder="1" xfId="6" applyProtection="1" applyAlignment="1">
      <alignment horizontal="center" vertical="center" wrapText="1"/>
    </xf>
    <xf numFmtId="0" applyNumberFormat="1" fontId="75" applyFont="1" fillId="2" applyFill="1" borderId="14" applyBorder="1" xfId="6" applyProtection="1" applyAlignment="1">
      <alignment horizontal="center" vertical="center" wrapText="1"/>
    </xf>
    <xf numFmtId="0" applyNumberFormat="1" fontId="75" applyFont="1" fillId="2" applyFill="1" borderId="15" applyBorder="1" xfId="6" applyProtection="1" applyAlignment="1">
      <alignment horizontal="center" vertical="center" wrapText="1"/>
    </xf>
    <xf numFmtId="0" applyNumberFormat="1" fontId="75" applyFont="1" fillId="2" applyFill="1" borderId="16" applyBorder="1" xfId="6" applyProtection="1" applyAlignment="1">
      <alignment horizontal="center" vertical="center" wrapText="1"/>
    </xf>
    <xf numFmtId="0" applyNumberFormat="1" fontId="75" applyFont="1" fillId="2" applyFill="1" borderId="17" applyBorder="1" xfId="6" applyProtection="1" applyAlignment="1">
      <alignment horizontal="center" vertical="center" wrapText="1"/>
    </xf>
    <xf numFmtId="169" applyNumberFormat="1" fontId="63" applyFont="1" fillId="6" applyFill="1" borderId="33" applyBorder="1" xfId="19" applyProtection="1" applyAlignment="1">
      <alignment horizontal="center" vertical="center"/>
    </xf>
    <xf numFmtId="0" applyNumberFormat="1" fontId="63" applyFont="1" fillId="6" applyFill="1" borderId="33" applyBorder="1" xfId="6" applyProtection="1" applyAlignment="1">
      <alignment horizontal="center" vertical="center" wrapText="1"/>
    </xf>
    <xf numFmtId="0" applyNumberFormat="1" fontId="77" applyFont="1" fillId="2" applyFill="1" borderId="33" applyBorder="1" xfId="6" applyProtection="1" applyAlignment="1">
      <alignment horizontal="center" vertical="center" wrapText="1"/>
    </xf>
    <xf numFmtId="0" applyNumberFormat="1" fontId="10" applyFont="1" fillId="2" applyFill="1" borderId="34" applyBorder="1" xfId="11" applyProtection="1" applyAlignment="1">
      <alignment horizontal="center" vertical="center"/>
    </xf>
    <xf numFmtId="0" applyNumberFormat="1" fontId="10" applyFont="1" fillId="2" applyFill="1" borderId="36" applyBorder="1" xfId="11" applyProtection="1" applyAlignment="1">
      <alignment horizontal="center" vertical="center"/>
    </xf>
    <xf numFmtId="0" applyNumberFormat="1" fontId="10" applyFont="1" fillId="2" applyFill="1" borderId="39" applyBorder="1" xfId="11" applyProtection="1" applyAlignment="1">
      <alignment horizontal="center" vertical="center"/>
    </xf>
    <xf numFmtId="0" applyNumberFormat="1" fontId="10" applyFont="1" fillId="2" applyFill="1" borderId="35" applyBorder="1" xfId="11" applyProtection="1" applyAlignment="1">
      <alignment horizontal="center" vertical="center"/>
    </xf>
    <xf numFmtId="0" applyNumberFormat="1" fontId="10" applyFont="1" fillId="2" applyFill="1" borderId="37" applyBorder="1" xfId="11" applyProtection="1" applyAlignment="1">
      <alignment horizontal="center" vertical="center"/>
    </xf>
    <xf numFmtId="0" applyNumberFormat="1" fontId="10" applyFont="1" fillId="2" applyFill="1" borderId="40" applyBorder="1" xfId="11" applyProtection="1" applyAlignment="1">
      <alignment horizontal="center" vertical="center"/>
    </xf>
    <xf numFmtId="17" applyNumberFormat="1" fontId="10" applyFont="1" fillId="2" applyFill="1" borderId="35" applyBorder="1" xfId="10" applyProtection="1" applyAlignment="1">
      <alignment horizontal="center" vertical="center"/>
    </xf>
    <xf numFmtId="0" applyNumberFormat="1" fontId="10" applyFont="1" fillId="2" applyFill="1" borderId="37" applyBorder="1" xfId="10" applyProtection="1" applyAlignment="1">
      <alignment horizontal="center" vertical="center"/>
    </xf>
    <xf numFmtId="0" applyNumberFormat="1" fontId="10" applyFont="1" fillId="2" applyFill="1" borderId="38" applyBorder="1" xfId="11" applyProtection="1" applyAlignment="1">
      <alignment horizontal="center" vertical="center" wrapText="1"/>
    </xf>
    <xf numFmtId="0" applyNumberFormat="1" fontId="10" applyFont="1" fillId="2" applyFill="1" borderId="35" applyBorder="1" xfId="11" applyProtection="1" applyAlignment="1">
      <alignment horizontal="center" vertical="center" wrapText="1"/>
    </xf>
    <xf numFmtId="0" applyNumberFormat="1" fontId="10" applyFont="1" fillId="2" applyFill="1" borderId="46" applyBorder="1" xfId="11" applyProtection="1" applyAlignment="1">
      <alignment horizontal="center" vertical="center"/>
    </xf>
    <xf numFmtId="0" applyNumberFormat="1" fontId="10" applyFont="1" fillId="2" applyFill="1" borderId="38" applyBorder="1" xfId="11" applyProtection="1" applyAlignment="1">
      <alignment horizontal="center" vertical="center"/>
    </xf>
    <xf numFmtId="0" applyNumberFormat="1" fontId="84" applyFont="1" fillId="0" applyFill="1" borderId="0" applyBorder="1" xfId="10" applyProtection="1" applyAlignment="1">
      <alignment horizontal="left" vertical="center" wrapText="1"/>
    </xf>
    <xf numFmtId="0" applyNumberFormat="1" fontId="10" applyFont="1" fillId="7" applyFill="1" borderId="51" applyBorder="1" xfId="12" applyProtection="1" applyAlignment="1">
      <alignment horizontal="center" vertical="center"/>
    </xf>
    <xf numFmtId="0" applyNumberFormat="1" fontId="10" applyFont="1" fillId="7" applyFill="1" borderId="54" applyBorder="1" xfId="12" applyProtection="1" applyAlignment="1">
      <alignment horizontal="center" vertical="center"/>
    </xf>
    <xf numFmtId="0" applyNumberFormat="1" fontId="10" applyFont="1" fillId="7" applyFill="1" borderId="57" applyBorder="1" xfId="12" applyProtection="1" applyAlignment="1">
      <alignment horizontal="center" vertical="center"/>
    </xf>
    <xf numFmtId="0" applyNumberFormat="1" fontId="10" applyFont="1" fillId="7" applyFill="1" borderId="52" applyBorder="1" xfId="12" applyProtection="1" applyAlignment="1">
      <alignment horizontal="center" vertical="center"/>
    </xf>
    <xf numFmtId="0" applyNumberFormat="1" fontId="10" applyFont="1" fillId="7" applyFill="1" borderId="55" applyBorder="1" xfId="12" applyProtection="1" applyAlignment="1">
      <alignment horizontal="center" vertical="center"/>
    </xf>
    <xf numFmtId="0" applyNumberFormat="1" fontId="10" applyFont="1" fillId="7" applyFill="1" borderId="58" applyBorder="1" xfId="12" applyProtection="1" applyAlignment="1">
      <alignment horizontal="center" vertical="center"/>
    </xf>
    <xf numFmtId="0" applyNumberFormat="1" fontId="10" applyFont="1" fillId="7" applyFill="1" borderId="53" applyBorder="1" xfId="12" applyProtection="1" applyAlignment="1">
      <alignment horizontal="center" vertical="center"/>
    </xf>
    <xf numFmtId="0" applyNumberFormat="1" fontId="10" applyFont="1" fillId="7" applyFill="1" borderId="66" applyBorder="1" xfId="12" applyProtection="1" applyAlignment="1">
      <alignment horizontal="center" vertical="center"/>
    </xf>
    <xf numFmtId="0" applyNumberFormat="1" fontId="10" applyFont="1" fillId="7" applyFill="1" borderId="67" applyBorder="1" xfId="12" applyProtection="1" applyAlignment="1">
      <alignment horizontal="center" vertical="center"/>
    </xf>
    <xf numFmtId="0" applyNumberFormat="1" fontId="84" applyFont="1" fillId="0" applyFill="1" borderId="0" applyBorder="1" xfId="10" applyProtection="1" applyAlignment="1">
      <alignment horizontal="left" vertical="center"/>
    </xf>
    <xf numFmtId="0" applyNumberFormat="1" fontId="0" applyFont="1" fillId="0" applyFill="1" borderId="0" applyBorder="1" xfId="0" applyProtection="1">
      <alignment wrapText="1"/>
    </xf>
    <xf numFmtId="0" applyNumberFormat="1" fontId="7" applyFont="1" fillId="0" applyFill="1" borderId="0" applyBorder="1" xfId="0" applyProtection="1" applyAlignment="1">
      <alignment vertical="center"/>
    </xf>
    <xf numFmtId="0" applyNumberFormat="1" fontId="7" applyFont="1" fillId="0" applyFill="1" borderId="77" applyBorder="1" xfId="0" applyProtection="1" applyAlignment="1">
      <alignment vertical="center"/>
    </xf>
    <xf numFmtId="4" applyNumberFormat="1" fontId="7" applyFont="1" fillId="0" applyFill="1" borderId="0" applyBorder="1" xfId="0" applyProtection="1" applyAlignment="1">
      <alignment vertical="center"/>
    </xf>
    <xf numFmtId="4" applyNumberFormat="1" fontId="7" applyFont="1" fillId="0" applyFill="1" borderId="76" applyBorder="1" xfId="0" applyProtection="1" applyAlignment="1">
      <alignment vertical="center"/>
    </xf>
    <xf numFmtId="0" applyNumberFormat="1" fontId="96" applyFont="1" fillId="0" applyFill="1" borderId="77" applyBorder="1" xfId="0" applyProtection="1" applyAlignment="1">
      <alignment vertical="center"/>
    </xf>
    <xf numFmtId="4" applyNumberFormat="1" fontId="96" applyFont="1" fillId="0" applyFill="1" borderId="76" applyBorder="1" xfId="0" applyProtection="1" applyAlignment="1">
      <alignment vertical="center"/>
    </xf>
    <xf numFmtId="164" applyNumberFormat="1" fontId="96" applyFont="1" fillId="0" applyFill="1" borderId="76" applyBorder="1" xfId="0" applyProtection="1" applyAlignment="1">
      <alignment vertical="center"/>
    </xf>
    <xf numFmtId="164" applyNumberFormat="1" fontId="96" applyFont="1" fillId="0" applyFill="1" borderId="78" applyBorder="1" xfId="0" applyProtection="1" applyAlignment="1">
      <alignment vertical="center"/>
    </xf>
    <xf numFmtId="0" applyNumberFormat="1" fontId="96" applyFont="1" fillId="0" applyFill="1" borderId="77" applyBorder="1" xfId="0" applyProtection="1" applyAlignment="1">
      <alignment vertical="center" wrapText="1"/>
    </xf>
    <xf numFmtId="4" applyNumberFormat="1" fontId="7" applyFont="1" fillId="0" applyFill="1" borderId="75" applyBorder="1" xfId="0" applyProtection="1" applyAlignment="1">
      <alignment vertical="center"/>
    </xf>
    <xf numFmtId="0" applyNumberFormat="1" fontId="7" applyFont="1" fillId="0" applyFill="1" borderId="79" applyBorder="1" xfId="0" applyProtection="1" applyAlignment="1">
      <alignment vertical="center"/>
    </xf>
    <xf numFmtId="0" applyNumberFormat="1" fontId="7" applyFont="1" fillId="0" applyFill="1" borderId="80" applyBorder="1" xfId="0" applyProtection="1" applyAlignment="1">
      <alignment vertical="center"/>
    </xf>
    <xf numFmtId="164" applyNumberFormat="1" fontId="7" applyFont="1" fillId="0" applyFill="1" borderId="81" applyBorder="1" xfId="0" applyProtection="1" applyAlignment="1">
      <alignment vertical="center"/>
    </xf>
    <xf numFmtId="164" applyNumberFormat="1" fontId="7" applyFont="1" fillId="0" applyFill="1" borderId="82" applyBorder="1" xfId="0" applyProtection="1" applyAlignment="1">
      <alignment vertical="center"/>
    </xf>
    <xf numFmtId="17" applyNumberFormat="1" fontId="5" applyFont="1" fillId="2" applyFill="1" borderId="83" applyBorder="1" xfId="0" applyProtection="1" applyAlignment="1">
      <alignment horizontal="center" vertical="center" wrapText="1"/>
    </xf>
    <xf numFmtId="0" applyNumberFormat="1" fontId="17" applyFont="1" fillId="2" applyFill="1" borderId="84" applyBorder="1" xfId="0" applyProtection="1" applyAlignment="1">
      <alignment horizontal="center" vertical="center"/>
    </xf>
    <xf numFmtId="4" applyNumberFormat="1" fontId="7" applyFont="1" fillId="0" applyFill="1" borderId="85" applyBorder="1" xfId="0" applyProtection="1" applyAlignment="1">
      <alignment vertical="center"/>
    </xf>
    <xf numFmtId="4" applyNumberFormat="1" fontId="7" applyFont="1" fillId="0" applyFill="1" borderId="86" applyBorder="1" xfId="0" applyProtection="1" applyAlignment="1">
      <alignment vertical="center"/>
    </xf>
    <xf numFmtId="4" applyNumberFormat="1" fontId="96" applyFont="1" fillId="0" applyFill="1" borderId="87" applyBorder="1" xfId="0" applyProtection="1" applyAlignment="1">
      <alignment vertical="center"/>
    </xf>
    <xf numFmtId="0" applyNumberFormat="1" fontId="7" applyFont="1" fillId="0" applyFill="1" borderId="86" applyBorder="1" xfId="0" applyProtection="1" applyAlignment="1">
      <alignment vertical="center"/>
    </xf>
    <xf numFmtId="4" applyNumberFormat="1" fontId="7" applyFont="1" fillId="0" applyFill="1" borderId="87" applyBorder="1" xfId="0" applyProtection="1" applyAlignment="1">
      <alignment vertical="center"/>
    </xf>
    <xf numFmtId="0" applyNumberFormat="1" fontId="5" applyFont="1" fillId="2" applyFill="1" borderId="84" applyBorder="1" xfId="0" applyProtection="1" applyAlignment="1">
      <alignment horizontal="center" vertical="center" wrapText="1"/>
    </xf>
    <xf numFmtId="17" applyNumberFormat="1" fontId="17" applyFont="1" fillId="2" applyFill="1" borderId="84" applyBorder="1" xfId="0" applyProtection="1" applyAlignment="1">
      <alignment horizontal="center" vertical="center" wrapText="1"/>
    </xf>
    <xf numFmtId="164" applyNumberFormat="1" fontId="7" applyFont="1" fillId="0" applyFill="1" borderId="85" applyBorder="1" xfId="0" applyProtection="1" applyAlignment="1">
      <alignment vertical="center"/>
    </xf>
    <xf numFmtId="164" applyNumberFormat="1" fontId="7" applyFont="1" fillId="0" applyFill="1" borderId="86" applyBorder="1" xfId="0" applyProtection="1" applyAlignment="1">
      <alignment vertical="center"/>
    </xf>
    <xf numFmtId="164" applyNumberFormat="1" fontId="96" applyFont="1" fillId="0" applyFill="1" borderId="87" applyBorder="1" xfId="0" applyProtection="1" applyAlignment="1">
      <alignment vertical="center"/>
    </xf>
    <xf numFmtId="164" applyNumberFormat="1" fontId="7" applyFont="1" fillId="0" applyFill="1" borderId="87" applyBorder="1" xfId="0" applyProtection="1" applyAlignment="1">
      <alignment vertical="center"/>
    </xf>
    <xf numFmtId="17" applyNumberFormat="1" fontId="17" applyFont="1" fillId="2" applyFill="1" borderId="83" applyBorder="1" xfId="0" applyProtection="1" applyAlignment="1">
      <alignment horizontal="center" vertical="center" wrapText="1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4" applyNumberFormat="1" fontId="7" applyFont="1" fillId="0" applyFill="1" borderId="79" applyBorder="1" xfId="0" applyProtection="1" applyAlignment="1">
      <alignment vertical="center"/>
    </xf>
    <xf numFmtId="4" applyNumberFormat="1" fontId="7" applyFont="1" fillId="0" applyFill="1" borderId="80" applyBorder="1" xfId="0" applyProtection="1" applyAlignment="1">
      <alignment vertical="center"/>
    </xf>
    <xf numFmtId="4" applyNumberFormat="1" fontId="96" applyFont="1" fillId="0" applyFill="1" borderId="77" applyBorder="1" xfId="0" applyProtection="1" applyAlignment="1">
      <alignment vertical="center"/>
    </xf>
    <xf numFmtId="164" applyNumberFormat="1" fontId="96" applyFont="1" fillId="0" applyFill="1" borderId="77" applyBorder="1" xfId="0" applyProtection="1" applyAlignment="1">
      <alignment vertical="center"/>
    </xf>
    <xf numFmtId="0" applyNumberFormat="1" fontId="17" applyFont="1" fillId="2" applyFill="1" borderId="5" applyBorder="1" xfId="0" applyProtection="1" applyAlignment="1">
      <alignment horizontal="center" vertical="center"/>
    </xf>
    <xf numFmtId="4" applyNumberFormat="1" fontId="7" applyFont="1" fillId="0" applyFill="1" borderId="81" applyBorder="1" xfId="0" applyProtection="1" applyAlignment="1">
      <alignment vertical="center"/>
    </xf>
    <xf numFmtId="4" applyNumberFormat="1" fontId="7" applyFont="1" fillId="0" applyFill="1" borderId="82" applyBorder="1" xfId="0" applyProtection="1" applyAlignment="1">
      <alignment vertical="center"/>
    </xf>
    <xf numFmtId="4" applyNumberFormat="1" fontId="96" applyFont="1" fillId="0" applyFill="1" borderId="78" applyBorder="1" xfId="0" applyProtection="1" applyAlignment="1">
      <alignment vertical="center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88" applyBorder="1" xfId="0" applyProtection="1" applyAlignment="1">
      <alignment horizontal="center" vertical="center" wrapText="1"/>
    </xf>
    <xf numFmtId="164" applyNumberFormat="1" fontId="7" applyFont="1" fillId="0" applyFill="1" borderId="89" applyBorder="1" xfId="0" applyProtection="1" applyAlignment="1">
      <alignment vertical="center"/>
    </xf>
    <xf numFmtId="164" applyNumberFormat="1" fontId="7" applyFont="1" fillId="0" applyFill="1" borderId="90" applyBorder="1" xfId="0" applyProtection="1" applyAlignment="1">
      <alignment vertical="center"/>
    </xf>
    <xf numFmtId="164" applyNumberFormat="1" fontId="96" applyFont="1" fillId="0" applyFill="1" borderId="91" applyBorder="1" xfId="0" applyProtection="1" applyAlignment="1">
      <alignment vertical="center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7" applyFont="1" fillId="0" applyFill="1" borderId="89" applyBorder="1" xfId="0" applyProtection="1" applyAlignment="1">
      <alignment vertical="center"/>
    </xf>
    <xf numFmtId="0" applyNumberFormat="1" fontId="7" applyFont="1" fillId="0" applyFill="1" borderId="90" applyBorder="1" xfId="0" applyProtection="1" applyAlignment="1">
      <alignment vertical="center"/>
    </xf>
    <xf numFmtId="0" applyNumberFormat="1" fontId="96" applyFont="1" fillId="0" applyFill="1" borderId="91" applyBorder="1" xfId="0" applyProtection="1" applyAlignment="1">
      <alignment vertical="center"/>
    </xf>
    <xf numFmtId="0" applyNumberFormat="1" fontId="97" applyFont="1" fillId="0" applyFill="1" borderId="0" applyBorder="1" xfId="0" applyProtection="1" applyAlignment="1">
      <alignment vertical="center"/>
    </xf>
    <xf numFmtId="0" applyNumberFormat="1" fontId="97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7" applyFont="1" fillId="0" applyFill="1" borderId="91" applyBorder="1" xfId="0" applyProtection="1" applyAlignment="1">
      <alignment vertical="center" wrapText="1"/>
    </xf>
    <xf numFmtId="4" applyNumberFormat="1" fontId="7" applyFont="1" fillId="0" applyFill="1" borderId="91" applyBorder="1" xfId="0" applyProtection="1" applyAlignment="1">
      <alignment horizontal="center" vertical="center"/>
    </xf>
    <xf numFmtId="164" applyNumberFormat="1" fontId="4" applyFont="1" fillId="0" applyFill="1" borderId="91" applyBorder="1" xfId="0" applyProtection="1" applyAlignment="1">
      <alignment horizontal="center" vertical="center"/>
    </xf>
    <xf numFmtId="164" applyNumberFormat="1" fontId="7" applyFont="1" fillId="0" applyFill="1" borderId="91" applyBorder="1" xfId="0" applyProtection="1" applyAlignment="1">
      <alignment horizontal="center" vertical="center"/>
    </xf>
    <xf numFmtId="0" applyNumberFormat="1" fontId="98" applyFont="1" fillId="11" applyFill="1" borderId="91" applyBorder="1" xfId="0" applyProtection="1" applyAlignment="1">
      <alignment vertical="center" wrapText="1"/>
    </xf>
    <xf numFmtId="4" applyNumberFormat="1" fontId="98" applyFont="1" fillId="11" applyFill="1" borderId="91" applyBorder="1" xfId="0" applyProtection="1" applyAlignment="1">
      <alignment horizontal="center" vertical="center"/>
    </xf>
    <xf numFmtId="164" applyNumberFormat="1" fontId="98" applyFont="1" fillId="11" applyFill="1" borderId="91" applyBorder="1" xfId="0" applyProtection="1" applyAlignment="1">
      <alignment horizontal="center" vertical="center"/>
    </xf>
    <xf numFmtId="0" applyNumberFormat="1" fontId="97" applyFont="1" fillId="0" applyFill="1" borderId="0" applyBorder="1" xfId="0" applyProtection="1" applyAlignment="1">
      <alignment vertical="center" wrapText="1"/>
    </xf>
    <xf numFmtId="0" applyNumberFormat="1" fontId="99" applyFont="1" fillId="11" applyFill="1" borderId="91" applyBorder="1" xfId="0" applyProtection="1" applyAlignment="1">
      <alignment vertical="center" wrapText="1"/>
    </xf>
    <xf numFmtId="4" applyNumberFormat="1" fontId="99" applyFont="1" fillId="11" applyFill="1" borderId="91" applyBorder="1" xfId="0" applyProtection="1" applyAlignment="1">
      <alignment horizontal="center" vertical="center"/>
    </xf>
    <xf numFmtId="164" applyNumberFormat="1" fontId="99" applyFont="1" fillId="11" applyFill="1" borderId="91" applyBorder="1" xfId="0" applyProtection="1" applyAlignment="1">
      <alignment horizontal="center" vertical="center"/>
    </xf>
    <xf numFmtId="4" applyNumberFormat="1" fontId="7" applyFont="1" fillId="0" applyFill="1" borderId="91" applyBorder="1" xfId="0" applyProtection="1" applyAlignment="1">
      <alignment horizontal="center" vertical="center" wrapText="1"/>
    </xf>
    <xf numFmtId="164" applyNumberFormat="1" fontId="7" applyFont="1" fillId="0" applyFill="1" borderId="91" applyBorder="1" xfId="0" applyProtection="1" applyAlignment="1">
      <alignment horizontal="center" vertical="center" wrapText="1"/>
    </xf>
    <xf numFmtId="0" applyNumberFormat="1" fontId="100" applyFont="1" fillId="2" applyFill="1" borderId="92" applyBorder="1" xfId="0" applyProtection="1" applyAlignment="1">
      <alignment horizontal="center" vertical="center" wrapText="1"/>
    </xf>
    <xf numFmtId="4" applyNumberFormat="1" fontId="9" applyFont="1" fillId="0" applyFill="1" borderId="91" applyBorder="1" xfId="0" applyProtection="1" applyAlignment="1">
      <alignment horizontal="left"/>
    </xf>
    <xf numFmtId="4" applyNumberFormat="1" fontId="9" applyFont="1" fillId="0" applyFill="1" borderId="91" applyBorder="1" xfId="0" applyProtection="1" applyAlignment="1">
      <alignment horizontal="center"/>
    </xf>
    <xf numFmtId="164" applyNumberFormat="1" fontId="9" applyFont="1" fillId="0" applyFill="1" borderId="91" applyBorder="1" xfId="18" applyProtection="1" applyAlignment="1">
      <alignment horizontal="center"/>
    </xf>
    <xf numFmtId="0" applyNumberFormat="1" fontId="99" applyFont="1" fillId="11" applyFill="1" borderId="91" applyBorder="1" xfId="0" applyProtection="1" applyAlignment="1">
      <alignment vertical="center"/>
    </xf>
  </cellXfs>
  <cellStyles count="21">
    <cellStyle name="Comma" xfId="1"/>
    <cellStyle name="Hipervínculo" xfId="2" builtinId="8"/>
    <cellStyle name="Millares 2" xfId="3"/>
    <cellStyle name="Millares 5" xfId="4"/>
    <cellStyle name="Normal" xfId="0" builtinId="0"/>
    <cellStyle name="Normal 10 17" xfId="5"/>
    <cellStyle name="Normal 2" xfId="6"/>
    <cellStyle name="Normal 239" xfId="7"/>
    <cellStyle name="Normal 365" xfId="8"/>
    <cellStyle name="Normal 366" xfId="9"/>
    <cellStyle name="Normal 367" xfId="10"/>
    <cellStyle name="Normal 394" xfId="11"/>
    <cellStyle name="Normal 395" xfId="12"/>
    <cellStyle name="Normal 398" xfId="13"/>
    <cellStyle name="Normal 445" xfId="14"/>
    <cellStyle name="Normal_97MESGRF1" xfId="15"/>
    <cellStyle name="Normal_Informe Semanal 52_2011 2" xfId="16"/>
    <cellStyle name="Percent 17" xfId="17"/>
    <cellStyle name="Porcentaje" xfId="18" builtinId="5"/>
    <cellStyle name="Porcentaje 2" xfId="19"/>
    <cellStyle name="Porcentaje 2 2" xfId="20"/>
  </cellStyles>
  <dxfs count="0"/>
  <tableStyles count="0" defaultTableStyle="TableStyleMedium2" defaultPivotStyle="PivotStyleMedium9"/>
  <colors>
    <mruColors>
      <color rgb="FF874D8D"/>
      <color rgb="FF272731"/>
      <color rgb="FF009ED6"/>
      <color rgb="FF00823B"/>
      <color rgb="FF239BAB"/>
      <color rgb="FF860000"/>
      <color rgb="FFE05344"/>
      <color rgb="FFDD4131"/>
      <color rgb="FF97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0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93266628056471"/>
          <c:y val="0.30025597085362149"/>
          <c:w val="0.39384454877412622"/>
          <c:h val="0.78400830737279337"/>
        </c:manualLayout>
      </c:layout>
      <c:pieChart>
        <c:varyColors val="1"/>
        <c:ser>
          <c:idx val="0"/>
          <c:order val="0"/>
          <c:explosion val="7"/>
          <c:dLbls>
            <c:dLbl>
              <c:idx val="0"/>
              <c:layout>
                <c:manualLayout>
                  <c:x val="1.6203138926883731E-3"/>
                  <c:y val="0.136869330372624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B-4184-A84B-C0DF422AF649}"/>
                </c:ext>
              </c:extLst>
            </c:dLbl>
            <c:dLbl>
              <c:idx val="1"/>
              <c:layout>
                <c:manualLayout>
                  <c:x val="-2.8356643213025601E-2"/>
                  <c:y val="0.2424243425105976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0B-4184-A84B-C0DF422AF649}"/>
                </c:ext>
              </c:extLst>
            </c:dLbl>
            <c:dLbl>
              <c:idx val="2"/>
              <c:layout>
                <c:manualLayout>
                  <c:x val="-0.1354657663097277"/>
                  <c:y val="0.1060047078311837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B-4184-A84B-C0DF422AF649}"/>
                </c:ext>
              </c:extLst>
            </c:dLbl>
            <c:dLbl>
              <c:idx val="3"/>
              <c:layout>
                <c:manualLayout>
                  <c:x val="-0.12850327981302806"/>
                  <c:y val="0.150333016175071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B-4184-A84B-C0DF422AF649}"/>
                </c:ext>
              </c:extLst>
            </c:dLbl>
            <c:dLbl>
              <c:idx val="4"/>
              <c:layout>
                <c:manualLayout>
                  <c:x val="-0.13827675296456488"/>
                  <c:y val="6.591319348728846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0B-4184-A84B-C0DF422AF649}"/>
                </c:ext>
              </c:extLst>
            </c:dLbl>
            <c:dLbl>
              <c:idx val="5"/>
              <c:layout>
                <c:manualLayout>
                  <c:x val="-0.1384390800915144"/>
                  <c:y val="2.766898840064583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B-4184-A84B-C0DF422AF649}"/>
                </c:ext>
              </c:extLst>
            </c:dLbl>
            <c:dLbl>
              <c:idx val="6"/>
              <c:layout>
                <c:manualLayout>
                  <c:x val="-0.12304560521484111"/>
                  <c:y val="-1.20236433227176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0B-4184-A84B-C0DF422AF649}"/>
                </c:ext>
              </c:extLst>
            </c:dLbl>
            <c:dLbl>
              <c:idx val="7"/>
              <c:layout>
                <c:manualLayout>
                  <c:x val="-0.1015494189986815"/>
                  <c:y val="-5.01420860544792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0B-4184-A84B-C0DF422AF649}"/>
                </c:ext>
              </c:extLst>
            </c:dLbl>
            <c:dLbl>
              <c:idx val="8"/>
              <c:layout>
                <c:manualLayout>
                  <c:x val="-2.3924603321298452E-2"/>
                  <c:y val="-9.270184540376702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0B-4184-A84B-C0DF422AF649}"/>
                </c:ext>
              </c:extLst>
            </c:dLbl>
            <c:dLbl>
              <c:idx val="9"/>
              <c:layout>
                <c:manualLayout>
                  <c:x val="7.1646889209271369E-2"/>
                  <c:y val="-0.1001678101725230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0B-4184-A84B-C0DF422AF649}"/>
                </c:ext>
              </c:extLst>
            </c:dLbl>
            <c:dLbl>
              <c:idx val="10"/>
              <c:layout>
                <c:manualLayout>
                  <c:x val="0.13501386270378174"/>
                  <c:y val="-6.415480710722447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0B-4184-A84B-C0DF422AF649}"/>
                </c:ext>
              </c:extLst>
            </c:dLbl>
            <c:dLbl>
              <c:idx val="11"/>
              <c:layout>
                <c:manualLayout>
                  <c:x val="0.13438673452203451"/>
                  <c:y val="-1.20200864076300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B-4184-A84B-C0DF422AF64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'1.Resumen'!$AA$31:$AA$42</c:f>
              <c:numCache>
                <c:formatCode>General</c:formatCode>
                <c:ptCount val="12"/>
              </c:numCache>
            </c:numRef>
          </c:cat>
          <c:val>
            <c:numRef>
              <c:f>'1.Resumen'!$AB$31:$AB$42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D60B-4184-A84B-C0DF422A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legend>
      <c:legendPos val="r"/>
      <c:layout>
        <c:manualLayout>
          <c:xMode val="edge"/>
          <c:yMode val="edge"/>
          <c:x val="0.78440263042237091"/>
          <c:y val="0.18335135080202083"/>
          <c:w val="0.21142418230585028"/>
          <c:h val="0.80356174232944921"/>
        </c:manualLayout>
      </c:layout>
      <c:overlay val="0"/>
      <c:txPr>
        <a:bodyPr/>
        <a:lstStyle/>
        <a:p>
          <a:pPr>
            <a:defRPr sz="105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91272004103779E-2"/>
          <c:y val="0.21626980716916291"/>
          <c:w val="0.83360022102500342"/>
          <c:h val="0.67641309171418373"/>
        </c:manualLayout>
      </c:layout>
      <c:barChart>
        <c:barDir val="bar"/>
        <c:grouping val="stacked"/>
        <c:varyColors val="0"/>
        <c:ser>
          <c:idx val="0"/>
          <c:order val="0"/>
          <c:tx>
            <c:v>Hidroeléctrica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4181.7235000000001</c:v>
              </c:pt>
              <c:pt idx="1">
                <c:v>3527.2958100000001</c:v>
              </c:pt>
              <c:pt idx="2">
                <c:v>3213.6729799999998</c:v>
              </c:pt>
            </c:numLit>
          </c:val>
          <c:extLst>
            <c:ext xmlns:c16="http://schemas.microsoft.com/office/drawing/2014/chart" uri="{C3380CC4-5D6E-409C-BE32-E72D297353CC}">
              <c16:uniqueId val="{00000000-8747-4124-94F0-22CC2C663BC1}"/>
            </c:ext>
          </c:extLst>
        </c:ser>
        <c:ser>
          <c:idx val="1"/>
          <c:order val="1"/>
          <c:tx>
            <c:v>Termoeléctrica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2286.1302900000001</c:v>
              </c:pt>
              <c:pt idx="1">
                <c:v>2770.9643299999998</c:v>
              </c:pt>
              <c:pt idx="2">
                <c:v>2809.9173000000001</c:v>
              </c:pt>
            </c:numLit>
          </c:val>
          <c:extLst>
            <c:ext xmlns:c16="http://schemas.microsoft.com/office/drawing/2014/chart" uri="{C3380CC4-5D6E-409C-BE32-E72D297353CC}">
              <c16:uniqueId val="{00000001-8747-4124-94F0-22CC2C663BC1}"/>
            </c:ext>
          </c:extLst>
        </c:ser>
        <c:ser>
          <c:idx val="2"/>
          <c:order val="2"/>
          <c:tx>
            <c:v>Eólica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91.209549999999993</c:v>
              </c:pt>
              <c:pt idx="1">
                <c:v>146.64738</c:v>
              </c:pt>
              <c:pt idx="2">
                <c:v>12.570040000000001</c:v>
              </c:pt>
            </c:numLit>
          </c:val>
          <c:extLst>
            <c:ext xmlns:c16="http://schemas.microsoft.com/office/drawing/2014/chart" uri="{C3380CC4-5D6E-409C-BE32-E72D297353CC}">
              <c16:uniqueId val="{00000002-8747-4124-94F0-22CC2C66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77664"/>
        <c:axId val="208579584"/>
      </c:barChart>
      <c:catAx>
        <c:axId val="2085776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>
            <c:manualLayout>
              <c:xMode val="edge"/>
              <c:yMode val="edge"/>
              <c:x val="4.7184728649865851E-2"/>
              <c:y val="0.18371899941432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9584"/>
        <c:crosses val="autoZero"/>
        <c:auto val="1"/>
        <c:lblAlgn val="ctr"/>
        <c:lblOffset val="100"/>
        <c:noMultiLvlLbl val="0"/>
      </c:catAx>
      <c:valAx>
        <c:axId val="20857958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95603494184405124"/>
              <c:y val="0.90544799048813929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7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780302531821404"/>
          <c:y val="0.12018886907272239"/>
          <c:w val="0.651911185196558"/>
          <c:h val="5.0239820088446303E-2"/>
        </c:manualLayout>
      </c:layout>
      <c:overlay val="0"/>
      <c:txPr>
        <a:bodyPr/>
        <a:lstStyle/>
        <a:p>
          <a:pPr>
            <a:defRPr sz="12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2022/2021 (MW)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119400659333171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2022</c:v>
          </c:tx>
          <c:invertIfNegative val="0"/>
          <c:cat>
            <c:numRef>
              <c:f>'8. Pot. Empresa'!AA9:AA71</c:f>
            </c:numRef>
          </c:cat>
          <c:val>
            <c:numRef>
              <c:f>'8. Pot. Empresa'!AB9:AB71</c:f>
            </c:numRef>
          </c:val>
        </ser>
        <ser xmlns="http://schemas.openxmlformats.org/drawingml/2006/chart">
          <c:idx val="1"/>
          <c:order val="1"/>
          <c:tx>
            <c:v>2021</c:v>
          </c:tx>
          <c:invertIfNegative val="0"/>
          <c:cat>
            <c:numRef>
              <c:f>'8. Pot. Empresa'!AA9:AA71</c:f>
            </c:numRef>
          </c:cat>
          <c:val>
            <c:numRef>
              <c:f>'8. Pot. Empresa'!AC9:AC71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7760"/>
        <c:axId val="209079296"/>
      </c:barChart>
      <c:catAx>
        <c:axId val="209077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9079296"/>
        <c:crosses val="autoZero"/>
        <c:auto val="1"/>
        <c:lblAlgn val="ctr"/>
        <c:lblOffset val="100"/>
        <c:noMultiLvlLbl val="0"/>
      </c:catAx>
      <c:valAx>
        <c:axId val="209079296"/>
        <c:scaling>
          <c:orientation val="minMax"/>
          <c:max val="120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layout>
            <c:manualLayout>
              <c:xMode val="edge"/>
              <c:yMode val="edge"/>
              <c:x val="0.65916340550384245"/>
              <c:y val="0.9789451906746951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9077760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B-4232-972E-5130179C8761}"/>
            </c:ext>
          </c:extLst>
        </c:ser>
        <c:ser>
          <c:idx val="2"/>
          <c:order val="1"/>
          <c:tx>
            <c:strRef>
              <c:f>'10. Volúmenes'!$AC$12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B-4232-972E-5130179C8761}"/>
            </c:ext>
          </c:extLst>
        </c:ser>
        <c:ser>
          <c:idx val="3"/>
          <c:order val="2"/>
          <c:tx>
            <c:strRef>
              <c:f>'10. Volúmenes'!$AD$12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B-4232-972E-5130179C8761}"/>
            </c:ext>
          </c:extLst>
        </c:ser>
        <c:ser>
          <c:idx val="0"/>
          <c:order val="3"/>
          <c:tx>
            <c:strRef>
              <c:f>'10. Volúmenes'!$AE$12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A0B-4232-972E-5130179C8761}"/>
              </c:ext>
            </c:extLst>
          </c:dPt>
          <c:cat>
            <c:numRef>
              <c:f>'10.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0B-4232-972E-5130179C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1-448C-A86A-312888404956}"/>
            </c:ext>
          </c:extLst>
        </c:ser>
        <c:ser>
          <c:idx val="2"/>
          <c:order val="1"/>
          <c:tx>
            <c:strRef>
              <c:f>'10. Volúmenes'!$AI$12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1-448C-A86A-312888404956}"/>
            </c:ext>
          </c:extLst>
        </c:ser>
        <c:ser>
          <c:idx val="3"/>
          <c:order val="2"/>
          <c:tx>
            <c:strRef>
              <c:f>'10. Volúmenes'!$AJ$12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1-448C-A86A-312888404956}"/>
            </c:ext>
          </c:extLst>
        </c:ser>
        <c:ser>
          <c:idx val="0"/>
          <c:order val="3"/>
          <c:tx>
            <c:strRef>
              <c:f>'10. Volúmenes'!$AK$12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AE1-448C-A86A-312888404956}"/>
              </c:ext>
            </c:extLst>
          </c:dPt>
          <c:cat>
            <c:numRef>
              <c:f>'10.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E1-448C-A86A-31288840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8-4973-AD1E-A6A140C22381}"/>
            </c:ext>
          </c:extLst>
        </c:ser>
        <c:ser>
          <c:idx val="2"/>
          <c:order val="1"/>
          <c:tx>
            <c:strRef>
              <c:f>'10. Volúmenes'!$AO$12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8-4973-AD1E-A6A140C22381}"/>
            </c:ext>
          </c:extLst>
        </c:ser>
        <c:ser>
          <c:idx val="3"/>
          <c:order val="2"/>
          <c:tx>
            <c:strRef>
              <c:f>'10. Volúmenes'!$AP$12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8-4973-AD1E-A6A140C22381}"/>
            </c:ext>
          </c:extLst>
        </c:ser>
        <c:ser>
          <c:idx val="0"/>
          <c:order val="3"/>
          <c:tx>
            <c:strRef>
              <c:f>'10. Volúmenes'!$AQ$12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048-4973-AD1E-A6A140C22381}"/>
              </c:ext>
            </c:extLst>
          </c:dPt>
          <c:cat>
            <c:numRef>
              <c:f>'10.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8-4973-AD1E-A6A140C2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1-45DE-9024-55889EB955B3}"/>
            </c:ext>
          </c:extLst>
        </c:ser>
        <c:ser>
          <c:idx val="2"/>
          <c:order val="1"/>
          <c:tx>
            <c:strRef>
              <c:f>'10. Volúmenes'!$AU$12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1-45DE-9024-55889EB955B3}"/>
            </c:ext>
          </c:extLst>
        </c:ser>
        <c:ser>
          <c:idx val="3"/>
          <c:order val="2"/>
          <c:tx>
            <c:strRef>
              <c:f>'10. Volúmenes'!$AV$12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1-45DE-9024-55889EB955B3}"/>
            </c:ext>
          </c:extLst>
        </c:ser>
        <c:ser>
          <c:idx val="0"/>
          <c:order val="3"/>
          <c:tx>
            <c:strRef>
              <c:f>'10. Volúmenes'!$AW$12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451-45DE-9024-55889EB955B3}"/>
              </c:ext>
            </c:extLst>
          </c:dPt>
          <c:cat>
            <c:numRef>
              <c:f>'10.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51-45DE-9024-55889EB9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D-411D-B9F9-024A0E09643E}"/>
            </c:ext>
          </c:extLst>
        </c:ser>
        <c:ser>
          <c:idx val="2"/>
          <c:order val="1"/>
          <c:tx>
            <c:strRef>
              <c:f>'10. Volúmenes'!$BA$12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D-411D-B9F9-024A0E09643E}"/>
            </c:ext>
          </c:extLst>
        </c:ser>
        <c:ser>
          <c:idx val="3"/>
          <c:order val="2"/>
          <c:tx>
            <c:strRef>
              <c:f>'10. Volúmenes'!$BB$12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D-411D-B9F9-024A0E09643E}"/>
            </c:ext>
          </c:extLst>
        </c:ser>
        <c:ser>
          <c:idx val="0"/>
          <c:order val="3"/>
          <c:tx>
            <c:strRef>
              <c:f>'10. Volúmenes'!$BC$12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94D-411D-B9F9-024A0E09643E}"/>
              </c:ext>
            </c:extLst>
          </c:dPt>
          <c:cat>
            <c:numRef>
              <c:f>'10.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D-411D-B9F9-024A0E09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5-4DB8-B1DF-0603F8DFD1CB}"/>
            </c:ext>
          </c:extLst>
        </c:ser>
        <c:ser>
          <c:idx val="2"/>
          <c:order val="1"/>
          <c:tx>
            <c:strRef>
              <c:f>'10. Volúmenes'!$BG$12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5-4DB8-B1DF-0603F8DFD1CB}"/>
            </c:ext>
          </c:extLst>
        </c:ser>
        <c:ser>
          <c:idx val="3"/>
          <c:order val="2"/>
          <c:tx>
            <c:strRef>
              <c:f>'10. Volúmenes'!$BH$12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5-4DB8-B1DF-0603F8DFD1CB}"/>
            </c:ext>
          </c:extLst>
        </c:ser>
        <c:ser>
          <c:idx val="0"/>
          <c:order val="3"/>
          <c:tx>
            <c:strRef>
              <c:f>'10. Volúmenes'!$BI$12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D65-4DB8-B1DF-0603F8DFD1CB}"/>
              </c:ext>
            </c:extLst>
          </c:dPt>
          <c:cat>
            <c:numRef>
              <c:f>'10.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5-4DB8-B1DF-0603F8DF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7-4972-ACA7-CC9A9CB93ECE}"/>
            </c:ext>
          </c:extLst>
        </c:ser>
        <c:ser>
          <c:idx val="2"/>
          <c:order val="1"/>
          <c:tx>
            <c:strRef>
              <c:f>'10. Volúmenes'!$BM$12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7-4972-ACA7-CC9A9CB93ECE}"/>
            </c:ext>
          </c:extLst>
        </c:ser>
        <c:ser>
          <c:idx val="3"/>
          <c:order val="2"/>
          <c:tx>
            <c:strRef>
              <c:f>'10. Volúmenes'!$BN$12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7-4972-ACA7-CC9A9CB93ECE}"/>
            </c:ext>
          </c:extLst>
        </c:ser>
        <c:ser>
          <c:idx val="0"/>
          <c:order val="3"/>
          <c:tx>
            <c:strRef>
              <c:f>'10. Volúmenes'!$BO$12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A47-4972-ACA7-CC9A9CB93ECE}"/>
              </c:ext>
            </c:extLst>
          </c:dPt>
          <c:cat>
            <c:numRef>
              <c:f>'10.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7-4972-ACA7-CC9A9CB9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2-470F-A5A5-65B9AA961DFD}"/>
            </c:ext>
          </c:extLst>
        </c:ser>
        <c:ser>
          <c:idx val="2"/>
          <c:order val="1"/>
          <c:tx>
            <c:strRef>
              <c:f>'10. Volúmenes'!$BS$12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2-470F-A5A5-65B9AA961DFD}"/>
            </c:ext>
          </c:extLst>
        </c:ser>
        <c:ser>
          <c:idx val="3"/>
          <c:order val="2"/>
          <c:tx>
            <c:strRef>
              <c:f>'10. Volúmenes'!$BT$12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2-470F-A5A5-65B9AA961DFD}"/>
            </c:ext>
          </c:extLst>
        </c:ser>
        <c:ser>
          <c:idx val="0"/>
          <c:order val="3"/>
          <c:tx>
            <c:strRef>
              <c:f>'10. Volúmenes'!$BU$12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1F2-470F-A5A5-65B9AA961DFD}"/>
              </c:ext>
            </c:extLst>
          </c:dPt>
          <c:cat>
            <c:numRef>
              <c:f>'10.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2-470F-A5A5-65B9AA96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0539027399786"/>
          <c:y val="0.29534512319478817"/>
          <c:w val="0.61178354101071064"/>
          <c:h val="0.79454926624737943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-1.9370455124349678E-2"/>
                  <c:y val="0.1611959407128275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D-4EEE-B596-C2A4AD20180F}"/>
                </c:ext>
              </c:extLst>
            </c:dLbl>
            <c:dLbl>
              <c:idx val="1"/>
              <c:layout>
                <c:manualLayout>
                  <c:x val="4.8380635035713326E-2"/>
                  <c:y val="0.2936505179351259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D-4EEE-B596-C2A4AD20180F}"/>
                </c:ext>
              </c:extLst>
            </c:dLbl>
            <c:dLbl>
              <c:idx val="2"/>
              <c:layout>
                <c:manualLayout>
                  <c:x val="-0.17511069376225588"/>
                  <c:y val="6.720972030072729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D-4EEE-B596-C2A4AD20180F}"/>
                </c:ext>
              </c:extLst>
            </c:dLbl>
            <c:dLbl>
              <c:idx val="3"/>
              <c:layout>
                <c:manualLayout>
                  <c:x val="-0.1865967127168309"/>
                  <c:y val="0.1258692706811322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D-4EEE-B596-C2A4AD20180F}"/>
                </c:ext>
              </c:extLst>
            </c:dLbl>
            <c:dLbl>
              <c:idx val="4"/>
              <c:layout>
                <c:manualLayout>
                  <c:x val="-0.18212295104053916"/>
                  <c:y val="2.278674437566798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D-4EEE-B596-C2A4AD20180F}"/>
                </c:ext>
              </c:extLst>
            </c:dLbl>
            <c:dLbl>
              <c:idx val="5"/>
              <c:layout>
                <c:manualLayout>
                  <c:x val="-0.19236641376614014"/>
                  <c:y val="-3.24623937614821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D-4EEE-B596-C2A4AD20180F}"/>
                </c:ext>
              </c:extLst>
            </c:dLbl>
            <c:dLbl>
              <c:idx val="6"/>
              <c:layout>
                <c:manualLayout>
                  <c:x val="-0.1671199997152899"/>
                  <c:y val="-6.682860015490030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D-4EEE-B596-C2A4AD20180F}"/>
                </c:ext>
              </c:extLst>
            </c:dLbl>
            <c:dLbl>
              <c:idx val="7"/>
              <c:layout>
                <c:manualLayout>
                  <c:x val="-3.4714041749685932E-2"/>
                  <c:y val="-5.914540193359722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D-4EEE-B596-C2A4AD20180F}"/>
                </c:ext>
              </c:extLst>
            </c:dLbl>
            <c:dLbl>
              <c:idx val="8"/>
              <c:layout>
                <c:manualLayout>
                  <c:x val="2.7267093155619999E-2"/>
                  <c:y val="-0.114111509828403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D-4EEE-B596-C2A4AD20180F}"/>
                </c:ext>
              </c:extLst>
            </c:dLbl>
            <c:dLbl>
              <c:idx val="9"/>
              <c:layout>
                <c:manualLayout>
                  <c:x val="0.18517354351717641"/>
                  <c:y val="-0.112674901450300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D-4EEE-B596-C2A4AD20180F}"/>
                </c:ext>
              </c:extLst>
            </c:dLbl>
            <c:dLbl>
              <c:idx val="10"/>
              <c:layout>
                <c:manualLayout>
                  <c:x val="0.29441363191966297"/>
                  <c:y val="-9.751694605259662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D-4EEE-B596-C2A4AD20180F}"/>
                </c:ext>
              </c:extLst>
            </c:dLbl>
            <c:dLbl>
              <c:idx val="11"/>
              <c:layout>
                <c:manualLayout>
                  <c:x val="0.26068374656123583"/>
                  <c:y val="-3.210221989712821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CD-4EEE-B596-C2A4AD20180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'1.Resumen'!$AD$31:$AD$42</c:f>
              <c:numCache>
                <c:formatCode>General</c:formatCode>
                <c:ptCount val="12"/>
              </c:numCache>
            </c:numRef>
          </c:cat>
          <c:val>
            <c:numRef>
              <c:f>'1.Resumen'!$AE$31:$AE$42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FDCD-4EEE-B596-C2A4AD2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C-4DCF-980E-B3C480FE999D}"/>
            </c:ext>
          </c:extLst>
        </c:ser>
        <c:ser>
          <c:idx val="2"/>
          <c:order val="1"/>
          <c:tx>
            <c:strRef>
              <c:f>'10. Volúmenes'!$BY$12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C-4DCF-980E-B3C480FE999D}"/>
            </c:ext>
          </c:extLst>
        </c:ser>
        <c:ser>
          <c:idx val="3"/>
          <c:order val="2"/>
          <c:tx>
            <c:strRef>
              <c:f>'10. Volúmenes'!$BZ$12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C-4DCF-980E-B3C480FE999D}"/>
            </c:ext>
          </c:extLst>
        </c:ser>
        <c:ser>
          <c:idx val="0"/>
          <c:order val="3"/>
          <c:tx>
            <c:strRef>
              <c:f>'10. Volúmenes'!$CA$12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27C-4DCF-980E-B3C480FE999D}"/>
              </c:ext>
            </c:extLst>
          </c:dPt>
          <c:cat>
            <c:numRef>
              <c:f>'10.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C-4DCF-980E-B3C480FE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1-403F-B496-50670877383A}"/>
            </c:ext>
          </c:extLst>
        </c:ser>
        <c:ser>
          <c:idx val="2"/>
          <c:order val="1"/>
          <c:tx>
            <c:strRef>
              <c:f>'10. Volúmenes'!$CE$12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1-403F-B496-50670877383A}"/>
            </c:ext>
          </c:extLst>
        </c:ser>
        <c:ser>
          <c:idx val="3"/>
          <c:order val="2"/>
          <c:tx>
            <c:strRef>
              <c:f>'10. Volúmenes'!$CF$12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1-403F-B496-50670877383A}"/>
            </c:ext>
          </c:extLst>
        </c:ser>
        <c:ser>
          <c:idx val="0"/>
          <c:order val="3"/>
          <c:tx>
            <c:strRef>
              <c:f>'10. Volúmenes'!$CG$12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F11-403F-B496-50670877383A}"/>
              </c:ext>
            </c:extLst>
          </c:dPt>
          <c:cat>
            <c:numRef>
              <c:f>'10.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1-403F-B496-50670877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2-44DE-9A95-4388B4368FD4}"/>
            </c:ext>
          </c:extLst>
        </c:ser>
        <c:ser>
          <c:idx val="2"/>
          <c:order val="1"/>
          <c:tx>
            <c:strRef>
              <c:f>'10. Volúmenes'!$CK$12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2-44DE-9A95-4388B4368FD4}"/>
            </c:ext>
          </c:extLst>
        </c:ser>
        <c:ser>
          <c:idx val="3"/>
          <c:order val="2"/>
          <c:tx>
            <c:strRef>
              <c:f>'10. Volúmenes'!$CL$12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2-44DE-9A95-4388B4368FD4}"/>
            </c:ext>
          </c:extLst>
        </c:ser>
        <c:ser>
          <c:idx val="0"/>
          <c:order val="3"/>
          <c:tx>
            <c:strRef>
              <c:f>'10. Volúmenes'!$CM$12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5E2-44DE-9A95-4388B4368FD4}"/>
              </c:ext>
            </c:extLst>
          </c:dPt>
          <c:cat>
            <c:numRef>
              <c:f>'10.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2-44DE-9A95-4388B436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81627092967142E-2"/>
          <c:y val="0.13600299737631147"/>
          <c:w val="0.91792078744229899"/>
          <c:h val="0.66105484409845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Oferta de generación'!$AA$22</c:f>
              <c:strCache>
                <c:ptCount val="1"/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'2. Oferta de generación'!$AB$22:$AC$22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EB9-4571-9CE3-E6B5F807BC07}"/>
            </c:ext>
          </c:extLst>
        </c:ser>
        <c:ser>
          <c:idx val="1"/>
          <c:order val="1"/>
          <c:tx>
            <c:strRef>
              <c:f>'2. Oferta de generación'!$AA$23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 Oferta de generación'!$AB$23:$AC$23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655-4EA2-A72E-020BDB1EE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301824"/>
        <c:axId val="206844288"/>
      </c:barChart>
      <c:catAx>
        <c:axId val="2063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44288"/>
        <c:crosses val="autoZero"/>
        <c:auto val="1"/>
        <c:lblAlgn val="ctr"/>
        <c:lblOffset val="100"/>
        <c:noMultiLvlLbl val="0"/>
      </c:catAx>
      <c:valAx>
        <c:axId val="2068442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2.3184344926304612E-2"/>
              <c:y val="2.2194233003357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06301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0191997054887754E-2"/>
          <c:y val="0.87905051706247883"/>
          <c:w val="0.93522341191608915"/>
          <c:h val="7.2029796853428016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C-48D9-8069-56936D0E3A06}"/>
            </c:ext>
          </c:extLst>
        </c:ser>
        <c:ser>
          <c:idx val="2"/>
          <c:order val="1"/>
          <c:tx>
            <c:strRef>
              <c:f>'12.Caudales'!$AC$12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C-48D9-8069-56936D0E3A06}"/>
            </c:ext>
          </c:extLst>
        </c:ser>
        <c:ser>
          <c:idx val="3"/>
          <c:order val="2"/>
          <c:tx>
            <c:strRef>
              <c:f>'12.Caudales'!$AD$12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C-48D9-8069-56936D0E3A06}"/>
            </c:ext>
          </c:extLst>
        </c:ser>
        <c:ser>
          <c:idx val="0"/>
          <c:order val="3"/>
          <c:tx>
            <c:strRef>
              <c:f>'12.Caudales'!$AE$12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BFC-48D9-8069-56936D0E3A06}"/>
              </c:ext>
            </c:extLst>
          </c:dPt>
          <c:cat>
            <c:numRef>
              <c:f>'12.Caudales'!$AA$13:$AA$65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C-48D9-8069-56936D0E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F-44DF-8DB2-B0CDCCA2B141}"/>
            </c:ext>
          </c:extLst>
        </c:ser>
        <c:ser>
          <c:idx val="2"/>
          <c:order val="1"/>
          <c:tx>
            <c:strRef>
              <c:f>'12.Caudales'!$AI$12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F-44DF-8DB2-B0CDCCA2B141}"/>
            </c:ext>
          </c:extLst>
        </c:ser>
        <c:ser>
          <c:idx val="3"/>
          <c:order val="2"/>
          <c:tx>
            <c:strRef>
              <c:f>'12.Caudales'!$AJ$12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F-44DF-8DB2-B0CDCCA2B141}"/>
            </c:ext>
          </c:extLst>
        </c:ser>
        <c:ser>
          <c:idx val="0"/>
          <c:order val="3"/>
          <c:tx>
            <c:strRef>
              <c:f>'12.Caudales'!$AK$12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41F-44DF-8DB2-B0CDCCA2B141}"/>
              </c:ext>
            </c:extLst>
          </c:dPt>
          <c:cat>
            <c:numRef>
              <c:f>'12.Caudales'!$AG$13:$AG$65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F-44DF-8DB2-B0CDCCA2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0-4FDC-BAE5-48E796EB080C}"/>
            </c:ext>
          </c:extLst>
        </c:ser>
        <c:ser>
          <c:idx val="2"/>
          <c:order val="1"/>
          <c:tx>
            <c:strRef>
              <c:f>'12.Caudales'!$AO$12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0-4FDC-BAE5-48E796EB080C}"/>
            </c:ext>
          </c:extLst>
        </c:ser>
        <c:ser>
          <c:idx val="3"/>
          <c:order val="2"/>
          <c:tx>
            <c:strRef>
              <c:f>'12.Caudales'!$AP$12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0-4FDC-BAE5-48E796EB080C}"/>
            </c:ext>
          </c:extLst>
        </c:ser>
        <c:ser>
          <c:idx val="0"/>
          <c:order val="3"/>
          <c:tx>
            <c:strRef>
              <c:f>'12.Caudales'!$AQ$12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400-4FDC-BAE5-48E796EB080C}"/>
              </c:ext>
            </c:extLst>
          </c:dPt>
          <c:cat>
            <c:numRef>
              <c:f>'12.Caudales'!$AM$13:$AM$65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0-4FDC-BAE5-48E796EB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E-4CC6-8278-E9C229A2D3C9}"/>
            </c:ext>
          </c:extLst>
        </c:ser>
        <c:ser>
          <c:idx val="2"/>
          <c:order val="1"/>
          <c:tx>
            <c:strRef>
              <c:f>'12.Caudales'!$AU$12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E-4CC6-8278-E9C229A2D3C9}"/>
            </c:ext>
          </c:extLst>
        </c:ser>
        <c:ser>
          <c:idx val="3"/>
          <c:order val="2"/>
          <c:tx>
            <c:strRef>
              <c:f>'12.Caudales'!$AV$12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E-4CC6-8278-E9C229A2D3C9}"/>
            </c:ext>
          </c:extLst>
        </c:ser>
        <c:ser>
          <c:idx val="0"/>
          <c:order val="3"/>
          <c:tx>
            <c:strRef>
              <c:f>'12.Caudales'!$AW$12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BBE-4CC6-8278-E9C229A2D3C9}"/>
              </c:ext>
            </c:extLst>
          </c:dPt>
          <c:cat>
            <c:numRef>
              <c:f>'12.Caudales'!$AS$13:$AS$65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E-4CC6-8278-E9C229A2D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57575301174576E-2"/>
          <c:y val="9.4498598583222973E-2"/>
          <c:w val="0.71479515710880437"/>
          <c:h val="0.80873014580916336"/>
        </c:manualLayout>
      </c:layout>
      <c:barChart>
        <c:barDir val="col"/>
        <c:grouping val="stacked"/>
        <c:varyColors val="0"/>
        <c:ser>
          <c:idx val="0"/>
          <c:order val="0"/>
          <c:tx>
            <c:v>HIDROELÉCTRICA</c:v>
          </c:tx>
          <c:invertIfNegative val="0"/>
          <c:val>
            <c:numLit>
              <c:formatCode>#,##0.0</c:formatCode>
              <c:ptCount val="2"/>
              <c:pt idx="0">
                <c:v>4948.1400000000003</c:v>
              </c:pt>
              <c:pt idx="1">
                <c:v>4884.8972480000002</c:v>
              </c:pt>
            </c:numLit>
          </c:val>
          <c:extLst>
            <c:ext xmlns:c16="http://schemas.microsoft.com/office/drawing/2014/chart" uri="{C3380CC4-5D6E-409C-BE32-E72D297353CC}">
              <c16:uniqueId val="{00000000-4277-4FFB-9A51-E94DEA4A3B3A}"/>
            </c:ext>
          </c:extLst>
        </c:ser>
        <c:ser>
          <c:idx val="1"/>
          <c:order val="1"/>
          <c:tx>
            <c:v>TERMOELÉCTRICA</c:v>
          </c:tx>
          <c:invertIfNegative val="0"/>
          <c:val>
            <c:numLit>
              <c:formatCode>#,##0.0</c:formatCode>
              <c:ptCount val="2"/>
              <c:pt idx="0">
                <c:v>7468.72</c:v>
              </c:pt>
              <c:pt idx="1">
                <c:v>7268.29</c:v>
              </c:pt>
            </c:numLit>
          </c:val>
          <c:extLst>
            <c:ext xmlns:c16="http://schemas.microsoft.com/office/drawing/2014/chart" uri="{C3380CC4-5D6E-409C-BE32-E72D297353CC}">
              <c16:uniqueId val="{00000001-4277-4FFB-9A51-E94DEA4A3B3A}"/>
            </c:ext>
          </c:extLst>
        </c:ser>
        <c:ser>
          <c:idx val="2"/>
          <c:order val="2"/>
          <c:tx>
            <c:v>SOLAR</c:v>
          </c:tx>
          <c:spPr>
            <a:solidFill>
              <a:srgbClr val="FFC000"/>
            </a:solidFill>
          </c:spPr>
          <c:invertIfNegative val="0"/>
          <c:val>
            <c:numLit>
              <c:formatCode>#,##0.0</c:formatCode>
              <c:ptCount val="2"/>
              <c:pt idx="0">
                <c:v>96</c:v>
              </c:pt>
              <c:pt idx="1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2-4277-4FFB-9A51-E94DEA4A3B3A}"/>
            </c:ext>
          </c:extLst>
        </c:ser>
        <c:ser>
          <c:idx val="3"/>
          <c:order val="3"/>
          <c:tx>
            <c:v>EÓLICA</c:v>
          </c:tx>
          <c:spPr>
            <a:solidFill>
              <a:srgbClr val="35A135"/>
            </a:solidFill>
          </c:spPr>
          <c:invertIfNegative val="0"/>
          <c:val>
            <c:numLit>
              <c:formatCode>#,##0.0</c:formatCode>
              <c:ptCount val="2"/>
              <c:pt idx="0">
                <c:v>243.16</c:v>
              </c:pt>
              <c:pt idx="1">
                <c:v>243.16</c:v>
              </c:pt>
            </c:numLit>
          </c:val>
          <c:extLst>
            <c:ext xmlns:c16="http://schemas.microsoft.com/office/drawing/2014/chart" uri="{C3380CC4-5D6E-409C-BE32-E72D297353CC}">
              <c16:uniqueId val="{00000003-4277-4FFB-9A51-E94DEA4A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950080"/>
        <c:axId val="363951616"/>
      </c:barChart>
      <c:catAx>
        <c:axId val="363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63951616"/>
        <c:crosses val="autoZero"/>
        <c:auto val="1"/>
        <c:lblAlgn val="ctr"/>
        <c:lblOffset val="100"/>
        <c:noMultiLvlLbl val="0"/>
      </c:catAx>
      <c:valAx>
        <c:axId val="363951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MW</a:t>
                </a:r>
              </a:p>
            </c:rich>
          </c:tx>
          <c:layout>
            <c:manualLayout>
              <c:xMode val="edge"/>
              <c:yMode val="edge"/>
              <c:x val="4.5098972421867306E-2"/>
              <c:y val="9.6572778795708872E-3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PE"/>
          </a:p>
        </c:txPr>
        <c:crossAx val="36395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83355724375307"/>
          <c:y val="0.32571895785070815"/>
          <c:w val="0.15376969252550249"/>
          <c:h val="0.29464579584096928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D-43D1-96EB-5A6991EE7A20}"/>
            </c:ext>
          </c:extLst>
        </c:ser>
        <c:ser>
          <c:idx val="2"/>
          <c:order val="1"/>
          <c:tx>
            <c:strRef>
              <c:f>'12.Caudales'!$BA$12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D-43D1-96EB-5A6991EE7A20}"/>
            </c:ext>
          </c:extLst>
        </c:ser>
        <c:ser>
          <c:idx val="3"/>
          <c:order val="2"/>
          <c:tx>
            <c:strRef>
              <c:f>'12.Caudales'!$BB$12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D-43D1-96EB-5A6991EE7A20}"/>
            </c:ext>
          </c:extLst>
        </c:ser>
        <c:ser>
          <c:idx val="0"/>
          <c:order val="3"/>
          <c:tx>
            <c:strRef>
              <c:f>'12.Caudales'!$BC$12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F0D-43D1-96EB-5A6991EE7A20}"/>
              </c:ext>
            </c:extLst>
          </c:dPt>
          <c:cat>
            <c:numRef>
              <c:f>'12.Caudales'!$AY$13:$AY$65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D-43D1-96EB-5A6991EE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A-4EED-9C9A-F67B6B72A1EE}"/>
            </c:ext>
          </c:extLst>
        </c:ser>
        <c:ser>
          <c:idx val="2"/>
          <c:order val="1"/>
          <c:tx>
            <c:strRef>
              <c:f>'12.Caudales'!$BG$12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A-4EED-9C9A-F67B6B72A1EE}"/>
            </c:ext>
          </c:extLst>
        </c:ser>
        <c:ser>
          <c:idx val="3"/>
          <c:order val="2"/>
          <c:tx>
            <c:strRef>
              <c:f>'12.Caudales'!$BH$12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A-4EED-9C9A-F67B6B72A1EE}"/>
            </c:ext>
          </c:extLst>
        </c:ser>
        <c:ser>
          <c:idx val="0"/>
          <c:order val="3"/>
          <c:tx>
            <c:strRef>
              <c:f>'12.Caudales'!$BI$12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0AA-4EED-9C9A-F67B6B72A1EE}"/>
              </c:ext>
            </c:extLst>
          </c:dPt>
          <c:cat>
            <c:numRef>
              <c:f>'12.Caudales'!$BE$13:$BE$65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A-4EED-9C9A-F67B6B72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3-49D0-BC08-C8B3062A0038}"/>
            </c:ext>
          </c:extLst>
        </c:ser>
        <c:ser>
          <c:idx val="2"/>
          <c:order val="1"/>
          <c:tx>
            <c:strRef>
              <c:f>'12.Caudales'!$BM$12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3-49D0-BC08-C8B3062A0038}"/>
            </c:ext>
          </c:extLst>
        </c:ser>
        <c:ser>
          <c:idx val="3"/>
          <c:order val="2"/>
          <c:tx>
            <c:strRef>
              <c:f>'12.Caudales'!$BN$12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3-49D0-BC08-C8B3062A0038}"/>
            </c:ext>
          </c:extLst>
        </c:ser>
        <c:ser>
          <c:idx val="0"/>
          <c:order val="3"/>
          <c:tx>
            <c:strRef>
              <c:f>'12.Caudales'!$BO$12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793-49D0-BC08-C8B3062A0038}"/>
              </c:ext>
            </c:extLst>
          </c:dPt>
          <c:cat>
            <c:numRef>
              <c:f>'12.Caudales'!$BK$13:$BK$65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93-49D0-BC08-C8B3062A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8-4779-9FBE-3B2238BF0B13}"/>
            </c:ext>
          </c:extLst>
        </c:ser>
        <c:ser>
          <c:idx val="2"/>
          <c:order val="1"/>
          <c:tx>
            <c:strRef>
              <c:f>'12.Caudales'!$BS$12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8-4779-9FBE-3B2238BF0B13}"/>
            </c:ext>
          </c:extLst>
        </c:ser>
        <c:ser>
          <c:idx val="3"/>
          <c:order val="2"/>
          <c:tx>
            <c:strRef>
              <c:f>'12.Caudales'!$BT$12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8-4779-9FBE-3B2238BF0B13}"/>
            </c:ext>
          </c:extLst>
        </c:ser>
        <c:ser>
          <c:idx val="0"/>
          <c:order val="3"/>
          <c:tx>
            <c:strRef>
              <c:f>'12.Caudales'!$BU$12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E38-4779-9FBE-3B2238BF0B13}"/>
              </c:ext>
            </c:extLst>
          </c:dPt>
          <c:cat>
            <c:numRef>
              <c:f>'12.Caudales'!$BQ$13:$BQ$65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8-4779-9FBE-3B2238BF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A-4506-8D6C-7867F23D612D}"/>
            </c:ext>
          </c:extLst>
        </c:ser>
        <c:ser>
          <c:idx val="2"/>
          <c:order val="1"/>
          <c:tx>
            <c:strRef>
              <c:f>'12.Caudales'!$BY$12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A-4506-8D6C-7867F23D612D}"/>
            </c:ext>
          </c:extLst>
        </c:ser>
        <c:ser>
          <c:idx val="3"/>
          <c:order val="2"/>
          <c:tx>
            <c:strRef>
              <c:f>'12.Caudales'!$BZ$12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A-4506-8D6C-7867F23D612D}"/>
            </c:ext>
          </c:extLst>
        </c:ser>
        <c:ser>
          <c:idx val="0"/>
          <c:order val="3"/>
          <c:tx>
            <c:strRef>
              <c:f>'12.Caudales'!$CA$12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AEA-4506-8D6C-7867F23D612D}"/>
              </c:ext>
            </c:extLst>
          </c:dPt>
          <c:cat>
            <c:numRef>
              <c:f>'12.Caudales'!$BW$13:$BW$65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EA-4506-8D6C-7867F23D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0-41DF-979B-619804F8B6A1}"/>
            </c:ext>
          </c:extLst>
        </c:ser>
        <c:ser>
          <c:idx val="2"/>
          <c:order val="1"/>
          <c:tx>
            <c:strRef>
              <c:f>'12.Caudales'!$CE$12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0-41DF-979B-619804F8B6A1}"/>
            </c:ext>
          </c:extLst>
        </c:ser>
        <c:ser>
          <c:idx val="3"/>
          <c:order val="2"/>
          <c:tx>
            <c:strRef>
              <c:f>'12.Caudales'!$CF$12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0-41DF-979B-619804F8B6A1}"/>
            </c:ext>
          </c:extLst>
        </c:ser>
        <c:ser>
          <c:idx val="0"/>
          <c:order val="3"/>
          <c:tx>
            <c:strRef>
              <c:f>'12.Caudales'!$CG$12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DE0-41DF-979B-619804F8B6A1}"/>
              </c:ext>
            </c:extLst>
          </c:dPt>
          <c:cat>
            <c:numRef>
              <c:f>'12.Caudales'!$CC$13:$CC$65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E0-41DF-979B-619804F8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2-454F-A1D5-F16AD7CD83FF}"/>
            </c:ext>
          </c:extLst>
        </c:ser>
        <c:ser>
          <c:idx val="2"/>
          <c:order val="1"/>
          <c:tx>
            <c:strRef>
              <c:f>'12.Caudales'!$CK$12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2-454F-A1D5-F16AD7CD83FF}"/>
            </c:ext>
          </c:extLst>
        </c:ser>
        <c:ser>
          <c:idx val="3"/>
          <c:order val="2"/>
          <c:tx>
            <c:strRef>
              <c:f>'12.Caudales'!$CL$12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2-454F-A1D5-F16AD7CD83FF}"/>
            </c:ext>
          </c:extLst>
        </c:ser>
        <c:ser>
          <c:idx val="0"/>
          <c:order val="3"/>
          <c:tx>
            <c:strRef>
              <c:f>'12.Caudales'!$CM$12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A72-454F-A1D5-F16AD7CD83FF}"/>
              </c:ext>
            </c:extLst>
          </c:dPt>
          <c:cat>
            <c:numRef>
              <c:f>'12.Caudales'!$CI$13:$CI$65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72-454F-A1D5-F16AD7CD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'12.Caudales'!$CO$11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'12.Caudales'!$CP$12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'12.Caudales'!$CP$13:$CP$65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185-BBF7-1BB303462A11}"/>
            </c:ext>
          </c:extLst>
        </c:ser>
        <c:ser>
          <c:idx val="2"/>
          <c:order val="1"/>
          <c:tx>
            <c:strRef>
              <c:f>'12.Caudales'!$CQ$12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'12.Caudales'!$CQ$13:$CQ$65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9-4185-BBF7-1BB303462A11}"/>
            </c:ext>
          </c:extLst>
        </c:ser>
        <c:ser>
          <c:idx val="3"/>
          <c:order val="2"/>
          <c:tx>
            <c:strRef>
              <c:f>'12.Caudales'!$CR$12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'12.Caudales'!$CR$13:$CR$65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9-4185-BBF7-1BB30346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'12.Caudales'!$CT$11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'12.Caudales'!$CS$11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'12.Caudales'!$CU$11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'12.Caudales'!$CV$12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'12.Caudales'!$CV$13:$CV$65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F-46FE-A8B8-E7A2D01B4B07}"/>
            </c:ext>
          </c:extLst>
        </c:ser>
        <c:ser>
          <c:idx val="2"/>
          <c:order val="1"/>
          <c:tx>
            <c:strRef>
              <c:f>'12.Caudales'!$CW$12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'12.Caudales'!$CW$13:$CW$65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F-46FE-A8B8-E7A2D01B4B07}"/>
            </c:ext>
          </c:extLst>
        </c:ser>
        <c:ser>
          <c:idx val="3"/>
          <c:order val="2"/>
          <c:tx>
            <c:strRef>
              <c:f>'12.Caudales'!$CX$12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'12.Caudales'!$CX$13:$CX$65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F-46FE-A8B8-E7A2D01B4B07}"/>
            </c:ext>
          </c:extLst>
        </c:ser>
        <c:ser>
          <c:idx val="0"/>
          <c:order val="3"/>
          <c:tx>
            <c:strRef>
              <c:f>'12.Caudales'!$CY$12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ABF-46FE-A8B8-E7A2D01B4B07}"/>
              </c:ext>
            </c:extLst>
          </c:dPt>
          <c:cat>
            <c:numRef>
              <c:f>'12.Caudales'!$CU$13:$CU$65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'12.Caudales'!$CY$13:$CY$65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F-46FE-A8B8-E7A2D01B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'12.Caudales'!$CZ$11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'12.Caudales'!$CY$11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'12.Caudales'!$DB$13:$DB$65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3-4B79-996B-7CE99A4038C3}"/>
            </c:ext>
          </c:extLst>
        </c:ser>
        <c:ser>
          <c:idx val="2"/>
          <c:order val="1"/>
          <c:tx>
            <c:strRef>
              <c:f>'12.Caudales'!$DC$12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'12.Caudales'!$DC$13:$DC$65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4B79-996B-7CE99A4038C3}"/>
            </c:ext>
          </c:extLst>
        </c:ser>
        <c:ser>
          <c:idx val="3"/>
          <c:order val="2"/>
          <c:tx>
            <c:strRef>
              <c:f>'12.Caudales'!$DD$12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'12.Caudales'!$DD$13:$DD$65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3-4B79-996B-7CE99A4038C3}"/>
            </c:ext>
          </c:extLst>
        </c:ser>
        <c:ser>
          <c:idx val="0"/>
          <c:order val="3"/>
          <c:tx>
            <c:strRef>
              <c:f>'12.Caudales'!$DE$12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843-4B79-996B-7CE99A4038C3}"/>
              </c:ext>
            </c:extLst>
          </c:dPt>
          <c:cat>
            <c:numRef>
              <c:f>'12.Caudales'!$DA$13:$DA$65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'12.Caudales'!$DE$13:$DE$65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3-4B79-996B-7CE99A40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'12.Caudales'!$DF$11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'12.Caudales'!$DE$11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0717481191488"/>
          <c:y val="9.7420133089424432E-2"/>
          <c:w val="0.82211934309060852"/>
          <c:h val="0.80567512394284047"/>
        </c:manualLayout>
      </c:layout>
      <c:barChart>
        <c:barDir val="col"/>
        <c:grouping val="clustered"/>
        <c:varyColors val="0"/>
        <c:ser>
          <c:idx val="2"/>
          <c:order val="0"/>
          <c:tx>
            <c:v>2020</c:v>
          </c:tx>
          <c:spPr>
            <a:solidFill>
              <a:schemeClr val="accent3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Generación'!J10:J13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3B0-4D2F-8201-E7C6C14E1DB1}"/>
            </c:ext>
          </c:extLst>
        </c:ser>
        <c:ser>
          <c:idx val="1"/>
          <c:order val="1"/>
          <c:tx>
            <c:v>2021</c:v>
          </c:tx>
          <c:spPr>
            <a:solidFill>
              <a:srgbClr val="C00000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Generación'!H10:H13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3B0-4D2F-8201-E7C6C14E1DB1}"/>
            </c:ext>
          </c:extLst>
        </c:ser>
        <c:ser>
          <c:idx val="0"/>
          <c:order val="2"/>
          <c:tx>
            <c:v>2022</c:v>
          </c:tx>
          <c:spPr>
            <a:solidFill>
              <a:srgbClr val="0070C0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Generación'!G10:G13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3B0-4D2F-8201-E7C6C14E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6128"/>
        <c:axId val="206308096"/>
      </c:barChart>
      <c:catAx>
        <c:axId val="2068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308096"/>
        <c:crosses val="autoZero"/>
        <c:auto val="1"/>
        <c:lblAlgn val="ctr"/>
        <c:lblOffset val="100"/>
        <c:noMultiLvlLbl val="0"/>
      </c:catAx>
      <c:valAx>
        <c:axId val="206308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2.3598559299024831E-2"/>
              <c:y val="1.7524631396040723E-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206896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951499463398611"/>
          <c:y val="9.3064048211565983E-2"/>
          <c:w val="0.36235985167536738"/>
          <c:h val="6.242046587013896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'12.Caudales'!$DT$13:$DT$65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7-4565-A7BF-85C1738EDA38}"/>
            </c:ext>
          </c:extLst>
        </c:ser>
        <c:ser>
          <c:idx val="2"/>
          <c:order val="1"/>
          <c:tx>
            <c:strRef>
              <c:f>'12.Caudales'!$DU$12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'12.Caudales'!$DU$13:$DU$65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7-4565-A7BF-85C1738EDA38}"/>
            </c:ext>
          </c:extLst>
        </c:ser>
        <c:ser>
          <c:idx val="3"/>
          <c:order val="2"/>
          <c:tx>
            <c:strRef>
              <c:f>'12.Caudales'!$DV$12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'12.Caudales'!$DV$13:$DV$65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7-4565-A7BF-85C1738EDA38}"/>
            </c:ext>
          </c:extLst>
        </c:ser>
        <c:ser>
          <c:idx val="0"/>
          <c:order val="3"/>
          <c:tx>
            <c:strRef>
              <c:f>'12.Caudales'!$DW$12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847-4565-A7BF-85C1738EDA38}"/>
              </c:ext>
            </c:extLst>
          </c:dPt>
          <c:cat>
            <c:numRef>
              <c:f>'12.Caudales'!$DS$13:$DS$65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'12.Caudales'!$DW$13:$DW$65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7-4565-A7BF-85C1738E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'12.Caudales'!$DX$11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'12.Caudales'!$DW$11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'12.Caudales'!$DZ$13:$DZ$65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B-4539-8A0C-5D27DD6D8A0B}"/>
            </c:ext>
          </c:extLst>
        </c:ser>
        <c:ser>
          <c:idx val="2"/>
          <c:order val="1"/>
          <c:tx>
            <c:strRef>
              <c:f>'12.Caudales'!$EA$12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'12.Caudales'!$EA$13:$EA$65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B-4539-8A0C-5D27DD6D8A0B}"/>
            </c:ext>
          </c:extLst>
        </c:ser>
        <c:ser>
          <c:idx val="3"/>
          <c:order val="2"/>
          <c:tx>
            <c:strRef>
              <c:f>'12.Caudales'!$EB$12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'12.Caudales'!$EB$13:$EB$65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B-4539-8A0C-5D27DD6D8A0B}"/>
            </c:ext>
          </c:extLst>
        </c:ser>
        <c:ser>
          <c:idx val="0"/>
          <c:order val="3"/>
          <c:tx>
            <c:strRef>
              <c:f>'12.Caudales'!$EC$12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0AEB-4539-8A0C-5D27DD6D8A0B}"/>
              </c:ext>
            </c:extLst>
          </c:dPt>
          <c:cat>
            <c:numRef>
              <c:f>'12.Caudales'!$DY$13:$DY$65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'12.Caudales'!$EC$13:$EC$65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EB-4539-8A0C-5D27DD6D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'12.Caudales'!$ED$11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'12.Caudales'!$EC$11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'12.Caudales'!$EE$11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'12.Caudales'!$EF$12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'12.Caudales'!$EF$13:$EF$65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B-4CDA-B8B6-3783A563D671}"/>
            </c:ext>
          </c:extLst>
        </c:ser>
        <c:ser>
          <c:idx val="2"/>
          <c:order val="1"/>
          <c:tx>
            <c:strRef>
              <c:f>'12.Caudales'!$EG$12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'12.Caudales'!$EG$13:$EG$65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B-4CDA-B8B6-3783A563D671}"/>
            </c:ext>
          </c:extLst>
        </c:ser>
        <c:ser>
          <c:idx val="3"/>
          <c:order val="2"/>
          <c:tx>
            <c:strRef>
              <c:f>'12.Caudales'!$EH$12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'12.Caudales'!$EH$13:$EH$65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B-4CDA-B8B6-3783A563D671}"/>
            </c:ext>
          </c:extLst>
        </c:ser>
        <c:ser>
          <c:idx val="0"/>
          <c:order val="3"/>
          <c:tx>
            <c:strRef>
              <c:f>'12.Caudales'!$EI$12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EEB-4CDA-B8B6-3783A563D671}"/>
              </c:ext>
            </c:extLst>
          </c:dPt>
          <c:cat>
            <c:numRef>
              <c:f>'12.Caudales'!$EE$13:$EE$65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'12.Caudales'!$EI$13:$EI$65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EB-4CDA-B8B6-3783A563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'12.Caudales'!$EJ$11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'12.Caudales'!$EI$11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'12.Caudales'!$EK$11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'12.Caudales'!$EL$12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'12.Caudales'!$EL$13:$EL$65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B-4383-9D2B-2A640EC7D123}"/>
            </c:ext>
          </c:extLst>
        </c:ser>
        <c:ser>
          <c:idx val="2"/>
          <c:order val="1"/>
          <c:tx>
            <c:strRef>
              <c:f>'12.Caudales'!$EM$12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'12.Caudales'!$EM$13:$EM$65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B-4383-9D2B-2A640EC7D123}"/>
            </c:ext>
          </c:extLst>
        </c:ser>
        <c:ser>
          <c:idx val="3"/>
          <c:order val="2"/>
          <c:tx>
            <c:strRef>
              <c:f>'12.Caudales'!$EN$12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'12.Caudales'!$EN$13:$EN$65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B-4383-9D2B-2A640EC7D123}"/>
            </c:ext>
          </c:extLst>
        </c:ser>
        <c:ser>
          <c:idx val="0"/>
          <c:order val="3"/>
          <c:tx>
            <c:strRef>
              <c:f>'12.Caudales'!$EO$12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EBB-4383-9D2B-2A640EC7D123}"/>
              </c:ext>
            </c:extLst>
          </c:dPt>
          <c:cat>
            <c:numRef>
              <c:f>'12.Caudales'!$EK$13:$EK$65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'12.Caudales'!$EO$13:$EO$65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B-4383-9D2B-2A640EC7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'12.Caudales'!$EP$11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'12.Caudales'!$EO$11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'12.Caudales'!$EQ$11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'12.Caudales'!$ER$12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'12.Caudales'!$ER$13:$ER$65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6-4C34-B42B-4D99991630FA}"/>
            </c:ext>
          </c:extLst>
        </c:ser>
        <c:ser>
          <c:idx val="2"/>
          <c:order val="1"/>
          <c:tx>
            <c:strRef>
              <c:f>'12.Caudales'!$ES$12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'12.Caudales'!$ES$13:$ES$65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6-4C34-B42B-4D99991630FA}"/>
            </c:ext>
          </c:extLst>
        </c:ser>
        <c:ser>
          <c:idx val="3"/>
          <c:order val="2"/>
          <c:tx>
            <c:strRef>
              <c:f>'12.Caudales'!$ET$12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'12.Caudales'!$ET$13:$ET$65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6-4C34-B42B-4D99991630FA}"/>
            </c:ext>
          </c:extLst>
        </c:ser>
        <c:ser>
          <c:idx val="0"/>
          <c:order val="3"/>
          <c:tx>
            <c:strRef>
              <c:f>'12.Caudales'!$EU$12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5F6-4C34-B42B-4D99991630FA}"/>
              </c:ext>
            </c:extLst>
          </c:dPt>
          <c:cat>
            <c:numRef>
              <c:f>'12.Caudales'!$EQ$13:$EQ$65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'12.Caudales'!$EU$13:$EU$65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6-4C34-B42B-4D999916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'12.Caudales'!$EV$11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'12.Caudales'!$EU$11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'12.Caudales'!$EW$11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'12.Caudales'!$EX$12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'12.Caudales'!$EX$13:$EX$65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C-41DE-BEF0-25F74F72F35C}"/>
            </c:ext>
          </c:extLst>
        </c:ser>
        <c:ser>
          <c:idx val="2"/>
          <c:order val="1"/>
          <c:tx>
            <c:strRef>
              <c:f>'12.Caudales'!$EY$12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'12.Caudales'!$EY$13:$EY$65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41DE-BEF0-25F74F72F35C}"/>
            </c:ext>
          </c:extLst>
        </c:ser>
        <c:ser>
          <c:idx val="3"/>
          <c:order val="2"/>
          <c:tx>
            <c:strRef>
              <c:f>'12.Caudales'!$EZ$12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'12.Caudales'!$EZ$13:$EZ$65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41DE-BEF0-25F74F72F35C}"/>
            </c:ext>
          </c:extLst>
        </c:ser>
        <c:ser>
          <c:idx val="0"/>
          <c:order val="3"/>
          <c:tx>
            <c:strRef>
              <c:f>'12.Caudales'!$FA$12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E7C-41DE-BEF0-25F74F72F35C}"/>
              </c:ext>
            </c:extLst>
          </c:dPt>
          <c:cat>
            <c:numRef>
              <c:f>'12.Caudales'!$EW$13:$EW$65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'12.Caudales'!$FA$13:$FA$65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7C-41DE-BEF0-25F74F72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'12.Caudales'!$FB$11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'12.Caudales'!$FA$11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'12.Caudales'!$FC$11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'12.Caudales'!$FD$12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'12.Caudales'!$FD$13:$FD$65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0-462C-902F-442D5A2B6288}"/>
            </c:ext>
          </c:extLst>
        </c:ser>
        <c:ser>
          <c:idx val="2"/>
          <c:order val="1"/>
          <c:tx>
            <c:strRef>
              <c:f>'12.Caudales'!$FE$12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'12.Caudales'!$FE$13:$FE$65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0-462C-902F-442D5A2B6288}"/>
            </c:ext>
          </c:extLst>
        </c:ser>
        <c:ser>
          <c:idx val="3"/>
          <c:order val="2"/>
          <c:tx>
            <c:strRef>
              <c:f>'12.Caudales'!$FF$12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'12.Caudales'!$FF$13:$FF$65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0-462C-902F-442D5A2B6288}"/>
            </c:ext>
          </c:extLst>
        </c:ser>
        <c:ser>
          <c:idx val="0"/>
          <c:order val="3"/>
          <c:tx>
            <c:strRef>
              <c:f>'12.Caudales'!$FG$12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E70-462C-902F-442D5A2B6288}"/>
              </c:ext>
            </c:extLst>
          </c:dPt>
          <c:cat>
            <c:numRef>
              <c:f>'12.Caudales'!$FC$13:$FC$65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'12.Caudales'!$FG$13:$FG$65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0-462C-902F-442D5A2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'12.Caudales'!$FH$11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'12.Caudales'!$FG$11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'12.Caudales'!$FI$11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'12.Caudales'!$FJ$12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'12.Caudales'!$FJ$13:$FJ$65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0-4B03-8EEF-377898949992}"/>
            </c:ext>
          </c:extLst>
        </c:ser>
        <c:ser>
          <c:idx val="2"/>
          <c:order val="1"/>
          <c:tx>
            <c:strRef>
              <c:f>'12.Caudales'!$FK$12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'12.Caudales'!$FK$13:$FK$65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0-4B03-8EEF-377898949992}"/>
            </c:ext>
          </c:extLst>
        </c:ser>
        <c:ser>
          <c:idx val="3"/>
          <c:order val="2"/>
          <c:tx>
            <c:strRef>
              <c:f>'12.Caudales'!$FL$12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'12.Caudales'!$FL$13:$FL$65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0-4B03-8EEF-377898949992}"/>
            </c:ext>
          </c:extLst>
        </c:ser>
        <c:ser>
          <c:idx val="0"/>
          <c:order val="3"/>
          <c:tx>
            <c:strRef>
              <c:f>'12.Caudales'!$FM$12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8A0-4B03-8EEF-377898949992}"/>
              </c:ext>
            </c:extLst>
          </c:dPt>
          <c:cat>
            <c:numRef>
              <c:f>'12.Caudales'!$FI$13:$FI$65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'12.Caudales'!$FM$13:$FM$65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0-4B03-8EEF-37789894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'12.Caudales'!$FN$11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'12.Caudales'!$FM$11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'12.Caudales'!$DH$13:$DH$65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8-42E7-B4CD-B8465F0AF14F}"/>
            </c:ext>
          </c:extLst>
        </c:ser>
        <c:ser>
          <c:idx val="2"/>
          <c:order val="1"/>
          <c:tx>
            <c:strRef>
              <c:f>'12.Caudales'!$DI$12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'12.Caudales'!$DI$13:$DI$65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8-42E7-B4CD-B8465F0AF14F}"/>
            </c:ext>
          </c:extLst>
        </c:ser>
        <c:ser>
          <c:idx val="3"/>
          <c:order val="2"/>
          <c:tx>
            <c:strRef>
              <c:f>'12.Caudales'!$DJ$12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'12.Caudales'!$DJ$13:$DJ$65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8-42E7-B4CD-B8465F0AF14F}"/>
            </c:ext>
          </c:extLst>
        </c:ser>
        <c:ser>
          <c:idx val="0"/>
          <c:order val="3"/>
          <c:tx>
            <c:strRef>
              <c:f>'12.Caudales'!$DK$12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148-42E7-B4CD-B8465F0AF14F}"/>
              </c:ext>
            </c:extLst>
          </c:dPt>
          <c:cat>
            <c:numRef>
              <c:f>'12.Caudales'!$DG$13:$DG$65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'12.Caudales'!$DK$13:$DK$65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48-42E7-B4CD-B8465F0A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'12.Caudales'!$DL$11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'12.Caudales'!$DK$11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'12.Caudales'!$DN$13:$DN$65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B-4302-BE97-9D2597289749}"/>
            </c:ext>
          </c:extLst>
        </c:ser>
        <c:ser>
          <c:idx val="2"/>
          <c:order val="1"/>
          <c:tx>
            <c:strRef>
              <c:f>'12.Caudales'!$DO$12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'12.Caudales'!$DO$13:$DO$65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B-4302-BE97-9D2597289749}"/>
            </c:ext>
          </c:extLst>
        </c:ser>
        <c:ser>
          <c:idx val="3"/>
          <c:order val="2"/>
          <c:tx>
            <c:strRef>
              <c:f>'12.Caudales'!$DP$12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'12.Caudales'!$DP$13:$DP$65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B-4302-BE97-9D2597289749}"/>
            </c:ext>
          </c:extLst>
        </c:ser>
        <c:ser>
          <c:idx val="0"/>
          <c:order val="3"/>
          <c:tx>
            <c:strRef>
              <c:f>'12.Caudales'!$DQ$12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6FB-4302-BE97-9D2597289749}"/>
              </c:ext>
            </c:extLst>
          </c:dPt>
          <c:cat>
            <c:numRef>
              <c:f>'12.Caudales'!$DM$13:$DM$65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'12.Caudales'!$DQ$13:$DQ$65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B-4302-BE97-9D259728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'12.Caudales'!$DR$11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'12.Caudales'!$DQ$11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18948682021192"/>
          <c:y val="7.7621376306849579E-2"/>
          <c:w val="0.67789330411176951"/>
          <c:h val="0.85844321007021285"/>
        </c:manualLayout>
      </c:layout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rgbClr val="0070C0"/>
            </a:solidFill>
          </c:spPr>
          <c:invertIfNegative val="0"/>
          <c:cat>
            <c:numRef>
              <c:f>'4. Tipo Recurso'!C10:C23</c:f>
            </c:numRef>
          </c:cat>
          <c:val>
            <c:numRef>
              <c:f>'4. Tipo Recurso'!G10:G23</c:f>
            </c:numRef>
          </c:val>
          <c:extLst>
            <c:ext xmlns:c16="http://schemas.microsoft.com/office/drawing/2014/chart" uri="{C3380CC4-5D6E-409C-BE32-E72D297353CC}">
              <c16:uniqueId val="{00000000-B091-4F6D-B84A-46E6901045D5}"/>
            </c:ext>
          </c:extLst>
        </c:ser>
        <c:ser>
          <c:idx val="1"/>
          <c:order val="1"/>
          <c:tx>
            <c:v>2021</c:v>
          </c:tx>
          <c:spPr>
            <a:solidFill>
              <a:srgbClr val="C00000"/>
            </a:solidFill>
          </c:spPr>
          <c:invertIfNegative val="0"/>
          <c:cat>
            <c:numRef>
              <c:f>'4. Tipo Recurso'!C10:C23</c:f>
            </c:numRef>
          </c:cat>
          <c:val>
            <c:numRef>
              <c:f>'4. Tipo Recurso'!H10:H23</c:f>
            </c:numRef>
          </c:val>
          <c:extLst>
            <c:ext xmlns:c16="http://schemas.microsoft.com/office/drawing/2014/chart" uri="{C3380CC4-5D6E-409C-BE32-E72D297353CC}">
              <c16:uniqueId val="{00000001-B091-4F6D-B84A-46E6901045D5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'4. Tipo Recurso'!C10:C23</c:f>
            </c:numRef>
          </c:cat>
          <c:val>
            <c:numRef>
              <c:f>'4. Tipo Recurso'!J10:J23</c:f>
            </c:numRef>
          </c:val>
          <c:extLst>
            <c:ext xmlns:c16="http://schemas.microsoft.com/office/drawing/2014/chart" uri="{C3380CC4-5D6E-409C-BE32-E72D297353CC}">
              <c16:uniqueId val="{00000002-B091-4F6D-B84A-46E69010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2992"/>
        <c:axId val="206458880"/>
      </c:barChart>
      <c:catAx>
        <c:axId val="20645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58880"/>
        <c:crosses val="autoZero"/>
        <c:auto val="1"/>
        <c:lblAlgn val="ctr"/>
        <c:lblOffset val="100"/>
        <c:noMultiLvlLbl val="0"/>
      </c:catAx>
      <c:valAx>
        <c:axId val="2064588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0.9410295742437671"/>
              <c:y val="0.945724729302935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452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651786496190561"/>
          <c:y val="1.1901978764461594E-2"/>
          <c:w val="0.25905436707010593"/>
          <c:h val="5.251737063950297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>
      <c:oddHeader>&amp;L&amp;"Calibri Light,Regular"&amp;10 &amp;C&amp;"Calibri Light,Regular"&amp;10 &amp;R&amp;"Tahoma,Negrita"&amp;9Informe de la Operación Mensual - Enero 2017
INFSGI-MES-01-2017
08/02/2017
Versión: 01</c:oddHeader>
    </c:headerFooter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lineChart>
        <c:grouping val="standard"/>
        <c:varyColors val="0"/>
        <c:ser>
          <c:idx val="1"/>
          <c:order val="0"/>
          <c:tx>
            <c:v>2022</c:v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'13. CMg'!E9:E20</c:f>
            </c:numRef>
          </c:cat>
          <c:val>
            <c:numRef>
              <c:f>'13. CMg'!F9:F20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8-48E5-87AD-D4B0F79BCDB1}"/>
            </c:ext>
          </c:extLst>
        </c:ser>
        <c:ser>
          <c:idx val="0"/>
          <c:order val="1"/>
          <c:tx>
            <c:v>2021</c:v>
          </c:tx>
          <c:marker>
            <c:spPr>
              <a:ln>
                <a:solidFill>
                  <a:schemeClr val="bg1"/>
                </a:solidFill>
              </a:ln>
            </c:spPr>
          </c:marker>
          <c:cat>
            <c:numRef>
              <c:f>'13. CMg'!E9:E20</c:f>
            </c:numRef>
          </c:cat>
          <c:val>
            <c:numRef>
              <c:f>'13. CMg'!G9:G20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9-4309-B63F-5E3AAA7B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44256"/>
        <c:axId val="573745792"/>
      </c:lineChart>
      <c:catAx>
        <c:axId val="57374425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436756904076"/>
          <c:y val="5.387205387205387E-2"/>
          <c:w val="0.45569918721739855"/>
          <c:h val="7.2335427768498634E-2"/>
        </c:manualLayout>
      </c:layout>
      <c:overlay val="0"/>
      <c:txPr>
        <a:bodyPr/>
        <a:lstStyle/>
        <a:p>
          <a:pPr>
            <a:defRPr sz="1400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469155242346925E-2"/>
          <c:y val="8.5435288330894116E-2"/>
          <c:w val="0.95500265174096466"/>
          <c:h val="0.51586804449693158"/>
        </c:manualLayout>
      </c:layout>
      <c:barChart>
        <c:barDir val="col"/>
        <c:grouping val="clustered"/>
        <c:varyColors val="0"/>
        <c:ser>
          <c:idx val="1"/>
          <c:order val="0"/>
          <c:tx>
            <c:v>2021</c:v>
          </c:tx>
          <c:spPr>
            <a:solidFill>
              <a:srgbClr val="BC0000"/>
            </a:solidFill>
          </c:spPr>
          <c:invertIfNegative val="0"/>
          <c:cat>
            <c:numRef>
              <c:f>'14. Congestiones'!C9:E20</c:f>
            </c:numRef>
          </c:cat>
          <c:val>
            <c:numRef>
              <c:f>'14. Congestiones'!G9:G20</c:f>
            </c:numRef>
          </c:val>
          <c:extLst>
            <c:ext xmlns:c16="http://schemas.microsoft.com/office/drawing/2014/chart" uri="{C3380CC4-5D6E-409C-BE32-E72D297353CC}">
              <c16:uniqueId val="{00000001-D2DD-46A0-B852-C3331BD7C1CB}"/>
            </c:ext>
          </c:extLst>
        </c:ser>
        <c:ser>
          <c:idx val="0"/>
          <c:order val="1"/>
          <c:tx>
            <c:v>2022</c:v>
          </c:tx>
          <c:spPr>
            <a:solidFill>
              <a:schemeClr val="tx2"/>
            </a:solidFill>
          </c:spPr>
          <c:invertIfNegative val="0"/>
          <c:cat>
            <c:numRef>
              <c:f>'14. Congestiones'!C9:E20</c:f>
            </c:numRef>
          </c:cat>
          <c:val>
            <c:numRef>
              <c:f>'14. Congestiones'!F9:F20</c:f>
            </c:numRef>
          </c:val>
          <c:extLst>
            <c:ext xmlns:c16="http://schemas.microsoft.com/office/drawing/2014/chart" uri="{C3380CC4-5D6E-409C-BE32-E72D297353CC}">
              <c16:uniqueId val="{00000002-D2DD-46A0-B852-C3331BD7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26848"/>
        <c:axId val="216932736"/>
      </c:barChart>
      <c:catAx>
        <c:axId val="2169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/>
            </a:pPr>
            <a:endParaRPr lang="es-PE"/>
          </a:p>
        </c:txPr>
        <c:crossAx val="216932736"/>
        <c:crosses val="autoZero"/>
        <c:auto val="1"/>
        <c:lblAlgn val="ctr"/>
        <c:lblOffset val="100"/>
        <c:noMultiLvlLbl val="0"/>
      </c:catAx>
      <c:valAx>
        <c:axId val="216932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Horas</a:t>
                </a:r>
              </a:p>
            </c:rich>
          </c:tx>
          <c:layout>
            <c:manualLayout>
              <c:xMode val="edge"/>
              <c:yMode val="edge"/>
              <c:x val="1.972939955709884E-3"/>
              <c:y val="4.0638154235219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6926848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9.8886997852092193E-2"/>
          <c:y val="1.2288786482334869E-2"/>
          <c:w val="0.81623475171275173"/>
          <c:h val="6.6751333502667001E-2"/>
        </c:manualLayout>
      </c:layout>
      <c:overlay val="1"/>
      <c:spPr>
        <a:noFill/>
      </c:spPr>
      <c:txPr>
        <a:bodyPr/>
        <a:lstStyle/>
        <a:p>
          <a:pPr>
            <a:defRPr sz="110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EVOLUCIÓN MENSUAL DE LOS INTERCAMBIOS INTERNACIONALES </a:t>
            </a:r>
            <a:r>
              <a:rPr lang="en-US" sz="1050" baseline="0"/>
              <a:t> (PERÚ - ECUADOR)</a:t>
            </a:r>
            <a:r>
              <a:rPr lang="en-US" sz="1050"/>
              <a:t> 2022</a:t>
            </a:r>
          </a:p>
        </c:rich>
      </c:tx>
      <c:layout>
        <c:manualLayout>
          <c:xMode val="edge"/>
          <c:yMode val="edge"/>
          <c:x val="0.14977818330203757"/>
          <c:y val="3.79531758372454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190961913639532E-2"/>
          <c:y val="0.23926816328809963"/>
          <c:w val="0.88178659581130614"/>
          <c:h val="0.63835616438356169"/>
        </c:manualLayout>
      </c:layout>
      <c:barChart>
        <c:barDir val="col"/>
        <c:grouping val="clustered"/>
        <c:varyColors val="0"/>
        <c:ser>
          <c:idx val="4"/>
          <c:order val="0"/>
          <c:tx>
            <c:v>ENERGÍA EXPORTADA (GWh) 2021</c:v>
          </c:tx>
          <c:invertIfNegative val="0"/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Intercambios'!$C$6:$C$17</c:f>
              <c:numCache>
                <c:formatCode>#,##0.000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7ED-4E31-8AE7-29FB1DB3BD06}"/>
            </c:ext>
          </c:extLst>
        </c:ser>
        <c:ser>
          <c:idx val="0"/>
          <c:order val="1"/>
          <c:tx>
            <c:v>ENERGÍA EXPORTADA (GWh) 2022</c:v>
          </c:tx>
          <c:invertIfNegative val="0"/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Intercambios'!$G$6:$G$17</c:f>
              <c:numCache>
                <c:formatCode>#,##0.000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7ED-4E31-8AE7-29FB1DB3BD06}"/>
            </c:ext>
          </c:extLst>
        </c:ser>
        <c:ser>
          <c:idx val="1"/>
          <c:order val="2"/>
          <c:tx>
            <c:v>ENERGÍA IMPORTADA (GWh) 2021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Intercambios'!$E$6:$E$17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77ED-4E31-8AE7-29FB1DB3BD06}"/>
            </c:ext>
          </c:extLst>
        </c:ser>
        <c:ser>
          <c:idx val="2"/>
          <c:order val="3"/>
          <c:tx>
            <c:v>ENERGÍA IMPORTADA (GWh) 2022</c:v>
          </c:tx>
          <c:invertIfNegative val="0"/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Intercambios'!$I$6:$I$17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77ED-4E31-8AE7-29FB1DB3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81408"/>
        <c:axId val="108883328"/>
      </c:barChart>
      <c:lineChart>
        <c:grouping val="standard"/>
        <c:varyColors val="0"/>
        <c:ser>
          <c:idx val="5"/>
          <c:order val="5"/>
          <c:tx>
            <c:v>MAXIMA POTENCIA EXPORTADA (MW) 2022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Intercambios'!$H$6:$H$17</c:f>
              <c:numCache>
                <c:formatCode>#,##0.0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4E31-8AE7-29FB1DB3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81408"/>
        <c:axId val="108883328"/>
      </c:lineChart>
      <c:lineChart>
        <c:grouping val="standard"/>
        <c:varyColors val="0"/>
        <c:ser>
          <c:idx val="3"/>
          <c:order val="4"/>
          <c:tx>
            <c:v>MÁXIMA POTENCIA EXPORTADA (MW) 2021</c:v>
          </c:tx>
          <c:marker>
            <c:symbol val="none"/>
          </c:marker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Intercambios'!$D$6:$D$17</c:f>
              <c:numCache>
                <c:formatCode>#,##0.0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ED-4E31-8AE7-29FB1DB3BD06}"/>
            </c:ext>
          </c:extLst>
        </c:ser>
        <c:ser>
          <c:idx val="6"/>
          <c:order val="6"/>
          <c:tx>
            <c:v>MÁXIMA POTENCIA IMPORTADA (MW) 2021</c:v>
          </c:tx>
          <c:marker>
            <c:symbol val="square"/>
            <c:size val="5"/>
          </c:marker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Intercambios'!$F$6:$F$17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4E31-8AE7-29FB1DB3BD06}"/>
            </c:ext>
          </c:extLst>
        </c:ser>
        <c:ser>
          <c:idx val="7"/>
          <c:order val="7"/>
          <c:tx>
            <c:v>MÁXIMA POTENCIA IMPORTADA (MW) 2022</c:v>
          </c:tx>
          <c:spPr>
            <a:ln>
              <a:solidFill>
                <a:srgbClr val="DEA900"/>
              </a:solidFill>
            </a:ln>
          </c:spPr>
          <c:marker>
            <c:symbol val="square"/>
            <c:size val="5"/>
            <c:spPr>
              <a:solidFill>
                <a:srgbClr val="DEA900"/>
              </a:solidFill>
              <a:ln>
                <a:noFill/>
              </a:ln>
            </c:spPr>
          </c:marker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Intercambios'!$J$6:$J$17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4E31-8AE7-29FB1DB3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94848"/>
        <c:axId val="108893312"/>
      </c:lineChart>
      <c:catAx>
        <c:axId val="10888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108883328"/>
        <c:crosses val="autoZero"/>
        <c:auto val="1"/>
        <c:lblAlgn val="ctr"/>
        <c:lblOffset val="100"/>
        <c:noMultiLvlLbl val="0"/>
      </c:catAx>
      <c:valAx>
        <c:axId val="108883328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s-PE"/>
          </a:p>
        </c:txPr>
        <c:crossAx val="108881408"/>
        <c:crosses val="autoZero"/>
        <c:crossBetween val="between"/>
      </c:valAx>
      <c:valAx>
        <c:axId val="108893312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s-PE"/>
          </a:p>
        </c:txPr>
        <c:crossAx val="108894848"/>
        <c:crosses val="max"/>
        <c:crossBetween val="between"/>
      </c:valAx>
      <c:catAx>
        <c:axId val="1088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933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7.5684336105879685E-2"/>
          <c:y val="4.4774903288311012E-2"/>
          <c:w val="0.85202742167433776"/>
          <c:h val="9.3941666539521976E-2"/>
        </c:manualLayout>
      </c:layout>
      <c:overlay val="0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5645273865534E-2"/>
          <c:y val="0.15981770600585485"/>
          <c:w val="0.8890411853220066"/>
          <c:h val="0.71546629536770046"/>
        </c:manualLayout>
      </c:layout>
      <c:barChart>
        <c:barDir val="col"/>
        <c:grouping val="clustered"/>
        <c:varyColors val="0"/>
        <c:ser>
          <c:idx val="2"/>
          <c:order val="0"/>
          <c:tx>
            <c:v>2020</c:v>
          </c:tx>
          <c:invertIfNegative val="0"/>
          <c:cat>
            <c:numRef>
              <c:f>'5. RER'!C10:C14</c:f>
            </c:numRef>
          </c:cat>
          <c:val>
            <c:numRef>
              <c:f>'5. RER'!J10:J14</c:f>
            </c:numRef>
          </c:val>
          <c:extLst>
            <c:ext xmlns:c16="http://schemas.microsoft.com/office/drawing/2014/chart" uri="{C3380CC4-5D6E-409C-BE32-E72D297353CC}">
              <c16:uniqueId val="{00000000-46D2-4378-B459-A76F592FAD5C}"/>
            </c:ext>
          </c:extLst>
        </c:ser>
        <c:ser>
          <c:idx val="1"/>
          <c:order val="1"/>
          <c:tx>
            <c:v>2021</c:v>
          </c:tx>
          <c:spPr>
            <a:solidFill>
              <a:srgbClr val="C00000"/>
            </a:solidFill>
          </c:spPr>
          <c:invertIfNegative val="0"/>
          <c:cat>
            <c:numRef>
              <c:f>'5. RER'!C10:C14</c:f>
            </c:numRef>
          </c:cat>
          <c:val>
            <c:numRef>
              <c:f>'5. RER'!H10:H14</c:f>
            </c:numRef>
          </c:val>
          <c:extLst>
            <c:ext xmlns:c16="http://schemas.microsoft.com/office/drawing/2014/chart" uri="{C3380CC4-5D6E-409C-BE32-E72D297353CC}">
              <c16:uniqueId val="{00000001-46D2-4378-B459-A76F592FAD5C}"/>
            </c:ext>
          </c:extLst>
        </c:ser>
        <c:ser>
          <c:idx val="0"/>
          <c:order val="2"/>
          <c:tx>
            <c:v>2022</c:v>
          </c:tx>
          <c:spPr>
            <a:solidFill>
              <a:srgbClr val="0070C0"/>
            </a:solidFill>
          </c:spPr>
          <c:invertIfNegative val="0"/>
          <c:cat>
            <c:numRef>
              <c:f>'5. RER'!C10:C14</c:f>
            </c:numRef>
          </c:cat>
          <c:val>
            <c:numRef>
              <c:f>'5. RER'!G10:G14</c:f>
            </c:numRef>
          </c:val>
          <c:extLst>
            <c:ext xmlns:c16="http://schemas.microsoft.com/office/drawing/2014/chart" uri="{C3380CC4-5D6E-409C-BE32-E72D297353CC}">
              <c16:uniqueId val="{00000002-46D2-4378-B459-A76F592F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6256"/>
        <c:axId val="208657792"/>
      </c:barChart>
      <c:catAx>
        <c:axId val="208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792"/>
        <c:crosses val="autoZero"/>
        <c:auto val="1"/>
        <c:lblAlgn val="ctr"/>
        <c:lblOffset val="100"/>
        <c:noMultiLvlLbl val="0"/>
      </c:catAx>
      <c:valAx>
        <c:axId val="208657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3.4771250155914535E-2"/>
              <c:y val="4.1607738121481302E-2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crossAx val="20865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288911017826071"/>
          <c:y val="2.1675243701162555E-2"/>
          <c:w val="0.31285035118154897"/>
          <c:h val="0.126122394877682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sz="1200"/>
              <a:t>PRODUCCIÓN TOTAL SEIN 2022 = 56 084,2 GWh 
PRODUCCIÓN TOTAL RER 2022 = 4 940,9 GWh (8,8%)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7.454816641895666E-2"/>
          <c:y val="0.10161105861767279"/>
          <c:w val="0.84554891481938255"/>
          <c:h val="0.79677788276465444"/>
        </c:manualLayout>
      </c:layout>
      <c:ofPieChart>
        <c:ofPieType val="pie"/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4B9-4B39-82D2-D6F53E8AA552}"/>
              </c:ext>
            </c:extLst>
          </c:dPt>
          <c:dPt>
            <c:idx val="1"/>
            <c:bubble3D val="0"/>
            <c:spPr>
              <a:solidFill>
                <a:srgbClr val="053CED"/>
              </a:solidFill>
            </c:spPr>
            <c:extLst>
              <c:ext xmlns:c16="http://schemas.microsoft.com/office/drawing/2014/chart" uri="{C3380CC4-5D6E-409C-BE32-E72D297353CC}">
                <c16:uniqueId val="{00000003-F4B9-4B39-82D2-D6F53E8AA55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4B9-4B39-82D2-D6F53E8AA552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4B9-4B39-82D2-D6F53E8AA552}"/>
              </c:ext>
            </c:extLst>
          </c:dPt>
          <c:dPt>
            <c:idx val="5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9-F4B9-4B39-82D2-D6F53E8AA552}"/>
              </c:ext>
            </c:extLst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4B9-4B39-82D2-D6F53E8AA552}"/>
              </c:ext>
            </c:extLst>
          </c:dPt>
          <c:dLbls>
            <c:dLbl>
              <c:idx val="0"/>
              <c:layout>
                <c:manualLayout>
                  <c:x val="0"/>
                  <c:y val="0.3781134832372757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9-4B39-82D2-D6F53E8AA552}"/>
                </c:ext>
              </c:extLst>
            </c:dLbl>
            <c:dLbl>
              <c:idx val="1"/>
              <c:layout>
                <c:manualLayout>
                  <c:x val="9.5867986381220419E-3"/>
                  <c:y val="4.719944800714343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B9-4B39-82D2-D6F53E8AA552}"/>
                </c:ext>
              </c:extLst>
            </c:dLbl>
            <c:dLbl>
              <c:idx val="2"/>
              <c:layout>
                <c:manualLayout>
                  <c:x val="-3.507257375960535E-3"/>
                  <c:y val="0.113819303514895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B9-4B39-82D2-D6F53E8AA552}"/>
                </c:ext>
              </c:extLst>
            </c:dLbl>
            <c:dLbl>
              <c:idx val="3"/>
              <c:layout>
                <c:manualLayout>
                  <c:x val="-3.0484457515099768E-2"/>
                  <c:y val="-0.1026238601618096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B9-4B39-82D2-D6F53E8AA552}"/>
                </c:ext>
              </c:extLst>
            </c:dLbl>
            <c:dLbl>
              <c:idx val="4"/>
              <c:layout>
                <c:manualLayout>
                  <c:x val="-9.9182029957098732E-3"/>
                  <c:y val="-0.1641226290012717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B9-4B39-82D2-D6F53E8AA552}"/>
                </c:ext>
              </c:extLst>
            </c:dLbl>
            <c:dLbl>
              <c:idx val="5"/>
              <c:layout>
                <c:manualLayout>
                  <c:x val="3.65294247857572E-2"/>
                  <c:y val="1.36991638931731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B9-4B39-82D2-D6F53E8AA552}"/>
                </c:ext>
              </c:extLst>
            </c:dLbl>
            <c:dLbl>
              <c:idx val="6"/>
              <c:layout>
                <c:manualLayout>
                  <c:x val="-8.5679199738586901E-3"/>
                  <c:y val="2.5270228318234416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RER
</a:t>
                    </a:r>
                    <a:fld id="{B6D215A2-9F43-4A60-9258-4E16700AA55D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4B9-4B39-82D2-D6F53E8AA55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'5. RER'!AA40:AA45</c:f>
            </c:numRef>
          </c:cat>
          <c:val>
            <c:numRef>
              <c:f>'5. RER'!AB40:AB45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F4B9-4B39-82D2-D6F53E8A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1"/>
        <c:splitType val="cust"/>
        <c:custSplit>
          <c:secondPiePt val="1"/>
          <c:secondPiePt val="2"/>
          <c:secondPiePt val="3"/>
          <c:secondPiePt val="4"/>
          <c:secondPiePt val="5"/>
        </c:custSplit>
        <c:secondPieSize val="70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2022/2021 (GWh)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08152639660405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2022</c:v>
          </c:tx>
          <c:invertIfNegative val="0"/>
          <c:cat>
            <c:numRef>
              <c:f>'6. Generacion empresa'!AA9:AA73</c:f>
            </c:numRef>
          </c:cat>
          <c:val>
            <c:numRef>
              <c:f>'6. Generacion empresa'!AB9:AB73</c:f>
            </c:numRef>
          </c:val>
        </ser>
        <ser xmlns="http://schemas.openxmlformats.org/drawingml/2006/chart">
          <c:idx val="1"/>
          <c:order val="1"/>
          <c:tx>
            <c:v>2021</c:v>
          </c:tx>
          <c:invertIfNegative val="0"/>
          <c:cat>
            <c:numRef>
              <c:f>'6. Generacion empresa'!AA9:AA73</c:f>
            </c:numRef>
          </c:cat>
          <c:val>
            <c:numRef>
              <c:f>'6. Generacion empresa'!AC9:AC73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2400"/>
        <c:axId val="208423936"/>
      </c:barChart>
      <c:catAx>
        <c:axId val="208422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8423936"/>
        <c:crosses val="autoZero"/>
        <c:auto val="1"/>
        <c:lblAlgn val="ctr"/>
        <c:lblOffset val="100"/>
        <c:noMultiLvlLbl val="0"/>
      </c:catAx>
      <c:valAx>
        <c:axId val="2084239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GWh</a:t>
                </a:r>
              </a:p>
            </c:rich>
          </c:tx>
          <c:layout>
            <c:manualLayout>
              <c:xMode val="edge"/>
              <c:yMode val="edge"/>
              <c:x val="0.58214741911707002"/>
              <c:y val="0.9789452076888113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84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3.pn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image" Target="../media/image3.png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3" Type="http://schemas.openxmlformats.org/officeDocument/2006/relationships/chart" Target="../charts/chart37.xml"/><Relationship Id="rId21" Type="http://schemas.openxmlformats.org/officeDocument/2006/relationships/chart" Target="../charts/chart55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5" Type="http://schemas.openxmlformats.org/officeDocument/2006/relationships/chart" Target="../charts/chart59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20" Type="http://schemas.openxmlformats.org/officeDocument/2006/relationships/chart" Target="../charts/chart54.xml"/><Relationship Id="rId1" Type="http://schemas.openxmlformats.org/officeDocument/2006/relationships/image" Target="../media/image3.png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24" Type="http://schemas.openxmlformats.org/officeDocument/2006/relationships/chart" Target="../charts/chart58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23" Type="http://schemas.openxmlformats.org/officeDocument/2006/relationships/chart" Target="../charts/chart57.xml"/><Relationship Id="rId10" Type="http://schemas.openxmlformats.org/officeDocument/2006/relationships/chart" Target="../charts/chart44.xml"/><Relationship Id="rId19" Type="http://schemas.openxmlformats.org/officeDocument/2006/relationships/chart" Target="../charts/chart53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Relationship Id="rId22" Type="http://schemas.openxmlformats.org/officeDocument/2006/relationships/chart" Target="../charts/chart56.xml"/></Relationships>
</file>

<file path=xl/drawings/_rels/drawing15.xml.rels><?xml version="1.0" encoding="UTF-8" standalone="yes"?>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image" Target="../media/image3.png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image" Target="../media/image3.png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2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3.png"/></Relationships>
</file>

<file path=xl/drawings/_rels/drawing9.xml.rels><?xml version="1.0" encoding="UTF-8" standalone="yes"?>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62594</xdr:colOff>
      <xdr:row>0</xdr:row>
      <xdr:rowOff>42862</xdr:rowOff>
    </xdr:from>
    <xdr:to>
      <xdr:col>11</xdr:col>
      <xdr:colOff>466725</xdr:colOff>
      <xdr:row>7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53A349-8FD4-47E8-9CE1-D3865EECFA8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94" y="42862"/>
          <a:ext cx="7159625" cy="1074874"/>
        </a:xfrm>
        <a:prstGeom prst="rect">
          <a:avLst/>
        </a:prstGeom>
      </xdr:spPr>
    </xdr:pic>
    <xdr:clientData/>
  </xdr:twoCellAnchor>
  <xdr:twoCellAnchor editAs="oneCell">
    <xdr:from>
      <xdr:col>0</xdr:col>
      <xdr:colOff>199056</xdr:colOff>
      <xdr:row>55</xdr:row>
      <xdr:rowOff>93085</xdr:rowOff>
    </xdr:from>
    <xdr:to>
      <xdr:col>4</xdr:col>
      <xdr:colOff>219075</xdr:colOff>
      <xdr:row>63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D04C09-8B8D-4D50-936A-A84F23B08C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56" y="8236960"/>
          <a:ext cx="2156432" cy="112615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126207</xdr:rowOff>
    </xdr:from>
    <xdr:to>
      <xdr:col>11</xdr:col>
      <xdr:colOff>647700</xdr:colOff>
      <xdr:row>37</xdr:row>
      <xdr:rowOff>38101</xdr:rowOff>
    </xdr:to>
    <xdr:sp macro="" textlink="">
      <xdr:nvSpPr>
        <xdr:cNvPr id="5" name="Cuadro de texto 154">
          <a:extLst>
            <a:ext uri="{FF2B5EF4-FFF2-40B4-BE49-F238E27FC236}">
              <a16:creationId xmlns:a16="http://schemas.microsoft.com/office/drawing/2014/main" id="{17A9A6BB-0D2B-4DF9-9198-54109A995594}"/>
            </a:ext>
          </a:extLst>
        </xdr:cNvPr>
        <xdr:cNvSpPr txBox="1"/>
      </xdr:nvSpPr>
      <xdr:spPr>
        <a:xfrm>
          <a:off x="0" y="3126582"/>
          <a:ext cx="7400925" cy="248364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1600200" tIns="0" rIns="685800" bIns="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  <a:spcAft>
              <a:spcPts val="1000"/>
            </a:spcAft>
          </a:pPr>
          <a:r>
            <a:rPr lang="es-PE" sz="4000">
              <a:solidFill>
                <a:srgbClr val="0077A5"/>
              </a:solidFill>
              <a:effectLst/>
              <a:ea typeface="Calibri" panose="020F0502020204030204" pitchFamily="34" charset="0"/>
              <a:cs typeface="Arial" panose="020B0604020202020204" pitchFamily="34" charset="0"/>
            </a:rPr>
            <a:t>INFORME DE LA OPERACIÓN ANUAL DEL SEIN</a:t>
          </a:r>
          <a:r>
            <a:rPr lang="es-PE" sz="3200">
              <a:solidFill>
                <a:srgbClr val="4F81BD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s-PE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r">
            <a:lnSpc>
              <a:spcPct val="115000"/>
            </a:lnSpc>
            <a:spcAft>
              <a:spcPts val="1000"/>
            </a:spcAft>
          </a:pPr>
          <a:r>
            <a:rPr lang="es-PE" sz="1800" cap="small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s-PE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279124</xdr:colOff>
      <xdr:row>8</xdr:row>
      <xdr:rowOff>75333</xdr:rowOff>
    </xdr:from>
    <xdr:to>
      <xdr:col>11</xdr:col>
      <xdr:colOff>656359</xdr:colOff>
      <xdr:row>13</xdr:row>
      <xdr:rowOff>49298</xdr:rowOff>
    </xdr:to>
    <xdr:sp macro="" textlink="">
      <xdr:nvSpPr>
        <xdr:cNvPr id="6" name="Cuadro de texto 152">
          <a:extLst>
            <a:ext uri="{FF2B5EF4-FFF2-40B4-BE49-F238E27FC236}">
              <a16:creationId xmlns:a16="http://schemas.microsoft.com/office/drawing/2014/main" id="{0F3FC9A5-51C6-426F-8CC1-F378324C5FE6}"/>
            </a:ext>
          </a:extLst>
        </xdr:cNvPr>
        <xdr:cNvSpPr txBox="1"/>
      </xdr:nvSpPr>
      <xdr:spPr>
        <a:xfrm>
          <a:off x="812524" y="1218333"/>
          <a:ext cx="6016035" cy="859790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1600200" tIns="0" rIns="685800" bIns="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algn="r"/>
          <a:r>
            <a:rPr lang="es-PE" sz="12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dirección EJECUTIVA</a:t>
          </a:r>
          <a:endParaRPr lang="es-PE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es-PE" sz="12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DIRECCIÓN DE GESTIÓN DE LA INFORMACIÓN</a:t>
          </a:r>
          <a:endParaRPr lang="es-PE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 fontAlgn="auto"/>
          <a:r>
            <a:rPr lang="es-PE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17</xdr:col>
      <xdr:colOff>190500</xdr:colOff>
      <xdr:row>63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C573684-E4D7-4E18-901C-A68623AC4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7ED5C04C-00B4-4BF7-8DBF-60D94CB0A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B0904D5C-64D8-4C5C-B92E-726A6D671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21F8D896-B980-4AA4-9A24-9BD0F38A0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C0FEC98F-238F-47FD-8B71-287D626E8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7527ACBE-6FA8-4842-93E2-51AF4CB58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B08A1BC4-F695-4434-8432-72B020315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756F17C0-7373-4930-A2EF-B072F3CC6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5879D096-2EB1-4BD2-97CA-88D28F98A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1D3A4FDD-D4AB-4860-98F5-5588F29A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3E6C74CE-C74B-4D65-96F2-E71EC90C4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34AD3BF3-8F6B-45C1-B263-D2C007917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A7A225D2-F335-4477-AD01-FFC3DEFB8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19D6CB94-5934-4564-96E7-B4D04CABE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6AC75E7F-51C5-4E2B-AAC1-5C15A137E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0B2AA9E1-DB02-4761-BBC9-4CF8426D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96D684E8-056C-40C4-802F-D93DC6845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95993DC8-DC53-406C-98FC-1A5FECA91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8527CA53-9B0B-42FD-B170-89ECC7C06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1ED5D83C-006E-4833-8947-FD2237EB9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7F8DB94A-72D4-4995-B5A1-FF28DDECB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672C2A8D-0A67-47F2-A4CF-6DB6D60EF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C61701C5-4B7E-4E37-9B58-4AAE740D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523AB7DC-81F7-4082-80E1-66191E0D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52915</xdr:colOff>
      <xdr:row>124</xdr:row>
      <xdr:rowOff>18331</xdr:rowOff>
    </xdr:from>
    <xdr:to>
      <xdr:col>18</xdr:col>
      <xdr:colOff>352273</xdr:colOff>
      <xdr:row>141</xdr:row>
      <xdr:rowOff>181617</xdr:rowOff>
    </xdr:to>
    <xdr:graphicFrame macro="">
      <xdr:nvGraphicFramePr>
        <xdr:cNvPr id="14" name="grafico_12">
          <a:extLst>
            <a:ext uri="{FF2B5EF4-FFF2-40B4-BE49-F238E27FC236}">
              <a16:creationId xmlns:a16="http://schemas.microsoft.com/office/drawing/2014/main" id="{8E78AFE1-59A8-4789-8EEE-945AC8C62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33072</xdr:colOff>
      <xdr:row>146</xdr:row>
      <xdr:rowOff>25134</xdr:rowOff>
    </xdr:from>
    <xdr:to>
      <xdr:col>9</xdr:col>
      <xdr:colOff>369282</xdr:colOff>
      <xdr:row>163</xdr:row>
      <xdr:rowOff>188420</xdr:rowOff>
    </xdr:to>
    <xdr:graphicFrame macro="">
      <xdr:nvGraphicFramePr>
        <xdr:cNvPr id="15" name="grafico_13">
          <a:extLst>
            <a:ext uri="{FF2B5EF4-FFF2-40B4-BE49-F238E27FC236}">
              <a16:creationId xmlns:a16="http://schemas.microsoft.com/office/drawing/2014/main" id="{E166EF2A-AC50-472C-A24E-A0EB2144D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64821</xdr:colOff>
      <xdr:row>146</xdr:row>
      <xdr:rowOff>18329</xdr:rowOff>
    </xdr:from>
    <xdr:to>
      <xdr:col>18</xdr:col>
      <xdr:colOff>364179</xdr:colOff>
      <xdr:row>163</xdr:row>
      <xdr:rowOff>181615</xdr:rowOff>
    </xdr:to>
    <xdr:graphicFrame macro="">
      <xdr:nvGraphicFramePr>
        <xdr:cNvPr id="16" name="grafico_14">
          <a:extLst>
            <a:ext uri="{FF2B5EF4-FFF2-40B4-BE49-F238E27FC236}">
              <a16:creationId xmlns:a16="http://schemas.microsoft.com/office/drawing/2014/main" id="{2288BEED-E852-4CE5-AC5E-2097E8FA9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200</xdr:row>
      <xdr:rowOff>15875</xdr:rowOff>
    </xdr:from>
    <xdr:to>
      <xdr:col>9</xdr:col>
      <xdr:colOff>340179</xdr:colOff>
      <xdr:row>217</xdr:row>
      <xdr:rowOff>179161</xdr:rowOff>
    </xdr:to>
    <xdr:graphicFrame macro="">
      <xdr:nvGraphicFramePr>
        <xdr:cNvPr id="17" name="grafico_17">
          <a:extLst>
            <a:ext uri="{FF2B5EF4-FFF2-40B4-BE49-F238E27FC236}">
              <a16:creationId xmlns:a16="http://schemas.microsoft.com/office/drawing/2014/main" id="{8700BBD0-458D-41F6-96DC-83111DDC6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23812</xdr:colOff>
      <xdr:row>200</xdr:row>
      <xdr:rowOff>32883</xdr:rowOff>
    </xdr:from>
    <xdr:to>
      <xdr:col>18</xdr:col>
      <xdr:colOff>323170</xdr:colOff>
      <xdr:row>218</xdr:row>
      <xdr:rowOff>5669</xdr:rowOff>
    </xdr:to>
    <xdr:graphicFrame macro="">
      <xdr:nvGraphicFramePr>
        <xdr:cNvPr id="18" name="grafico_18">
          <a:extLst>
            <a:ext uri="{FF2B5EF4-FFF2-40B4-BE49-F238E27FC236}">
              <a16:creationId xmlns:a16="http://schemas.microsoft.com/office/drawing/2014/main" id="{4F35852C-E058-4BD6-9DC5-760A723E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222</xdr:row>
      <xdr:rowOff>39686</xdr:rowOff>
    </xdr:from>
    <xdr:to>
      <xdr:col>9</xdr:col>
      <xdr:colOff>340179</xdr:colOff>
      <xdr:row>240</xdr:row>
      <xdr:rowOff>12472</xdr:rowOff>
    </xdr:to>
    <xdr:graphicFrame macro="">
      <xdr:nvGraphicFramePr>
        <xdr:cNvPr id="19" name="grafico_19">
          <a:extLst>
            <a:ext uri="{FF2B5EF4-FFF2-40B4-BE49-F238E27FC236}">
              <a16:creationId xmlns:a16="http://schemas.microsoft.com/office/drawing/2014/main" id="{A7E37222-96E9-4382-A7C6-FADF01B1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35718</xdr:colOff>
      <xdr:row>222</xdr:row>
      <xdr:rowOff>32881</xdr:rowOff>
    </xdr:from>
    <xdr:to>
      <xdr:col>18</xdr:col>
      <xdr:colOff>335076</xdr:colOff>
      <xdr:row>240</xdr:row>
      <xdr:rowOff>5667</xdr:rowOff>
    </xdr:to>
    <xdr:graphicFrame macro="">
      <xdr:nvGraphicFramePr>
        <xdr:cNvPr id="20" name="grafico_20">
          <a:extLst>
            <a:ext uri="{FF2B5EF4-FFF2-40B4-BE49-F238E27FC236}">
              <a16:creationId xmlns:a16="http://schemas.microsoft.com/office/drawing/2014/main" id="{84D5BAB8-44EE-4A97-BBFC-4BC92F8C3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11906</xdr:colOff>
      <xdr:row>244</xdr:row>
      <xdr:rowOff>27781</xdr:rowOff>
    </xdr:from>
    <xdr:to>
      <xdr:col>9</xdr:col>
      <xdr:colOff>348116</xdr:colOff>
      <xdr:row>262</xdr:row>
      <xdr:rowOff>567</xdr:rowOff>
    </xdr:to>
    <xdr:graphicFrame macro="">
      <xdr:nvGraphicFramePr>
        <xdr:cNvPr id="21" name="grafico_21">
          <a:extLst>
            <a:ext uri="{FF2B5EF4-FFF2-40B4-BE49-F238E27FC236}">
              <a16:creationId xmlns:a16="http://schemas.microsoft.com/office/drawing/2014/main" id="{C0B7AA49-ABA8-43FF-8659-3626DA679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31749</xdr:colOff>
      <xdr:row>244</xdr:row>
      <xdr:rowOff>44789</xdr:rowOff>
    </xdr:from>
    <xdr:to>
      <xdr:col>18</xdr:col>
      <xdr:colOff>331107</xdr:colOff>
      <xdr:row>262</xdr:row>
      <xdr:rowOff>17575</xdr:rowOff>
    </xdr:to>
    <xdr:graphicFrame macro="">
      <xdr:nvGraphicFramePr>
        <xdr:cNvPr id="22" name="grafico_22">
          <a:extLst>
            <a:ext uri="{FF2B5EF4-FFF2-40B4-BE49-F238E27FC236}">
              <a16:creationId xmlns:a16="http://schemas.microsoft.com/office/drawing/2014/main" id="{8B24CC79-D506-43D0-A49B-2BB9E0CA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11906</xdr:colOff>
      <xdr:row>266</xdr:row>
      <xdr:rowOff>51592</xdr:rowOff>
    </xdr:from>
    <xdr:to>
      <xdr:col>9</xdr:col>
      <xdr:colOff>348116</xdr:colOff>
      <xdr:row>284</xdr:row>
      <xdr:rowOff>24378</xdr:rowOff>
    </xdr:to>
    <xdr:graphicFrame macro="">
      <xdr:nvGraphicFramePr>
        <xdr:cNvPr id="23" name="grafico_23">
          <a:extLst>
            <a:ext uri="{FF2B5EF4-FFF2-40B4-BE49-F238E27FC236}">
              <a16:creationId xmlns:a16="http://schemas.microsoft.com/office/drawing/2014/main" id="{1DDEC0B3-3BBD-4A4D-A9E3-44ECC622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43655</xdr:colOff>
      <xdr:row>266</xdr:row>
      <xdr:rowOff>44787</xdr:rowOff>
    </xdr:from>
    <xdr:to>
      <xdr:col>18</xdr:col>
      <xdr:colOff>343013</xdr:colOff>
      <xdr:row>284</xdr:row>
      <xdr:rowOff>17573</xdr:rowOff>
    </xdr:to>
    <xdr:graphicFrame macro="">
      <xdr:nvGraphicFramePr>
        <xdr:cNvPr id="24" name="grafico_24">
          <a:extLst>
            <a:ext uri="{FF2B5EF4-FFF2-40B4-BE49-F238E27FC236}">
              <a16:creationId xmlns:a16="http://schemas.microsoft.com/office/drawing/2014/main" id="{377C91A3-E0A5-4317-B7E2-DB870723B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168</xdr:row>
      <xdr:rowOff>27972</xdr:rowOff>
    </xdr:from>
    <xdr:to>
      <xdr:col>9</xdr:col>
      <xdr:colOff>336210</xdr:colOff>
      <xdr:row>186</xdr:row>
      <xdr:rowOff>758</xdr:rowOff>
    </xdr:to>
    <xdr:graphicFrame macro="">
      <xdr:nvGraphicFramePr>
        <xdr:cNvPr id="25" name="grafico_15">
          <a:extLst>
            <a:ext uri="{FF2B5EF4-FFF2-40B4-BE49-F238E27FC236}">
              <a16:creationId xmlns:a16="http://schemas.microsoft.com/office/drawing/2014/main" id="{0E0A944B-1CD5-4A78-8375-26C792619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31749</xdr:colOff>
      <xdr:row>168</xdr:row>
      <xdr:rowOff>21167</xdr:rowOff>
    </xdr:from>
    <xdr:to>
      <xdr:col>18</xdr:col>
      <xdr:colOff>331107</xdr:colOff>
      <xdr:row>185</xdr:row>
      <xdr:rowOff>184453</xdr:rowOff>
    </xdr:to>
    <xdr:graphicFrame macro="">
      <xdr:nvGraphicFramePr>
        <xdr:cNvPr id="26" name="grafico_16">
          <a:extLst>
            <a:ext uri="{FF2B5EF4-FFF2-40B4-BE49-F238E27FC236}">
              <a16:creationId xmlns:a16="http://schemas.microsoft.com/office/drawing/2014/main" id="{F5D1A57E-D100-4A82-96EA-F40044EB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11</xdr:col>
      <xdr:colOff>219075</xdr:colOff>
      <xdr:row>43</xdr:row>
      <xdr:rowOff>152400</xdr:rowOff>
    </xdr:to>
    <xdr:graphicFrame macro="">
      <xdr:nvGraphicFramePr>
        <xdr:cNvPr id="4" name="ChartCMP">
          <a:extLst>
            <a:ext uri="{FF2B5EF4-FFF2-40B4-BE49-F238E27FC236}">
              <a16:creationId xmlns:a16="http://schemas.microsoft.com/office/drawing/2014/main" id="{BC2DE8B7-94DA-4CE6-98C1-A35EB5AC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endParaRPr lang="es-PE" sz="6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21248</xdr:colOff>
      <xdr:row>2</xdr:row>
      <xdr:rowOff>50547</xdr:rowOff>
    </xdr:from>
    <xdr:to>
      <xdr:col>11</xdr:col>
      <xdr:colOff>571500</xdr:colOff>
      <xdr:row>61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6F00E-DBE9-4430-BDE4-574B5B92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97" r="608" b="2063"/>
        <a:stretch/>
      </xdr:blipFill>
      <xdr:spPr>
        <a:xfrm>
          <a:off x="21248" y="355347"/>
          <a:ext cx="6528548" cy="8709869"/>
        </a:xfrm>
        <a:prstGeom prst="rect">
          <a:avLst/>
        </a:prstGeom>
      </xdr:spPr>
    </xdr:pic>
    <xdr:clientData/>
  </xdr:twoCellAnchor>
  <xdr:twoCellAnchor>
    <xdr:from>
      <xdr:col>3</xdr:col>
      <xdr:colOff>414443</xdr:colOff>
      <xdr:row>21</xdr:row>
      <xdr:rowOff>130630</xdr:rowOff>
    </xdr:from>
    <xdr:to>
      <xdr:col>5</xdr:col>
      <xdr:colOff>272143</xdr:colOff>
      <xdr:row>24</xdr:row>
      <xdr:rowOff>99393</xdr:rowOff>
    </xdr:to>
    <xdr:sp macro="" textlink="Y10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4A2F4DF-AED6-4E4C-B7B8-AA80910E5ED5}"/>
            </a:ext>
          </a:extLst>
        </xdr:cNvPr>
        <xdr:cNvSpPr/>
      </xdr:nvSpPr>
      <xdr:spPr>
        <a:xfrm>
          <a:off x="2014643" y="3150055"/>
          <a:ext cx="924500" cy="397388"/>
        </a:xfrm>
        <a:prstGeom prst="wedgeRoundRectCallout">
          <a:avLst>
            <a:gd name="adj1" fmla="val -32348"/>
            <a:gd name="adj2" fmla="val 9102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2D2368C-D99E-4AE1-BEC3-8F694367C59D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CAJAMARCA 220
 (220.02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442947</xdr:colOff>
      <xdr:row>18</xdr:row>
      <xdr:rowOff>141514</xdr:rowOff>
    </xdr:from>
    <xdr:to>
      <xdr:col>4</xdr:col>
      <xdr:colOff>370115</xdr:colOff>
      <xdr:row>21</xdr:row>
      <xdr:rowOff>80346</xdr:rowOff>
    </xdr:to>
    <xdr:sp macro="" textlink="Y7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C2C4D9DE-BF44-4F59-8C6B-7DFE4BE5A0FA}"/>
            </a:ext>
          </a:extLst>
        </xdr:cNvPr>
        <xdr:cNvSpPr/>
      </xdr:nvSpPr>
      <xdr:spPr>
        <a:xfrm>
          <a:off x="1509747" y="2732314"/>
          <a:ext cx="993968" cy="367457"/>
        </a:xfrm>
        <a:prstGeom prst="wedgeRoundRectCallout">
          <a:avLst>
            <a:gd name="adj1" fmla="val -37274"/>
            <a:gd name="adj2" fmla="val 16064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1B613AB-E071-40B9-97DE-6E6DB24ABE3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CHICLAYO 220
 (224.18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361789</xdr:colOff>
      <xdr:row>29</xdr:row>
      <xdr:rowOff>63566</xdr:rowOff>
    </xdr:from>
    <xdr:to>
      <xdr:col>6</xdr:col>
      <xdr:colOff>320737</xdr:colOff>
      <xdr:row>31</xdr:row>
      <xdr:rowOff>114474</xdr:rowOff>
    </xdr:to>
    <xdr:sp macro="" textlink="Y9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8F0D85D7-55D4-43B8-98F1-D0DC2A79C92C}"/>
            </a:ext>
          </a:extLst>
        </xdr:cNvPr>
        <xdr:cNvSpPr/>
      </xdr:nvSpPr>
      <xdr:spPr>
        <a:xfrm>
          <a:off x="2495389" y="4225991"/>
          <a:ext cx="1025748" cy="336658"/>
        </a:xfrm>
        <a:prstGeom prst="wedgeRoundRectCallout">
          <a:avLst>
            <a:gd name="adj1" fmla="val -78232"/>
            <a:gd name="adj2" fmla="val 4383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67A4040-A93B-44EA-9D6C-E00703B339F6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CHIMBOTE1 138
 (219.72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89106</xdr:colOff>
      <xdr:row>14</xdr:row>
      <xdr:rowOff>100549</xdr:rowOff>
    </xdr:from>
    <xdr:to>
      <xdr:col>4</xdr:col>
      <xdr:colOff>83174</xdr:colOff>
      <xdr:row>17</xdr:row>
      <xdr:rowOff>65315</xdr:rowOff>
    </xdr:to>
    <xdr:sp macro="" textlink="Y16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DDAA6C4B-FD15-425D-840B-1FE477879AE0}"/>
            </a:ext>
          </a:extLst>
        </xdr:cNvPr>
        <xdr:cNvSpPr/>
      </xdr:nvSpPr>
      <xdr:spPr>
        <a:xfrm>
          <a:off x="1155906" y="2119849"/>
          <a:ext cx="1060868" cy="393391"/>
        </a:xfrm>
        <a:prstGeom prst="wedgeRoundRectCallout">
          <a:avLst>
            <a:gd name="adj1" fmla="val -34297"/>
            <a:gd name="adj2" fmla="val 12184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3CC423D-9CED-48DA-87AD-B0BAE04EB784}" type="TxLink">
            <a:rPr lang="en-US" sz="500" b="1" i="0" u="none" strike="noStrike">
              <a:solidFill>
                <a:sysClr val="windowText" lastClr="000000"/>
              </a:solidFill>
              <a:latin typeface="Arial"/>
              <a:ea typeface="+mn-ea"/>
              <a:cs typeface="Arial"/>
            </a:rPr>
            <a:pPr marL="0" indent="0" algn="ctr"/>
            <a:t>SAN JUAN 220
(208.77 USD/MWh)</a:t>
          </a:fld>
          <a:endParaRPr lang="es-PE" sz="500" b="1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338419</xdr:colOff>
      <xdr:row>50</xdr:row>
      <xdr:rowOff>159054</xdr:rowOff>
    </xdr:from>
    <xdr:to>
      <xdr:col>9</xdr:col>
      <xdr:colOff>295819</xdr:colOff>
      <xdr:row>53</xdr:row>
      <xdr:rowOff>42347</xdr:rowOff>
    </xdr:to>
    <xdr:sp macro="" textlink="Y26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0E25B517-23EF-4778-ACFF-CA7ECAEB8D95}"/>
            </a:ext>
          </a:extLst>
        </xdr:cNvPr>
        <xdr:cNvSpPr/>
      </xdr:nvSpPr>
      <xdr:spPr>
        <a:xfrm>
          <a:off x="4072219" y="7340904"/>
          <a:ext cx="1024200" cy="369068"/>
        </a:xfrm>
        <a:prstGeom prst="wedgeRoundRectCallout">
          <a:avLst>
            <a:gd name="adj1" fmla="val -33286"/>
            <a:gd name="adj2" fmla="val -14382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FC361DB-5C93-4360-BF05-25F62E49BFDD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COTARUSE 220
(219.7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168518</xdr:colOff>
      <xdr:row>39</xdr:row>
      <xdr:rowOff>98134</xdr:rowOff>
    </xdr:from>
    <xdr:to>
      <xdr:col>10</xdr:col>
      <xdr:colOff>172645</xdr:colOff>
      <xdr:row>42</xdr:row>
      <xdr:rowOff>64241</xdr:rowOff>
    </xdr:to>
    <xdr:sp macro="" textlink="Y25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44DBA3E7-4CD6-4CCD-B805-903A1287ED39}"/>
            </a:ext>
          </a:extLst>
        </xdr:cNvPr>
        <xdr:cNvSpPr/>
      </xdr:nvSpPr>
      <xdr:spPr>
        <a:xfrm>
          <a:off x="4435718" y="5689309"/>
          <a:ext cx="1070927" cy="394732"/>
        </a:xfrm>
        <a:prstGeom prst="wedgeRoundRectCallout">
          <a:avLst>
            <a:gd name="adj1" fmla="val -14617"/>
            <a:gd name="adj2" fmla="val 169676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E8ADD6C-0C63-4B4E-A969-03AE442B8176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DOLORESPATA 138
(220.98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258871</xdr:colOff>
      <xdr:row>25</xdr:row>
      <xdr:rowOff>42153</xdr:rowOff>
    </xdr:from>
    <xdr:to>
      <xdr:col>6</xdr:col>
      <xdr:colOff>193164</xdr:colOff>
      <xdr:row>28</xdr:row>
      <xdr:rowOff>5710</xdr:rowOff>
    </xdr:to>
    <xdr:sp macro="" textlink="Y8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702A941D-8370-4801-97F5-C79AA2F2FD90}"/>
            </a:ext>
          </a:extLst>
        </xdr:cNvPr>
        <xdr:cNvSpPr/>
      </xdr:nvSpPr>
      <xdr:spPr>
        <a:xfrm>
          <a:off x="2392471" y="3633078"/>
          <a:ext cx="1001093" cy="392182"/>
        </a:xfrm>
        <a:prstGeom prst="wedgeRoundRectCallout">
          <a:avLst>
            <a:gd name="adj1" fmla="val -86585"/>
            <a:gd name="adj2" fmla="val 7080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29965E-0E2F-4D09-BCAB-0BE60742AD0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TRUJILLO 220
 (221.44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49091</xdr:colOff>
      <xdr:row>54</xdr:row>
      <xdr:rowOff>16565</xdr:rowOff>
    </xdr:from>
    <xdr:to>
      <xdr:col>11</xdr:col>
      <xdr:colOff>350491</xdr:colOff>
      <xdr:row>56</xdr:row>
      <xdr:rowOff>97971</xdr:rowOff>
    </xdr:to>
    <xdr:sp macro="" textlink="Y22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431BDA08-21E3-45D9-8093-E0541AF73507}"/>
            </a:ext>
          </a:extLst>
        </xdr:cNvPr>
        <xdr:cNvSpPr/>
      </xdr:nvSpPr>
      <xdr:spPr>
        <a:xfrm>
          <a:off x="5383091" y="7846115"/>
          <a:ext cx="949100" cy="405256"/>
        </a:xfrm>
        <a:prstGeom prst="wedgeRoundRectCallout">
          <a:avLst>
            <a:gd name="adj1" fmla="val -37839"/>
            <a:gd name="adj2" fmla="val -11619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0831567-76C4-4B22-AEF4-BDEBD3B00F8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PUNO 138
(234.45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69468</xdr:colOff>
      <xdr:row>35</xdr:row>
      <xdr:rowOff>76200</xdr:rowOff>
    </xdr:from>
    <xdr:to>
      <xdr:col>5</xdr:col>
      <xdr:colOff>59415</xdr:colOff>
      <xdr:row>38</xdr:row>
      <xdr:rowOff>55645</xdr:rowOff>
    </xdr:to>
    <xdr:sp macro="" textlink="Y14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77428D90-2944-4CDD-8F51-B3859192DDCF}"/>
            </a:ext>
          </a:extLst>
        </xdr:cNvPr>
        <xdr:cNvSpPr/>
      </xdr:nvSpPr>
      <xdr:spPr>
        <a:xfrm>
          <a:off x="1669668" y="5095875"/>
          <a:ext cx="1056747" cy="408070"/>
        </a:xfrm>
        <a:prstGeom prst="wedgeRoundRectCallout">
          <a:avLst>
            <a:gd name="adj1" fmla="val 60712"/>
            <a:gd name="adj2" fmla="val 1375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C69DA70-2980-4ACD-B7BD-56F9F37A1056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CARABAYLLO 220
(213.22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234291</xdr:colOff>
      <xdr:row>54</xdr:row>
      <xdr:rowOff>122605</xdr:rowOff>
    </xdr:from>
    <xdr:to>
      <xdr:col>9</xdr:col>
      <xdr:colOff>122430</xdr:colOff>
      <xdr:row>57</xdr:row>
      <xdr:rowOff>48986</xdr:rowOff>
    </xdr:to>
    <xdr:sp macro="" textlink="Y23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389A9DD8-A1AA-45F5-923B-A4C17236D8B0}"/>
            </a:ext>
          </a:extLst>
        </xdr:cNvPr>
        <xdr:cNvSpPr/>
      </xdr:nvSpPr>
      <xdr:spPr>
        <a:xfrm>
          <a:off x="3968091" y="7952155"/>
          <a:ext cx="954939" cy="412156"/>
        </a:xfrm>
        <a:prstGeom prst="wedgeRoundRectCallout">
          <a:avLst>
            <a:gd name="adj1" fmla="val 52217"/>
            <a:gd name="adj2" fmla="val -7673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01052E-7707-4951-AEE3-206E8E0F0723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SOCABAYA 220
(230.19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213268</xdr:colOff>
      <xdr:row>41</xdr:row>
      <xdr:rowOff>82984</xdr:rowOff>
    </xdr:from>
    <xdr:to>
      <xdr:col>11</xdr:col>
      <xdr:colOff>556852</xdr:colOff>
      <xdr:row>44</xdr:row>
      <xdr:rowOff>40095</xdr:rowOff>
    </xdr:to>
    <xdr:sp macro="" textlink="Y27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1DB9DC23-B096-4F3B-81D4-9F654264A4CA}"/>
            </a:ext>
          </a:extLst>
        </xdr:cNvPr>
        <xdr:cNvSpPr/>
      </xdr:nvSpPr>
      <xdr:spPr>
        <a:xfrm>
          <a:off x="5547268" y="5959909"/>
          <a:ext cx="991284" cy="385736"/>
        </a:xfrm>
        <a:prstGeom prst="wedgeRoundRectCallout">
          <a:avLst>
            <a:gd name="adj1" fmla="val -51607"/>
            <a:gd name="adj2" fmla="val 124167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F5A14DC-2D9F-4CEF-BF7E-867F06051AD4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GABAN 138
(217.38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468086</xdr:colOff>
      <xdr:row>42</xdr:row>
      <xdr:rowOff>70812</xdr:rowOff>
    </xdr:from>
    <xdr:to>
      <xdr:col>5</xdr:col>
      <xdr:colOff>48986</xdr:colOff>
      <xdr:row>45</xdr:row>
      <xdr:rowOff>54428</xdr:rowOff>
    </xdr:to>
    <xdr:sp macro="" textlink="Y12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C62F16DB-21F5-4958-88B2-7B7CDA8A9E7C}"/>
            </a:ext>
          </a:extLst>
        </xdr:cNvPr>
        <xdr:cNvSpPr/>
      </xdr:nvSpPr>
      <xdr:spPr>
        <a:xfrm>
          <a:off x="1534886" y="6090612"/>
          <a:ext cx="1181100" cy="412241"/>
        </a:xfrm>
        <a:prstGeom prst="wedgeRoundRectCallout">
          <a:avLst>
            <a:gd name="adj1" fmla="val 71802"/>
            <a:gd name="adj2" fmla="val -8449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569E922-6C4F-4F90-A535-A1FD4E90CD57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CHAVARRIA 220
(212.27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347226</xdr:colOff>
      <xdr:row>47</xdr:row>
      <xdr:rowOff>128091</xdr:rowOff>
    </xdr:from>
    <xdr:to>
      <xdr:col>7</xdr:col>
      <xdr:colOff>326427</xdr:colOff>
      <xdr:row>50</xdr:row>
      <xdr:rowOff>110750</xdr:rowOff>
    </xdr:to>
    <xdr:sp macro="" textlink="Y13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6DA1532-6649-46D4-A0D8-C201F5F8C125}"/>
            </a:ext>
          </a:extLst>
        </xdr:cNvPr>
        <xdr:cNvSpPr/>
      </xdr:nvSpPr>
      <xdr:spPr>
        <a:xfrm>
          <a:off x="3014226" y="6862266"/>
          <a:ext cx="1046001" cy="430334"/>
        </a:xfrm>
        <a:prstGeom prst="wedgeRoundRectCallout">
          <a:avLst>
            <a:gd name="adj1" fmla="val -32067"/>
            <a:gd name="adj2" fmla="val -102154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F5A1B39-5B05-4B61-A95D-CA14AAA7173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INDEPENDENCIA 220
(213.13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246968</xdr:colOff>
      <xdr:row>34</xdr:row>
      <xdr:rowOff>67019</xdr:rowOff>
    </xdr:from>
    <xdr:to>
      <xdr:col>7</xdr:col>
      <xdr:colOff>156559</xdr:colOff>
      <xdr:row>36</xdr:row>
      <xdr:rowOff>115613</xdr:rowOff>
    </xdr:to>
    <xdr:sp macro="" textlink="Y18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174F3E3B-7040-48F5-8399-681E6D75B915}"/>
            </a:ext>
          </a:extLst>
        </xdr:cNvPr>
        <xdr:cNvSpPr/>
      </xdr:nvSpPr>
      <xdr:spPr>
        <a:xfrm>
          <a:off x="2913968" y="4943819"/>
          <a:ext cx="976391" cy="334344"/>
        </a:xfrm>
        <a:prstGeom prst="wedgeRoundRectCallout">
          <a:avLst>
            <a:gd name="adj1" fmla="val -25939"/>
            <a:gd name="adj2" fmla="val 10631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E38C046-E81D-4867-8150-1DBBFD0A1818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OROYA NUEVA 50
(205.74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517617</xdr:colOff>
      <xdr:row>48</xdr:row>
      <xdr:rowOff>106165</xdr:rowOff>
    </xdr:from>
    <xdr:to>
      <xdr:col>11</xdr:col>
      <xdr:colOff>375273</xdr:colOff>
      <xdr:row>51</xdr:row>
      <xdr:rowOff>34102</xdr:rowOff>
    </xdr:to>
    <xdr:sp macro="" textlink="Y21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96E74D3E-0BDB-49F9-B4D0-0FF881E6E243}"/>
            </a:ext>
          </a:extLst>
        </xdr:cNvPr>
        <xdr:cNvSpPr/>
      </xdr:nvSpPr>
      <xdr:spPr>
        <a:xfrm>
          <a:off x="5318217" y="6983215"/>
          <a:ext cx="1038756" cy="394662"/>
        </a:xfrm>
        <a:prstGeom prst="wedgeRoundRectCallout">
          <a:avLst>
            <a:gd name="adj1" fmla="val -79222"/>
            <a:gd name="adj2" fmla="val -1140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C61C4B9-959B-4A60-8D2A-D2BE572ABB89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TINTAYA NUEVA 220
(237.14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234911</xdr:colOff>
      <xdr:row>38</xdr:row>
      <xdr:rowOff>30353</xdr:rowOff>
    </xdr:from>
    <xdr:to>
      <xdr:col>8</xdr:col>
      <xdr:colOff>143457</xdr:colOff>
      <xdr:row>41</xdr:row>
      <xdr:rowOff>34883</xdr:rowOff>
    </xdr:to>
    <xdr:sp macro="" textlink="Y17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8EA04C96-9B73-4D50-A048-6AB0612B6A40}"/>
            </a:ext>
          </a:extLst>
        </xdr:cNvPr>
        <xdr:cNvSpPr/>
      </xdr:nvSpPr>
      <xdr:spPr>
        <a:xfrm>
          <a:off x="3435311" y="5478653"/>
          <a:ext cx="975346" cy="433155"/>
        </a:xfrm>
        <a:prstGeom prst="wedgeRoundRectCallout">
          <a:avLst>
            <a:gd name="adj1" fmla="val -76929"/>
            <a:gd name="adj2" fmla="val 673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8F2B8B9-08CF-44E7-A096-255C59BE09D6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POMACOCHA 220
(208.03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407176</xdr:colOff>
      <xdr:row>41</xdr:row>
      <xdr:rowOff>118773</xdr:rowOff>
    </xdr:from>
    <xdr:to>
      <xdr:col>7</xdr:col>
      <xdr:colOff>428710</xdr:colOff>
      <xdr:row>44</xdr:row>
      <xdr:rowOff>76199</xdr:rowOff>
    </xdr:to>
    <xdr:sp macro="" textlink="Y16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50DE6880-4F54-45FD-904F-2C05776AE1C2}"/>
            </a:ext>
          </a:extLst>
        </xdr:cNvPr>
        <xdr:cNvSpPr/>
      </xdr:nvSpPr>
      <xdr:spPr>
        <a:xfrm>
          <a:off x="3074176" y="5995698"/>
          <a:ext cx="1088334" cy="386051"/>
        </a:xfrm>
        <a:prstGeom prst="wedgeRoundRectCallout">
          <a:avLst>
            <a:gd name="adj1" fmla="val -69378"/>
            <a:gd name="adj2" fmla="val -5875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4F7DDE6-0A8B-4DB5-B5C1-6C9F15D57E2D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JUAN 220
(208.77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440872</xdr:colOff>
      <xdr:row>39</xdr:row>
      <xdr:rowOff>0</xdr:rowOff>
    </xdr:from>
    <xdr:to>
      <xdr:col>4</xdr:col>
      <xdr:colOff>321722</xdr:colOff>
      <xdr:row>41</xdr:row>
      <xdr:rowOff>101870</xdr:rowOff>
    </xdr:to>
    <xdr:sp macro="" textlink="Y15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B692DC07-124D-46B9-9A68-274C5A448D4D}"/>
            </a:ext>
          </a:extLst>
        </xdr:cNvPr>
        <xdr:cNvSpPr/>
      </xdr:nvSpPr>
      <xdr:spPr>
        <a:xfrm>
          <a:off x="1507672" y="5591175"/>
          <a:ext cx="947650" cy="387620"/>
        </a:xfrm>
        <a:prstGeom prst="wedgeRoundRectCallout">
          <a:avLst>
            <a:gd name="adj1" fmla="val 90691"/>
            <a:gd name="adj2" fmla="val 3119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30B17AA-F2F5-472A-B3C7-F122BC020864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SANTA ROSA 220
(211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230658</xdr:colOff>
      <xdr:row>58</xdr:row>
      <xdr:rowOff>12464</xdr:rowOff>
    </xdr:from>
    <xdr:to>
      <xdr:col>10</xdr:col>
      <xdr:colOff>192558</xdr:colOff>
      <xdr:row>60</xdr:row>
      <xdr:rowOff>60708</xdr:rowOff>
    </xdr:to>
    <xdr:sp macro="" textlink="Y24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D4473885-D01C-4E65-8C18-4419154E5C91}"/>
            </a:ext>
          </a:extLst>
        </xdr:cNvPr>
        <xdr:cNvSpPr/>
      </xdr:nvSpPr>
      <xdr:spPr>
        <a:xfrm>
          <a:off x="4497858" y="8489714"/>
          <a:ext cx="1028700" cy="372094"/>
        </a:xfrm>
        <a:prstGeom prst="wedgeRoundRectCallout">
          <a:avLst>
            <a:gd name="adj1" fmla="val 14845"/>
            <a:gd name="adj2" fmla="val -1351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267DB67-C0C1-4D13-B8D6-4CC506B37BB8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MOQUEGUA 138
(230.42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9</xdr:col>
      <xdr:colOff>504825</xdr:colOff>
      <xdr:row>63</xdr:row>
      <xdr:rowOff>47625</xdr:rowOff>
    </xdr:to>
    <xdr:graphicFrame macro="">
      <xdr:nvGraphicFramePr>
        <xdr:cNvPr id="3" name="graficoHorasCongestion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161812</xdr:rowOff>
    </xdr:from>
    <xdr:to>
      <xdr:col>9</xdr:col>
      <xdr:colOff>806823</xdr:colOff>
      <xdr:row>41</xdr:row>
      <xdr:rowOff>9412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CE595B-1839-482F-B647-9A41A4EB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9775</xdr:colOff>
      <xdr:row>26</xdr:row>
      <xdr:rowOff>186111</xdr:rowOff>
    </xdr:from>
    <xdr:to>
      <xdr:col>2</xdr:col>
      <xdr:colOff>198120</xdr:colOff>
      <xdr:row>27</xdr:row>
      <xdr:rowOff>228600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5FA25BFE-5886-4B78-92E1-EA9060547CDE}"/>
            </a:ext>
          </a:extLst>
        </xdr:cNvPr>
        <xdr:cNvSpPr/>
      </xdr:nvSpPr>
      <xdr:spPr>
        <a:xfrm>
          <a:off x="9775" y="6291636"/>
          <a:ext cx="1321820" cy="4330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900" b="1">
              <a:solidFill>
                <a:schemeClr val="tx1"/>
              </a:solidFill>
            </a:rPr>
            <a:t>ENERGÍA</a:t>
          </a:r>
        </a:p>
        <a:p>
          <a:pPr algn="l"/>
          <a:r>
            <a:rPr lang="es-PE" sz="900" b="1">
              <a:solidFill>
                <a:schemeClr val="tx1"/>
              </a:solidFill>
            </a:rPr>
            <a:t>EXPORTADA (GWh)</a:t>
          </a:r>
        </a:p>
      </xdr:txBody>
    </xdr:sp>
    <xdr:clientData/>
  </xdr:twoCellAnchor>
  <xdr:twoCellAnchor>
    <xdr:from>
      <xdr:col>8</xdr:col>
      <xdr:colOff>502920</xdr:colOff>
      <xdr:row>26</xdr:row>
      <xdr:rowOff>72392</xdr:rowOff>
    </xdr:from>
    <xdr:to>
      <xdr:col>10</xdr:col>
      <xdr:colOff>262228</xdr:colOff>
      <xdr:row>27</xdr:row>
      <xdr:rowOff>226696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192C6040-472B-4B7D-8DF8-02A7C79AAF8F}"/>
            </a:ext>
          </a:extLst>
        </xdr:cNvPr>
        <xdr:cNvSpPr/>
      </xdr:nvSpPr>
      <xdr:spPr>
        <a:xfrm>
          <a:off x="6532245" y="6177917"/>
          <a:ext cx="1492858" cy="5448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PE" sz="900" b="1">
              <a:solidFill>
                <a:schemeClr val="tx1"/>
              </a:solidFill>
            </a:rPr>
            <a:t>POTENCIA</a:t>
          </a:r>
        </a:p>
        <a:p>
          <a:pPr algn="r"/>
          <a:r>
            <a:rPr lang="es-PE" sz="900" b="1">
              <a:solidFill>
                <a:schemeClr val="tx1"/>
              </a:solidFill>
            </a:rPr>
            <a:t>EXPORTADA (MW)</a:t>
          </a:r>
        </a:p>
      </xdr:txBody>
    </xdr:sp>
    <xdr:clientData/>
  </xdr:twoCellAnchor>
  <xdr:twoCellAnchor>
    <xdr:from>
      <xdr:col>1</xdr:col>
      <xdr:colOff>134511</xdr:colOff>
      <xdr:row>38</xdr:row>
      <xdr:rowOff>157038</xdr:rowOff>
    </xdr:from>
    <xdr:to>
      <xdr:col>2</xdr:col>
      <xdr:colOff>571500</xdr:colOff>
      <xdr:row>41</xdr:row>
      <xdr:rowOff>41412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6B7E7C89-4748-4EF6-899A-976B73448C68}"/>
            </a:ext>
          </a:extLst>
        </xdr:cNvPr>
        <xdr:cNvSpPr/>
      </xdr:nvSpPr>
      <xdr:spPr>
        <a:xfrm>
          <a:off x="439311" y="9967788"/>
          <a:ext cx="1265664" cy="598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900" b="1">
              <a:solidFill>
                <a:schemeClr val="tx1"/>
              </a:solidFill>
            </a:rPr>
            <a:t>ENERGÍA</a:t>
          </a:r>
        </a:p>
        <a:p>
          <a:pPr algn="l"/>
          <a:r>
            <a:rPr lang="es-PE" sz="900" b="1">
              <a:solidFill>
                <a:schemeClr val="tx1"/>
              </a:solidFill>
            </a:rPr>
            <a:t>IMPORTADA (GWh)</a:t>
          </a:r>
        </a:p>
      </xdr:txBody>
    </xdr:sp>
    <xdr:clientData/>
  </xdr:twoCellAnchor>
  <xdr:twoCellAnchor>
    <xdr:from>
      <xdr:col>8</xdr:col>
      <xdr:colOff>457200</xdr:colOff>
      <xdr:row>38</xdr:row>
      <xdr:rowOff>201435</xdr:rowOff>
    </xdr:from>
    <xdr:to>
      <xdr:col>9</xdr:col>
      <xdr:colOff>710649</xdr:colOff>
      <xdr:row>40</xdr:row>
      <xdr:rowOff>198120</xdr:rowOff>
    </xdr:to>
    <xdr:sp macro="" textlink="">
      <xdr:nvSpPr>
        <xdr:cNvPr id="6" name="Rectangle 7">
          <a:extLst>
            <a:ext uri="{FF2B5EF4-FFF2-40B4-BE49-F238E27FC236}">
              <a16:creationId xmlns:a16="http://schemas.microsoft.com/office/drawing/2014/main" id="{5603BF55-25F1-4092-A45F-1BE14C3CAF24}"/>
            </a:ext>
          </a:extLst>
        </xdr:cNvPr>
        <xdr:cNvSpPr/>
      </xdr:nvSpPr>
      <xdr:spPr>
        <a:xfrm>
          <a:off x="6486525" y="10012185"/>
          <a:ext cx="1120224" cy="4729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PE" sz="900" b="1">
              <a:solidFill>
                <a:schemeClr val="tx1"/>
              </a:solidFill>
            </a:rPr>
            <a:t>POTENCIA</a:t>
          </a:r>
        </a:p>
        <a:p>
          <a:pPr algn="r"/>
          <a:r>
            <a:rPr lang="es-PE" sz="900" b="1">
              <a:solidFill>
                <a:schemeClr val="tx1"/>
              </a:solidFill>
            </a:rPr>
            <a:t>IMPORTADA MW)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4</xdr:col>
      <xdr:colOff>19050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25</xdr:row>
      <xdr:rowOff>19048</xdr:rowOff>
    </xdr:from>
    <xdr:to>
      <xdr:col>10</xdr:col>
      <xdr:colOff>600074</xdr:colOff>
      <xdr:row>45</xdr:row>
      <xdr:rowOff>145043</xdr:rowOff>
    </xdr:to>
    <xdr:graphicFrame macro="">
      <xdr:nvGraphicFramePr>
        <xdr:cNvPr id="5" name="grafic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</xdr:colOff>
      <xdr:row>25</xdr:row>
      <xdr:rowOff>38099</xdr:rowOff>
    </xdr:from>
    <xdr:to>
      <xdr:col>17</xdr:col>
      <xdr:colOff>323850</xdr:colOff>
      <xdr:row>45</xdr:row>
      <xdr:rowOff>142875</xdr:rowOff>
    </xdr:to>
    <xdr:graphicFrame macro="">
      <xdr:nvGraphicFramePr>
        <xdr:cNvPr id="7" name="grafico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0</xdr:rowOff>
    </xdr:from>
    <xdr:to>
      <xdr:col>10</xdr:col>
      <xdr:colOff>485775</xdr:colOff>
      <xdr:row>47</xdr:row>
      <xdr:rowOff>133350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A227E73D-FB6B-4DB3-BA41-A6B9294FE6D2}"/>
            </a:ext>
          </a:extLst>
        </xdr:cNvPr>
        <xdr:cNvSpPr txBox="1">
          <a:spLocks noChangeArrowheads="1"/>
        </xdr:cNvSpPr>
      </xdr:nvSpPr>
      <xdr:spPr bwMode="auto">
        <a:xfrm>
          <a:off x="28575" y="285750"/>
          <a:ext cx="5791200" cy="6581775"/>
        </a:xfrm>
        <a:prstGeom prst="rect">
          <a:avLst/>
        </a:prstGeom>
        <a:solidFill>
          <a:schemeClr val="bg1">
            <a:alpha val="50196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lvl="1" algn="l">
            <a:lnSpc>
              <a:spcPct val="1000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Director Ejecutivo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Leonardo Dejo Prado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endParaRPr lang="it-IT" sz="105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it-IT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Revisado y Aprobado</a:t>
          </a:r>
          <a:r>
            <a:rPr lang="it-IT" sz="1100" b="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por: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s-PE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Sub Director de Gestión de la Información</a:t>
          </a:r>
          <a:endParaRPr lang="en-GB" sz="12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Jorge Izquierdo Ríos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endParaRPr lang="en-US" sz="105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Elaborado por: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200" b="1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Especialista Jr</a:t>
          </a:r>
          <a:r>
            <a:rPr lang="en-US" sz="1200" b="1" baseline="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 Gestión de la Información</a:t>
          </a:r>
          <a:endParaRPr lang="en-US" sz="1200" b="1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Ing. </a:t>
          </a:r>
          <a:r>
            <a:rPr lang="es-PE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Ricardo Varas</a:t>
          </a:r>
          <a:endParaRPr lang="es-PE" sz="120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9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Contactos: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Sub Dirección de Gestión de Información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Av. Los Conquistadores Nro 1144, piso 2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San Isidro - Lima 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Perú</a:t>
          </a:r>
          <a:endParaRPr lang="en-GB" sz="110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
            </a:t>
          </a:r>
          <a:r>
            <a:rPr lang="es-ES_tradnl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+51 (1) </a:t>
          </a:r>
          <a:r>
            <a:rPr lang="es-PE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611</a:t>
          </a: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- 8585 </a:t>
          </a: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Anexo: 6</a:t>
          </a:r>
          <a:r>
            <a:rPr lang="es-ES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55</a:t>
          </a:r>
          <a:endParaRPr lang="en-GB" sz="11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400"/>
            </a:lnSpc>
            <a:spcAft>
              <a:spcPts val="0"/>
            </a:spcAft>
          </a:pP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sgi</a:t>
          </a:r>
          <a:r>
            <a:rPr lang="en-GB" sz="110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@</a:t>
          </a: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coes.org.pe </a:t>
          </a:r>
          <a:endParaRPr lang="en-GB" sz="1100" u="none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2000"/>
            </a:lnSpc>
            <a:spcAft>
              <a:spcPts val="0"/>
            </a:spcAft>
          </a:pPr>
          <a:r>
            <a:rPr lang="es-ES_tradnl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 </a:t>
          </a:r>
        </a:p>
        <a:p>
          <a:pPr lvl="1" algn="l">
            <a:lnSpc>
              <a:spcPts val="1900"/>
            </a:lnSpc>
            <a:spcAft>
              <a:spcPts val="0"/>
            </a:spcAft>
          </a:pPr>
          <a:endParaRPr lang="es-ES_tradnl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900"/>
            </a:lnSpc>
            <a:spcAft>
              <a:spcPts val="0"/>
            </a:spcAft>
          </a:pPr>
          <a:r>
            <a:rPr lang="es-ES_tradnl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Atención al Cliente: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+51 (1)611-8585 Anexo 620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i="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Suscripciones: http://www.coes.org.pe/Portal/publicaciones/suscripcion/index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050" b="0" u="sng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Este documento puede ser descargado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desde: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effectLst/>
              <a:latin typeface="+mn-lt"/>
              <a:ea typeface="+mn-ea"/>
              <a:cs typeface="+mn-cs"/>
            </a:rPr>
            <a:t>
            </a:t>
          </a:r>
          <a:r>
            <a:rPr lang="en-GB" sz="1100">
              <a:effectLst/>
              <a:latin typeface="+mn-lt"/>
              <a:ea typeface="+mn-ea"/>
              <a:cs typeface="+mn-cs"/>
            </a:rPr>
            <a:t>http://www.coes.org.pe/Portal/PostOperacion/Informes/EvaluacionAnual </a:t>
          </a:r>
          <a:endParaRPr lang="es-PE">
            <a:effectLst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Puede visitar nuestros Indicadores BI, con data histórica del SEIN en: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effectLst/>
              <a:latin typeface="+mn-lt"/>
              <a:ea typeface="+mn-ea"/>
              <a:cs typeface="+mn-cs"/>
            </a:rPr>
            <a:t>https://www.coes.org.pe/Portal/portalinformacion/VisorPowerBI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110728</xdr:colOff>
      <xdr:row>49</xdr:row>
      <xdr:rowOff>46434</xdr:rowOff>
    </xdr:from>
    <xdr:to>
      <xdr:col>6</xdr:col>
      <xdr:colOff>247650</xdr:colOff>
      <xdr:row>61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F86CF3F7-3D56-4BE3-B4DB-57E75472CE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437" t="12014" r="30100" b="15894"/>
        <a:stretch/>
      </xdr:blipFill>
      <xdr:spPr>
        <a:xfrm>
          <a:off x="1710928" y="7066359"/>
          <a:ext cx="1735191" cy="1669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228599</xdr:colOff>
      <xdr:row>22</xdr:row>
      <xdr:rowOff>19050</xdr:rowOff>
    </xdr:from>
    <xdr:to>
      <xdr:col>11</xdr:col>
      <xdr:colOff>866774</xdr:colOff>
      <xdr:row>39</xdr:row>
      <xdr:rowOff>76200</xdr:rowOff>
    </xdr:to>
    <xdr:graphicFrame macro="">
      <xdr:nvGraphicFramePr>
        <xdr:cNvPr id="3" name="graficoIngresoOpSe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48</xdr:row>
      <xdr:rowOff>9525</xdr:rowOff>
    </xdr:from>
    <xdr:to>
      <xdr:col>11</xdr:col>
      <xdr:colOff>676275</xdr:colOff>
      <xdr:row>64</xdr:row>
      <xdr:rowOff>171450</xdr:rowOff>
    </xdr:to>
    <xdr:graphicFrame macro="">
      <xdr:nvGraphicFramePr>
        <xdr:cNvPr id="4" name="graficoPotenciaIns">
          <a:extLst>
            <a:ext uri="{FF2B5EF4-FFF2-40B4-BE49-F238E27FC236}">
              <a16:creationId xmlns:a16="http://schemas.microsoft.com/office/drawing/2014/main" id="{2E5B08BA-DEB8-4B24-8664-F0A94FC3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0.19783</cdr:x>
      <cdr:y>0.02431</cdr:y>
    </cdr:from>
    <cdr:to>
      <cdr:x>0.79752</cdr:x>
      <cdr:y>0.11544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875" y="80117"/>
          <a:ext cx="7362825" cy="300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s-PE" sz="1600" b="1"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9</xdr:col>
      <xdr:colOff>476250</xdr:colOff>
      <xdr:row>44</xdr:row>
      <xdr:rowOff>152400</xdr:rowOff>
    </xdr:to>
    <xdr:graphicFrame macro="">
      <xdr:nvGraphicFramePr>
        <xdr:cNvPr id="3" name="graficoProdTipo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11</xdr:col>
      <xdr:colOff>9525</xdr:colOff>
      <xdr:row>57</xdr:row>
      <xdr:rowOff>180975</xdr:rowOff>
    </xdr:to>
    <xdr:graphicFrame macro="">
      <xdr:nvGraphicFramePr>
        <xdr:cNvPr id="3" name="graficoProdTipoRecurs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10</xdr:col>
      <xdr:colOff>676275</xdr:colOff>
      <xdr:row>35</xdr:row>
      <xdr:rowOff>9525</xdr:rowOff>
    </xdr:to>
    <xdr:graphicFrame macro="">
      <xdr:nvGraphicFramePr>
        <xdr:cNvPr id="3" name="graficoComProdRE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11</xdr:col>
      <xdr:colOff>66675</xdr:colOff>
      <xdr:row>69</xdr:row>
      <xdr:rowOff>0</xdr:rowOff>
    </xdr:to>
    <xdr:graphicFrame macro="">
      <xdr:nvGraphicFramePr>
        <xdr:cNvPr id="6" name="graficoParticipacionRE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16</xdr:col>
      <xdr:colOff>409575</xdr:colOff>
      <xdr:row>59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180975</xdr:rowOff>
    </xdr:from>
    <xdr:to>
      <xdr:col>11</xdr:col>
      <xdr:colOff>38100</xdr:colOff>
      <xdr:row>39</xdr:row>
      <xdr:rowOff>147357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7.xml"/></Relationships>
</file>

<file path=xl/worksheets/_rels/sheet1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8.xml"/></Relationships>
</file>

<file path=xl/worksheets/_rels/sheet1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9.xml"/></Relationships>
</file>

<file path=xl/worksheets/_rels/sheet2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0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A00B-0AC5-4E6D-84D1-92A9C1167FC5}">
  <sheetPr>
    <tabColor theme="4"/>
    <pageSetUpPr fitToPage="1"/>
  </sheetPr>
  <dimension ref="A11:K68"/>
  <sheetViews>
    <sheetView showGridLines="0" view="pageBreakPreview" topLeftCell="A22" zoomScaleNormal="70" zoomScaleSheetLayoutView="100" zoomScalePageLayoutView="85" workbookViewId="0">
      <selection activeCell="K39" sqref="K39"/>
    </sheetView>
  </sheetViews>
  <sheetFormatPr baseColWidth="10" defaultColWidth="8" defaultRowHeight="11.25"/>
  <cols>
    <col min="1" max="1" width="8" customWidth="1" style="8"/>
    <col min="2" max="2" width="8" customWidth="1" style="8"/>
    <col min="3" max="3" width="8" customWidth="1" style="8"/>
    <col min="4" max="4" width="8" customWidth="1" style="8"/>
    <col min="5" max="5" width="8" customWidth="1" style="8"/>
    <col min="6" max="6" width="8" customWidth="1" style="8"/>
    <col min="7" max="7" width="8" customWidth="1" style="8"/>
    <col min="8" max="8" width="8" customWidth="1" style="8"/>
    <col min="9" max="9" width="12.5703125" customWidth="1" style="8"/>
    <col min="10" max="10" width="8" customWidth="1" style="8"/>
    <col min="11" max="11" width="16.7109375" customWidth="1" style="8"/>
    <col min="12" max="12" width="17.5703125" customWidth="1" style="8"/>
    <col min="13" max="16384" width="8" customWidth="1" style="8"/>
  </cols>
  <sheetData>
    <row r="11" ht="15.75">
      <c r="I11" s="122"/>
    </row>
    <row r="12" ht="15.75">
      <c r="I12" s="122"/>
    </row>
    <row r="13" ht="15.75">
      <c r="I13" s="122"/>
    </row>
    <row r="14" ht="15.75">
      <c r="I14" s="122"/>
      <c r="K14" s="378" t="s">
        <v>0</v>
      </c>
    </row>
    <row r="15" ht="15.75">
      <c r="I15" s="122"/>
      <c r="K15" s="378" t="s">
        <v>1</v>
      </c>
    </row>
    <row r="39" ht="46.5">
      <c r="I39" s="379"/>
      <c r="K39" s="379" t="s">
        <v>2</v>
      </c>
    </row>
    <row r="68" ht="18.75">
      <c r="J68" s="380" t="s">
        <v>3</v>
      </c>
    </row>
  </sheetData>
  <pageMargins left="0.26960784313725489" right="0.22058823529411764" top="0.36764705882352944" bottom="0.26960784313725489" header="0.3" footer="0.3"/>
  <pageSetup scale="86" fitToHeight="0"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AI108"/>
  <sheetViews>
    <sheetView view="pageBreakPreview" topLeftCell="A10" zoomScale="60" zoomScaleNormal="100" workbookViewId="0" showGridLines="0">
      <selection activeCell="AB50" sqref="AB50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8.28515625" customWidth="1"/>
    <col min="4" max="4" width="12.85546875" customWidth="1"/>
    <col min="5" max="5" width="12.85546875" customWidth="1"/>
    <col min="6" max="6" width="12.85546875" customWidth="1"/>
  </cols>
  <sheetData>
    <row r="1" ht="58.5" customHeight="1">
      <c r="A1" s="390"/>
      <c r="B1" s="390"/>
      <c r="C1" s="390"/>
      <c r="D1" s="24" t="s">
        <v>61</v>
      </c>
    </row>
    <row r="2" ht="9.75" customHeight="1"/>
    <row r="3" ht="11.25" customHeight="1"/>
    <row r="4" ht="18.75">
      <c r="B4" s="21" t="s">
        <v>181</v>
      </c>
    </row>
    <row r="6" ht="15.75">
      <c r="C6" s="22" t="s">
        <v>182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</row>
    <row r="7"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</row>
    <row r="8" ht="34.5" customHeight="1">
      <c r="C8" s="404" t="s">
        <v>183</v>
      </c>
      <c r="D8" s="401" t="s">
        <v>184</v>
      </c>
      <c r="E8" s="402"/>
      <c r="F8" s="403"/>
      <c r="Y8" s="23"/>
      <c r="Z8" s="23"/>
      <c r="AA8" s="23"/>
      <c r="AB8" s="23" t="s">
        <v>2</v>
      </c>
      <c r="AC8" s="23" t="s">
        <v>71</v>
      </c>
      <c r="AD8" s="23"/>
      <c r="AE8" s="23"/>
      <c r="AF8" s="23"/>
      <c r="AG8" s="23"/>
      <c r="AH8" s="23"/>
      <c r="AI8" s="23"/>
    </row>
    <row r="9" ht="23.25" customHeight="1">
      <c r="C9" s="405"/>
      <c r="D9" s="102" t="s">
        <v>2</v>
      </c>
      <c r="E9" s="102" t="s">
        <v>71</v>
      </c>
      <c r="F9" s="411" t="s">
        <v>113</v>
      </c>
      <c r="Y9" s="23"/>
      <c r="Z9" s="23"/>
      <c r="AA9" s="23" t="s">
        <v>128</v>
      </c>
      <c r="AB9" s="23">
        <v>1157.7</v>
      </c>
      <c r="AC9" s="23">
        <v>1111.64</v>
      </c>
      <c r="AD9" s="23"/>
      <c r="AE9" s="23"/>
      <c r="AF9" s="23"/>
      <c r="AG9" s="23"/>
      <c r="AH9" s="23"/>
      <c r="AI9" s="23"/>
    </row>
    <row r="10" ht="26.25" customHeight="1">
      <c r="C10" s="405"/>
      <c r="D10" s="102" t="s">
        <v>185</v>
      </c>
      <c r="E10" s="102" t="s">
        <v>186</v>
      </c>
      <c r="F10" s="412"/>
      <c r="Y10" s="23"/>
      <c r="Z10" s="23"/>
      <c r="AA10" s="23" t="s">
        <v>116</v>
      </c>
      <c r="AB10" s="23">
        <v>862.17984</v>
      </c>
      <c r="AC10" s="23">
        <v>859.87248</v>
      </c>
      <c r="AD10" s="23"/>
      <c r="AE10" s="23"/>
      <c r="AF10" s="23"/>
      <c r="AG10" s="23"/>
      <c r="AH10" s="23"/>
      <c r="AI10" s="23"/>
    </row>
    <row r="11" ht="27.75" customHeight="1">
      <c r="C11" s="405"/>
      <c r="D11" s="101" t="s">
        <v>187</v>
      </c>
      <c r="E11" s="101" t="s">
        <v>188</v>
      </c>
      <c r="F11" s="412"/>
      <c r="Y11" s="23"/>
      <c r="Z11" s="23"/>
      <c r="AA11" s="23" t="s">
        <v>117</v>
      </c>
      <c r="AB11" s="23">
        <v>847.189</v>
      </c>
      <c r="AC11" s="23">
        <v>938.155</v>
      </c>
      <c r="AD11" s="23"/>
      <c r="AE11" s="23"/>
      <c r="AF11" s="23"/>
      <c r="AG11" s="23"/>
      <c r="AH11" s="23"/>
      <c r="AI11" s="23"/>
    </row>
    <row r="12">
      <c r="C12" s="505" t="s">
        <v>128</v>
      </c>
      <c r="D12" s="506">
        <v>1157.7</v>
      </c>
      <c r="E12" s="506">
        <v>1111.64</v>
      </c>
      <c r="F12" s="508">
        <v>0.041434277284012812</v>
      </c>
      <c r="Y12" s="23"/>
      <c r="Z12" s="23"/>
      <c r="AA12" s="23" t="s">
        <v>126</v>
      </c>
      <c r="AB12" s="23">
        <v>657.13351</v>
      </c>
      <c r="AC12" s="23">
        <v>952.00794</v>
      </c>
      <c r="AD12" s="23"/>
      <c r="AE12" s="23"/>
      <c r="AF12" s="23"/>
      <c r="AG12" s="23"/>
      <c r="AH12" s="23"/>
      <c r="AI12" s="23"/>
    </row>
    <row r="13">
      <c r="C13" s="505" t="s">
        <v>116</v>
      </c>
      <c r="D13" s="506">
        <v>862.17984</v>
      </c>
      <c r="E13" s="506">
        <v>859.87248</v>
      </c>
      <c r="F13" s="508">
        <v>0.0026833746324803885</v>
      </c>
      <c r="Y13" s="23"/>
      <c r="Z13" s="23"/>
      <c r="AA13" s="23" t="s">
        <v>146</v>
      </c>
      <c r="AB13" s="23">
        <v>548.34771</v>
      </c>
      <c r="AC13" s="23">
        <v>541.79795</v>
      </c>
      <c r="AD13" s="23"/>
      <c r="AE13" s="23"/>
      <c r="AF13" s="23"/>
      <c r="AG13" s="23"/>
      <c r="AH13" s="23"/>
      <c r="AI13" s="23"/>
    </row>
    <row r="14">
      <c r="C14" s="505" t="s">
        <v>117</v>
      </c>
      <c r="D14" s="506">
        <v>847.189</v>
      </c>
      <c r="E14" s="506">
        <v>938.155</v>
      </c>
      <c r="F14" s="508">
        <v>-0.096962655424743249</v>
      </c>
      <c r="Y14" s="23"/>
      <c r="Z14" s="23"/>
      <c r="AA14" s="23" t="s">
        <v>119</v>
      </c>
      <c r="AB14" s="23">
        <v>376.84313</v>
      </c>
      <c r="AC14" s="23">
        <v>316.5741</v>
      </c>
      <c r="AD14" s="23"/>
      <c r="AE14" s="23"/>
      <c r="AF14" s="23"/>
      <c r="AG14" s="23"/>
      <c r="AH14" s="23"/>
      <c r="AI14" s="23"/>
    </row>
    <row r="15">
      <c r="C15" s="505" t="s">
        <v>126</v>
      </c>
      <c r="D15" s="506">
        <v>657.13351</v>
      </c>
      <c r="E15" s="506">
        <v>952.00794</v>
      </c>
      <c r="F15" s="508">
        <v>-0.30973946498807564</v>
      </c>
      <c r="Y15" s="23"/>
      <c r="Z15" s="23"/>
      <c r="AA15" s="23" t="s">
        <v>155</v>
      </c>
      <c r="AB15" s="23">
        <v>375.00044</v>
      </c>
      <c r="AC15" s="23">
        <v>153.98249</v>
      </c>
      <c r="AD15" s="23"/>
      <c r="AE15" s="23"/>
      <c r="AF15" s="23"/>
      <c r="AG15" s="23"/>
      <c r="AH15" s="23"/>
      <c r="AI15" s="23"/>
    </row>
    <row r="16">
      <c r="C16" s="505" t="s">
        <v>146</v>
      </c>
      <c r="D16" s="506">
        <v>548.34771</v>
      </c>
      <c r="E16" s="506">
        <v>541.79795</v>
      </c>
      <c r="F16" s="508">
        <v>0.012088934629597621</v>
      </c>
      <c r="Y16" s="23"/>
      <c r="Z16" s="23"/>
      <c r="AA16" s="23" t="s">
        <v>121</v>
      </c>
      <c r="AB16" s="23">
        <v>300.404</v>
      </c>
      <c r="AC16" s="23">
        <v>290.111</v>
      </c>
      <c r="AD16" s="23"/>
      <c r="AE16" s="23"/>
      <c r="AF16" s="23"/>
      <c r="AG16" s="23"/>
      <c r="AH16" s="23"/>
      <c r="AI16" s="23"/>
    </row>
    <row r="17">
      <c r="C17" s="505" t="s">
        <v>119</v>
      </c>
      <c r="D17" s="506">
        <v>376.84313</v>
      </c>
      <c r="E17" s="506">
        <v>316.5741</v>
      </c>
      <c r="F17" s="508">
        <v>0.19037890339102284</v>
      </c>
      <c r="Y17" s="23"/>
      <c r="Z17" s="23"/>
      <c r="AA17" s="23" t="s">
        <v>133</v>
      </c>
      <c r="AB17" s="23">
        <v>189.1017</v>
      </c>
      <c r="AC17" s="23">
        <v>169.764</v>
      </c>
      <c r="AD17" s="23"/>
      <c r="AE17" s="23"/>
      <c r="AF17" s="23"/>
      <c r="AG17" s="23"/>
      <c r="AH17" s="23"/>
      <c r="AI17" s="23"/>
    </row>
    <row r="18">
      <c r="C18" s="505" t="s">
        <v>155</v>
      </c>
      <c r="D18" s="506">
        <v>375.00044</v>
      </c>
      <c r="E18" s="506">
        <v>153.98249</v>
      </c>
      <c r="F18" s="508">
        <v>1.4353446940622925</v>
      </c>
      <c r="Y18" s="23"/>
      <c r="Z18" s="23"/>
      <c r="AA18" s="23" t="s">
        <v>124</v>
      </c>
      <c r="AB18" s="23">
        <v>162.665</v>
      </c>
      <c r="AC18" s="23">
        <v>163.552</v>
      </c>
      <c r="AD18" s="23"/>
      <c r="AE18" s="23"/>
      <c r="AF18" s="23"/>
      <c r="AG18" s="23"/>
      <c r="AH18" s="23"/>
      <c r="AI18" s="23"/>
    </row>
    <row r="19">
      <c r="C19" s="505" t="s">
        <v>121</v>
      </c>
      <c r="D19" s="506">
        <v>300.404</v>
      </c>
      <c r="E19" s="506">
        <v>290.111</v>
      </c>
      <c r="F19" s="508">
        <v>0.03547952335485384</v>
      </c>
      <c r="Y19" s="23"/>
      <c r="Z19" s="23"/>
      <c r="AA19" s="23" t="s">
        <v>164</v>
      </c>
      <c r="AB19" s="23">
        <v>128.601</v>
      </c>
      <c r="AC19" s="23">
        <v>94.656</v>
      </c>
      <c r="AD19" s="23"/>
      <c r="AE19" s="23"/>
      <c r="AF19" s="23"/>
      <c r="AG19" s="23"/>
      <c r="AH19" s="23"/>
      <c r="AI19" s="23"/>
    </row>
    <row r="20">
      <c r="C20" s="505" t="s">
        <v>133</v>
      </c>
      <c r="D20" s="506">
        <v>189.1017</v>
      </c>
      <c r="E20" s="506">
        <v>169.764</v>
      </c>
      <c r="F20" s="508">
        <v>0.11390930939421787</v>
      </c>
      <c r="Y20" s="23"/>
      <c r="Z20" s="23"/>
      <c r="AA20" s="23" t="s">
        <v>114</v>
      </c>
      <c r="AB20" s="23">
        <v>115.54943</v>
      </c>
      <c r="AC20" s="23">
        <v>169.34166</v>
      </c>
      <c r="AD20" s="23"/>
      <c r="AE20" s="23"/>
      <c r="AF20" s="23"/>
      <c r="AG20" s="23"/>
      <c r="AH20" s="23"/>
      <c r="AI20" s="23"/>
    </row>
    <row r="21">
      <c r="C21" s="505" t="s">
        <v>124</v>
      </c>
      <c r="D21" s="506">
        <v>162.665</v>
      </c>
      <c r="E21" s="506">
        <v>163.552</v>
      </c>
      <c r="F21" s="508">
        <v>-0.0054233515945998822</v>
      </c>
      <c r="Y21" s="23"/>
      <c r="Z21" s="23"/>
      <c r="AA21" s="23" t="s">
        <v>123</v>
      </c>
      <c r="AB21" s="23">
        <v>107.631</v>
      </c>
      <c r="AC21" s="23">
        <v>131.857</v>
      </c>
      <c r="AD21" s="23"/>
      <c r="AE21" s="23"/>
      <c r="AF21" s="23"/>
      <c r="AG21" s="23"/>
      <c r="AH21" s="23"/>
      <c r="AI21" s="23"/>
    </row>
    <row r="22">
      <c r="C22" s="505" t="s">
        <v>164</v>
      </c>
      <c r="D22" s="506">
        <v>128.601</v>
      </c>
      <c r="E22" s="506">
        <v>94.656</v>
      </c>
      <c r="F22" s="508">
        <v>0.35861435091277893</v>
      </c>
      <c r="Y22" s="23"/>
      <c r="Z22" s="23"/>
      <c r="AA22" s="23" t="s">
        <v>125</v>
      </c>
      <c r="AB22" s="23">
        <v>107.588</v>
      </c>
      <c r="AC22" s="23">
        <v>107.8526</v>
      </c>
      <c r="AD22" s="23"/>
      <c r="AE22" s="23"/>
      <c r="AF22" s="23"/>
      <c r="AG22" s="23"/>
      <c r="AH22" s="23"/>
      <c r="AI22" s="23"/>
    </row>
    <row r="23">
      <c r="C23" s="505" t="s">
        <v>114</v>
      </c>
      <c r="D23" s="506">
        <v>115.54943</v>
      </c>
      <c r="E23" s="506">
        <v>169.34166</v>
      </c>
      <c r="F23" s="508">
        <v>-0.31765502948299906</v>
      </c>
      <c r="Y23" s="23"/>
      <c r="Z23" s="23"/>
      <c r="AA23" s="23" t="s">
        <v>153</v>
      </c>
      <c r="AB23" s="23">
        <v>91.3675</v>
      </c>
      <c r="AC23" s="23">
        <v>89.74365</v>
      </c>
      <c r="AD23" s="23"/>
      <c r="AE23" s="23"/>
      <c r="AF23" s="23"/>
      <c r="AG23" s="23"/>
      <c r="AH23" s="23"/>
      <c r="AI23" s="23"/>
    </row>
    <row r="24">
      <c r="C24" s="505" t="s">
        <v>123</v>
      </c>
      <c r="D24" s="506">
        <v>107.631</v>
      </c>
      <c r="E24" s="506">
        <v>131.857</v>
      </c>
      <c r="F24" s="508">
        <v>-0.18372934315205108</v>
      </c>
      <c r="Y24" s="23"/>
      <c r="Z24" s="23"/>
      <c r="AA24" s="23" t="s">
        <v>150</v>
      </c>
      <c r="AB24" s="23">
        <v>85.5353</v>
      </c>
      <c r="AC24" s="23">
        <v>62.06095</v>
      </c>
      <c r="AD24" s="23"/>
      <c r="AE24" s="23"/>
      <c r="AF24" s="23"/>
      <c r="AG24" s="23"/>
      <c r="AH24" s="23"/>
      <c r="AI24" s="23"/>
    </row>
    <row r="25">
      <c r="C25" s="505" t="s">
        <v>125</v>
      </c>
      <c r="D25" s="506">
        <v>107.588</v>
      </c>
      <c r="E25" s="506">
        <v>107.8526</v>
      </c>
      <c r="F25" s="508">
        <v>-0.0024533483661960862</v>
      </c>
      <c r="Y25" s="23"/>
      <c r="Z25" s="23"/>
      <c r="AA25" s="23" t="s">
        <v>118</v>
      </c>
      <c r="AB25" s="23">
        <v>85.371</v>
      </c>
      <c r="AC25" s="23">
        <v>90.358</v>
      </c>
      <c r="AD25" s="23"/>
      <c r="AE25" s="23"/>
      <c r="AF25" s="23"/>
      <c r="AG25" s="23"/>
      <c r="AH25" s="23"/>
      <c r="AI25" s="23"/>
    </row>
    <row r="26">
      <c r="C26" s="505" t="s">
        <v>153</v>
      </c>
      <c r="D26" s="506">
        <v>91.3675</v>
      </c>
      <c r="E26" s="506">
        <v>89.74365</v>
      </c>
      <c r="F26" s="508">
        <v>0.018094316422387548</v>
      </c>
      <c r="Y26" s="23"/>
      <c r="Z26" s="23"/>
      <c r="AA26" s="23" t="s">
        <v>157</v>
      </c>
      <c r="AB26" s="23">
        <v>78.30512</v>
      </c>
      <c r="AC26" s="23">
        <v>39.76075</v>
      </c>
      <c r="AD26" s="23"/>
      <c r="AE26" s="23"/>
      <c r="AF26" s="23"/>
      <c r="AG26" s="23"/>
      <c r="AH26" s="23"/>
      <c r="AI26" s="23"/>
    </row>
    <row r="27">
      <c r="C27" s="505" t="s">
        <v>150</v>
      </c>
      <c r="D27" s="506">
        <v>85.5353</v>
      </c>
      <c r="E27" s="506">
        <v>62.06095</v>
      </c>
      <c r="F27" s="508">
        <v>0.37824670747063976</v>
      </c>
      <c r="Y27" s="23"/>
      <c r="Z27" s="23"/>
      <c r="AA27" s="23" t="s">
        <v>165</v>
      </c>
      <c r="AB27" s="23">
        <v>53.19102</v>
      </c>
      <c r="AC27" s="23">
        <v>33.968</v>
      </c>
      <c r="AD27" s="23"/>
      <c r="AE27" s="23"/>
      <c r="AF27" s="23"/>
      <c r="AG27" s="23"/>
      <c r="AH27" s="23"/>
      <c r="AI27" s="23"/>
    </row>
    <row r="28">
      <c r="C28" s="505" t="s">
        <v>118</v>
      </c>
      <c r="D28" s="506">
        <v>85.371</v>
      </c>
      <c r="E28" s="506">
        <v>90.358</v>
      </c>
      <c r="F28" s="508">
        <v>-0.055191571305252436</v>
      </c>
      <c r="Y28" s="23"/>
      <c r="Z28" s="23"/>
      <c r="AA28" s="23" t="s">
        <v>148</v>
      </c>
      <c r="AB28" s="23">
        <v>45.15964</v>
      </c>
      <c r="AC28" s="23">
        <v>80.67</v>
      </c>
      <c r="AD28" s="23"/>
      <c r="AE28" s="23"/>
      <c r="AF28" s="23"/>
      <c r="AG28" s="23"/>
      <c r="AH28" s="23"/>
      <c r="AI28" s="23"/>
    </row>
    <row r="29">
      <c r="C29" s="505" t="s">
        <v>157</v>
      </c>
      <c r="D29" s="506">
        <v>78.30512</v>
      </c>
      <c r="E29" s="506">
        <v>39.76075</v>
      </c>
      <c r="F29" s="508">
        <v>0.96940751872135211</v>
      </c>
      <c r="Y29" s="23"/>
      <c r="Z29" s="23"/>
      <c r="AA29" s="23" t="s">
        <v>129</v>
      </c>
      <c r="AB29" s="23">
        <v>40.07588</v>
      </c>
      <c r="AC29" s="23">
        <v>50.15586</v>
      </c>
      <c r="AD29" s="23"/>
      <c r="AE29" s="23"/>
      <c r="AF29" s="23"/>
      <c r="AG29" s="23"/>
      <c r="AH29" s="23"/>
      <c r="AI29" s="23"/>
    </row>
    <row r="30">
      <c r="C30" s="505" t="s">
        <v>165</v>
      </c>
      <c r="D30" s="506">
        <v>53.19102</v>
      </c>
      <c r="E30" s="506">
        <v>33.968</v>
      </c>
      <c r="F30" s="508">
        <v>0.56591556759302875</v>
      </c>
      <c r="Y30" s="23"/>
      <c r="Z30" s="23"/>
      <c r="AA30" s="23" t="s">
        <v>132</v>
      </c>
      <c r="AB30" s="23">
        <v>38.3441</v>
      </c>
      <c r="AC30" s="23">
        <v>68.23575</v>
      </c>
      <c r="AD30" s="23"/>
      <c r="AE30" s="23"/>
      <c r="AF30" s="23"/>
      <c r="AG30" s="23"/>
      <c r="AH30" s="23"/>
      <c r="AI30" s="23"/>
    </row>
    <row r="31">
      <c r="C31" s="505" t="s">
        <v>148</v>
      </c>
      <c r="D31" s="506">
        <v>45.15964</v>
      </c>
      <c r="E31" s="506">
        <v>80.67</v>
      </c>
      <c r="F31" s="508">
        <v>-0.44019288459154582</v>
      </c>
      <c r="Y31" s="23"/>
      <c r="Z31" s="23"/>
      <c r="AA31" s="23" t="s">
        <v>149</v>
      </c>
      <c r="AB31" s="23">
        <v>30.05836</v>
      </c>
      <c r="AC31" s="23">
        <v>9.57365</v>
      </c>
      <c r="AD31" s="23"/>
      <c r="AE31" s="23"/>
      <c r="AF31" s="23"/>
      <c r="AG31" s="23"/>
      <c r="AH31" s="23"/>
      <c r="AI31" s="23"/>
    </row>
    <row r="32">
      <c r="C32" s="505" t="s">
        <v>129</v>
      </c>
      <c r="D32" s="506">
        <v>40.07588</v>
      </c>
      <c r="E32" s="506">
        <v>50.15586</v>
      </c>
      <c r="F32" s="508">
        <v>-0.20097312656985647</v>
      </c>
      <c r="Y32" s="23"/>
      <c r="Z32" s="23"/>
      <c r="AA32" s="23" t="s">
        <v>131</v>
      </c>
      <c r="AB32" s="23">
        <v>29.40241</v>
      </c>
      <c r="AC32" s="23">
        <v>22.12498</v>
      </c>
      <c r="AD32" s="23"/>
      <c r="AE32" s="23"/>
      <c r="AF32" s="23"/>
      <c r="AG32" s="23"/>
      <c r="AH32" s="23"/>
      <c r="AI32" s="23"/>
    </row>
    <row r="33">
      <c r="C33" s="505" t="s">
        <v>132</v>
      </c>
      <c r="D33" s="506">
        <v>38.3441</v>
      </c>
      <c r="E33" s="506">
        <v>68.23575</v>
      </c>
      <c r="F33" s="508">
        <v>-0.43806435775967878</v>
      </c>
      <c r="Y33" s="23"/>
      <c r="Z33" s="23"/>
      <c r="AA33" s="23" t="s">
        <v>115</v>
      </c>
      <c r="AB33" s="23">
        <v>25.5269</v>
      </c>
      <c r="AC33" s="23">
        <v>35.29861</v>
      </c>
      <c r="AD33" s="23"/>
      <c r="AE33" s="23"/>
      <c r="AF33" s="23"/>
      <c r="AG33" s="23"/>
      <c r="AH33" s="23"/>
      <c r="AI33" s="23"/>
    </row>
    <row r="34">
      <c r="C34" s="505" t="s">
        <v>149</v>
      </c>
      <c r="D34" s="506">
        <v>30.05836</v>
      </c>
      <c r="E34" s="506">
        <v>9.57365</v>
      </c>
      <c r="F34" s="508">
        <v>2.1396969807753576</v>
      </c>
      <c r="Y34" s="23"/>
      <c r="Z34" s="23"/>
      <c r="AA34" s="23" t="s">
        <v>166</v>
      </c>
      <c r="AB34" s="23">
        <v>20.198</v>
      </c>
      <c r="AC34" s="23">
        <v>20.05215</v>
      </c>
      <c r="AD34" s="23"/>
      <c r="AE34" s="23"/>
      <c r="AF34" s="23"/>
      <c r="AG34" s="23"/>
      <c r="AH34" s="23"/>
      <c r="AI34" s="23"/>
    </row>
    <row r="35">
      <c r="C35" s="505" t="s">
        <v>131</v>
      </c>
      <c r="D35" s="506">
        <v>29.40241</v>
      </c>
      <c r="E35" s="506">
        <v>22.12498</v>
      </c>
      <c r="F35" s="508">
        <v>0.32892368716265508</v>
      </c>
      <c r="Y35" s="23"/>
      <c r="Z35" s="23"/>
      <c r="AA35" s="23" t="s">
        <v>159</v>
      </c>
      <c r="AB35" s="23">
        <v>19.97899</v>
      </c>
      <c r="AC35" s="23">
        <v>11.20073</v>
      </c>
      <c r="AD35" s="23"/>
      <c r="AE35" s="23"/>
      <c r="AF35" s="23"/>
      <c r="AG35" s="23"/>
      <c r="AH35" s="23"/>
      <c r="AI35" s="23"/>
    </row>
    <row r="36">
      <c r="C36" s="505" t="s">
        <v>115</v>
      </c>
      <c r="D36" s="506">
        <v>25.5269</v>
      </c>
      <c r="E36" s="506">
        <v>35.29861</v>
      </c>
      <c r="F36" s="508">
        <v>-0.27682988083666754</v>
      </c>
      <c r="Y36" s="23"/>
      <c r="Z36" s="23"/>
      <c r="AA36" s="23" t="s">
        <v>162</v>
      </c>
      <c r="AB36" s="23">
        <v>19.8679</v>
      </c>
      <c r="AC36" s="23">
        <v>19.97374</v>
      </c>
      <c r="AD36" s="23"/>
      <c r="AE36" s="23"/>
      <c r="AF36" s="23"/>
      <c r="AG36" s="23"/>
      <c r="AH36" s="23"/>
      <c r="AI36" s="23"/>
    </row>
    <row r="37">
      <c r="C37" s="505" t="s">
        <v>166</v>
      </c>
      <c r="D37" s="506">
        <v>20.198</v>
      </c>
      <c r="E37" s="506">
        <v>20.05215</v>
      </c>
      <c r="F37" s="508">
        <v>0.0072735342594185664</v>
      </c>
      <c r="Y37" s="23"/>
      <c r="Z37" s="23"/>
      <c r="AA37" s="23" t="s">
        <v>127</v>
      </c>
      <c r="AB37" s="23">
        <v>19.08199</v>
      </c>
      <c r="AC37" s="23">
        <v>15.56318</v>
      </c>
      <c r="AD37" s="23"/>
      <c r="AE37" s="23"/>
      <c r="AF37" s="23"/>
      <c r="AG37" s="23"/>
      <c r="AH37" s="23"/>
      <c r="AI37" s="23"/>
    </row>
    <row r="38">
      <c r="C38" s="505" t="s">
        <v>159</v>
      </c>
      <c r="D38" s="506">
        <v>19.97899</v>
      </c>
      <c r="E38" s="506">
        <v>11.20073</v>
      </c>
      <c r="F38" s="508">
        <v>0.78372213239672783</v>
      </c>
      <c r="Y38" s="23"/>
      <c r="Z38" s="23"/>
      <c r="AA38" s="23" t="s">
        <v>172</v>
      </c>
      <c r="AB38" s="23">
        <v>18.55503</v>
      </c>
      <c r="AC38" s="23">
        <v>13.53977</v>
      </c>
      <c r="AD38" s="23"/>
      <c r="AE38" s="23"/>
      <c r="AF38" s="23"/>
      <c r="AG38" s="23"/>
      <c r="AH38" s="23"/>
      <c r="AI38" s="23"/>
    </row>
    <row r="39">
      <c r="C39" s="505" t="s">
        <v>162</v>
      </c>
      <c r="D39" s="506">
        <v>19.8679</v>
      </c>
      <c r="E39" s="506">
        <v>19.97374</v>
      </c>
      <c r="F39" s="508">
        <v>-0.0052989575312385167</v>
      </c>
      <c r="Y39" s="23"/>
      <c r="Z39" s="23"/>
      <c r="AA39" s="23" t="s">
        <v>163</v>
      </c>
      <c r="AB39" s="23">
        <v>18.26711</v>
      </c>
      <c r="AC39" s="23">
        <v>16.53865</v>
      </c>
      <c r="AD39" s="23"/>
      <c r="AE39" s="23"/>
      <c r="AF39" s="23"/>
      <c r="AG39" s="23"/>
      <c r="AH39" s="23"/>
      <c r="AI39" s="23"/>
    </row>
    <row r="40">
      <c r="C40" s="505" t="s">
        <v>127</v>
      </c>
      <c r="D40" s="506">
        <v>19.08199</v>
      </c>
      <c r="E40" s="506">
        <v>15.56318</v>
      </c>
      <c r="F40" s="508">
        <v>0.226098393772995</v>
      </c>
      <c r="Y40" s="23"/>
      <c r="Z40" s="23"/>
      <c r="AA40" s="23" t="s">
        <v>174</v>
      </c>
      <c r="AB40" s="23">
        <v>17.44158</v>
      </c>
      <c r="AC40" s="23">
        <v>1.98019</v>
      </c>
      <c r="AD40" s="23"/>
      <c r="AE40" s="23"/>
      <c r="AF40" s="23"/>
      <c r="AG40" s="23"/>
      <c r="AH40" s="23"/>
      <c r="AI40" s="23"/>
    </row>
    <row r="41">
      <c r="C41" s="505" t="s">
        <v>172</v>
      </c>
      <c r="D41" s="506">
        <v>18.55503</v>
      </c>
      <c r="E41" s="506">
        <v>13.53977</v>
      </c>
      <c r="F41" s="508">
        <v>0.37040954166872853</v>
      </c>
      <c r="Y41" s="23"/>
      <c r="Z41" s="23"/>
      <c r="AA41" s="23" t="s">
        <v>171</v>
      </c>
      <c r="AB41" s="23">
        <v>15.7848</v>
      </c>
      <c r="AC41" s="23">
        <v>28.53022</v>
      </c>
      <c r="AD41" s="23"/>
      <c r="AE41" s="23"/>
      <c r="AF41" s="23"/>
      <c r="AG41" s="23"/>
      <c r="AH41" s="23"/>
      <c r="AI41" s="23"/>
    </row>
    <row r="42">
      <c r="C42" s="505" t="s">
        <v>163</v>
      </c>
      <c r="D42" s="506">
        <v>18.26711</v>
      </c>
      <c r="E42" s="506">
        <v>16.53865</v>
      </c>
      <c r="F42" s="508">
        <v>0.10451034395189451</v>
      </c>
      <c r="Y42" s="23"/>
      <c r="Z42" s="23"/>
      <c r="AA42" s="23" t="s">
        <v>145</v>
      </c>
      <c r="AB42" s="23">
        <v>15.32439</v>
      </c>
      <c r="AC42" s="23">
        <v>18.73408</v>
      </c>
      <c r="AD42" s="23"/>
      <c r="AE42" s="23"/>
      <c r="AF42" s="23"/>
      <c r="AG42" s="23"/>
      <c r="AH42" s="23"/>
      <c r="AI42" s="23"/>
    </row>
    <row r="43">
      <c r="C43" s="505" t="s">
        <v>174</v>
      </c>
      <c r="D43" s="506">
        <v>17.44158</v>
      </c>
      <c r="E43" s="506">
        <v>1.98019</v>
      </c>
      <c r="F43" s="508">
        <v>7.808033572535968</v>
      </c>
      <c r="Y43" s="23"/>
      <c r="Z43" s="23"/>
      <c r="AA43" s="23" t="s">
        <v>168</v>
      </c>
      <c r="AB43" s="23">
        <v>13.68138</v>
      </c>
      <c r="AC43" s="23">
        <v>13.61442</v>
      </c>
      <c r="AD43" s="23"/>
      <c r="AE43" s="23"/>
      <c r="AF43" s="23"/>
      <c r="AG43" s="23"/>
      <c r="AH43" s="23"/>
      <c r="AI43" s="23"/>
    </row>
    <row r="44">
      <c r="C44" s="505" t="s">
        <v>171</v>
      </c>
      <c r="D44" s="506">
        <v>15.7848</v>
      </c>
      <c r="E44" s="506">
        <v>28.53022</v>
      </c>
      <c r="F44" s="508">
        <v>-0.44673402448351263</v>
      </c>
      <c r="Y44" s="23"/>
      <c r="Z44" s="23"/>
      <c r="AA44" s="23" t="s">
        <v>173</v>
      </c>
      <c r="AB44" s="23">
        <v>12.2678</v>
      </c>
      <c r="AC44" s="23">
        <v>1.1956</v>
      </c>
      <c r="AD44" s="23"/>
      <c r="AE44" s="23"/>
      <c r="AF44" s="23"/>
      <c r="AG44" s="23"/>
      <c r="AH44" s="23"/>
      <c r="AI44" s="23"/>
    </row>
    <row r="45">
      <c r="C45" s="505" t="s">
        <v>145</v>
      </c>
      <c r="D45" s="506">
        <v>15.32439</v>
      </c>
      <c r="E45" s="506">
        <v>18.73408</v>
      </c>
      <c r="F45" s="508">
        <v>-0.18200466742962559</v>
      </c>
      <c r="Y45" s="23"/>
      <c r="Z45" s="23"/>
      <c r="AA45" s="23" t="s">
        <v>161</v>
      </c>
      <c r="AB45" s="23">
        <v>10.00463</v>
      </c>
      <c r="AC45" s="23">
        <v>19.95663</v>
      </c>
      <c r="AD45" s="23"/>
      <c r="AE45" s="23"/>
      <c r="AF45" s="23"/>
      <c r="AG45" s="23"/>
      <c r="AH45" s="23"/>
      <c r="AI45" s="23"/>
    </row>
    <row r="46">
      <c r="C46" s="505" t="s">
        <v>168</v>
      </c>
      <c r="D46" s="506">
        <v>13.68138</v>
      </c>
      <c r="E46" s="506">
        <v>13.61442</v>
      </c>
      <c r="F46" s="508">
        <v>0.004918314551776719</v>
      </c>
      <c r="Y46" s="23"/>
      <c r="Z46" s="23"/>
      <c r="AA46" s="23" t="s">
        <v>170</v>
      </c>
      <c r="AB46" s="23">
        <v>7.48115</v>
      </c>
      <c r="AC46" s="23">
        <v>9.37799</v>
      </c>
      <c r="AD46" s="23"/>
      <c r="AE46" s="23"/>
      <c r="AF46" s="23"/>
      <c r="AG46" s="23"/>
      <c r="AH46" s="23"/>
      <c r="AI46" s="23"/>
    </row>
    <row r="47">
      <c r="C47" s="505" t="s">
        <v>173</v>
      </c>
      <c r="D47" s="506">
        <v>12.2678</v>
      </c>
      <c r="E47" s="506">
        <v>1.1956</v>
      </c>
      <c r="F47" s="508">
        <v>9.26078956172633</v>
      </c>
      <c r="Y47" s="23"/>
      <c r="Z47" s="23"/>
      <c r="AA47" s="23" t="s">
        <v>169</v>
      </c>
      <c r="AB47" s="23">
        <v>6.84936</v>
      </c>
      <c r="AC47" s="23">
        <v>0</v>
      </c>
      <c r="AD47" s="23"/>
      <c r="AE47" s="23"/>
      <c r="AF47" s="23"/>
      <c r="AG47" s="23"/>
      <c r="AH47" s="23"/>
      <c r="AI47" s="23"/>
    </row>
    <row r="48">
      <c r="C48" s="505" t="s">
        <v>161</v>
      </c>
      <c r="D48" s="506">
        <v>10.00463</v>
      </c>
      <c r="E48" s="506">
        <v>19.95663</v>
      </c>
      <c r="F48" s="508">
        <v>-0.49868139059550637</v>
      </c>
      <c r="Y48" s="23"/>
      <c r="Z48" s="23"/>
      <c r="AA48" s="23" t="s">
        <v>143</v>
      </c>
      <c r="AB48" s="23">
        <v>3.664</v>
      </c>
      <c r="AC48" s="23">
        <v>3.556</v>
      </c>
      <c r="AD48" s="23"/>
      <c r="AE48" s="23"/>
      <c r="AF48" s="23"/>
      <c r="AG48" s="23"/>
      <c r="AH48" s="23"/>
      <c r="AI48" s="23"/>
    </row>
    <row r="49">
      <c r="C49" s="505" t="s">
        <v>170</v>
      </c>
      <c r="D49" s="506">
        <v>7.48115</v>
      </c>
      <c r="E49" s="506">
        <v>9.37799</v>
      </c>
      <c r="F49" s="508">
        <v>-0.20226509092033582</v>
      </c>
      <c r="Y49" s="23"/>
      <c r="Z49" s="23"/>
      <c r="AA49" s="23" t="s">
        <v>138</v>
      </c>
      <c r="AB49" s="23">
        <v>3.6</v>
      </c>
      <c r="AC49" s="23">
        <v>3.6</v>
      </c>
      <c r="AD49" s="23"/>
      <c r="AE49" s="23"/>
      <c r="AF49" s="23"/>
      <c r="AG49" s="23"/>
      <c r="AH49" s="23"/>
      <c r="AI49" s="23"/>
    </row>
    <row r="50">
      <c r="C50" s="505" t="s">
        <v>169</v>
      </c>
      <c r="D50" s="506">
        <v>6.84936</v>
      </c>
      <c r="E50" s="506">
        <v>0</v>
      </c>
      <c r="F50" s="508"/>
      <c r="Y50" s="23"/>
      <c r="Z50" s="23"/>
      <c r="AA50" s="23" t="s">
        <v>152</v>
      </c>
      <c r="AB50" s="23">
        <v>3.03862</v>
      </c>
      <c r="AC50" s="23">
        <v>1.23044</v>
      </c>
      <c r="AD50" s="23"/>
      <c r="AE50" s="23"/>
      <c r="AF50" s="23"/>
      <c r="AG50" s="23"/>
      <c r="AH50" s="23"/>
      <c r="AI50" s="23"/>
    </row>
    <row r="51">
      <c r="C51" s="505" t="s">
        <v>143</v>
      </c>
      <c r="D51" s="506">
        <v>3.664</v>
      </c>
      <c r="E51" s="506">
        <v>3.556</v>
      </c>
      <c r="F51" s="508">
        <v>0.030371203599550058</v>
      </c>
      <c r="Y51" s="23"/>
      <c r="Z51" s="23"/>
      <c r="AA51" s="23" t="s">
        <v>175</v>
      </c>
      <c r="AB51" s="23">
        <v>3.01373</v>
      </c>
      <c r="AC51" s="23">
        <v>1.37556</v>
      </c>
      <c r="AD51" s="23"/>
      <c r="AE51" s="23"/>
      <c r="AF51" s="23"/>
      <c r="AG51" s="23"/>
      <c r="AH51" s="23"/>
      <c r="AI51" s="23"/>
    </row>
    <row r="52">
      <c r="C52" s="505" t="s">
        <v>138</v>
      </c>
      <c r="D52" s="506">
        <v>3.6</v>
      </c>
      <c r="E52" s="506">
        <v>3.6</v>
      </c>
      <c r="F52" s="508">
        <v>0</v>
      </c>
      <c r="Y52" s="23"/>
      <c r="Z52" s="23"/>
      <c r="AA52" s="23" t="s">
        <v>135</v>
      </c>
      <c r="AB52" s="23">
        <v>1.828</v>
      </c>
      <c r="AC52" s="23">
        <v>2.343</v>
      </c>
      <c r="AD52" s="23"/>
      <c r="AE52" s="23"/>
      <c r="AF52" s="23"/>
      <c r="AG52" s="23"/>
      <c r="AH52" s="23"/>
      <c r="AI52" s="23"/>
    </row>
    <row r="53">
      <c r="C53" s="505" t="s">
        <v>152</v>
      </c>
      <c r="D53" s="506">
        <v>3.03862</v>
      </c>
      <c r="E53" s="506">
        <v>1.23044</v>
      </c>
      <c r="F53" s="508">
        <v>1.4695393517766004</v>
      </c>
      <c r="Y53" s="23"/>
      <c r="Z53" s="23"/>
      <c r="AA53" s="23" t="s">
        <v>134</v>
      </c>
      <c r="AB53" s="23">
        <v>0</v>
      </c>
      <c r="AC53" s="23">
        <v>0</v>
      </c>
      <c r="AD53" s="23"/>
      <c r="AE53" s="23"/>
      <c r="AF53" s="23"/>
      <c r="AG53" s="23"/>
      <c r="AH53" s="23"/>
      <c r="AI53" s="23"/>
    </row>
    <row r="54">
      <c r="C54" s="505" t="s">
        <v>175</v>
      </c>
      <c r="D54" s="506">
        <v>3.01373</v>
      </c>
      <c r="E54" s="506">
        <v>1.37556</v>
      </c>
      <c r="F54" s="508">
        <v>1.1909113379278258</v>
      </c>
      <c r="Y54" s="23"/>
      <c r="Z54" s="23"/>
      <c r="AA54" s="23" t="s">
        <v>141</v>
      </c>
      <c r="AB54" s="23">
        <v>0</v>
      </c>
      <c r="AC54" s="23">
        <v>0</v>
      </c>
      <c r="AD54" s="23"/>
      <c r="AE54" s="23"/>
      <c r="AF54" s="23"/>
      <c r="AG54" s="23"/>
      <c r="AH54" s="23"/>
      <c r="AI54" s="23"/>
    </row>
    <row r="55">
      <c r="C55" s="505" t="s">
        <v>135</v>
      </c>
      <c r="D55" s="506">
        <v>1.828</v>
      </c>
      <c r="E55" s="506">
        <v>2.343</v>
      </c>
      <c r="F55" s="508">
        <v>-0.21980367050789587</v>
      </c>
      <c r="Y55" s="23"/>
      <c r="Z55" s="23"/>
      <c r="AA55" s="23" t="s">
        <v>136</v>
      </c>
      <c r="AB55" s="23">
        <v>0</v>
      </c>
      <c r="AC55" s="23">
        <v>0</v>
      </c>
      <c r="AD55" s="23"/>
      <c r="AE55" s="23"/>
      <c r="AF55" s="23"/>
      <c r="AG55" s="23"/>
      <c r="AH55" s="23"/>
      <c r="AI55" s="23"/>
    </row>
    <row r="56">
      <c r="C56" s="505" t="s">
        <v>134</v>
      </c>
      <c r="D56" s="506">
        <v>0</v>
      </c>
      <c r="E56" s="506">
        <v>0</v>
      </c>
      <c r="F56" s="508"/>
      <c r="Y56" s="23"/>
      <c r="Z56" s="23"/>
      <c r="AA56" s="23" t="s">
        <v>176</v>
      </c>
      <c r="AB56" s="23">
        <v>0</v>
      </c>
      <c r="AC56" s="23">
        <v>0</v>
      </c>
      <c r="AD56" s="23"/>
      <c r="AE56" s="23"/>
      <c r="AF56" s="23"/>
      <c r="AG56" s="23"/>
      <c r="AH56" s="23"/>
      <c r="AI56" s="23"/>
    </row>
    <row r="57">
      <c r="C57" s="505" t="s">
        <v>141</v>
      </c>
      <c r="D57" s="506">
        <v>0</v>
      </c>
      <c r="E57" s="506">
        <v>0</v>
      </c>
      <c r="F57" s="508"/>
      <c r="Y57" s="23"/>
      <c r="Z57" s="23"/>
      <c r="AA57" s="23" t="s">
        <v>167</v>
      </c>
      <c r="AB57" s="23">
        <v>0</v>
      </c>
      <c r="AC57" s="23">
        <v>0</v>
      </c>
      <c r="AD57" s="23"/>
      <c r="AE57" s="23"/>
      <c r="AF57" s="23"/>
      <c r="AG57" s="23"/>
      <c r="AH57" s="23"/>
      <c r="AI57" s="23"/>
    </row>
    <row r="58">
      <c r="C58" s="505" t="s">
        <v>136</v>
      </c>
      <c r="D58" s="506">
        <v>0</v>
      </c>
      <c r="E58" s="506">
        <v>0</v>
      </c>
      <c r="F58" s="508"/>
      <c r="Y58" s="23"/>
      <c r="Z58" s="23"/>
      <c r="AA58" s="23" t="s">
        <v>160</v>
      </c>
      <c r="AB58" s="23">
        <v>0</v>
      </c>
      <c r="AC58" s="23">
        <v>0</v>
      </c>
      <c r="AD58" s="23"/>
      <c r="AE58" s="23"/>
      <c r="AF58" s="23"/>
      <c r="AG58" s="23"/>
      <c r="AH58" s="23"/>
      <c r="AI58" s="23"/>
    </row>
    <row r="59">
      <c r="C59" s="505" t="s">
        <v>176</v>
      </c>
      <c r="D59" s="506">
        <v>0</v>
      </c>
      <c r="E59" s="506">
        <v>0</v>
      </c>
      <c r="F59" s="508"/>
      <c r="Y59" s="23"/>
      <c r="Z59" s="23"/>
      <c r="AA59" s="23" t="s">
        <v>140</v>
      </c>
      <c r="AB59" s="23">
        <v>0</v>
      </c>
      <c r="AC59" s="23">
        <v>0</v>
      </c>
      <c r="AD59" s="23"/>
      <c r="AE59" s="23"/>
      <c r="AF59" s="23"/>
      <c r="AG59" s="23"/>
      <c r="AH59" s="23"/>
      <c r="AI59" s="23"/>
    </row>
    <row r="60">
      <c r="C60" s="505" t="s">
        <v>167</v>
      </c>
      <c r="D60" s="506">
        <v>0</v>
      </c>
      <c r="E60" s="506">
        <v>0</v>
      </c>
      <c r="F60" s="508"/>
      <c r="Y60" s="23"/>
      <c r="Z60" s="23"/>
      <c r="AA60" s="23" t="s">
        <v>156</v>
      </c>
      <c r="AB60" s="23">
        <v>0</v>
      </c>
      <c r="AC60" s="23">
        <v>0</v>
      </c>
      <c r="AD60" s="23"/>
      <c r="AE60" s="23"/>
      <c r="AF60" s="23"/>
      <c r="AG60" s="23"/>
      <c r="AH60" s="23"/>
      <c r="AI60" s="23"/>
    </row>
    <row r="61">
      <c r="C61" s="505" t="s">
        <v>160</v>
      </c>
      <c r="D61" s="506">
        <v>0</v>
      </c>
      <c r="E61" s="506">
        <v>0</v>
      </c>
      <c r="F61" s="508"/>
      <c r="Y61" s="23"/>
      <c r="Z61" s="23"/>
      <c r="AA61" s="23" t="s">
        <v>151</v>
      </c>
      <c r="AB61" s="23">
        <v>0</v>
      </c>
      <c r="AC61" s="23">
        <v>0</v>
      </c>
      <c r="AD61" s="23"/>
      <c r="AE61" s="23"/>
      <c r="AF61" s="23"/>
      <c r="AG61" s="23"/>
      <c r="AH61" s="23"/>
      <c r="AI61" s="23"/>
    </row>
    <row r="62">
      <c r="C62" s="505" t="s">
        <v>140</v>
      </c>
      <c r="D62" s="506">
        <v>0</v>
      </c>
      <c r="E62" s="506">
        <v>0</v>
      </c>
      <c r="F62" s="508"/>
      <c r="Y62" s="23"/>
      <c r="Z62" s="23"/>
      <c r="AA62" s="23" t="s">
        <v>144</v>
      </c>
      <c r="AB62" s="23">
        <v>0</v>
      </c>
      <c r="AC62" s="23">
        <v>0</v>
      </c>
      <c r="AD62" s="23"/>
      <c r="AE62" s="23"/>
      <c r="AF62" s="23"/>
      <c r="AG62" s="23"/>
      <c r="AH62" s="23"/>
      <c r="AI62" s="23"/>
    </row>
    <row r="63">
      <c r="C63" s="505" t="s">
        <v>156</v>
      </c>
      <c r="D63" s="506">
        <v>0</v>
      </c>
      <c r="E63" s="506">
        <v>0</v>
      </c>
      <c r="F63" s="508"/>
      <c r="Y63" s="23"/>
      <c r="Z63" s="23"/>
      <c r="AA63" s="23" t="s">
        <v>137</v>
      </c>
      <c r="AB63" s="23">
        <v>0</v>
      </c>
      <c r="AC63" s="23">
        <v>7.2526</v>
      </c>
      <c r="AD63" s="23"/>
      <c r="AE63" s="23"/>
      <c r="AF63" s="23"/>
      <c r="AG63" s="23"/>
      <c r="AH63" s="23"/>
      <c r="AI63" s="23"/>
    </row>
    <row r="64" ht="33" customHeight="1">
      <c r="C64" s="505" t="s">
        <v>151</v>
      </c>
      <c r="D64" s="506">
        <v>0</v>
      </c>
      <c r="E64" s="506">
        <v>0</v>
      </c>
      <c r="F64" s="508"/>
      <c r="I64" s="512" t="s">
        <v>110</v>
      </c>
      <c r="J64" s="449"/>
      <c r="K64" s="449"/>
      <c r="L64" s="449"/>
      <c r="M64" s="449"/>
      <c r="N64" s="449"/>
      <c r="O64" s="449"/>
      <c r="P64" s="449"/>
      <c r="Q64" s="449"/>
      <c r="R64" s="449"/>
      <c r="Y64" s="23"/>
      <c r="Z64" s="23"/>
      <c r="AA64" s="23" t="s">
        <v>154</v>
      </c>
      <c r="AB64" s="23">
        <v>0</v>
      </c>
      <c r="AC64" s="23">
        <v>0</v>
      </c>
      <c r="AD64" s="23"/>
      <c r="AE64" s="23"/>
      <c r="AF64" s="23"/>
      <c r="AG64" s="23"/>
      <c r="AH64" s="23"/>
      <c r="AI64" s="23"/>
    </row>
    <row r="65">
      <c r="C65" s="505" t="s">
        <v>144</v>
      </c>
      <c r="D65" s="506">
        <v>0</v>
      </c>
      <c r="E65" s="506">
        <v>0</v>
      </c>
      <c r="F65" s="508"/>
      <c r="Y65" s="23"/>
      <c r="Z65" s="23"/>
      <c r="AA65" s="23" t="s">
        <v>139</v>
      </c>
      <c r="AB65" s="23">
        <v>0</v>
      </c>
      <c r="AC65" s="23">
        <v>0</v>
      </c>
      <c r="AD65" s="23"/>
      <c r="AE65" s="23"/>
      <c r="AF65" s="23"/>
      <c r="AG65" s="23"/>
      <c r="AH65" s="23"/>
      <c r="AI65" s="23"/>
    </row>
    <row r="66">
      <c r="C66" s="505" t="s">
        <v>137</v>
      </c>
      <c r="D66" s="506">
        <v>0</v>
      </c>
      <c r="E66" s="506">
        <v>7.2526</v>
      </c>
      <c r="F66" s="508">
        <v>-1</v>
      </c>
      <c r="Y66" s="23"/>
      <c r="Z66" s="23"/>
      <c r="AA66" s="23" t="s">
        <v>158</v>
      </c>
      <c r="AB66" s="23">
        <v>0</v>
      </c>
      <c r="AC66" s="23">
        <v>0</v>
      </c>
      <c r="AD66" s="23"/>
      <c r="AE66" s="23"/>
      <c r="AF66" s="23"/>
      <c r="AG66" s="23"/>
      <c r="AH66" s="23"/>
      <c r="AI66" s="23"/>
    </row>
    <row r="67">
      <c r="C67" s="505" t="s">
        <v>154</v>
      </c>
      <c r="D67" s="506">
        <v>0</v>
      </c>
      <c r="E67" s="506">
        <v>0</v>
      </c>
      <c r="F67" s="508"/>
      <c r="Y67" s="23"/>
      <c r="Z67" s="23"/>
      <c r="AA67" s="23" t="s">
        <v>130</v>
      </c>
      <c r="AB67" s="23">
        <v>0</v>
      </c>
      <c r="AC67" s="23">
        <v>26.74549</v>
      </c>
      <c r="AD67" s="23"/>
      <c r="AE67" s="23"/>
      <c r="AF67" s="23"/>
      <c r="AG67" s="23"/>
      <c r="AH67" s="23"/>
      <c r="AI67" s="23"/>
    </row>
    <row r="68">
      <c r="C68" s="505" t="s">
        <v>139</v>
      </c>
      <c r="D68" s="506">
        <v>0</v>
      </c>
      <c r="E68" s="506">
        <v>0</v>
      </c>
      <c r="F68" s="508"/>
      <c r="Y68" s="23"/>
      <c r="Z68" s="23"/>
      <c r="AA68" s="23" t="s">
        <v>120</v>
      </c>
      <c r="AB68" s="23">
        <v>0</v>
      </c>
      <c r="AC68" s="23">
        <v>0</v>
      </c>
      <c r="AD68" s="23"/>
      <c r="AE68" s="23"/>
      <c r="AF68" s="23"/>
      <c r="AG68" s="23"/>
      <c r="AH68" s="23"/>
      <c r="AI68" s="23"/>
    </row>
    <row r="69">
      <c r="C69" s="505" t="s">
        <v>158</v>
      </c>
      <c r="D69" s="506">
        <v>0</v>
      </c>
      <c r="E69" s="506">
        <v>0</v>
      </c>
      <c r="F69" s="508"/>
      <c r="Y69" s="23"/>
      <c r="Z69" s="23"/>
      <c r="AA69" s="23" t="s">
        <v>142</v>
      </c>
      <c r="AB69" s="23">
        <v>0</v>
      </c>
      <c r="AC69" s="23">
        <v>0</v>
      </c>
      <c r="AD69" s="23"/>
      <c r="AE69" s="23"/>
      <c r="AF69" s="23"/>
      <c r="AG69" s="23"/>
      <c r="AH69" s="23"/>
      <c r="AI69" s="23"/>
    </row>
    <row r="70">
      <c r="C70" s="505" t="s">
        <v>130</v>
      </c>
      <c r="D70" s="506">
        <v>0</v>
      </c>
      <c r="E70" s="506">
        <v>26.74549</v>
      </c>
      <c r="F70" s="508">
        <v>-1</v>
      </c>
      <c r="Y70" s="23"/>
      <c r="Z70" s="23"/>
      <c r="AA70" s="23" t="s">
        <v>147</v>
      </c>
      <c r="AB70" s="23">
        <v>0</v>
      </c>
      <c r="AC70" s="23">
        <v>0</v>
      </c>
      <c r="AD70" s="23"/>
      <c r="AE70" s="23"/>
      <c r="AF70" s="23"/>
      <c r="AG70" s="23"/>
      <c r="AH70" s="23"/>
      <c r="AI70" s="23"/>
    </row>
    <row r="71">
      <c r="C71" s="505" t="s">
        <v>120</v>
      </c>
      <c r="D71" s="506">
        <v>0</v>
      </c>
      <c r="E71" s="506">
        <v>0</v>
      </c>
      <c r="F71" s="508"/>
      <c r="Y71" s="23"/>
      <c r="Z71" s="23"/>
      <c r="AA71" s="23" t="s">
        <v>122</v>
      </c>
      <c r="AB71" s="23">
        <v>0</v>
      </c>
      <c r="AC71" s="23">
        <v>0</v>
      </c>
      <c r="AD71" s="23"/>
      <c r="AE71" s="23"/>
      <c r="AF71" s="23"/>
      <c r="AG71" s="23"/>
      <c r="AH71" s="23"/>
      <c r="AI71" s="23"/>
    </row>
    <row r="72">
      <c r="C72" s="505" t="s">
        <v>142</v>
      </c>
      <c r="D72" s="506">
        <v>0</v>
      </c>
      <c r="E72" s="506">
        <v>0</v>
      </c>
      <c r="F72" s="508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>
      <c r="C73" s="505" t="s">
        <v>147</v>
      </c>
      <c r="D73" s="506">
        <v>0</v>
      </c>
      <c r="E73" s="506">
        <v>0</v>
      </c>
      <c r="F73" s="508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>
      <c r="C74" s="505" t="s">
        <v>122</v>
      </c>
      <c r="D74" s="506">
        <v>0</v>
      </c>
      <c r="E74" s="506">
        <v>0</v>
      </c>
      <c r="F74" s="508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>
      <c r="C75" s="513" t="s">
        <v>104</v>
      </c>
      <c r="D75" s="514">
        <v>22043.25145</v>
      </c>
      <c r="E75" s="514">
        <v>19539.89486</v>
      </c>
      <c r="F75" s="515">
        <v>0.12811515148551827</v>
      </c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</row>
    <row r="105"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</row>
    <row r="106"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</row>
    <row r="107"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</row>
  </sheetData>
  <mergeCells>
    <mergeCell ref="A1:C1"/>
    <mergeCell ref="C8:C11"/>
    <mergeCell ref="D8:F8"/>
    <mergeCell ref="F9:F11"/>
    <mergeCell ref="I64:R64"/>
  </mergeCells>
  <pageMargins left="0.7" right="0.7" top="0.75" bottom="0.75" header="0.3" footer="0.3"/>
  <pageSetup paperSize="9" scale="43" fitToHeight="0" orientation="portrait" horizontalDpi="0" verticalDpi="0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  <pageSetUpPr fitToPage="1"/>
  </sheetPr>
  <dimension ref="A1:AE66"/>
  <sheetViews>
    <sheetView view="pageBreakPreview" zoomScale="60" zoomScaleNormal="100" workbookViewId="0" showGridLines="0">
      <selection activeCell="H27" sqref="H27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43.42578125" customWidth="1"/>
    <col min="5" max="5" width="18.5703125" customWidth="1"/>
    <col min="6" max="6" width="18.85546875" customWidth="1"/>
    <col min="7" max="7" width="19.28515625" customWidth="1"/>
    <col min="8" max="8" width="13" customWidth="1"/>
    <col min="11" max="11" width="50.85546875" customWidth="1"/>
  </cols>
  <sheetData>
    <row r="1" ht="58.5" customHeight="1">
      <c r="A1" s="390"/>
      <c r="B1" s="390"/>
      <c r="C1" s="390"/>
      <c r="D1" s="24" t="s">
        <v>46</v>
      </c>
    </row>
    <row r="2" ht="9.75" customHeight="1"/>
    <row r="3" ht="11.25" customHeight="1"/>
    <row r="4" ht="18.75">
      <c r="B4" s="21" t="s">
        <v>47</v>
      </c>
    </row>
    <row r="6" ht="15.75">
      <c r="C6" s="22" t="s">
        <v>48</v>
      </c>
    </row>
    <row r="8" ht="47.25" customHeight="1">
      <c r="D8" s="44" t="s">
        <v>189</v>
      </c>
      <c r="E8" s="43" t="s">
        <v>190</v>
      </c>
      <c r="F8" s="43" t="s">
        <v>191</v>
      </c>
      <c r="G8" s="43" t="s">
        <v>192</v>
      </c>
      <c r="H8" s="25" t="s">
        <v>193</v>
      </c>
    </row>
    <row r="9">
      <c r="D9" s="505" t="s">
        <v>194</v>
      </c>
      <c r="E9" s="516">
        <v>2.544</v>
      </c>
      <c r="F9" s="516">
        <v>5.85026</v>
      </c>
      <c r="G9" s="517">
        <v>-0.5651475319045649</v>
      </c>
    </row>
    <row r="10">
      <c r="D10" s="505" t="s">
        <v>195</v>
      </c>
      <c r="E10" s="516">
        <v>2.656</v>
      </c>
      <c r="F10" s="516">
        <v>12.0382</v>
      </c>
      <c r="G10" s="517">
        <v>-0.779369008655779</v>
      </c>
      <c r="X10" s="49"/>
      <c r="Y10" s="59" t="s">
        <v>196</v>
      </c>
      <c r="Z10" s="53"/>
      <c r="AA10" s="53"/>
      <c r="AB10" s="53"/>
      <c r="AC10" s="53"/>
      <c r="AD10" s="49"/>
      <c r="AE10" s="49"/>
    </row>
    <row r="11">
      <c r="D11" s="505" t="s">
        <v>197</v>
      </c>
      <c r="E11" s="516">
        <v>2.871</v>
      </c>
      <c r="F11" s="516">
        <v>23.81301</v>
      </c>
      <c r="G11" s="517">
        <v>-0.87943565303168314</v>
      </c>
      <c r="X11" s="49"/>
      <c r="Y11" s="59" t="s">
        <v>198</v>
      </c>
      <c r="Z11" s="53"/>
      <c r="AA11" s="53"/>
      <c r="AB11" s="53"/>
      <c r="AC11" s="53"/>
      <c r="AD11" s="49"/>
      <c r="AE11" s="49"/>
    </row>
    <row r="12">
      <c r="D12" s="505" t="s">
        <v>199</v>
      </c>
      <c r="E12" s="516">
        <v>3.094</v>
      </c>
      <c r="F12" s="516">
        <v>5.314</v>
      </c>
      <c r="G12" s="517">
        <v>-0.41776439593526532</v>
      </c>
      <c r="X12" s="49"/>
      <c r="Y12" s="53"/>
      <c r="Z12" s="54"/>
      <c r="AA12" s="116"/>
      <c r="AB12" s="54"/>
      <c r="AC12" s="54"/>
      <c r="AD12" s="49"/>
      <c r="AE12" s="49"/>
    </row>
    <row r="13">
      <c r="D13" s="505" t="s">
        <v>200</v>
      </c>
      <c r="E13" s="516">
        <v>6.987</v>
      </c>
      <c r="F13" s="516">
        <v>7.188</v>
      </c>
      <c r="G13" s="517">
        <v>-0.027963272120200333</v>
      </c>
      <c r="X13" s="49"/>
      <c r="Y13" s="55">
        <v>1</v>
      </c>
      <c r="Z13" s="56"/>
      <c r="AA13" s="117"/>
      <c r="AB13" s="57"/>
      <c r="AC13" s="53"/>
      <c r="AD13" s="49"/>
      <c r="AE13" s="49"/>
    </row>
    <row r="14">
      <c r="D14" s="505" t="s">
        <v>201</v>
      </c>
      <c r="E14" s="516">
        <v>0</v>
      </c>
      <c r="F14" s="516">
        <v>0</v>
      </c>
      <c r="G14" s="517"/>
      <c r="X14" s="49"/>
      <c r="Y14" s="55">
        <v>2</v>
      </c>
      <c r="Z14" s="56"/>
      <c r="AA14" s="117"/>
      <c r="AB14" s="57"/>
      <c r="AC14" s="53"/>
      <c r="AD14" s="49"/>
      <c r="AE14" s="49"/>
    </row>
    <row r="15">
      <c r="D15" s="505" t="s">
        <v>202</v>
      </c>
      <c r="E15" s="516">
        <v>3.245</v>
      </c>
      <c r="F15" s="516">
        <v>3.298</v>
      </c>
      <c r="G15" s="517">
        <v>-0.016070345664038813</v>
      </c>
      <c r="X15" s="49"/>
      <c r="Y15" s="55">
        <v>3</v>
      </c>
      <c r="Z15" s="56"/>
      <c r="AA15" s="117"/>
      <c r="AB15" s="57"/>
      <c r="AC15" s="53"/>
      <c r="AD15" s="49"/>
      <c r="AE15" s="49"/>
    </row>
    <row r="16">
      <c r="D16" s="505" t="s">
        <v>203</v>
      </c>
      <c r="E16" s="516">
        <v>44.004</v>
      </c>
      <c r="F16" s="516">
        <v>47.892</v>
      </c>
      <c r="G16" s="517">
        <v>-0.081182660987221253</v>
      </c>
      <c r="X16" s="49"/>
      <c r="Y16" s="55">
        <v>4</v>
      </c>
      <c r="Z16" s="56"/>
      <c r="AA16" s="117"/>
      <c r="AB16" s="57"/>
      <c r="AC16" s="53"/>
      <c r="AD16" s="49"/>
      <c r="AE16" s="49"/>
    </row>
    <row r="17">
      <c r="D17" s="505" t="s">
        <v>204</v>
      </c>
      <c r="E17" s="516">
        <v>3.337</v>
      </c>
      <c r="F17" s="516">
        <v>8.346</v>
      </c>
      <c r="G17" s="517">
        <v>-0.6001677450275581</v>
      </c>
      <c r="X17" s="49"/>
      <c r="Y17" s="55">
        <v>5</v>
      </c>
      <c r="Z17" s="56"/>
      <c r="AA17" s="117"/>
      <c r="AB17" s="57"/>
      <c r="AC17" s="53"/>
      <c r="AD17" s="49"/>
      <c r="AE17" s="49"/>
    </row>
    <row r="18">
      <c r="D18" s="505" t="s">
        <v>205</v>
      </c>
      <c r="E18" s="516">
        <v>3.969</v>
      </c>
      <c r="F18" s="516">
        <v>3.894</v>
      </c>
      <c r="G18" s="517">
        <v>0.019260400616332819</v>
      </c>
      <c r="X18" s="49"/>
      <c r="Y18" s="55">
        <v>6</v>
      </c>
      <c r="Z18" s="56"/>
      <c r="AA18" s="117"/>
      <c r="AB18" s="57"/>
      <c r="AC18" s="53"/>
      <c r="AD18" s="49"/>
      <c r="AE18" s="49"/>
    </row>
    <row r="19">
      <c r="D19" s="505" t="s">
        <v>206</v>
      </c>
      <c r="E19" s="516">
        <v>2.703</v>
      </c>
      <c r="F19" s="516">
        <v>4.875</v>
      </c>
      <c r="G19" s="517">
        <v>-0.44553846153846155</v>
      </c>
      <c r="X19" s="49"/>
      <c r="Y19" s="55">
        <v>7</v>
      </c>
      <c r="Z19" s="56"/>
      <c r="AA19" s="117"/>
      <c r="AB19" s="57"/>
      <c r="AC19" s="53"/>
      <c r="AD19" s="49"/>
      <c r="AE19" s="49"/>
    </row>
    <row r="20">
      <c r="D20" s="505" t="s">
        <v>207</v>
      </c>
      <c r="E20" s="516">
        <v>27.66</v>
      </c>
      <c r="F20" s="516">
        <v>36.459</v>
      </c>
      <c r="G20" s="517">
        <v>-0.24133958693326751</v>
      </c>
      <c r="X20" s="49"/>
      <c r="Y20" s="55">
        <v>8</v>
      </c>
      <c r="Z20" s="56"/>
      <c r="AA20" s="117"/>
      <c r="AB20" s="57"/>
      <c r="AC20" s="53"/>
      <c r="AD20" s="49"/>
      <c r="AE20" s="49"/>
    </row>
    <row r="21">
      <c r="D21" s="505" t="s">
        <v>208</v>
      </c>
      <c r="E21" s="516">
        <v>62.171</v>
      </c>
      <c r="F21" s="516">
        <v>81.172</v>
      </c>
      <c r="G21" s="517">
        <v>-0.23408318139259846</v>
      </c>
      <c r="X21" s="49"/>
      <c r="Y21" s="55">
        <v>9</v>
      </c>
      <c r="Z21" s="56"/>
      <c r="AA21" s="117"/>
      <c r="AB21" s="57"/>
      <c r="AC21" s="53"/>
      <c r="AD21" s="49"/>
      <c r="AE21" s="49"/>
    </row>
    <row r="22">
      <c r="D22" s="505" t="s">
        <v>209</v>
      </c>
      <c r="E22" s="516">
        <v>11.922</v>
      </c>
      <c r="F22" s="516">
        <v>27.792</v>
      </c>
      <c r="G22" s="517">
        <v>-0.571027633851468</v>
      </c>
      <c r="X22" s="49"/>
      <c r="Y22" s="55">
        <v>10</v>
      </c>
      <c r="Z22" s="56"/>
      <c r="AA22" s="117"/>
      <c r="AB22" s="57"/>
      <c r="AC22" s="53"/>
      <c r="AD22" s="49"/>
      <c r="AE22" s="49"/>
    </row>
    <row r="23">
      <c r="D23" s="505" t="s">
        <v>210</v>
      </c>
      <c r="E23" s="516">
        <v>225.351</v>
      </c>
      <c r="F23" s="516">
        <v>233.186</v>
      </c>
      <c r="G23" s="517">
        <v>-0.033599787294262953</v>
      </c>
      <c r="X23" s="52"/>
      <c r="Y23" s="55">
        <v>11</v>
      </c>
      <c r="Z23" s="56"/>
      <c r="AA23" s="117"/>
      <c r="AB23" s="57"/>
      <c r="AC23" s="30"/>
      <c r="AD23" s="52"/>
      <c r="AE23" s="52"/>
    </row>
    <row r="24">
      <c r="D24" s="505" t="s">
        <v>211</v>
      </c>
      <c r="E24" s="516">
        <v>28.44</v>
      </c>
      <c r="F24" s="516">
        <v>38.35</v>
      </c>
      <c r="G24" s="517">
        <v>-0.25840938722294654</v>
      </c>
      <c r="X24" s="52"/>
      <c r="Y24" s="55">
        <v>12</v>
      </c>
      <c r="Z24" s="56"/>
      <c r="AA24" s="117"/>
      <c r="AB24" s="57"/>
      <c r="AC24" s="30"/>
      <c r="AD24" s="52"/>
      <c r="AE24" s="52"/>
    </row>
    <row r="25">
      <c r="D25" s="505" t="s">
        <v>212</v>
      </c>
      <c r="E25" s="516">
        <v>0</v>
      </c>
      <c r="F25" s="516">
        <v>0</v>
      </c>
      <c r="G25" s="517"/>
      <c r="X25" s="52"/>
      <c r="Y25" s="55">
        <v>13</v>
      </c>
      <c r="Z25" s="56"/>
      <c r="AA25" s="117"/>
      <c r="AB25" s="57"/>
      <c r="AC25" s="30"/>
      <c r="AD25" s="52"/>
      <c r="AE25" s="52"/>
    </row>
    <row r="26">
      <c r="D26" s="505" t="s">
        <v>213</v>
      </c>
      <c r="E26" s="516">
        <v>0</v>
      </c>
      <c r="F26" s="516">
        <v>0</v>
      </c>
      <c r="G26" s="517"/>
      <c r="X26" s="52"/>
      <c r="Y26" s="55">
        <v>14</v>
      </c>
      <c r="Z26" s="56"/>
      <c r="AA26" s="117"/>
      <c r="AB26" s="57"/>
      <c r="AC26" s="30"/>
      <c r="AD26" s="52"/>
      <c r="AE26" s="52"/>
    </row>
    <row r="27">
      <c r="D27" s="505" t="s">
        <v>214</v>
      </c>
      <c r="E27" s="516">
        <v>9.2</v>
      </c>
      <c r="F27" s="516">
        <v>19.864</v>
      </c>
      <c r="G27" s="517">
        <v>-0.53685058397100283</v>
      </c>
      <c r="X27" s="52"/>
      <c r="Y27" s="55">
        <v>15</v>
      </c>
      <c r="Z27" s="56"/>
      <c r="AA27" s="117"/>
      <c r="AB27" s="57"/>
      <c r="AC27" s="30"/>
      <c r="AD27" s="52"/>
      <c r="AE27" s="52"/>
    </row>
    <row r="28">
      <c r="D28" s="505" t="s">
        <v>215</v>
      </c>
      <c r="E28" s="516">
        <v>0.34</v>
      </c>
      <c r="F28" s="516">
        <v>26.29</v>
      </c>
      <c r="G28" s="517">
        <v>-0.9870673259794599</v>
      </c>
      <c r="X28" s="52"/>
      <c r="Y28" s="55">
        <v>16</v>
      </c>
      <c r="Z28" s="56"/>
      <c r="AA28" s="117"/>
      <c r="AB28" s="57"/>
      <c r="AC28" s="30"/>
      <c r="AD28" s="52"/>
      <c r="AE28" s="52"/>
    </row>
    <row r="29">
      <c r="D29" s="505" t="s">
        <v>216</v>
      </c>
      <c r="E29" s="516">
        <v>5.74</v>
      </c>
      <c r="F29" s="516">
        <v>8.67789</v>
      </c>
      <c r="G29" s="517">
        <v>-0.3385488868837932</v>
      </c>
      <c r="X29" s="52"/>
      <c r="Y29" s="55">
        <v>17</v>
      </c>
      <c r="Z29" s="56"/>
      <c r="AA29" s="117"/>
      <c r="AB29" s="57"/>
      <c r="AC29" s="30"/>
      <c r="AD29" s="52"/>
      <c r="AE29" s="52"/>
    </row>
    <row r="30">
      <c r="D30" s="505" t="s">
        <v>217</v>
      </c>
      <c r="E30" s="516">
        <v>3.99</v>
      </c>
      <c r="F30" s="516">
        <v>9.87</v>
      </c>
      <c r="G30" s="517">
        <v>-0.5957446808510638</v>
      </c>
      <c r="X30" s="52"/>
      <c r="Y30" s="55">
        <v>18</v>
      </c>
      <c r="Z30" s="56"/>
      <c r="AA30" s="117"/>
      <c r="AB30" s="57"/>
      <c r="AC30" s="30"/>
      <c r="AD30" s="52"/>
      <c r="AE30" s="52"/>
    </row>
    <row r="31">
      <c r="D31" s="505" t="s">
        <v>218</v>
      </c>
      <c r="E31" s="516">
        <v>1.36</v>
      </c>
      <c r="F31" s="516">
        <v>4.36</v>
      </c>
      <c r="G31" s="517">
        <v>-0.68807339449541283</v>
      </c>
      <c r="X31" s="52"/>
      <c r="Y31" s="55">
        <v>19</v>
      </c>
      <c r="Z31" s="56"/>
      <c r="AA31" s="117"/>
      <c r="AB31" s="57"/>
      <c r="AC31" s="30"/>
      <c r="AD31" s="52"/>
      <c r="AE31" s="52"/>
    </row>
    <row r="32">
      <c r="D32" s="505" t="s">
        <v>219</v>
      </c>
      <c r="E32" s="516">
        <v>13.12</v>
      </c>
      <c r="F32" s="516">
        <v>22.05</v>
      </c>
      <c r="G32" s="517">
        <v>-0.40498866213151929</v>
      </c>
      <c r="X32" s="52"/>
      <c r="Y32" s="55">
        <v>20</v>
      </c>
      <c r="Z32" s="56"/>
      <c r="AA32" s="117"/>
      <c r="AB32" s="57"/>
      <c r="AC32" s="30"/>
      <c r="AD32" s="52"/>
      <c r="AE32" s="52"/>
    </row>
    <row r="33">
      <c r="D33" s="505" t="s">
        <v>220</v>
      </c>
      <c r="E33" s="516">
        <v>1.73</v>
      </c>
      <c r="F33" s="516">
        <v>5.18</v>
      </c>
      <c r="G33" s="517">
        <v>-0.666023166023166</v>
      </c>
      <c r="X33" s="52"/>
      <c r="Y33" s="55">
        <v>21</v>
      </c>
      <c r="Z33" s="56"/>
      <c r="AA33" s="117"/>
      <c r="AB33" s="57"/>
      <c r="AC33" s="30"/>
      <c r="AD33" s="52"/>
      <c r="AE33" s="52"/>
    </row>
    <row r="34">
      <c r="D34" s="505" t="s">
        <v>221</v>
      </c>
      <c r="E34" s="516">
        <v>4.07</v>
      </c>
      <c r="F34" s="516">
        <v>8.06</v>
      </c>
      <c r="G34" s="517">
        <v>-0.49503722084367247</v>
      </c>
      <c r="X34" s="52"/>
      <c r="Y34" s="55">
        <v>22</v>
      </c>
      <c r="Z34" s="56"/>
      <c r="AA34" s="117"/>
      <c r="AB34" s="57"/>
      <c r="AC34" s="30"/>
      <c r="AD34" s="52"/>
      <c r="AE34" s="52"/>
    </row>
    <row r="35">
      <c r="D35" s="505" t="s">
        <v>222</v>
      </c>
      <c r="E35" s="516">
        <v>28.629</v>
      </c>
      <c r="F35" s="516">
        <v>31.502</v>
      </c>
      <c r="G35" s="517">
        <v>-0.091200558694686046</v>
      </c>
      <c r="X35" s="52"/>
      <c r="Y35" s="55">
        <v>23</v>
      </c>
      <c r="Z35" s="56"/>
      <c r="AA35" s="117"/>
      <c r="AB35" s="57"/>
      <c r="AC35" s="30"/>
      <c r="AD35" s="52"/>
      <c r="AE35" s="52"/>
    </row>
    <row r="36">
      <c r="D36" s="505" t="s">
        <v>223</v>
      </c>
      <c r="E36" s="516">
        <v>22.98</v>
      </c>
      <c r="F36" s="516">
        <v>65.62</v>
      </c>
      <c r="G36" s="517">
        <v>-0.64980188966778418</v>
      </c>
      <c r="X36" s="52"/>
      <c r="Y36" s="55">
        <v>24</v>
      </c>
      <c r="Z36" s="56"/>
      <c r="AA36" s="117"/>
      <c r="AB36" s="57"/>
      <c r="AC36" s="30"/>
      <c r="AD36" s="52"/>
      <c r="AE36" s="52"/>
    </row>
    <row r="37">
      <c r="D37" s="505" t="s">
        <v>224</v>
      </c>
      <c r="E37" s="516">
        <v>3.70338</v>
      </c>
      <c r="F37" s="516">
        <v>4.17351</v>
      </c>
      <c r="G37" s="517">
        <v>-0.112646189897712</v>
      </c>
      <c r="X37" s="52"/>
      <c r="Y37" s="55">
        <v>25</v>
      </c>
      <c r="Z37" s="56"/>
      <c r="AA37" s="117"/>
      <c r="AB37" s="57"/>
      <c r="AC37" s="30"/>
      <c r="AD37" s="52"/>
      <c r="AE37" s="52"/>
    </row>
    <row r="38">
      <c r="D38" s="505" t="s">
        <v>225</v>
      </c>
      <c r="E38" s="516">
        <v>9.394</v>
      </c>
      <c r="F38" s="516">
        <v>9.123</v>
      </c>
      <c r="G38" s="517">
        <v>0.029705140852789656</v>
      </c>
      <c r="X38" s="52"/>
      <c r="Y38" s="55">
        <v>26</v>
      </c>
      <c r="Z38" s="56"/>
      <c r="AA38" s="117"/>
      <c r="AB38" s="57"/>
      <c r="AC38" s="30"/>
      <c r="AD38" s="52"/>
      <c r="AE38" s="52"/>
    </row>
    <row r="39">
      <c r="X39" s="52"/>
      <c r="Y39" s="55">
        <v>27</v>
      </c>
      <c r="Z39" s="56"/>
      <c r="AA39" s="117"/>
      <c r="AB39" s="57"/>
      <c r="AC39" s="30"/>
      <c r="AD39" s="52"/>
      <c r="AE39" s="52"/>
    </row>
    <row r="40">
      <c r="X40" s="52"/>
      <c r="Y40" s="55">
        <v>28</v>
      </c>
      <c r="Z40" s="56"/>
      <c r="AA40" s="118"/>
      <c r="AB40" s="57"/>
      <c r="AC40" s="30"/>
      <c r="AD40" s="52"/>
      <c r="AE40" s="52"/>
    </row>
    <row r="41">
      <c r="J41" s="106"/>
      <c r="K41" s="106"/>
      <c r="L41" s="106"/>
      <c r="X41" s="52"/>
      <c r="Y41" s="55">
        <v>29</v>
      </c>
      <c r="Z41" s="56"/>
      <c r="AA41" s="117"/>
      <c r="AB41" s="57"/>
      <c r="AC41" s="30"/>
      <c r="AD41" s="52"/>
      <c r="AE41" s="52"/>
    </row>
    <row r="42">
      <c r="J42" s="107"/>
      <c r="K42" s="107"/>
      <c r="L42" s="107"/>
      <c r="X42" s="52"/>
      <c r="Y42" s="55">
        <v>30</v>
      </c>
      <c r="Z42" s="56"/>
      <c r="AA42" s="117"/>
      <c r="AB42" s="57"/>
      <c r="AC42" s="30"/>
      <c r="AD42" s="52"/>
      <c r="AE42" s="52"/>
    </row>
    <row r="43">
      <c r="J43" s="107"/>
      <c r="K43" s="107"/>
      <c r="L43" s="107"/>
      <c r="X43" s="52"/>
      <c r="Y43" s="55">
        <v>31</v>
      </c>
      <c r="Z43" s="56"/>
      <c r="AA43" s="117"/>
      <c r="AB43" s="57"/>
      <c r="AC43" s="30"/>
      <c r="AD43" s="52"/>
      <c r="AE43" s="52"/>
    </row>
    <row r="44">
      <c r="J44" s="107"/>
      <c r="K44" s="107"/>
      <c r="L44" s="107"/>
      <c r="X44" s="52"/>
      <c r="Y44" s="55">
        <v>32</v>
      </c>
      <c r="Z44" s="56"/>
      <c r="AA44" s="117"/>
      <c r="AB44" s="57"/>
      <c r="AC44" s="30"/>
      <c r="AD44" s="52"/>
      <c r="AE44" s="52"/>
    </row>
    <row r="45">
      <c r="X45" s="52"/>
      <c r="Y45" s="55">
        <v>33</v>
      </c>
      <c r="Z45" s="56"/>
      <c r="AA45" s="117"/>
      <c r="AB45" s="57"/>
      <c r="AC45" s="30"/>
      <c r="AD45" s="52"/>
      <c r="AE45" s="52"/>
    </row>
    <row r="46">
      <c r="X46" s="52"/>
      <c r="Y46" s="55">
        <v>34</v>
      </c>
      <c r="Z46" s="56"/>
      <c r="AA46" s="117"/>
      <c r="AB46" s="57"/>
      <c r="AC46" s="30"/>
      <c r="AD46" s="52"/>
      <c r="AE46" s="52"/>
    </row>
    <row r="47">
      <c r="X47" s="52"/>
      <c r="Y47" s="55">
        <v>35</v>
      </c>
      <c r="Z47" s="58"/>
      <c r="AA47" s="117"/>
      <c r="AB47" s="57"/>
      <c r="AC47" s="30"/>
      <c r="AD47" s="52"/>
      <c r="AE47" s="52"/>
    </row>
    <row r="48">
      <c r="X48" s="52"/>
      <c r="Y48" s="55">
        <v>36</v>
      </c>
      <c r="Z48" s="58"/>
      <c r="AA48" s="117"/>
      <c r="AB48" s="57"/>
      <c r="AC48" s="30"/>
      <c r="AD48" s="52"/>
      <c r="AE48" s="52"/>
    </row>
    <row r="49">
      <c r="X49" s="52"/>
      <c r="Y49" s="55">
        <v>37</v>
      </c>
      <c r="Z49" s="56"/>
      <c r="AA49" s="117"/>
      <c r="AB49" s="57"/>
      <c r="AC49" s="30"/>
      <c r="AD49" s="52"/>
      <c r="AE49" s="52"/>
    </row>
    <row r="50">
      <c r="X50" s="52"/>
      <c r="Y50" s="55">
        <v>38</v>
      </c>
      <c r="Z50" s="56"/>
      <c r="AA50" s="117"/>
      <c r="AB50" s="57"/>
      <c r="AC50" s="30"/>
      <c r="AD50" s="52"/>
      <c r="AE50" s="52"/>
    </row>
    <row r="51">
      <c r="X51" s="52"/>
      <c r="Y51" s="55">
        <v>39</v>
      </c>
      <c r="Z51" s="56"/>
      <c r="AA51" s="117"/>
      <c r="AB51" s="57"/>
      <c r="AC51" s="30"/>
      <c r="AD51" s="52"/>
      <c r="AE51" s="52"/>
    </row>
    <row r="52">
      <c r="X52" s="52"/>
      <c r="Y52" s="55">
        <v>40</v>
      </c>
      <c r="Z52" s="56"/>
      <c r="AA52" s="117"/>
      <c r="AB52" s="57"/>
      <c r="AC52" s="30"/>
      <c r="AD52" s="52"/>
      <c r="AE52" s="52"/>
    </row>
    <row r="53">
      <c r="X53" s="52"/>
      <c r="Y53" s="55">
        <v>41</v>
      </c>
      <c r="Z53" s="56"/>
      <c r="AA53" s="117"/>
      <c r="AB53" s="57"/>
      <c r="AC53" s="30"/>
      <c r="AD53" s="52"/>
      <c r="AE53" s="52"/>
    </row>
    <row r="54">
      <c r="X54" s="52"/>
      <c r="Y54" s="55">
        <v>42</v>
      </c>
      <c r="Z54" s="56"/>
      <c r="AA54" s="117"/>
      <c r="AB54" s="57"/>
      <c r="AC54" s="30"/>
      <c r="AD54" s="52"/>
      <c r="AE54" s="52"/>
    </row>
    <row r="55">
      <c r="X55" s="52"/>
      <c r="Y55" s="55">
        <v>43</v>
      </c>
      <c r="Z55" s="56"/>
      <c r="AA55" s="117"/>
      <c r="AB55" s="57"/>
      <c r="AC55" s="30"/>
      <c r="AD55" s="52"/>
      <c r="AE55" s="52"/>
    </row>
    <row r="56">
      <c r="X56" s="52"/>
      <c r="Y56" s="55">
        <v>44</v>
      </c>
      <c r="Z56" s="56"/>
      <c r="AA56" s="117"/>
      <c r="AB56" s="30"/>
      <c r="AC56" s="30"/>
      <c r="AD56" s="52"/>
      <c r="AE56" s="52"/>
    </row>
    <row r="57">
      <c r="X57" s="52"/>
      <c r="Y57" s="55">
        <v>45</v>
      </c>
      <c r="Z57" s="56"/>
      <c r="AA57" s="117"/>
      <c r="AB57" s="57"/>
      <c r="AC57" s="30"/>
      <c r="AD57" s="52"/>
      <c r="AE57" s="52"/>
    </row>
    <row r="58">
      <c r="X58" s="52"/>
      <c r="Y58" s="55">
        <v>46</v>
      </c>
      <c r="Z58" s="56"/>
      <c r="AA58" s="117"/>
      <c r="AB58" s="57"/>
      <c r="AC58" s="30"/>
      <c r="AD58" s="52"/>
      <c r="AE58" s="52"/>
    </row>
    <row r="59">
      <c r="X59" s="52"/>
      <c r="Y59" s="55">
        <v>47</v>
      </c>
      <c r="Z59" s="56"/>
      <c r="AA59" s="117"/>
      <c r="AB59" s="57"/>
      <c r="AC59" s="30"/>
      <c r="AD59" s="52"/>
      <c r="AE59" s="52"/>
    </row>
    <row r="60">
      <c r="X60" s="52"/>
      <c r="Y60" s="55">
        <v>48</v>
      </c>
      <c r="Z60" s="56"/>
      <c r="AA60" s="117"/>
      <c r="AB60" s="57"/>
      <c r="AC60" s="30"/>
      <c r="AD60" s="52"/>
      <c r="AE60" s="52"/>
    </row>
    <row r="61">
      <c r="X61" s="52"/>
      <c r="Y61" s="55">
        <v>49</v>
      </c>
      <c r="Z61" s="56"/>
      <c r="AA61" s="117"/>
      <c r="AB61" s="57"/>
      <c r="AC61" s="30"/>
      <c r="AD61" s="52"/>
      <c r="AE61" s="52"/>
    </row>
    <row r="62">
      <c r="X62" s="52"/>
      <c r="Y62" s="55">
        <v>50</v>
      </c>
      <c r="Z62" s="56"/>
      <c r="AA62" s="117"/>
      <c r="AB62" s="57"/>
      <c r="AC62" s="30"/>
      <c r="AD62" s="52"/>
      <c r="AE62" s="52"/>
    </row>
    <row r="63">
      <c r="X63" s="52"/>
      <c r="Y63" s="55">
        <v>51</v>
      </c>
      <c r="Z63" s="56"/>
      <c r="AA63" s="117"/>
      <c r="AB63" s="57"/>
      <c r="AC63" s="30"/>
      <c r="AD63" s="52"/>
      <c r="AE63" s="52"/>
    </row>
    <row r="64">
      <c r="X64" s="52"/>
      <c r="Y64" s="55">
        <v>52</v>
      </c>
      <c r="Z64" s="56"/>
      <c r="AA64" s="117"/>
      <c r="AB64" s="57"/>
      <c r="AC64" s="30"/>
      <c r="AD64" s="52"/>
      <c r="AE64" s="52"/>
    </row>
    <row r="65">
      <c r="X65" s="52"/>
      <c r="Y65" s="55">
        <v>53</v>
      </c>
      <c r="Z65" s="50"/>
      <c r="AA65" s="119"/>
      <c r="AB65" s="51"/>
      <c r="AC65" s="52"/>
      <c r="AD65" s="52"/>
      <c r="AE65" s="52"/>
    </row>
    <row r="66">
      <c r="X66" s="52"/>
      <c r="Y66" s="52"/>
      <c r="Z66" s="50"/>
      <c r="AA66" s="119"/>
      <c r="AB66" s="51"/>
      <c r="AC66" s="52"/>
      <c r="AD66" s="52"/>
      <c r="AE66" s="52"/>
    </row>
  </sheetData>
  <mergeCells>
    <mergeCell ref="A1:C1"/>
  </mergeCells>
  <pageMargins left="0.7" right="0.7" top="0.75" bottom="0.75" header="0.3" footer="0.3"/>
  <pageSetup paperSize="9" scale="57" fitToHeight="0" orientation="portrait" horizontalDpi="0" verticalDpi="0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85EA-A713-4BB4-8020-87B001FBC234}">
  <sheetPr>
    <tabColor theme="4"/>
    <pageSetUpPr fitToPage="1"/>
  </sheetPr>
  <dimension ref="A1:FN74"/>
  <sheetViews>
    <sheetView view="pageBreakPreview" topLeftCell="A7" zoomScale="90" zoomScaleNormal="70" zoomScaleSheetLayoutView="90" workbookViewId="0" showGridLines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ht="58.5" customHeight="1">
      <c r="A1" s="390"/>
      <c r="B1" s="390"/>
      <c r="C1" s="390"/>
      <c r="D1" s="24"/>
    </row>
    <row r="2" ht="9.75" customHeight="1"/>
    <row r="3" ht="11.25" customHeight="1"/>
    <row r="4" ht="18.75">
      <c r="B4" s="21" t="s">
        <v>47</v>
      </c>
    </row>
    <row r="6" ht="15.75">
      <c r="C6" s="22" t="s">
        <v>48</v>
      </c>
    </row>
    <row r="7"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>
      <c r="U10" s="61"/>
      <c r="V10" s="53"/>
      <c r="W10" s="53"/>
      <c r="X10" s="53"/>
      <c r="Y10" s="53"/>
      <c r="Z10" s="23"/>
      <c r="AA10" s="23">
        <v>1</v>
      </c>
      <c r="AB10" s="23"/>
      <c r="AC10" s="23"/>
      <c r="AD10" s="23"/>
      <c r="AE10" s="23"/>
      <c r="AF10" s="23"/>
      <c r="AG10" s="23">
        <v>2</v>
      </c>
      <c r="AH10" s="23"/>
      <c r="AI10" s="23"/>
      <c r="AJ10" s="53"/>
      <c r="AK10" s="53"/>
      <c r="AL10" s="23"/>
      <c r="AM10" s="23">
        <v>3</v>
      </c>
      <c r="AN10" s="23"/>
      <c r="AO10" s="23"/>
      <c r="AP10" s="23"/>
      <c r="AQ10" s="23"/>
      <c r="AR10" s="23"/>
      <c r="AS10" s="23">
        <v>4</v>
      </c>
      <c r="AT10" s="23"/>
      <c r="AU10" s="23"/>
      <c r="AV10" s="23"/>
      <c r="AW10" s="23"/>
      <c r="AX10" s="23"/>
      <c r="AY10" s="23">
        <v>5</v>
      </c>
      <c r="AZ10" s="23"/>
      <c r="BA10" s="23"/>
      <c r="BB10" s="23"/>
      <c r="BC10" s="23"/>
      <c r="BD10" s="23"/>
      <c r="BE10" s="23">
        <v>6</v>
      </c>
      <c r="BF10" s="23"/>
      <c r="BG10" s="23"/>
      <c r="BH10" s="53"/>
      <c r="BI10" s="53"/>
      <c r="BJ10" s="23"/>
      <c r="BK10" s="23">
        <v>7</v>
      </c>
      <c r="BL10" s="23"/>
      <c r="BM10" s="23"/>
      <c r="BN10" s="23"/>
      <c r="BO10" s="23"/>
      <c r="BP10" s="23"/>
      <c r="BQ10" s="23">
        <v>8</v>
      </c>
      <c r="BR10" s="23"/>
      <c r="BS10" s="23"/>
      <c r="BT10" s="53"/>
      <c r="BU10" s="53"/>
      <c r="BV10" s="23"/>
      <c r="BW10" s="23">
        <v>9</v>
      </c>
      <c r="BX10" s="23"/>
      <c r="BY10" s="23"/>
      <c r="BZ10" s="23"/>
      <c r="CA10" s="23"/>
      <c r="CB10" s="23"/>
      <c r="CC10" s="23">
        <v>10</v>
      </c>
      <c r="CD10" s="23"/>
      <c r="CE10" s="23"/>
      <c r="CF10" s="23"/>
      <c r="CG10" s="23"/>
      <c r="CH10" s="23"/>
      <c r="CI10" s="23">
        <v>11</v>
      </c>
      <c r="CJ10" s="23"/>
      <c r="CK10" s="23"/>
      <c r="CL10" s="23"/>
      <c r="CM10" s="23"/>
      <c r="CN10" s="23"/>
      <c r="CO10" s="23">
        <v>12</v>
      </c>
      <c r="CP10" s="23"/>
      <c r="CQ10" s="23"/>
      <c r="CR10" s="23"/>
      <c r="CS10" s="23"/>
      <c r="CT10" s="23"/>
      <c r="CU10" s="23">
        <v>13</v>
      </c>
      <c r="CV10" s="23"/>
      <c r="CW10" s="23"/>
      <c r="CX10" s="23"/>
      <c r="CY10" s="23"/>
      <c r="CZ10" s="23"/>
      <c r="DA10" s="23">
        <v>14</v>
      </c>
      <c r="DB10" s="23"/>
      <c r="DC10" s="23"/>
      <c r="DD10" s="53"/>
      <c r="DE10" s="53"/>
      <c r="DF10" s="23"/>
      <c r="DG10" s="23">
        <v>15</v>
      </c>
      <c r="DH10" s="23"/>
      <c r="DI10" s="23"/>
      <c r="DJ10" s="23"/>
      <c r="DK10" s="23"/>
      <c r="DL10" s="23"/>
      <c r="DM10" s="23">
        <v>16</v>
      </c>
      <c r="DN10" s="23"/>
      <c r="DO10" s="23"/>
      <c r="DP10" s="23"/>
      <c r="DQ10" s="23"/>
      <c r="DR10" s="23"/>
      <c r="DS10" s="23">
        <v>17</v>
      </c>
      <c r="DT10" s="23"/>
      <c r="DU10" s="23"/>
      <c r="DV10" s="23"/>
      <c r="DW10" s="23"/>
      <c r="DX10" s="23"/>
      <c r="DY10" s="23">
        <v>18</v>
      </c>
      <c r="DZ10" s="23"/>
      <c r="EA10" s="23"/>
      <c r="EB10" s="53"/>
      <c r="EC10" s="53"/>
      <c r="ED10" s="23"/>
      <c r="EE10" s="23">
        <v>19</v>
      </c>
      <c r="EF10" s="23"/>
      <c r="EG10" s="23"/>
      <c r="EH10" s="23"/>
      <c r="EI10" s="23"/>
      <c r="EJ10" s="23"/>
      <c r="EK10" s="23">
        <v>20</v>
      </c>
      <c r="EL10" s="23"/>
      <c r="EM10" s="23"/>
      <c r="EN10" s="23"/>
      <c r="EO10" s="23"/>
      <c r="EP10" s="23"/>
      <c r="EQ10" s="23">
        <v>21</v>
      </c>
      <c r="ER10" s="23"/>
      <c r="ES10" s="23"/>
      <c r="ET10" s="23"/>
      <c r="EU10" s="23"/>
      <c r="EV10" s="23"/>
      <c r="EW10" s="23">
        <v>22</v>
      </c>
      <c r="EX10" s="23"/>
      <c r="EY10" s="23"/>
      <c r="EZ10" s="53"/>
      <c r="FA10" s="53"/>
      <c r="FB10" s="23"/>
      <c r="FC10" s="23">
        <v>23</v>
      </c>
      <c r="FD10" s="23"/>
      <c r="FE10" s="23"/>
      <c r="FF10" s="23"/>
      <c r="FG10" s="23"/>
      <c r="FH10" s="23"/>
      <c r="FI10" s="23">
        <v>24</v>
      </c>
      <c r="FJ10" s="23"/>
      <c r="FK10" s="23"/>
      <c r="FL10" s="23"/>
    </row>
    <row r="11">
      <c r="U11" s="61"/>
      <c r="V11" s="53"/>
      <c r="W11" s="53"/>
      <c r="X11" s="53"/>
      <c r="Y11" s="53"/>
      <c r="Z11" s="23"/>
      <c r="AA11" s="61" t="s">
        <v>226</v>
      </c>
      <c r="AB11" s="53"/>
      <c r="AC11" s="53"/>
      <c r="AD11" s="53"/>
      <c r="AE11" s="53" t="s">
        <v>227</v>
      </c>
      <c r="AF11" s="53" t="s">
        <v>228</v>
      </c>
      <c r="AG11" s="61" t="s">
        <v>229</v>
      </c>
      <c r="AH11" s="53"/>
      <c r="AI11" s="53"/>
      <c r="AJ11" s="53"/>
      <c r="AK11" s="53" t="s">
        <v>227</v>
      </c>
      <c r="AL11" s="53" t="s">
        <v>228</v>
      </c>
      <c r="AM11" s="61" t="s">
        <v>230</v>
      </c>
      <c r="AN11" s="53"/>
      <c r="AO11" s="53"/>
      <c r="AP11" s="53"/>
      <c r="AQ11" s="53" t="s">
        <v>227</v>
      </c>
      <c r="AR11" s="53" t="s">
        <v>228</v>
      </c>
      <c r="AS11" s="61" t="s">
        <v>231</v>
      </c>
      <c r="AT11" s="53"/>
      <c r="AU11" s="53"/>
      <c r="AV11" s="53"/>
      <c r="AW11" s="53" t="s">
        <v>227</v>
      </c>
      <c r="AX11" s="53" t="s">
        <v>228</v>
      </c>
      <c r="AY11" s="61" t="s">
        <v>232</v>
      </c>
      <c r="AZ11" s="53"/>
      <c r="BA11" s="53"/>
      <c r="BB11" s="53"/>
      <c r="BC11" s="53" t="s">
        <v>227</v>
      </c>
      <c r="BD11" s="53" t="s">
        <v>228</v>
      </c>
      <c r="BE11" s="61" t="s">
        <v>233</v>
      </c>
      <c r="BF11" s="53"/>
      <c r="BG11" s="53"/>
      <c r="BH11" s="53"/>
      <c r="BI11" s="53" t="s">
        <v>227</v>
      </c>
      <c r="BJ11" s="53" t="s">
        <v>228</v>
      </c>
      <c r="BK11" s="61" t="s">
        <v>234</v>
      </c>
      <c r="BL11" s="53"/>
      <c r="BM11" s="53"/>
      <c r="BN11" s="53"/>
      <c r="BO11" s="53" t="s">
        <v>227</v>
      </c>
      <c r="BP11" s="53" t="s">
        <v>228</v>
      </c>
      <c r="BQ11" s="61" t="s">
        <v>235</v>
      </c>
      <c r="BR11" s="53"/>
      <c r="BS11" s="53"/>
      <c r="BT11" s="53"/>
      <c r="BU11" s="53" t="s">
        <v>227</v>
      </c>
      <c r="BV11" s="53" t="s">
        <v>228</v>
      </c>
      <c r="BW11" s="61" t="s">
        <v>236</v>
      </c>
      <c r="BX11" s="53"/>
      <c r="BY11" s="53"/>
      <c r="BZ11" s="53"/>
      <c r="CA11" s="53" t="s">
        <v>227</v>
      </c>
      <c r="CB11" s="53" t="s">
        <v>228</v>
      </c>
      <c r="CC11" s="61" t="s">
        <v>237</v>
      </c>
      <c r="CD11" s="53"/>
      <c r="CE11" s="53"/>
      <c r="CF11" s="53"/>
      <c r="CG11" s="53" t="s">
        <v>227</v>
      </c>
      <c r="CH11" s="53" t="s">
        <v>228</v>
      </c>
      <c r="CI11" s="61" t="s">
        <v>238</v>
      </c>
      <c r="CJ11" s="53"/>
      <c r="CK11" s="53"/>
      <c r="CL11" s="53"/>
      <c r="CM11" s="53" t="s">
        <v>227</v>
      </c>
      <c r="CN11" s="53" t="s">
        <v>228</v>
      </c>
      <c r="CO11" s="61" t="e">
        <f>_xlfn.CONCAT("Titulo Grafico ",CO10)</f>
        <v>#NAME?</v>
      </c>
      <c r="CP11" s="53"/>
      <c r="CQ11" s="53"/>
      <c r="CR11" s="53"/>
      <c r="CS11" s="53" t="e">
        <f>_xlfn.CONCAT("Texto Eje Y",CO10)</f>
        <v>#NAME?</v>
      </c>
      <c r="CT11" s="53" t="e">
        <f>_xlfn.CONCAT("Texto Eje X",CO10)</f>
        <v>#NAME?</v>
      </c>
      <c r="CU11" s="61" t="e">
        <f>_xlfn.CONCAT("Titulo Grafico ",CU10)</f>
        <v>#NAME?</v>
      </c>
      <c r="CV11" s="53"/>
      <c r="CW11" s="53"/>
      <c r="CX11" s="53"/>
      <c r="CY11" s="53" t="e">
        <f>_xlfn.CONCAT("Texto Eje Y",CU10)</f>
        <v>#NAME?</v>
      </c>
      <c r="CZ11" s="53" t="e">
        <f>_xlfn.CONCAT("Texto Eje X",CU10)</f>
        <v>#NAME?</v>
      </c>
      <c r="DA11" s="61" t="e">
        <f>_xlfn.CONCAT("Titulo Grafico ",DA10)</f>
        <v>#NAME?</v>
      </c>
      <c r="DB11" s="53"/>
      <c r="DC11" s="53"/>
      <c r="DD11" s="53"/>
      <c r="DE11" s="53" t="e">
        <f>_xlfn.CONCAT("Texto Eje Y",DA10)</f>
        <v>#NAME?</v>
      </c>
      <c r="DF11" s="53" t="e">
        <f>_xlfn.CONCAT("Texto Eje X",DA10)</f>
        <v>#NAME?</v>
      </c>
      <c r="DG11" s="61" t="e">
        <f>_xlfn.CONCAT("Titulo Grafico ",DG10)</f>
        <v>#NAME?</v>
      </c>
      <c r="DH11" s="53"/>
      <c r="DI11" s="53"/>
      <c r="DJ11" s="53"/>
      <c r="DK11" s="53" t="e">
        <f>_xlfn.CONCAT("Texto Eje Y",DG10)</f>
        <v>#NAME?</v>
      </c>
      <c r="DL11" s="53" t="e">
        <f>_xlfn.CONCAT("Texto Eje X",DG10)</f>
        <v>#NAME?</v>
      </c>
      <c r="DM11" s="61" t="e">
        <f>_xlfn.CONCAT("Titulo Grafico ",DM10)</f>
        <v>#NAME?</v>
      </c>
      <c r="DN11" s="53"/>
      <c r="DO11" s="53"/>
      <c r="DP11" s="53"/>
      <c r="DQ11" s="53" t="e">
        <f>_xlfn.CONCAT("Texto Eje Y",DM10)</f>
        <v>#NAME?</v>
      </c>
      <c r="DR11" s="53" t="e">
        <f>_xlfn.CONCAT("Texto Eje X",DM10)</f>
        <v>#NAME?</v>
      </c>
      <c r="DS11" s="61" t="e">
        <f>_xlfn.CONCAT("Titulo Grafico ",DS10)</f>
        <v>#NAME?</v>
      </c>
      <c r="DT11" s="53"/>
      <c r="DU11" s="53"/>
      <c r="DV11" s="53"/>
      <c r="DW11" s="53" t="e">
        <f>_xlfn.CONCAT("Texto Eje Y",DS10)</f>
        <v>#NAME?</v>
      </c>
      <c r="DX11" s="53" t="e">
        <f>_xlfn.CONCAT("Texto Eje X",DS10)</f>
        <v>#NAME?</v>
      </c>
      <c r="DY11" s="61" t="e">
        <f>_xlfn.CONCAT("Titulo Grafico ",DY10)</f>
        <v>#NAME?</v>
      </c>
      <c r="DZ11" s="53"/>
      <c r="EA11" s="53"/>
      <c r="EB11" s="53"/>
      <c r="EC11" s="53" t="e">
        <f>_xlfn.CONCAT("Texto Eje Y",DY10)</f>
        <v>#NAME?</v>
      </c>
      <c r="ED11" s="53" t="e">
        <f>_xlfn.CONCAT("Texto Eje X",DY10)</f>
        <v>#NAME?</v>
      </c>
      <c r="EE11" s="61" t="e">
        <f>_xlfn.CONCAT("Titulo Grafico ",EE10)</f>
        <v>#NAME?</v>
      </c>
      <c r="EF11" s="53"/>
      <c r="EG11" s="53"/>
      <c r="EH11" s="53"/>
      <c r="EI11" s="53" t="e">
        <f>_xlfn.CONCAT("Texto Eje Y",EE10)</f>
        <v>#NAME?</v>
      </c>
      <c r="EJ11" s="53" t="e">
        <f>_xlfn.CONCAT("Texto Eje X",EE10)</f>
        <v>#NAME?</v>
      </c>
      <c r="EK11" s="61" t="e">
        <f>_xlfn.CONCAT("Titulo Grafico ",EK10)</f>
        <v>#NAME?</v>
      </c>
      <c r="EL11" s="53"/>
      <c r="EM11" s="53"/>
      <c r="EN11" s="53"/>
      <c r="EO11" s="53" t="e">
        <f>_xlfn.CONCAT("Texto Eje Y",EK10)</f>
        <v>#NAME?</v>
      </c>
      <c r="EP11" s="53" t="e">
        <f>_xlfn.CONCAT("Texto Eje X",EK10)</f>
        <v>#NAME?</v>
      </c>
      <c r="EQ11" s="61" t="e">
        <f>_xlfn.CONCAT("Titulo Grafico ",EQ10)</f>
        <v>#NAME?</v>
      </c>
      <c r="ER11" s="53"/>
      <c r="ES11" s="53"/>
      <c r="ET11" s="53"/>
      <c r="EU11" s="53" t="e">
        <f>_xlfn.CONCAT("Texto Eje Y",EQ10)</f>
        <v>#NAME?</v>
      </c>
      <c r="EV11" s="53" t="e">
        <f>_xlfn.CONCAT("Texto Eje X",EQ10)</f>
        <v>#NAME?</v>
      </c>
      <c r="EW11" s="61" t="e">
        <f>_xlfn.CONCAT("Titulo Grafico ",EW10)</f>
        <v>#NAME?</v>
      </c>
      <c r="EX11" s="53"/>
      <c r="EY11" s="53"/>
      <c r="EZ11" s="53"/>
      <c r="FA11" s="53" t="e">
        <f>_xlfn.CONCAT("Texto Eje Y",EW10)</f>
        <v>#NAME?</v>
      </c>
      <c r="FB11" s="53" t="e">
        <f>_xlfn.CONCAT("Texto Eje X",EW10)</f>
        <v>#NAME?</v>
      </c>
      <c r="FC11" s="61" t="e">
        <f>_xlfn.CONCAT("Titulo Grafico ",FC10)</f>
        <v>#NAME?</v>
      </c>
      <c r="FD11" s="53"/>
      <c r="FE11" s="53"/>
      <c r="FF11" s="53"/>
      <c r="FG11" s="53" t="e">
        <f>_xlfn.CONCAT("Texto Eje Y",FC10)</f>
        <v>#NAME?</v>
      </c>
      <c r="FH11" s="53" t="e">
        <f>_xlfn.CONCAT("Texto Eje X",FC10)</f>
        <v>#NAME?</v>
      </c>
      <c r="FI11" s="61" t="e">
        <f>_xlfn.CONCAT("Titulo Grafico ",FI10)</f>
        <v>#NAME?</v>
      </c>
      <c r="FJ11" s="53"/>
      <c r="FK11" s="53"/>
      <c r="FL11" s="53"/>
      <c r="FM11" s="53" t="e">
        <f>_xlfn.CONCAT("Texto Eje Y",FI10)</f>
        <v>#NAME?</v>
      </c>
      <c r="FN11" s="53" t="e">
        <f>_xlfn.CONCAT("Texto Eje X",FI10)</f>
        <v>#NAME?</v>
      </c>
    </row>
    <row r="12">
      <c r="U12" s="53"/>
      <c r="V12" s="54"/>
      <c r="W12" s="54"/>
      <c r="X12" s="54"/>
      <c r="Y12" s="54"/>
      <c r="Z12" s="23"/>
      <c r="AA12" s="53"/>
      <c r="AB12" s="54" t="s">
        <v>239</v>
      </c>
      <c r="AC12" s="54" t="s">
        <v>73</v>
      </c>
      <c r="AD12" s="54" t="s">
        <v>71</v>
      </c>
      <c r="AE12" s="54" t="s">
        <v>2</v>
      </c>
      <c r="AF12" s="23"/>
      <c r="AG12" s="53"/>
      <c r="AH12" s="54" t="s">
        <v>239</v>
      </c>
      <c r="AI12" s="54" t="s">
        <v>73</v>
      </c>
      <c r="AJ12" s="54" t="s">
        <v>71</v>
      </c>
      <c r="AK12" s="54" t="s">
        <v>2</v>
      </c>
      <c r="AL12" s="23"/>
      <c r="AM12" s="53"/>
      <c r="AN12" s="54" t="s">
        <v>239</v>
      </c>
      <c r="AO12" s="54" t="s">
        <v>73</v>
      </c>
      <c r="AP12" s="54" t="s">
        <v>71</v>
      </c>
      <c r="AQ12" s="54" t="s">
        <v>2</v>
      </c>
      <c r="AR12" s="23"/>
      <c r="AS12" s="53"/>
      <c r="AT12" s="54" t="s">
        <v>239</v>
      </c>
      <c r="AU12" s="54" t="s">
        <v>73</v>
      </c>
      <c r="AV12" s="54" t="s">
        <v>71</v>
      </c>
      <c r="AW12" s="54" t="s">
        <v>2</v>
      </c>
      <c r="AX12" s="23"/>
      <c r="AY12" s="53"/>
      <c r="AZ12" s="54" t="s">
        <v>239</v>
      </c>
      <c r="BA12" s="54" t="s">
        <v>73</v>
      </c>
      <c r="BB12" s="54" t="s">
        <v>71</v>
      </c>
      <c r="BC12" s="54" t="s">
        <v>2</v>
      </c>
      <c r="BD12" s="23"/>
      <c r="BE12" s="53"/>
      <c r="BF12" s="54" t="s">
        <v>239</v>
      </c>
      <c r="BG12" s="54" t="s">
        <v>73</v>
      </c>
      <c r="BH12" s="54" t="s">
        <v>71</v>
      </c>
      <c r="BI12" s="54" t="s">
        <v>2</v>
      </c>
      <c r="BJ12" s="23"/>
      <c r="BK12" s="53"/>
      <c r="BL12" s="54" t="s">
        <v>239</v>
      </c>
      <c r="BM12" s="54" t="s">
        <v>73</v>
      </c>
      <c r="BN12" s="54" t="s">
        <v>71</v>
      </c>
      <c r="BO12" s="54" t="s">
        <v>2</v>
      </c>
      <c r="BP12" s="23"/>
      <c r="BQ12" s="53"/>
      <c r="BR12" s="54" t="s">
        <v>239</v>
      </c>
      <c r="BS12" s="54" t="s">
        <v>73</v>
      </c>
      <c r="BT12" s="54" t="s">
        <v>71</v>
      </c>
      <c r="BU12" s="54" t="s">
        <v>2</v>
      </c>
      <c r="BV12" s="23"/>
      <c r="BW12" s="53"/>
      <c r="BX12" s="54" t="s">
        <v>239</v>
      </c>
      <c r="BY12" s="54" t="s">
        <v>73</v>
      </c>
      <c r="BZ12" s="54" t="s">
        <v>71</v>
      </c>
      <c r="CA12" s="54" t="s">
        <v>2</v>
      </c>
      <c r="CB12" s="23"/>
      <c r="CC12" s="53"/>
      <c r="CD12" s="54" t="s">
        <v>239</v>
      </c>
      <c r="CE12" s="54" t="s">
        <v>73</v>
      </c>
      <c r="CF12" s="54" t="s">
        <v>71</v>
      </c>
      <c r="CG12" s="54" t="s">
        <v>2</v>
      </c>
      <c r="CH12" s="23"/>
      <c r="CI12" s="53"/>
      <c r="CJ12" s="54" t="s">
        <v>239</v>
      </c>
      <c r="CK12" s="54" t="s">
        <v>73</v>
      </c>
      <c r="CL12" s="54" t="s">
        <v>71</v>
      </c>
      <c r="CM12" s="54" t="s">
        <v>2</v>
      </c>
      <c r="CN12" s="23"/>
      <c r="CO12" s="53"/>
      <c r="CP12" s="54" t="s">
        <v>240</v>
      </c>
      <c r="CQ12" s="54" t="s">
        <v>241</v>
      </c>
      <c r="CR12" s="54" t="s">
        <v>242</v>
      </c>
      <c r="CS12" s="54" t="s">
        <v>243</v>
      </c>
      <c r="CT12" s="23"/>
      <c r="CU12" s="53"/>
      <c r="CV12" s="54" t="s">
        <v>240</v>
      </c>
      <c r="CW12" s="54" t="s">
        <v>241</v>
      </c>
      <c r="CX12" s="54" t="s">
        <v>242</v>
      </c>
      <c r="CY12" s="54" t="s">
        <v>243</v>
      </c>
      <c r="CZ12" s="23"/>
      <c r="DA12" s="53"/>
      <c r="DB12" s="54" t="s">
        <v>240</v>
      </c>
      <c r="DC12" s="54" t="s">
        <v>241</v>
      </c>
      <c r="DD12" s="54" t="s">
        <v>242</v>
      </c>
      <c r="DE12" s="54" t="s">
        <v>243</v>
      </c>
      <c r="DF12" s="23"/>
      <c r="DG12" s="53"/>
      <c r="DH12" s="54" t="s">
        <v>240</v>
      </c>
      <c r="DI12" s="54" t="s">
        <v>241</v>
      </c>
      <c r="DJ12" s="54" t="s">
        <v>242</v>
      </c>
      <c r="DK12" s="54" t="s">
        <v>243</v>
      </c>
      <c r="DL12" s="23"/>
      <c r="DM12" s="53"/>
      <c r="DN12" s="54" t="s">
        <v>240</v>
      </c>
      <c r="DO12" s="54" t="s">
        <v>241</v>
      </c>
      <c r="DP12" s="54" t="s">
        <v>242</v>
      </c>
      <c r="DQ12" s="54" t="s">
        <v>243</v>
      </c>
      <c r="DR12" s="23"/>
      <c r="DS12" s="53"/>
      <c r="DT12" s="54" t="s">
        <v>240</v>
      </c>
      <c r="DU12" s="54" t="s">
        <v>241</v>
      </c>
      <c r="DV12" s="54" t="s">
        <v>242</v>
      </c>
      <c r="DW12" s="54" t="s">
        <v>243</v>
      </c>
      <c r="DX12" s="23"/>
      <c r="DY12" s="53"/>
      <c r="DZ12" s="54" t="s">
        <v>240</v>
      </c>
      <c r="EA12" s="54" t="s">
        <v>241</v>
      </c>
      <c r="EB12" s="54" t="s">
        <v>242</v>
      </c>
      <c r="EC12" s="54" t="s">
        <v>243</v>
      </c>
      <c r="ED12" s="23"/>
      <c r="EE12" s="53"/>
      <c r="EF12" s="54" t="s">
        <v>240</v>
      </c>
      <c r="EG12" s="54" t="s">
        <v>241</v>
      </c>
      <c r="EH12" s="54" t="s">
        <v>242</v>
      </c>
      <c r="EI12" s="54" t="s">
        <v>243</v>
      </c>
      <c r="EJ12" s="23"/>
      <c r="EK12" s="53"/>
      <c r="EL12" s="54" t="s">
        <v>240</v>
      </c>
      <c r="EM12" s="54" t="s">
        <v>241</v>
      </c>
      <c r="EN12" s="54" t="s">
        <v>242</v>
      </c>
      <c r="EO12" s="54" t="s">
        <v>243</v>
      </c>
      <c r="EP12" s="23"/>
      <c r="EQ12" s="53"/>
      <c r="ER12" s="54" t="s">
        <v>240</v>
      </c>
      <c r="ES12" s="54" t="s">
        <v>241</v>
      </c>
      <c r="ET12" s="54" t="s">
        <v>242</v>
      </c>
      <c r="EU12" s="54" t="s">
        <v>243</v>
      </c>
      <c r="EV12" s="23"/>
      <c r="EW12" s="53"/>
      <c r="EX12" s="54" t="s">
        <v>240</v>
      </c>
      <c r="EY12" s="54" t="s">
        <v>241</v>
      </c>
      <c r="EZ12" s="54" t="s">
        <v>242</v>
      </c>
      <c r="FA12" s="54" t="s">
        <v>243</v>
      </c>
      <c r="FB12" s="23"/>
      <c r="FC12" s="53"/>
      <c r="FD12" s="54" t="s">
        <v>240</v>
      </c>
      <c r="FE12" s="54" t="s">
        <v>241</v>
      </c>
      <c r="FF12" s="54" t="s">
        <v>242</v>
      </c>
      <c r="FG12" s="54" t="s">
        <v>243</v>
      </c>
      <c r="FH12" s="23"/>
      <c r="FI12" s="53"/>
      <c r="FJ12" s="54" t="s">
        <v>240</v>
      </c>
      <c r="FK12" s="54" t="s">
        <v>241</v>
      </c>
      <c r="FL12" s="54" t="s">
        <v>242</v>
      </c>
      <c r="FM12" s="54" t="s">
        <v>243</v>
      </c>
      <c r="FN12" s="23"/>
    </row>
    <row r="13">
      <c r="U13" s="55"/>
      <c r="V13" s="56"/>
      <c r="W13" s="56"/>
      <c r="X13" s="57"/>
      <c r="Y13" s="53"/>
      <c r="Z13" s="23"/>
      <c r="AA13" s="55">
        <v>1</v>
      </c>
      <c r="AB13" s="56">
        <v>40.912</v>
      </c>
      <c r="AC13" s="56">
        <v>26.6075</v>
      </c>
      <c r="AD13" s="57">
        <v>20.05848</v>
      </c>
      <c r="AE13" s="53">
        <v>36.308</v>
      </c>
      <c r="AF13" s="23"/>
      <c r="AG13" s="55">
        <v>1</v>
      </c>
      <c r="AH13" s="56">
        <v>9.671</v>
      </c>
      <c r="AI13" s="56">
        <v>10.191</v>
      </c>
      <c r="AJ13" s="57">
        <v>12.421</v>
      </c>
      <c r="AK13" s="53">
        <v>15.534</v>
      </c>
      <c r="AL13" s="23"/>
      <c r="AM13" s="55">
        <v>1</v>
      </c>
      <c r="AN13" s="56">
        <v>192.164</v>
      </c>
      <c r="AO13" s="56">
        <v>189.176</v>
      </c>
      <c r="AP13" s="57">
        <v>224.959</v>
      </c>
      <c r="AQ13" s="53">
        <v>208.247</v>
      </c>
      <c r="AR13" s="23"/>
      <c r="AS13" s="55">
        <v>1</v>
      </c>
      <c r="AT13" s="56">
        <v>205.555</v>
      </c>
      <c r="AU13" s="56">
        <v>215.054</v>
      </c>
      <c r="AV13" s="57">
        <v>245.056</v>
      </c>
      <c r="AW13" s="53">
        <v>232.477</v>
      </c>
      <c r="AX13" s="23"/>
      <c r="AY13" s="55">
        <v>1</v>
      </c>
      <c r="AZ13" s="56">
        <v>12.951</v>
      </c>
      <c r="BA13" s="56">
        <v>25.95</v>
      </c>
      <c r="BB13" s="57">
        <v>8.011</v>
      </c>
      <c r="BC13" s="53">
        <v>28.82</v>
      </c>
      <c r="BD13" s="23"/>
      <c r="BE13" s="55">
        <v>1</v>
      </c>
      <c r="BF13" s="56">
        <v>148.608</v>
      </c>
      <c r="BG13" s="56">
        <v>217.18342</v>
      </c>
      <c r="BH13" s="57">
        <v>130.38217</v>
      </c>
      <c r="BI13" s="53">
        <v>96.938</v>
      </c>
      <c r="BJ13" s="23"/>
      <c r="BK13" s="55">
        <v>1</v>
      </c>
      <c r="BL13" s="56">
        <v>67.32</v>
      </c>
      <c r="BM13" s="56">
        <v>61.33</v>
      </c>
      <c r="BN13" s="57">
        <v>51.58</v>
      </c>
      <c r="BO13" s="53">
        <v>67.61</v>
      </c>
      <c r="BP13" s="23"/>
      <c r="BQ13" s="55">
        <v>1</v>
      </c>
      <c r="BR13" s="56">
        <v>0.835</v>
      </c>
      <c r="BS13" s="56">
        <v>7.38403</v>
      </c>
      <c r="BT13" s="57">
        <v>8.54888</v>
      </c>
      <c r="BU13" s="53">
        <v>6.58396</v>
      </c>
      <c r="BV13" s="23"/>
      <c r="BW13" s="55">
        <v>1</v>
      </c>
      <c r="BX13" s="56">
        <v>4.03916</v>
      </c>
      <c r="BY13" s="56">
        <v>4.88397</v>
      </c>
      <c r="BZ13" s="57">
        <v>7.83197</v>
      </c>
      <c r="CA13" s="53">
        <v>6.26688</v>
      </c>
      <c r="CB13" s="23"/>
      <c r="CC13" s="55">
        <v>1</v>
      </c>
      <c r="CD13" s="56">
        <v>6.9006</v>
      </c>
      <c r="CE13" s="56">
        <v>29.39886</v>
      </c>
      <c r="CF13" s="57">
        <v>18.365</v>
      </c>
      <c r="CG13" s="53">
        <v>7.412</v>
      </c>
      <c r="CH13" s="23"/>
      <c r="CI13" s="55">
        <v>1</v>
      </c>
      <c r="CJ13" s="56">
        <v>59.571</v>
      </c>
      <c r="CK13" s="56">
        <v>61.156</v>
      </c>
      <c r="CL13" s="57">
        <v>57.931</v>
      </c>
      <c r="CM13" s="53">
        <v>70.76</v>
      </c>
      <c r="CN13" s="23"/>
      <c r="CO13" s="55">
        <v>1</v>
      </c>
      <c r="CP13" s="56"/>
      <c r="CQ13" s="56"/>
      <c r="CR13" s="57"/>
      <c r="CS13" s="53"/>
      <c r="CT13" s="23"/>
      <c r="CU13" s="55">
        <v>1</v>
      </c>
      <c r="CV13" s="56"/>
      <c r="CW13" s="56"/>
      <c r="CX13" s="57"/>
      <c r="CY13" s="53"/>
      <c r="CZ13" s="23"/>
      <c r="DA13" s="55">
        <v>1</v>
      </c>
      <c r="DB13" s="56"/>
      <c r="DC13" s="56"/>
      <c r="DD13" s="57"/>
      <c r="DE13" s="53"/>
      <c r="DF13" s="23"/>
      <c r="DG13" s="55">
        <v>1</v>
      </c>
      <c r="DH13" s="56"/>
      <c r="DI13" s="56"/>
      <c r="DJ13" s="57"/>
      <c r="DK13" s="53"/>
      <c r="DL13" s="23"/>
      <c r="DM13" s="55">
        <v>1</v>
      </c>
      <c r="DN13" s="56"/>
      <c r="DO13" s="56"/>
      <c r="DP13" s="57"/>
      <c r="DQ13" s="53"/>
      <c r="DR13" s="23"/>
      <c r="DS13" s="55">
        <v>1</v>
      </c>
      <c r="DT13" s="56"/>
      <c r="DU13" s="56"/>
      <c r="DV13" s="57"/>
      <c r="DW13" s="53"/>
      <c r="DX13" s="23"/>
      <c r="DY13" s="55">
        <v>1</v>
      </c>
      <c r="DZ13" s="56"/>
      <c r="EA13" s="56"/>
      <c r="EB13" s="57"/>
      <c r="EC13" s="53"/>
      <c r="ED13" s="23"/>
      <c r="EE13" s="55">
        <v>1</v>
      </c>
      <c r="EF13" s="56"/>
      <c r="EG13" s="56"/>
      <c r="EH13" s="57"/>
      <c r="EI13" s="53"/>
      <c r="EJ13" s="23"/>
      <c r="EK13" s="55">
        <v>1</v>
      </c>
      <c r="EL13" s="56"/>
      <c r="EM13" s="56"/>
      <c r="EN13" s="57"/>
      <c r="EO13" s="53"/>
      <c r="EP13" s="23"/>
      <c r="EQ13" s="55">
        <v>1</v>
      </c>
      <c r="ER13" s="56"/>
      <c r="ES13" s="56"/>
      <c r="ET13" s="57"/>
      <c r="EU13" s="53"/>
      <c r="EV13" s="23"/>
      <c r="EW13" s="55">
        <v>1</v>
      </c>
      <c r="EX13" s="56"/>
      <c r="EY13" s="56"/>
      <c r="EZ13" s="57"/>
      <c r="FA13" s="53"/>
      <c r="FB13" s="23"/>
      <c r="FC13" s="55">
        <v>1</v>
      </c>
      <c r="FD13" s="56"/>
      <c r="FE13" s="56"/>
      <c r="FF13" s="57"/>
      <c r="FG13" s="53"/>
      <c r="FH13" s="23"/>
      <c r="FI13" s="55">
        <v>1</v>
      </c>
      <c r="FJ13" s="56"/>
      <c r="FK13" s="56"/>
      <c r="FL13" s="57"/>
      <c r="FM13" s="53"/>
      <c r="FN13" s="23"/>
    </row>
    <row r="14">
      <c r="U14" s="55"/>
      <c r="V14" s="56"/>
      <c r="W14" s="56"/>
      <c r="X14" s="57"/>
      <c r="Y14" s="53"/>
      <c r="Z14" s="23"/>
      <c r="AA14" s="55">
        <v>2</v>
      </c>
      <c r="AB14" s="56">
        <v>42.59974</v>
      </c>
      <c r="AC14" s="56">
        <v>27.841</v>
      </c>
      <c r="AD14" s="57">
        <v>23.53015</v>
      </c>
      <c r="AE14" s="53">
        <v>36.65175</v>
      </c>
      <c r="AF14" s="23"/>
      <c r="AG14" s="55">
        <v>2</v>
      </c>
      <c r="AH14" s="56">
        <v>9.413</v>
      </c>
      <c r="AI14" s="56">
        <v>10.504</v>
      </c>
      <c r="AJ14" s="57">
        <v>15.69</v>
      </c>
      <c r="AK14" s="53">
        <v>16.402</v>
      </c>
      <c r="AL14" s="23"/>
      <c r="AM14" s="55">
        <v>2</v>
      </c>
      <c r="AN14" s="56">
        <v>188.11165</v>
      </c>
      <c r="AO14" s="56">
        <v>197.655</v>
      </c>
      <c r="AP14" s="57">
        <v>247.26871</v>
      </c>
      <c r="AQ14" s="53">
        <v>232.213</v>
      </c>
      <c r="AR14" s="23"/>
      <c r="AS14" s="55">
        <v>2</v>
      </c>
      <c r="AT14" s="56">
        <v>204.836</v>
      </c>
      <c r="AU14" s="56">
        <v>215.162</v>
      </c>
      <c r="AV14" s="57">
        <v>245.369</v>
      </c>
      <c r="AW14" s="53">
        <v>233.936</v>
      </c>
      <c r="AX14" s="23"/>
      <c r="AY14" s="55">
        <v>2</v>
      </c>
      <c r="AZ14" s="56">
        <v>14.741</v>
      </c>
      <c r="BA14" s="56">
        <v>30.71</v>
      </c>
      <c r="BB14" s="57">
        <v>9.181</v>
      </c>
      <c r="BC14" s="53">
        <v>29.79</v>
      </c>
      <c r="BD14" s="23"/>
      <c r="BE14" s="55">
        <v>2</v>
      </c>
      <c r="BF14" s="56">
        <v>156.65982</v>
      </c>
      <c r="BG14" s="56">
        <v>232.54</v>
      </c>
      <c r="BH14" s="57">
        <v>166.65765</v>
      </c>
      <c r="BI14" s="53">
        <v>117.89103</v>
      </c>
      <c r="BJ14" s="23"/>
      <c r="BK14" s="55">
        <v>2</v>
      </c>
      <c r="BL14" s="56">
        <v>70.16</v>
      </c>
      <c r="BM14" s="56">
        <v>63.36</v>
      </c>
      <c r="BN14" s="57">
        <v>54.93</v>
      </c>
      <c r="BO14" s="53">
        <v>69.88</v>
      </c>
      <c r="BP14" s="23"/>
      <c r="BQ14" s="55">
        <v>2</v>
      </c>
      <c r="BR14" s="56">
        <v>13.415</v>
      </c>
      <c r="BS14" s="56">
        <v>10.98448</v>
      </c>
      <c r="BT14" s="57">
        <v>13.70022</v>
      </c>
      <c r="BU14" s="53">
        <v>11.69255</v>
      </c>
      <c r="BV14" s="23"/>
      <c r="BW14" s="55">
        <v>2</v>
      </c>
      <c r="BX14" s="56">
        <v>4.51498</v>
      </c>
      <c r="BY14" s="56">
        <v>5.47631</v>
      </c>
      <c r="BZ14" s="57">
        <v>9.46125</v>
      </c>
      <c r="CA14" s="53">
        <v>6.46075</v>
      </c>
      <c r="CB14" s="23"/>
      <c r="CC14" s="55">
        <v>2</v>
      </c>
      <c r="CD14" s="56">
        <v>6.92173</v>
      </c>
      <c r="CE14" s="56">
        <v>26.31631</v>
      </c>
      <c r="CF14" s="57">
        <v>23.697</v>
      </c>
      <c r="CG14" s="53">
        <v>6.816</v>
      </c>
      <c r="CH14" s="23"/>
      <c r="CI14" s="55">
        <v>2</v>
      </c>
      <c r="CJ14" s="56">
        <v>48.354</v>
      </c>
      <c r="CK14" s="56">
        <v>61.872</v>
      </c>
      <c r="CL14" s="57">
        <v>66.879</v>
      </c>
      <c r="CM14" s="53">
        <v>58.32</v>
      </c>
      <c r="CN14" s="23"/>
      <c r="CO14" s="55">
        <v>2</v>
      </c>
      <c r="CP14" s="56"/>
      <c r="CQ14" s="56"/>
      <c r="CR14" s="57"/>
      <c r="CS14" s="53"/>
      <c r="CT14" s="23"/>
      <c r="CU14" s="55">
        <v>2</v>
      </c>
      <c r="CV14" s="56"/>
      <c r="CW14" s="56"/>
      <c r="CX14" s="57"/>
      <c r="CY14" s="53"/>
      <c r="CZ14" s="23"/>
      <c r="DA14" s="55">
        <v>2</v>
      </c>
      <c r="DB14" s="56"/>
      <c r="DC14" s="56"/>
      <c r="DD14" s="57"/>
      <c r="DE14" s="53"/>
      <c r="DF14" s="23"/>
      <c r="DG14" s="55">
        <v>2</v>
      </c>
      <c r="DH14" s="56"/>
      <c r="DI14" s="56"/>
      <c r="DJ14" s="57"/>
      <c r="DK14" s="53"/>
      <c r="DL14" s="23"/>
      <c r="DM14" s="55">
        <v>2</v>
      </c>
      <c r="DN14" s="56"/>
      <c r="DO14" s="56"/>
      <c r="DP14" s="57"/>
      <c r="DQ14" s="53"/>
      <c r="DR14" s="23"/>
      <c r="DS14" s="55">
        <v>2</v>
      </c>
      <c r="DT14" s="56"/>
      <c r="DU14" s="56"/>
      <c r="DV14" s="57"/>
      <c r="DW14" s="53"/>
      <c r="DX14" s="23"/>
      <c r="DY14" s="55">
        <v>2</v>
      </c>
      <c r="DZ14" s="56"/>
      <c r="EA14" s="56"/>
      <c r="EB14" s="57"/>
      <c r="EC14" s="53"/>
      <c r="ED14" s="23"/>
      <c r="EE14" s="55">
        <v>2</v>
      </c>
      <c r="EF14" s="56"/>
      <c r="EG14" s="56"/>
      <c r="EH14" s="57"/>
      <c r="EI14" s="53"/>
      <c r="EJ14" s="23"/>
      <c r="EK14" s="55">
        <v>2</v>
      </c>
      <c r="EL14" s="56"/>
      <c r="EM14" s="56"/>
      <c r="EN14" s="57"/>
      <c r="EO14" s="53"/>
      <c r="EP14" s="23"/>
      <c r="EQ14" s="55">
        <v>2</v>
      </c>
      <c r="ER14" s="56"/>
      <c r="ES14" s="56"/>
      <c r="ET14" s="57"/>
      <c r="EU14" s="53"/>
      <c r="EV14" s="23"/>
      <c r="EW14" s="55">
        <v>2</v>
      </c>
      <c r="EX14" s="56"/>
      <c r="EY14" s="56"/>
      <c r="EZ14" s="57"/>
      <c r="FA14" s="53"/>
      <c r="FB14" s="23"/>
      <c r="FC14" s="55">
        <v>2</v>
      </c>
      <c r="FD14" s="56"/>
      <c r="FE14" s="56"/>
      <c r="FF14" s="57"/>
      <c r="FG14" s="53"/>
      <c r="FH14" s="23"/>
      <c r="FI14" s="55">
        <v>2</v>
      </c>
      <c r="FJ14" s="56"/>
      <c r="FK14" s="56"/>
      <c r="FL14" s="57"/>
      <c r="FM14" s="53"/>
      <c r="FN14" s="23"/>
    </row>
    <row r="15">
      <c r="U15" s="23"/>
      <c r="V15" s="23"/>
      <c r="W15" s="23"/>
      <c r="X15" s="23"/>
      <c r="Y15" s="23"/>
      <c r="Z15" s="23"/>
      <c r="AA15" s="55">
        <v>3</v>
      </c>
      <c r="AB15" s="56">
        <v>45.59813</v>
      </c>
      <c r="AC15" s="56">
        <v>29.908</v>
      </c>
      <c r="AD15" s="57">
        <v>25.49782</v>
      </c>
      <c r="AE15" s="53">
        <v>38.4139</v>
      </c>
      <c r="AF15" s="23"/>
      <c r="AG15" s="55">
        <v>3</v>
      </c>
      <c r="AH15" s="56">
        <v>10.055</v>
      </c>
      <c r="AI15" s="56">
        <v>12.189</v>
      </c>
      <c r="AJ15" s="57">
        <v>15.959</v>
      </c>
      <c r="AK15" s="53">
        <v>16.402</v>
      </c>
      <c r="AL15" s="23"/>
      <c r="AM15" s="55">
        <v>3</v>
      </c>
      <c r="AN15" s="56">
        <v>193.2</v>
      </c>
      <c r="AO15" s="56">
        <v>215.922</v>
      </c>
      <c r="AP15" s="57">
        <v>265.538</v>
      </c>
      <c r="AQ15" s="53">
        <v>254.674</v>
      </c>
      <c r="AR15" s="23"/>
      <c r="AS15" s="55">
        <v>3</v>
      </c>
      <c r="AT15" s="56">
        <v>204.584</v>
      </c>
      <c r="AU15" s="56">
        <v>218.165</v>
      </c>
      <c r="AV15" s="57">
        <v>247.711</v>
      </c>
      <c r="AW15" s="53">
        <v>234.468</v>
      </c>
      <c r="AX15" s="23"/>
      <c r="AY15" s="55">
        <v>3</v>
      </c>
      <c r="AZ15" s="56">
        <v>15.521</v>
      </c>
      <c r="BA15" s="56">
        <v>33.68</v>
      </c>
      <c r="BB15" s="57">
        <v>11.87</v>
      </c>
      <c r="BC15" s="53">
        <v>31.63</v>
      </c>
      <c r="BD15" s="23"/>
      <c r="BE15" s="55">
        <v>3</v>
      </c>
      <c r="BF15" s="56">
        <v>190.05656</v>
      </c>
      <c r="BG15" s="56">
        <v>249.905</v>
      </c>
      <c r="BH15" s="57">
        <v>222.36135</v>
      </c>
      <c r="BI15" s="53">
        <v>135.6819</v>
      </c>
      <c r="BJ15" s="23"/>
      <c r="BK15" s="55">
        <v>3</v>
      </c>
      <c r="BL15" s="56">
        <v>72.72</v>
      </c>
      <c r="BM15" s="56">
        <v>64.58</v>
      </c>
      <c r="BN15" s="57">
        <v>60.83</v>
      </c>
      <c r="BO15" s="53">
        <v>73.58</v>
      </c>
      <c r="BP15" s="23"/>
      <c r="BQ15" s="55">
        <v>3</v>
      </c>
      <c r="BR15" s="56">
        <v>8.591</v>
      </c>
      <c r="BS15" s="56">
        <v>11.781</v>
      </c>
      <c r="BT15" s="57">
        <v>6.30421</v>
      </c>
      <c r="BU15" s="53">
        <v>6.83347</v>
      </c>
      <c r="BV15" s="23"/>
      <c r="BW15" s="55">
        <v>3</v>
      </c>
      <c r="BX15" s="56">
        <v>5.61758</v>
      </c>
      <c r="BY15" s="56">
        <v>6.33825</v>
      </c>
      <c r="BZ15" s="57">
        <v>11.00505</v>
      </c>
      <c r="CA15" s="53">
        <v>6.70636</v>
      </c>
      <c r="CB15" s="23"/>
      <c r="CC15" s="55">
        <v>3</v>
      </c>
      <c r="CD15" s="56">
        <v>9.64315</v>
      </c>
      <c r="CE15" s="56">
        <v>24.2971</v>
      </c>
      <c r="CF15" s="57">
        <v>22.911</v>
      </c>
      <c r="CG15" s="53">
        <v>8.257</v>
      </c>
      <c r="CH15" s="23"/>
      <c r="CI15" s="55">
        <v>3</v>
      </c>
      <c r="CJ15" s="56">
        <v>49.348</v>
      </c>
      <c r="CK15" s="56">
        <v>63.829</v>
      </c>
      <c r="CL15" s="57">
        <v>72.04</v>
      </c>
      <c r="CM15" s="53">
        <v>57.73</v>
      </c>
      <c r="CN15" s="23"/>
      <c r="CO15" s="55">
        <v>3</v>
      </c>
      <c r="CP15" s="56"/>
      <c r="CQ15" s="56"/>
      <c r="CR15" s="57"/>
      <c r="CS15" s="53"/>
      <c r="CT15" s="23"/>
      <c r="CU15" s="55">
        <v>3</v>
      </c>
      <c r="CV15" s="56"/>
      <c r="CW15" s="56"/>
      <c r="CX15" s="57"/>
      <c r="CY15" s="53"/>
      <c r="CZ15" s="23"/>
      <c r="DA15" s="55">
        <v>3</v>
      </c>
      <c r="DB15" s="56"/>
      <c r="DC15" s="56"/>
      <c r="DD15" s="57"/>
      <c r="DE15" s="53"/>
      <c r="DF15" s="23"/>
      <c r="DG15" s="55">
        <v>3</v>
      </c>
      <c r="DH15" s="56"/>
      <c r="DI15" s="56"/>
      <c r="DJ15" s="57"/>
      <c r="DK15" s="53"/>
      <c r="DL15" s="23"/>
      <c r="DM15" s="55">
        <v>3</v>
      </c>
      <c r="DN15" s="56"/>
      <c r="DO15" s="56"/>
      <c r="DP15" s="57"/>
      <c r="DQ15" s="53"/>
      <c r="DR15" s="23"/>
      <c r="DS15" s="55">
        <v>3</v>
      </c>
      <c r="DT15" s="56"/>
      <c r="DU15" s="56"/>
      <c r="DV15" s="57"/>
      <c r="DW15" s="53"/>
      <c r="DX15" s="23"/>
      <c r="DY15" s="55">
        <v>3</v>
      </c>
      <c r="DZ15" s="56"/>
      <c r="EA15" s="56"/>
      <c r="EB15" s="57"/>
      <c r="EC15" s="53"/>
      <c r="ED15" s="23"/>
      <c r="EE15" s="55">
        <v>3</v>
      </c>
      <c r="EF15" s="56"/>
      <c r="EG15" s="56"/>
      <c r="EH15" s="57"/>
      <c r="EI15" s="53"/>
      <c r="EJ15" s="23"/>
      <c r="EK15" s="55">
        <v>3</v>
      </c>
      <c r="EL15" s="56"/>
      <c r="EM15" s="56"/>
      <c r="EN15" s="57"/>
      <c r="EO15" s="53"/>
      <c r="EP15" s="23"/>
      <c r="EQ15" s="55">
        <v>3</v>
      </c>
      <c r="ER15" s="56"/>
      <c r="ES15" s="56"/>
      <c r="ET15" s="57"/>
      <c r="EU15" s="53"/>
      <c r="EV15" s="23"/>
      <c r="EW15" s="55">
        <v>3</v>
      </c>
      <c r="EX15" s="56"/>
      <c r="EY15" s="56"/>
      <c r="EZ15" s="57"/>
      <c r="FA15" s="53"/>
      <c r="FB15" s="23"/>
      <c r="FC15" s="55">
        <v>3</v>
      </c>
      <c r="FD15" s="56"/>
      <c r="FE15" s="56"/>
      <c r="FF15" s="57"/>
      <c r="FG15" s="53"/>
      <c r="FH15" s="23"/>
      <c r="FI15" s="55">
        <v>3</v>
      </c>
      <c r="FJ15" s="56"/>
      <c r="FK15" s="56"/>
      <c r="FL15" s="57"/>
      <c r="FM15" s="53"/>
      <c r="FN15" s="23"/>
    </row>
    <row r="16">
      <c r="U16" s="23"/>
      <c r="V16" s="23"/>
      <c r="W16" s="23"/>
      <c r="X16" s="23"/>
      <c r="Y16" s="23"/>
      <c r="Z16" s="23"/>
      <c r="AA16" s="55">
        <v>4</v>
      </c>
      <c r="AB16" s="56">
        <v>47.204</v>
      </c>
      <c r="AC16" s="56">
        <v>26.6075</v>
      </c>
      <c r="AD16" s="57">
        <v>28.80394</v>
      </c>
      <c r="AE16" s="53">
        <v>39.807</v>
      </c>
      <c r="AF16" s="23"/>
      <c r="AG16" s="55">
        <v>4</v>
      </c>
      <c r="AH16" s="56">
        <v>10.288</v>
      </c>
      <c r="AI16" s="56">
        <v>12.279</v>
      </c>
      <c r="AJ16" s="57">
        <v>16.375</v>
      </c>
      <c r="AK16" s="53">
        <v>16.788</v>
      </c>
      <c r="AL16" s="23"/>
      <c r="AM16" s="55">
        <v>4</v>
      </c>
      <c r="AN16" s="56">
        <v>201.608</v>
      </c>
      <c r="AO16" s="56">
        <v>218.003</v>
      </c>
      <c r="AP16" s="57">
        <v>289.178</v>
      </c>
      <c r="AQ16" s="53">
        <v>293.335</v>
      </c>
      <c r="AR16" s="23"/>
      <c r="AS16" s="55">
        <v>4</v>
      </c>
      <c r="AT16" s="56">
        <v>205.545</v>
      </c>
      <c r="AU16" s="56">
        <v>219.839</v>
      </c>
      <c r="AV16" s="57">
        <v>249.352</v>
      </c>
      <c r="AW16" s="53">
        <v>236.569</v>
      </c>
      <c r="AX16" s="23"/>
      <c r="AY16" s="55">
        <v>4</v>
      </c>
      <c r="AZ16" s="56">
        <v>17.371</v>
      </c>
      <c r="BA16" s="56">
        <v>35.24</v>
      </c>
      <c r="BB16" s="57">
        <v>13.28</v>
      </c>
      <c r="BC16" s="53">
        <v>36.08</v>
      </c>
      <c r="BD16" s="23"/>
      <c r="BE16" s="55">
        <v>4</v>
      </c>
      <c r="BF16" s="56">
        <v>228.915</v>
      </c>
      <c r="BG16" s="56">
        <v>276.25342</v>
      </c>
      <c r="BH16" s="57">
        <v>287.40275</v>
      </c>
      <c r="BI16" s="53">
        <v>173.474</v>
      </c>
      <c r="BJ16" s="23"/>
      <c r="BK16" s="55">
        <v>4</v>
      </c>
      <c r="BL16" s="56">
        <v>74.15</v>
      </c>
      <c r="BM16" s="56">
        <v>66.05</v>
      </c>
      <c r="BN16" s="57">
        <v>63.65</v>
      </c>
      <c r="BO16" s="53">
        <v>78.72</v>
      </c>
      <c r="BP16" s="23"/>
      <c r="BQ16" s="55">
        <v>4</v>
      </c>
      <c r="BR16" s="56">
        <v>10.234</v>
      </c>
      <c r="BS16" s="56">
        <v>12.25967</v>
      </c>
      <c r="BT16" s="57">
        <v>10.10205</v>
      </c>
      <c r="BU16" s="53">
        <v>12.66458</v>
      </c>
      <c r="BV16" s="23"/>
      <c r="BW16" s="55">
        <v>4</v>
      </c>
      <c r="BX16" s="56">
        <v>7.31357</v>
      </c>
      <c r="BY16" s="56">
        <v>7.17936</v>
      </c>
      <c r="BZ16" s="57">
        <v>12.43469</v>
      </c>
      <c r="CA16" s="53">
        <v>7.43766</v>
      </c>
      <c r="CB16" s="23"/>
      <c r="CC16" s="55">
        <v>4</v>
      </c>
      <c r="CD16" s="56">
        <v>17.06684</v>
      </c>
      <c r="CE16" s="56">
        <v>24.62624</v>
      </c>
      <c r="CF16" s="57">
        <v>21.918</v>
      </c>
      <c r="CG16" s="53">
        <v>11.752</v>
      </c>
      <c r="CH16" s="23"/>
      <c r="CI16" s="55">
        <v>4</v>
      </c>
      <c r="CJ16" s="56">
        <v>54.398</v>
      </c>
      <c r="CK16" s="56">
        <v>65.939</v>
      </c>
      <c r="CL16" s="57">
        <v>80.48</v>
      </c>
      <c r="CM16" s="53">
        <v>60.49</v>
      </c>
      <c r="CN16" s="23"/>
      <c r="CO16" s="55">
        <v>4</v>
      </c>
      <c r="CP16" s="56"/>
      <c r="CQ16" s="56"/>
      <c r="CR16" s="57"/>
      <c r="CS16" s="53"/>
      <c r="CT16" s="23"/>
      <c r="CU16" s="55">
        <v>4</v>
      </c>
      <c r="CV16" s="56"/>
      <c r="CW16" s="56"/>
      <c r="CX16" s="57"/>
      <c r="CY16" s="53"/>
      <c r="CZ16" s="23"/>
      <c r="DA16" s="55">
        <v>4</v>
      </c>
      <c r="DB16" s="56"/>
      <c r="DC16" s="56"/>
      <c r="DD16" s="57"/>
      <c r="DE16" s="53"/>
      <c r="DF16" s="23"/>
      <c r="DG16" s="55">
        <v>4</v>
      </c>
      <c r="DH16" s="56"/>
      <c r="DI16" s="56"/>
      <c r="DJ16" s="57"/>
      <c r="DK16" s="53"/>
      <c r="DL16" s="23"/>
      <c r="DM16" s="55">
        <v>4</v>
      </c>
      <c r="DN16" s="56"/>
      <c r="DO16" s="56"/>
      <c r="DP16" s="57"/>
      <c r="DQ16" s="53"/>
      <c r="DR16" s="23"/>
      <c r="DS16" s="55">
        <v>4</v>
      </c>
      <c r="DT16" s="56"/>
      <c r="DU16" s="56"/>
      <c r="DV16" s="57"/>
      <c r="DW16" s="53"/>
      <c r="DX16" s="23"/>
      <c r="DY16" s="55">
        <v>4</v>
      </c>
      <c r="DZ16" s="56"/>
      <c r="EA16" s="56"/>
      <c r="EB16" s="57"/>
      <c r="EC16" s="53"/>
      <c r="ED16" s="23"/>
      <c r="EE16" s="55">
        <v>4</v>
      </c>
      <c r="EF16" s="56"/>
      <c r="EG16" s="56"/>
      <c r="EH16" s="57"/>
      <c r="EI16" s="53"/>
      <c r="EJ16" s="23"/>
      <c r="EK16" s="55">
        <v>4</v>
      </c>
      <c r="EL16" s="56"/>
      <c r="EM16" s="56"/>
      <c r="EN16" s="57"/>
      <c r="EO16" s="53"/>
      <c r="EP16" s="23"/>
      <c r="EQ16" s="55">
        <v>4</v>
      </c>
      <c r="ER16" s="56"/>
      <c r="ES16" s="56"/>
      <c r="ET16" s="57"/>
      <c r="EU16" s="53"/>
      <c r="EV16" s="23"/>
      <c r="EW16" s="55">
        <v>4</v>
      </c>
      <c r="EX16" s="56"/>
      <c r="EY16" s="56"/>
      <c r="EZ16" s="57"/>
      <c r="FA16" s="53"/>
      <c r="FB16" s="23"/>
      <c r="FC16" s="55">
        <v>4</v>
      </c>
      <c r="FD16" s="56"/>
      <c r="FE16" s="56"/>
      <c r="FF16" s="57"/>
      <c r="FG16" s="53"/>
      <c r="FH16" s="23"/>
      <c r="FI16" s="55">
        <v>4</v>
      </c>
      <c r="FJ16" s="56"/>
      <c r="FK16" s="56"/>
      <c r="FL16" s="57"/>
      <c r="FM16" s="53"/>
      <c r="FN16" s="23"/>
    </row>
    <row r="17">
      <c r="U17" s="23"/>
      <c r="V17" s="23"/>
      <c r="W17" s="23"/>
      <c r="X17" s="23"/>
      <c r="Y17" s="23"/>
      <c r="Z17" s="23"/>
      <c r="AA17" s="55">
        <v>5</v>
      </c>
      <c r="AB17" s="56">
        <v>49.84879</v>
      </c>
      <c r="AC17" s="56">
        <v>34.079</v>
      </c>
      <c r="AD17" s="57">
        <v>29.03203</v>
      </c>
      <c r="AE17" s="53">
        <v>44.107</v>
      </c>
      <c r="AF17" s="23"/>
      <c r="AG17" s="55">
        <v>5</v>
      </c>
      <c r="AH17" s="56">
        <v>10.677</v>
      </c>
      <c r="AI17" s="56">
        <v>12.436</v>
      </c>
      <c r="AJ17" s="57">
        <v>16.316</v>
      </c>
      <c r="AK17" s="53">
        <v>17.009</v>
      </c>
      <c r="AL17" s="23"/>
      <c r="AM17" s="55">
        <v>5</v>
      </c>
      <c r="AN17" s="56">
        <v>222.46657</v>
      </c>
      <c r="AO17" s="56">
        <v>224.465</v>
      </c>
      <c r="AP17" s="57">
        <v>301.99815</v>
      </c>
      <c r="AQ17" s="53">
        <v>324.193</v>
      </c>
      <c r="AR17" s="23"/>
      <c r="AS17" s="55">
        <v>5</v>
      </c>
      <c r="AT17" s="56">
        <v>210.332</v>
      </c>
      <c r="AU17" s="56">
        <v>219.906</v>
      </c>
      <c r="AV17" s="57">
        <v>249.66</v>
      </c>
      <c r="AW17" s="53">
        <v>238.431</v>
      </c>
      <c r="AX17" s="23"/>
      <c r="AY17" s="55">
        <v>5</v>
      </c>
      <c r="AZ17" s="56">
        <v>17.371</v>
      </c>
      <c r="BA17" s="56">
        <v>40.63</v>
      </c>
      <c r="BB17" s="57">
        <v>14.38</v>
      </c>
      <c r="BC17" s="53">
        <v>40.18</v>
      </c>
      <c r="BD17" s="23"/>
      <c r="BE17" s="55">
        <v>5</v>
      </c>
      <c r="BF17" s="56">
        <v>303.20114</v>
      </c>
      <c r="BG17" s="56">
        <v>320.519</v>
      </c>
      <c r="BH17" s="57">
        <v>349.20839</v>
      </c>
      <c r="BI17" s="53">
        <v>209.307</v>
      </c>
      <c r="BJ17" s="23"/>
      <c r="BK17" s="55">
        <v>5</v>
      </c>
      <c r="BL17" s="56">
        <v>77</v>
      </c>
      <c r="BM17" s="56">
        <v>69.88</v>
      </c>
      <c r="BN17" s="57">
        <v>66.47</v>
      </c>
      <c r="BO17" s="53">
        <v>85.62</v>
      </c>
      <c r="BP17" s="23"/>
      <c r="BQ17" s="55">
        <v>5</v>
      </c>
      <c r="BR17" s="56">
        <v>10.152</v>
      </c>
      <c r="BS17" s="56">
        <v>14.7153</v>
      </c>
      <c r="BT17" s="57">
        <v>8.28598</v>
      </c>
      <c r="BU17" s="53">
        <v>12.03951</v>
      </c>
      <c r="BV17" s="23"/>
      <c r="BW17" s="55">
        <v>5</v>
      </c>
      <c r="BX17" s="56">
        <v>9.40817</v>
      </c>
      <c r="BY17" s="56">
        <v>8.60562</v>
      </c>
      <c r="BZ17" s="57">
        <v>13.84361</v>
      </c>
      <c r="CA17" s="53">
        <v>7.89441</v>
      </c>
      <c r="CB17" s="23"/>
      <c r="CC17" s="55">
        <v>5</v>
      </c>
      <c r="CD17" s="56">
        <v>29.1129</v>
      </c>
      <c r="CE17" s="56">
        <v>29.85777</v>
      </c>
      <c r="CF17" s="57">
        <v>19.059</v>
      </c>
      <c r="CG17" s="53">
        <v>15.686</v>
      </c>
      <c r="CH17" s="23"/>
      <c r="CI17" s="55">
        <v>5</v>
      </c>
      <c r="CJ17" s="56">
        <v>80.855</v>
      </c>
      <c r="CK17" s="56">
        <v>91.212</v>
      </c>
      <c r="CL17" s="57">
        <v>104.631</v>
      </c>
      <c r="CM17" s="53">
        <v>83.256</v>
      </c>
      <c r="CN17" s="23"/>
      <c r="CO17" s="55">
        <v>5</v>
      </c>
      <c r="CP17" s="56"/>
      <c r="CQ17" s="56"/>
      <c r="CR17" s="57"/>
      <c r="CS17" s="53"/>
      <c r="CT17" s="23"/>
      <c r="CU17" s="55">
        <v>5</v>
      </c>
      <c r="CV17" s="56"/>
      <c r="CW17" s="56"/>
      <c r="CX17" s="57"/>
      <c r="CY17" s="53"/>
      <c r="CZ17" s="23"/>
      <c r="DA17" s="55">
        <v>5</v>
      </c>
      <c r="DB17" s="56"/>
      <c r="DC17" s="56"/>
      <c r="DD17" s="57"/>
      <c r="DE17" s="53"/>
      <c r="DF17" s="23"/>
      <c r="DG17" s="55">
        <v>5</v>
      </c>
      <c r="DH17" s="56"/>
      <c r="DI17" s="56"/>
      <c r="DJ17" s="57"/>
      <c r="DK17" s="53"/>
      <c r="DL17" s="23"/>
      <c r="DM17" s="55">
        <v>5</v>
      </c>
      <c r="DN17" s="56"/>
      <c r="DO17" s="56"/>
      <c r="DP17" s="57"/>
      <c r="DQ17" s="53"/>
      <c r="DR17" s="23"/>
      <c r="DS17" s="55">
        <v>5</v>
      </c>
      <c r="DT17" s="56"/>
      <c r="DU17" s="56"/>
      <c r="DV17" s="57"/>
      <c r="DW17" s="53"/>
      <c r="DX17" s="23"/>
      <c r="DY17" s="55">
        <v>5</v>
      </c>
      <c r="DZ17" s="56"/>
      <c r="EA17" s="56"/>
      <c r="EB17" s="57"/>
      <c r="EC17" s="53"/>
      <c r="ED17" s="23"/>
      <c r="EE17" s="55">
        <v>5</v>
      </c>
      <c r="EF17" s="56"/>
      <c r="EG17" s="56"/>
      <c r="EH17" s="57"/>
      <c r="EI17" s="53"/>
      <c r="EJ17" s="23"/>
      <c r="EK17" s="55">
        <v>5</v>
      </c>
      <c r="EL17" s="56"/>
      <c r="EM17" s="56"/>
      <c r="EN17" s="57"/>
      <c r="EO17" s="53"/>
      <c r="EP17" s="23"/>
      <c r="EQ17" s="55">
        <v>5</v>
      </c>
      <c r="ER17" s="56"/>
      <c r="ES17" s="56"/>
      <c r="ET17" s="57"/>
      <c r="EU17" s="53"/>
      <c r="EV17" s="23"/>
      <c r="EW17" s="55">
        <v>5</v>
      </c>
      <c r="EX17" s="56"/>
      <c r="EY17" s="56"/>
      <c r="EZ17" s="57"/>
      <c r="FA17" s="53"/>
      <c r="FB17" s="23"/>
      <c r="FC17" s="55">
        <v>5</v>
      </c>
      <c r="FD17" s="56"/>
      <c r="FE17" s="56"/>
      <c r="FF17" s="57"/>
      <c r="FG17" s="53"/>
      <c r="FH17" s="23"/>
      <c r="FI17" s="55">
        <v>5</v>
      </c>
      <c r="FJ17" s="56"/>
      <c r="FK17" s="56"/>
      <c r="FL17" s="57"/>
      <c r="FM17" s="53"/>
      <c r="FN17" s="23"/>
    </row>
    <row r="18">
      <c r="U18" s="23"/>
      <c r="V18" s="23"/>
      <c r="W18" s="23"/>
      <c r="X18" s="23"/>
      <c r="Y18" s="23"/>
      <c r="Z18" s="23"/>
      <c r="AA18" s="55">
        <v>6</v>
      </c>
      <c r="AB18" s="56">
        <v>49.84879</v>
      </c>
      <c r="AC18" s="56">
        <v>37.59772</v>
      </c>
      <c r="AD18" s="57">
        <v>31.898</v>
      </c>
      <c r="AE18" s="53">
        <v>45.5699</v>
      </c>
      <c r="AF18" s="23"/>
      <c r="AG18" s="55">
        <v>6</v>
      </c>
      <c r="AH18" s="56">
        <v>11.018</v>
      </c>
      <c r="AI18" s="56">
        <v>13.613</v>
      </c>
      <c r="AJ18" s="57">
        <v>16.011</v>
      </c>
      <c r="AK18" s="53">
        <v>17.522</v>
      </c>
      <c r="AL18" s="23"/>
      <c r="AM18" s="55">
        <v>6</v>
      </c>
      <c r="AN18" s="56">
        <v>287.6414</v>
      </c>
      <c r="AO18" s="56">
        <v>292.117</v>
      </c>
      <c r="AP18" s="57">
        <v>331.439</v>
      </c>
      <c r="AQ18" s="53">
        <v>332.912</v>
      </c>
      <c r="AR18" s="23"/>
      <c r="AS18" s="55">
        <v>6</v>
      </c>
      <c r="AT18" s="56">
        <v>221.191</v>
      </c>
      <c r="AU18" s="56">
        <v>224.939</v>
      </c>
      <c r="AV18" s="57">
        <v>251.621</v>
      </c>
      <c r="AW18" s="53">
        <v>238.187</v>
      </c>
      <c r="AX18" s="23"/>
      <c r="AY18" s="55">
        <v>6</v>
      </c>
      <c r="AZ18" s="56">
        <v>24.08</v>
      </c>
      <c r="BA18" s="56">
        <v>46.29</v>
      </c>
      <c r="BB18" s="57">
        <v>17.16</v>
      </c>
      <c r="BC18" s="53">
        <v>45.49</v>
      </c>
      <c r="BD18" s="23"/>
      <c r="BE18" s="55">
        <v>6</v>
      </c>
      <c r="BF18" s="56">
        <v>338.04614</v>
      </c>
      <c r="BG18" s="56">
        <v>382.37634</v>
      </c>
      <c r="BH18" s="57">
        <v>407.001</v>
      </c>
      <c r="BI18" s="53">
        <v>266.27565</v>
      </c>
      <c r="BJ18" s="23"/>
      <c r="BK18" s="55">
        <v>6</v>
      </c>
      <c r="BL18" s="56">
        <v>79.87</v>
      </c>
      <c r="BM18" s="56">
        <v>74.72</v>
      </c>
      <c r="BN18" s="57">
        <v>70.87</v>
      </c>
      <c r="BO18" s="53">
        <v>91.98</v>
      </c>
      <c r="BP18" s="23"/>
      <c r="BQ18" s="55">
        <v>6</v>
      </c>
      <c r="BR18" s="56">
        <v>7.977</v>
      </c>
      <c r="BS18" s="56">
        <v>13.29077</v>
      </c>
      <c r="BT18" s="57">
        <v>8.35486</v>
      </c>
      <c r="BU18" s="53">
        <v>12.8127</v>
      </c>
      <c r="BV18" s="23"/>
      <c r="BW18" s="55">
        <v>6</v>
      </c>
      <c r="BX18" s="56">
        <v>10.63792</v>
      </c>
      <c r="BY18" s="56">
        <v>9.90852</v>
      </c>
      <c r="BZ18" s="57">
        <v>14.90098</v>
      </c>
      <c r="CA18" s="53">
        <v>9.0587</v>
      </c>
      <c r="CB18" s="23"/>
      <c r="CC18" s="55">
        <v>6</v>
      </c>
      <c r="CD18" s="56">
        <v>35.65407</v>
      </c>
      <c r="CE18" s="56">
        <v>34.455</v>
      </c>
      <c r="CF18" s="57">
        <v>21.174</v>
      </c>
      <c r="CG18" s="53">
        <v>20.542</v>
      </c>
      <c r="CH18" s="23"/>
      <c r="CI18" s="55">
        <v>6</v>
      </c>
      <c r="CJ18" s="56">
        <v>69.555</v>
      </c>
      <c r="CK18" s="56">
        <v>74.685</v>
      </c>
      <c r="CL18" s="57">
        <v>86.467</v>
      </c>
      <c r="CM18" s="53">
        <v>69.301</v>
      </c>
      <c r="CN18" s="23"/>
      <c r="CO18" s="55">
        <v>6</v>
      </c>
      <c r="CP18" s="56"/>
      <c r="CQ18" s="56"/>
      <c r="CR18" s="57"/>
      <c r="CS18" s="53"/>
      <c r="CT18" s="23"/>
      <c r="CU18" s="55">
        <v>6</v>
      </c>
      <c r="CV18" s="56"/>
      <c r="CW18" s="56"/>
      <c r="CX18" s="57"/>
      <c r="CY18" s="53"/>
      <c r="CZ18" s="23"/>
      <c r="DA18" s="55">
        <v>6</v>
      </c>
      <c r="DB18" s="56"/>
      <c r="DC18" s="56"/>
      <c r="DD18" s="57"/>
      <c r="DE18" s="53"/>
      <c r="DF18" s="23"/>
      <c r="DG18" s="55">
        <v>6</v>
      </c>
      <c r="DH18" s="56"/>
      <c r="DI18" s="56"/>
      <c r="DJ18" s="57"/>
      <c r="DK18" s="53"/>
      <c r="DL18" s="23"/>
      <c r="DM18" s="55">
        <v>6</v>
      </c>
      <c r="DN18" s="56"/>
      <c r="DO18" s="56"/>
      <c r="DP18" s="57"/>
      <c r="DQ18" s="53"/>
      <c r="DR18" s="23"/>
      <c r="DS18" s="55">
        <v>6</v>
      </c>
      <c r="DT18" s="56"/>
      <c r="DU18" s="56"/>
      <c r="DV18" s="57"/>
      <c r="DW18" s="53"/>
      <c r="DX18" s="23"/>
      <c r="DY18" s="55">
        <v>6</v>
      </c>
      <c r="DZ18" s="56"/>
      <c r="EA18" s="56"/>
      <c r="EB18" s="57"/>
      <c r="EC18" s="53"/>
      <c r="ED18" s="23"/>
      <c r="EE18" s="55">
        <v>6</v>
      </c>
      <c r="EF18" s="56"/>
      <c r="EG18" s="56"/>
      <c r="EH18" s="57"/>
      <c r="EI18" s="53"/>
      <c r="EJ18" s="23"/>
      <c r="EK18" s="55">
        <v>6</v>
      </c>
      <c r="EL18" s="56"/>
      <c r="EM18" s="56"/>
      <c r="EN18" s="57"/>
      <c r="EO18" s="53"/>
      <c r="EP18" s="23"/>
      <c r="EQ18" s="55">
        <v>6</v>
      </c>
      <c r="ER18" s="56"/>
      <c r="ES18" s="56"/>
      <c r="ET18" s="57"/>
      <c r="EU18" s="53"/>
      <c r="EV18" s="23"/>
      <c r="EW18" s="55">
        <v>6</v>
      </c>
      <c r="EX18" s="56"/>
      <c r="EY18" s="56"/>
      <c r="EZ18" s="57"/>
      <c r="FA18" s="53"/>
      <c r="FB18" s="23"/>
      <c r="FC18" s="55">
        <v>6</v>
      </c>
      <c r="FD18" s="56"/>
      <c r="FE18" s="56"/>
      <c r="FF18" s="57"/>
      <c r="FG18" s="53"/>
      <c r="FH18" s="23"/>
      <c r="FI18" s="55">
        <v>6</v>
      </c>
      <c r="FJ18" s="56"/>
      <c r="FK18" s="56"/>
      <c r="FL18" s="57"/>
      <c r="FM18" s="53"/>
      <c r="FN18" s="23"/>
    </row>
    <row r="19">
      <c r="U19" s="23"/>
      <c r="V19" s="23"/>
      <c r="W19" s="23"/>
      <c r="X19" s="23"/>
      <c r="Y19" s="23"/>
      <c r="Z19" s="23"/>
      <c r="AA19" s="55">
        <v>7</v>
      </c>
      <c r="AB19" s="56">
        <v>54.842</v>
      </c>
      <c r="AC19" s="56">
        <v>39.188</v>
      </c>
      <c r="AD19" s="57">
        <v>32.54366</v>
      </c>
      <c r="AE19" s="53">
        <v>49.7993</v>
      </c>
      <c r="AF19" s="23"/>
      <c r="AG19" s="55">
        <v>7</v>
      </c>
      <c r="AH19" s="56">
        <v>11.407</v>
      </c>
      <c r="AI19" s="56">
        <v>14.445</v>
      </c>
      <c r="AJ19" s="57">
        <v>16.447</v>
      </c>
      <c r="AK19" s="53">
        <v>17.835</v>
      </c>
      <c r="AL19" s="23"/>
      <c r="AM19" s="55">
        <v>7</v>
      </c>
      <c r="AN19" s="56">
        <v>348.57514</v>
      </c>
      <c r="AO19" s="56">
        <v>337.475</v>
      </c>
      <c r="AP19" s="57">
        <v>331.703</v>
      </c>
      <c r="AQ19" s="53">
        <v>343.615</v>
      </c>
      <c r="AR19" s="23"/>
      <c r="AS19" s="55">
        <v>7</v>
      </c>
      <c r="AT19" s="56">
        <v>234.612</v>
      </c>
      <c r="AU19" s="56">
        <v>230.332</v>
      </c>
      <c r="AV19" s="57">
        <v>251.503</v>
      </c>
      <c r="AW19" s="53">
        <v>238.045</v>
      </c>
      <c r="AX19" s="23"/>
      <c r="AY19" s="55">
        <v>7</v>
      </c>
      <c r="AZ19" s="56">
        <v>29.43</v>
      </c>
      <c r="BA19" s="56">
        <v>52.48</v>
      </c>
      <c r="BB19" s="57">
        <v>21.41</v>
      </c>
      <c r="BC19" s="53">
        <v>52.28</v>
      </c>
      <c r="BD19" s="23"/>
      <c r="BE19" s="55">
        <v>7</v>
      </c>
      <c r="BF19" s="56">
        <v>415.432</v>
      </c>
      <c r="BG19" s="56">
        <v>419.419</v>
      </c>
      <c r="BH19" s="57">
        <v>414.1688</v>
      </c>
      <c r="BI19" s="53">
        <v>341.86211</v>
      </c>
      <c r="BJ19" s="23"/>
      <c r="BK19" s="55">
        <v>7</v>
      </c>
      <c r="BL19" s="56">
        <v>83.03</v>
      </c>
      <c r="BM19" s="56">
        <v>78.72</v>
      </c>
      <c r="BN19" s="57">
        <v>75.15</v>
      </c>
      <c r="BO19" s="53">
        <v>97.22</v>
      </c>
      <c r="BP19" s="23"/>
      <c r="BQ19" s="55">
        <v>7</v>
      </c>
      <c r="BR19" s="56">
        <v>5.913</v>
      </c>
      <c r="BS19" s="56">
        <v>15.4873</v>
      </c>
      <c r="BT19" s="57">
        <v>0.54074</v>
      </c>
      <c r="BU19" s="53">
        <v>9.32248</v>
      </c>
      <c r="BV19" s="23"/>
      <c r="BW19" s="55">
        <v>7</v>
      </c>
      <c r="BX19" s="56">
        <v>12.98669</v>
      </c>
      <c r="BY19" s="56">
        <v>10.95095</v>
      </c>
      <c r="BZ19" s="57">
        <v>15.514</v>
      </c>
      <c r="CA19" s="53">
        <v>10.18665</v>
      </c>
      <c r="CB19" s="23"/>
      <c r="CC19" s="55">
        <v>7</v>
      </c>
      <c r="CD19" s="56">
        <v>40.44714</v>
      </c>
      <c r="CE19" s="56">
        <v>37.84234</v>
      </c>
      <c r="CF19" s="57">
        <v>23.398</v>
      </c>
      <c r="CG19" s="53">
        <v>28.6</v>
      </c>
      <c r="CH19" s="23"/>
      <c r="CI19" s="55">
        <v>7</v>
      </c>
      <c r="CJ19" s="56">
        <v>77.583</v>
      </c>
      <c r="CK19" s="56">
        <v>78.043</v>
      </c>
      <c r="CL19" s="57">
        <v>89.86</v>
      </c>
      <c r="CM19" s="53">
        <v>75.173</v>
      </c>
      <c r="CN19" s="23"/>
      <c r="CO19" s="55">
        <v>7</v>
      </c>
      <c r="CP19" s="56"/>
      <c r="CQ19" s="56"/>
      <c r="CR19" s="57"/>
      <c r="CS19" s="53"/>
      <c r="CT19" s="23"/>
      <c r="CU19" s="55">
        <v>7</v>
      </c>
      <c r="CV19" s="56"/>
      <c r="CW19" s="56"/>
      <c r="CX19" s="57"/>
      <c r="CY19" s="53"/>
      <c r="CZ19" s="23"/>
      <c r="DA19" s="55">
        <v>7</v>
      </c>
      <c r="DB19" s="56"/>
      <c r="DC19" s="56"/>
      <c r="DD19" s="57"/>
      <c r="DE19" s="53"/>
      <c r="DF19" s="23"/>
      <c r="DG19" s="55">
        <v>7</v>
      </c>
      <c r="DH19" s="56"/>
      <c r="DI19" s="56"/>
      <c r="DJ19" s="57"/>
      <c r="DK19" s="53"/>
      <c r="DL19" s="23"/>
      <c r="DM19" s="55">
        <v>7</v>
      </c>
      <c r="DN19" s="56"/>
      <c r="DO19" s="56"/>
      <c r="DP19" s="57"/>
      <c r="DQ19" s="53"/>
      <c r="DR19" s="23"/>
      <c r="DS19" s="55">
        <v>7</v>
      </c>
      <c r="DT19" s="56"/>
      <c r="DU19" s="56"/>
      <c r="DV19" s="57"/>
      <c r="DW19" s="53"/>
      <c r="DX19" s="23"/>
      <c r="DY19" s="55">
        <v>7</v>
      </c>
      <c r="DZ19" s="56"/>
      <c r="EA19" s="56"/>
      <c r="EB19" s="57"/>
      <c r="EC19" s="53"/>
      <c r="ED19" s="23"/>
      <c r="EE19" s="55">
        <v>7</v>
      </c>
      <c r="EF19" s="56"/>
      <c r="EG19" s="56"/>
      <c r="EH19" s="57"/>
      <c r="EI19" s="53"/>
      <c r="EJ19" s="23"/>
      <c r="EK19" s="55">
        <v>7</v>
      </c>
      <c r="EL19" s="56"/>
      <c r="EM19" s="56"/>
      <c r="EN19" s="57"/>
      <c r="EO19" s="53"/>
      <c r="EP19" s="23"/>
      <c r="EQ19" s="55">
        <v>7</v>
      </c>
      <c r="ER19" s="56"/>
      <c r="ES19" s="56"/>
      <c r="ET19" s="57"/>
      <c r="EU19" s="53"/>
      <c r="EV19" s="23"/>
      <c r="EW19" s="55">
        <v>7</v>
      </c>
      <c r="EX19" s="56"/>
      <c r="EY19" s="56"/>
      <c r="EZ19" s="57"/>
      <c r="FA19" s="53"/>
      <c r="FB19" s="23"/>
      <c r="FC19" s="55">
        <v>7</v>
      </c>
      <c r="FD19" s="56"/>
      <c r="FE19" s="56"/>
      <c r="FF19" s="57"/>
      <c r="FG19" s="53"/>
      <c r="FH19" s="23"/>
      <c r="FI19" s="55">
        <v>7</v>
      </c>
      <c r="FJ19" s="56"/>
      <c r="FK19" s="56"/>
      <c r="FL19" s="57"/>
      <c r="FM19" s="53"/>
      <c r="FN19" s="23"/>
    </row>
    <row r="20">
      <c r="U20" s="23"/>
      <c r="V20" s="23"/>
      <c r="W20" s="23"/>
      <c r="X20" s="23"/>
      <c r="Y20" s="23"/>
      <c r="Z20" s="23"/>
      <c r="AA20" s="55">
        <v>8</v>
      </c>
      <c r="AB20" s="56">
        <v>57.424</v>
      </c>
      <c r="AC20" s="56">
        <v>41.20495</v>
      </c>
      <c r="AD20" s="57">
        <v>35.53877</v>
      </c>
      <c r="AE20" s="53">
        <v>51.3634</v>
      </c>
      <c r="AF20" s="23"/>
      <c r="AG20" s="55">
        <v>8</v>
      </c>
      <c r="AH20" s="56">
        <v>11.79</v>
      </c>
      <c r="AI20" s="56">
        <v>15.314</v>
      </c>
      <c r="AJ20" s="57">
        <v>17.379</v>
      </c>
      <c r="AK20" s="53">
        <v>18.394</v>
      </c>
      <c r="AL20" s="23"/>
      <c r="AM20" s="55">
        <v>8</v>
      </c>
      <c r="AN20" s="56">
        <v>399.477</v>
      </c>
      <c r="AO20" s="56">
        <v>360.90715</v>
      </c>
      <c r="AP20" s="57">
        <v>328.463</v>
      </c>
      <c r="AQ20" s="53">
        <v>362.705</v>
      </c>
      <c r="AR20" s="23"/>
      <c r="AS20" s="55">
        <v>8</v>
      </c>
      <c r="AT20" s="56">
        <v>239.007</v>
      </c>
      <c r="AU20" s="56">
        <v>240.956</v>
      </c>
      <c r="AV20" s="57">
        <v>251.174</v>
      </c>
      <c r="AW20" s="53">
        <v>239.072</v>
      </c>
      <c r="AX20" s="23"/>
      <c r="AY20" s="55">
        <v>8</v>
      </c>
      <c r="AZ20" s="56">
        <v>35.05</v>
      </c>
      <c r="BA20" s="56">
        <v>59.91</v>
      </c>
      <c r="BB20" s="57">
        <v>29.05</v>
      </c>
      <c r="BC20" s="53">
        <v>54.62</v>
      </c>
      <c r="BD20" s="23"/>
      <c r="BE20" s="55">
        <v>8</v>
      </c>
      <c r="BF20" s="56">
        <v>442.12</v>
      </c>
      <c r="BG20" s="56">
        <v>439.2282</v>
      </c>
      <c r="BH20" s="57">
        <v>407.59096</v>
      </c>
      <c r="BI20" s="53">
        <v>411.37559</v>
      </c>
      <c r="BJ20" s="23"/>
      <c r="BK20" s="55">
        <v>8</v>
      </c>
      <c r="BL20" s="56">
        <v>88.8</v>
      </c>
      <c r="BM20" s="56">
        <v>83.03</v>
      </c>
      <c r="BN20" s="57">
        <v>79.29</v>
      </c>
      <c r="BO20" s="53">
        <v>100.14</v>
      </c>
      <c r="BP20" s="23"/>
      <c r="BQ20" s="55">
        <v>8</v>
      </c>
      <c r="BR20" s="56">
        <v>7.498</v>
      </c>
      <c r="BS20" s="56">
        <v>4.025</v>
      </c>
      <c r="BT20" s="57">
        <v>2.34268</v>
      </c>
      <c r="BU20" s="53">
        <v>7.12398</v>
      </c>
      <c r="BV20" s="23"/>
      <c r="BW20" s="55">
        <v>8</v>
      </c>
      <c r="BX20" s="56">
        <v>13.93312</v>
      </c>
      <c r="BY20" s="56">
        <v>11.47167</v>
      </c>
      <c r="BZ20" s="57">
        <v>15.92495</v>
      </c>
      <c r="CA20" s="53">
        <v>11.34119</v>
      </c>
      <c r="CB20" s="23"/>
      <c r="CC20" s="55">
        <v>8</v>
      </c>
      <c r="CD20" s="56">
        <v>40.38446</v>
      </c>
      <c r="CE20" s="56">
        <v>38.24164</v>
      </c>
      <c r="CF20" s="57">
        <v>25.537</v>
      </c>
      <c r="CG20" s="53">
        <v>33.356</v>
      </c>
      <c r="CH20" s="23"/>
      <c r="CI20" s="55">
        <v>8</v>
      </c>
      <c r="CJ20" s="56">
        <v>81.208</v>
      </c>
      <c r="CK20" s="56">
        <v>88.798</v>
      </c>
      <c r="CL20" s="57">
        <v>91.4</v>
      </c>
      <c r="CM20" s="53">
        <v>79.551</v>
      </c>
      <c r="CN20" s="23"/>
      <c r="CO20" s="55">
        <v>8</v>
      </c>
      <c r="CP20" s="56"/>
      <c r="CQ20" s="56"/>
      <c r="CR20" s="57"/>
      <c r="CS20" s="53"/>
      <c r="CT20" s="23"/>
      <c r="CU20" s="55">
        <v>8</v>
      </c>
      <c r="CV20" s="56"/>
      <c r="CW20" s="56"/>
      <c r="CX20" s="57"/>
      <c r="CY20" s="53"/>
      <c r="CZ20" s="23"/>
      <c r="DA20" s="55">
        <v>8</v>
      </c>
      <c r="DB20" s="56"/>
      <c r="DC20" s="56"/>
      <c r="DD20" s="57"/>
      <c r="DE20" s="53"/>
      <c r="DF20" s="23"/>
      <c r="DG20" s="55">
        <v>8</v>
      </c>
      <c r="DH20" s="56"/>
      <c r="DI20" s="56"/>
      <c r="DJ20" s="57"/>
      <c r="DK20" s="53"/>
      <c r="DL20" s="23"/>
      <c r="DM20" s="55">
        <v>8</v>
      </c>
      <c r="DN20" s="56"/>
      <c r="DO20" s="56"/>
      <c r="DP20" s="57"/>
      <c r="DQ20" s="53"/>
      <c r="DR20" s="23"/>
      <c r="DS20" s="55">
        <v>8</v>
      </c>
      <c r="DT20" s="56"/>
      <c r="DU20" s="56"/>
      <c r="DV20" s="57"/>
      <c r="DW20" s="53"/>
      <c r="DX20" s="23"/>
      <c r="DY20" s="55">
        <v>8</v>
      </c>
      <c r="DZ20" s="56"/>
      <c r="EA20" s="56"/>
      <c r="EB20" s="57"/>
      <c r="EC20" s="53"/>
      <c r="ED20" s="23"/>
      <c r="EE20" s="55">
        <v>8</v>
      </c>
      <c r="EF20" s="56"/>
      <c r="EG20" s="56"/>
      <c r="EH20" s="57"/>
      <c r="EI20" s="53"/>
      <c r="EJ20" s="23"/>
      <c r="EK20" s="55">
        <v>8</v>
      </c>
      <c r="EL20" s="56"/>
      <c r="EM20" s="56"/>
      <c r="EN20" s="57"/>
      <c r="EO20" s="53"/>
      <c r="EP20" s="23"/>
      <c r="EQ20" s="55">
        <v>8</v>
      </c>
      <c r="ER20" s="56"/>
      <c r="ES20" s="56"/>
      <c r="ET20" s="57"/>
      <c r="EU20" s="53"/>
      <c r="EV20" s="23"/>
      <c r="EW20" s="55">
        <v>8</v>
      </c>
      <c r="EX20" s="56"/>
      <c r="EY20" s="56"/>
      <c r="EZ20" s="57"/>
      <c r="FA20" s="53"/>
      <c r="FB20" s="23"/>
      <c r="FC20" s="55">
        <v>8</v>
      </c>
      <c r="FD20" s="56"/>
      <c r="FE20" s="56"/>
      <c r="FF20" s="57"/>
      <c r="FG20" s="53"/>
      <c r="FH20" s="23"/>
      <c r="FI20" s="55">
        <v>8</v>
      </c>
      <c r="FJ20" s="56"/>
      <c r="FK20" s="56"/>
      <c r="FL20" s="57"/>
      <c r="FM20" s="53"/>
      <c r="FN20" s="23"/>
    </row>
    <row r="21">
      <c r="U21" s="23"/>
      <c r="V21" s="23"/>
      <c r="W21" s="23"/>
      <c r="X21" s="23"/>
      <c r="Y21" s="23"/>
      <c r="Z21" s="23"/>
      <c r="AA21" s="55">
        <v>9</v>
      </c>
      <c r="AB21" s="56">
        <v>58.16437</v>
      </c>
      <c r="AC21" s="56">
        <v>42.70116</v>
      </c>
      <c r="AD21" s="57">
        <v>36.534</v>
      </c>
      <c r="AE21" s="53">
        <v>55.03</v>
      </c>
      <c r="AF21" s="23"/>
      <c r="AG21" s="55">
        <v>9</v>
      </c>
      <c r="AH21" s="56">
        <v>14.014</v>
      </c>
      <c r="AI21" s="56">
        <v>17.302</v>
      </c>
      <c r="AJ21" s="57">
        <v>17.079</v>
      </c>
      <c r="AK21" s="53">
        <v>19.11</v>
      </c>
      <c r="AL21" s="23"/>
      <c r="AM21" s="55">
        <v>9</v>
      </c>
      <c r="AN21" s="56">
        <v>386.733</v>
      </c>
      <c r="AO21" s="56">
        <v>386.556</v>
      </c>
      <c r="AP21" s="57">
        <v>332.172</v>
      </c>
      <c r="AQ21" s="53">
        <v>378.56234</v>
      </c>
      <c r="AR21" s="23"/>
      <c r="AS21" s="55">
        <v>9</v>
      </c>
      <c r="AT21" s="56">
        <v>240.319</v>
      </c>
      <c r="AU21" s="56">
        <v>245.571</v>
      </c>
      <c r="AV21" s="57">
        <v>251.105</v>
      </c>
      <c r="AW21" s="53">
        <v>240.688</v>
      </c>
      <c r="AX21" s="23"/>
      <c r="AY21" s="55">
        <v>9</v>
      </c>
      <c r="AZ21" s="56">
        <v>38.23</v>
      </c>
      <c r="BA21" s="56">
        <v>63.78</v>
      </c>
      <c r="BB21" s="57">
        <v>31.41</v>
      </c>
      <c r="BC21" s="53">
        <v>60.41</v>
      </c>
      <c r="BD21" s="23"/>
      <c r="BE21" s="55">
        <v>9</v>
      </c>
      <c r="BF21" s="56">
        <v>460.83794</v>
      </c>
      <c r="BG21" s="56">
        <v>441.42828</v>
      </c>
      <c r="BH21" s="57">
        <v>409.464</v>
      </c>
      <c r="BI21" s="53">
        <v>446.264</v>
      </c>
      <c r="BJ21" s="23"/>
      <c r="BK21" s="55">
        <v>9</v>
      </c>
      <c r="BL21" s="56">
        <v>91.69</v>
      </c>
      <c r="BM21" s="56">
        <v>87.5</v>
      </c>
      <c r="BN21" s="57">
        <v>81.59</v>
      </c>
      <c r="BO21" s="53">
        <v>103.65</v>
      </c>
      <c r="BP21" s="23"/>
      <c r="BQ21" s="55">
        <v>9</v>
      </c>
      <c r="BR21" s="56">
        <v>10.686</v>
      </c>
      <c r="BS21" s="56">
        <v>9.81077</v>
      </c>
      <c r="BT21" s="57">
        <v>2.3545</v>
      </c>
      <c r="BU21" s="53">
        <v>9.37855</v>
      </c>
      <c r="BV21" s="23"/>
      <c r="BW21" s="55">
        <v>9</v>
      </c>
      <c r="BX21" s="56">
        <v>14.70884</v>
      </c>
      <c r="BY21" s="56">
        <v>12.39068</v>
      </c>
      <c r="BZ21" s="57">
        <v>16.48721</v>
      </c>
      <c r="CA21" s="53">
        <v>13.06425</v>
      </c>
      <c r="CB21" s="23"/>
      <c r="CC21" s="55">
        <v>9</v>
      </c>
      <c r="CD21" s="56">
        <v>43.58722</v>
      </c>
      <c r="CE21" s="56">
        <v>42.72349</v>
      </c>
      <c r="CF21" s="57">
        <v>28.259</v>
      </c>
      <c r="CG21" s="53">
        <v>42.405</v>
      </c>
      <c r="CH21" s="23"/>
      <c r="CI21" s="55">
        <v>9</v>
      </c>
      <c r="CJ21" s="56">
        <v>107.554</v>
      </c>
      <c r="CK21" s="56">
        <v>116.052</v>
      </c>
      <c r="CL21" s="57">
        <v>117.27</v>
      </c>
      <c r="CM21" s="53">
        <v>109.96</v>
      </c>
      <c r="CN21" s="23"/>
      <c r="CO21" s="55">
        <v>9</v>
      </c>
      <c r="CP21" s="56"/>
      <c r="CQ21" s="56"/>
      <c r="CR21" s="57"/>
      <c r="CS21" s="53"/>
      <c r="CT21" s="23"/>
      <c r="CU21" s="55">
        <v>9</v>
      </c>
      <c r="CV21" s="56"/>
      <c r="CW21" s="56"/>
      <c r="CX21" s="57"/>
      <c r="CY21" s="53"/>
      <c r="CZ21" s="23"/>
      <c r="DA21" s="55">
        <v>9</v>
      </c>
      <c r="DB21" s="56"/>
      <c r="DC21" s="56"/>
      <c r="DD21" s="57"/>
      <c r="DE21" s="53"/>
      <c r="DF21" s="23"/>
      <c r="DG21" s="55">
        <v>9</v>
      </c>
      <c r="DH21" s="56"/>
      <c r="DI21" s="56"/>
      <c r="DJ21" s="57"/>
      <c r="DK21" s="53"/>
      <c r="DL21" s="23"/>
      <c r="DM21" s="55">
        <v>9</v>
      </c>
      <c r="DN21" s="56"/>
      <c r="DO21" s="56"/>
      <c r="DP21" s="57"/>
      <c r="DQ21" s="53"/>
      <c r="DR21" s="23"/>
      <c r="DS21" s="55">
        <v>9</v>
      </c>
      <c r="DT21" s="56"/>
      <c r="DU21" s="56"/>
      <c r="DV21" s="57"/>
      <c r="DW21" s="53"/>
      <c r="DX21" s="23"/>
      <c r="DY21" s="55">
        <v>9</v>
      </c>
      <c r="DZ21" s="56"/>
      <c r="EA21" s="56"/>
      <c r="EB21" s="57"/>
      <c r="EC21" s="53"/>
      <c r="ED21" s="23"/>
      <c r="EE21" s="55">
        <v>9</v>
      </c>
      <c r="EF21" s="56"/>
      <c r="EG21" s="56"/>
      <c r="EH21" s="57"/>
      <c r="EI21" s="53"/>
      <c r="EJ21" s="23"/>
      <c r="EK21" s="55">
        <v>9</v>
      </c>
      <c r="EL21" s="56"/>
      <c r="EM21" s="56"/>
      <c r="EN21" s="57"/>
      <c r="EO21" s="53"/>
      <c r="EP21" s="23"/>
      <c r="EQ21" s="55">
        <v>9</v>
      </c>
      <c r="ER21" s="56"/>
      <c r="ES21" s="56"/>
      <c r="ET21" s="57"/>
      <c r="EU21" s="53"/>
      <c r="EV21" s="23"/>
      <c r="EW21" s="55">
        <v>9</v>
      </c>
      <c r="EX21" s="56"/>
      <c r="EY21" s="56"/>
      <c r="EZ21" s="57"/>
      <c r="FA21" s="53"/>
      <c r="FB21" s="23"/>
      <c r="FC21" s="55">
        <v>9</v>
      </c>
      <c r="FD21" s="56"/>
      <c r="FE21" s="56"/>
      <c r="FF21" s="57"/>
      <c r="FG21" s="53"/>
      <c r="FH21" s="23"/>
      <c r="FI21" s="55">
        <v>9</v>
      </c>
      <c r="FJ21" s="56"/>
      <c r="FK21" s="56"/>
      <c r="FL21" s="57"/>
      <c r="FM21" s="53"/>
      <c r="FN21" s="23"/>
    </row>
    <row r="22">
      <c r="U22" s="23"/>
      <c r="V22" s="23"/>
      <c r="W22" s="23"/>
      <c r="X22" s="23"/>
      <c r="Y22" s="23"/>
      <c r="Z22" s="23"/>
      <c r="AA22" s="55">
        <v>10</v>
      </c>
      <c r="AB22" s="56">
        <v>59.57066</v>
      </c>
      <c r="AC22" s="56">
        <v>43.33999</v>
      </c>
      <c r="AD22" s="57">
        <v>38.32457</v>
      </c>
      <c r="AE22" s="53">
        <v>58.19366</v>
      </c>
      <c r="AF22" s="23"/>
      <c r="AG22" s="55">
        <v>10</v>
      </c>
      <c r="AH22" s="56">
        <v>13.783</v>
      </c>
      <c r="AI22" s="56">
        <v>17.895</v>
      </c>
      <c r="AJ22" s="57">
        <v>17.294</v>
      </c>
      <c r="AK22" s="53">
        <v>19.208</v>
      </c>
      <c r="AL22" s="23"/>
      <c r="AM22" s="55">
        <v>10</v>
      </c>
      <c r="AN22" s="56">
        <v>394.94</v>
      </c>
      <c r="AO22" s="56">
        <v>392.68957</v>
      </c>
      <c r="AP22" s="57">
        <v>338.513</v>
      </c>
      <c r="AQ22" s="53">
        <v>392.58</v>
      </c>
      <c r="AR22" s="23"/>
      <c r="AS22" s="55">
        <v>10</v>
      </c>
      <c r="AT22" s="56">
        <v>240.259</v>
      </c>
      <c r="AU22" s="56">
        <v>247.188</v>
      </c>
      <c r="AV22" s="57">
        <v>250.85</v>
      </c>
      <c r="AW22" s="53">
        <v>242.645</v>
      </c>
      <c r="AX22" s="23"/>
      <c r="AY22" s="55">
        <v>10</v>
      </c>
      <c r="AZ22" s="56">
        <v>40.23</v>
      </c>
      <c r="BA22" s="56">
        <v>65.09</v>
      </c>
      <c r="BB22" s="57">
        <v>32.77</v>
      </c>
      <c r="BC22" s="53">
        <v>62.48</v>
      </c>
      <c r="BD22" s="23"/>
      <c r="BE22" s="55">
        <v>10</v>
      </c>
      <c r="BF22" s="56">
        <v>469.10813</v>
      </c>
      <c r="BG22" s="56">
        <v>443.24753</v>
      </c>
      <c r="BH22" s="57">
        <v>428.08001</v>
      </c>
      <c r="BI22" s="53">
        <v>464.32526</v>
      </c>
      <c r="BJ22" s="23"/>
      <c r="BK22" s="55">
        <v>10</v>
      </c>
      <c r="BL22" s="56">
        <v>93.43</v>
      </c>
      <c r="BM22" s="56">
        <v>89.55</v>
      </c>
      <c r="BN22" s="57">
        <v>83.89</v>
      </c>
      <c r="BO22" s="53">
        <v>106</v>
      </c>
      <c r="BP22" s="23"/>
      <c r="BQ22" s="55">
        <v>10</v>
      </c>
      <c r="BR22" s="56">
        <v>10.394</v>
      </c>
      <c r="BS22" s="56">
        <v>2.04966</v>
      </c>
      <c r="BT22" s="57">
        <v>10.48436</v>
      </c>
      <c r="BU22" s="53">
        <v>9.32941</v>
      </c>
      <c r="BV22" s="23"/>
      <c r="BW22" s="55">
        <v>10</v>
      </c>
      <c r="BX22" s="56">
        <v>15.74208</v>
      </c>
      <c r="BY22" s="56">
        <v>13.09751</v>
      </c>
      <c r="BZ22" s="57">
        <v>17.81826</v>
      </c>
      <c r="CA22" s="53">
        <v>14.32577</v>
      </c>
      <c r="CB22" s="23"/>
      <c r="CC22" s="55">
        <v>10</v>
      </c>
      <c r="CD22" s="56">
        <v>51.30022</v>
      </c>
      <c r="CE22" s="56">
        <v>48.1545</v>
      </c>
      <c r="CF22" s="57">
        <v>36.591</v>
      </c>
      <c r="CG22" s="53">
        <v>51.368</v>
      </c>
      <c r="CH22" s="23"/>
      <c r="CI22" s="55">
        <v>10</v>
      </c>
      <c r="CJ22" s="56">
        <v>92.195</v>
      </c>
      <c r="CK22" s="56">
        <v>93.873</v>
      </c>
      <c r="CL22" s="57">
        <v>94.8</v>
      </c>
      <c r="CM22" s="53">
        <v>88.4</v>
      </c>
      <c r="CN22" s="23"/>
      <c r="CO22" s="55">
        <v>10</v>
      </c>
      <c r="CP22" s="56"/>
      <c r="CQ22" s="56"/>
      <c r="CR22" s="57"/>
      <c r="CS22" s="53"/>
      <c r="CT22" s="23"/>
      <c r="CU22" s="55">
        <v>10</v>
      </c>
      <c r="CV22" s="56"/>
      <c r="CW22" s="56"/>
      <c r="CX22" s="57"/>
      <c r="CY22" s="53"/>
      <c r="CZ22" s="23"/>
      <c r="DA22" s="55">
        <v>10</v>
      </c>
      <c r="DB22" s="56"/>
      <c r="DC22" s="56"/>
      <c r="DD22" s="57"/>
      <c r="DE22" s="53"/>
      <c r="DF22" s="23"/>
      <c r="DG22" s="55">
        <v>10</v>
      </c>
      <c r="DH22" s="56"/>
      <c r="DI22" s="56"/>
      <c r="DJ22" s="57"/>
      <c r="DK22" s="53"/>
      <c r="DL22" s="23"/>
      <c r="DM22" s="55">
        <v>10</v>
      </c>
      <c r="DN22" s="56"/>
      <c r="DO22" s="56"/>
      <c r="DP22" s="57"/>
      <c r="DQ22" s="53"/>
      <c r="DR22" s="23"/>
      <c r="DS22" s="55">
        <v>10</v>
      </c>
      <c r="DT22" s="56"/>
      <c r="DU22" s="56"/>
      <c r="DV22" s="57"/>
      <c r="DW22" s="53"/>
      <c r="DX22" s="23"/>
      <c r="DY22" s="55">
        <v>10</v>
      </c>
      <c r="DZ22" s="56"/>
      <c r="EA22" s="56"/>
      <c r="EB22" s="57"/>
      <c r="EC22" s="53"/>
      <c r="ED22" s="23"/>
      <c r="EE22" s="55">
        <v>10</v>
      </c>
      <c r="EF22" s="56"/>
      <c r="EG22" s="56"/>
      <c r="EH22" s="57"/>
      <c r="EI22" s="53"/>
      <c r="EJ22" s="23"/>
      <c r="EK22" s="55">
        <v>10</v>
      </c>
      <c r="EL22" s="56"/>
      <c r="EM22" s="56"/>
      <c r="EN22" s="57"/>
      <c r="EO22" s="53"/>
      <c r="EP22" s="23"/>
      <c r="EQ22" s="55">
        <v>10</v>
      </c>
      <c r="ER22" s="56"/>
      <c r="ES22" s="56"/>
      <c r="ET22" s="57"/>
      <c r="EU22" s="53"/>
      <c r="EV22" s="23"/>
      <c r="EW22" s="55">
        <v>10</v>
      </c>
      <c r="EX22" s="56"/>
      <c r="EY22" s="56"/>
      <c r="EZ22" s="57"/>
      <c r="FA22" s="53"/>
      <c r="FB22" s="23"/>
      <c r="FC22" s="55">
        <v>10</v>
      </c>
      <c r="FD22" s="56"/>
      <c r="FE22" s="56"/>
      <c r="FF22" s="57"/>
      <c r="FG22" s="53"/>
      <c r="FH22" s="23"/>
      <c r="FI22" s="55">
        <v>10</v>
      </c>
      <c r="FJ22" s="56"/>
      <c r="FK22" s="56"/>
      <c r="FL22" s="57"/>
      <c r="FM22" s="53"/>
      <c r="FN22" s="23"/>
    </row>
    <row r="23">
      <c r="U23" s="23"/>
      <c r="V23" s="23"/>
      <c r="W23" s="23"/>
      <c r="X23" s="23"/>
      <c r="Y23" s="23"/>
      <c r="Z23" s="23"/>
      <c r="AA23" s="55">
        <v>11</v>
      </c>
      <c r="AB23" s="56">
        <v>62.22414</v>
      </c>
      <c r="AC23" s="56">
        <v>45.36423</v>
      </c>
      <c r="AD23" s="57">
        <v>39.58857</v>
      </c>
      <c r="AE23" s="30">
        <v>61.11454</v>
      </c>
      <c r="AF23" s="23"/>
      <c r="AG23" s="55">
        <v>11</v>
      </c>
      <c r="AH23" s="56">
        <v>13.753</v>
      </c>
      <c r="AI23" s="56">
        <v>17.982</v>
      </c>
      <c r="AJ23" s="57">
        <v>17.421</v>
      </c>
      <c r="AK23" s="30">
        <v>19.307</v>
      </c>
      <c r="AL23" s="23"/>
      <c r="AM23" s="55">
        <v>11</v>
      </c>
      <c r="AN23" s="56">
        <v>398.926</v>
      </c>
      <c r="AO23" s="56">
        <v>404.547</v>
      </c>
      <c r="AP23" s="57">
        <v>353.819</v>
      </c>
      <c r="AQ23" s="30">
        <v>392.687</v>
      </c>
      <c r="AR23" s="23"/>
      <c r="AS23" s="55">
        <v>11</v>
      </c>
      <c r="AT23" s="56">
        <v>240.132</v>
      </c>
      <c r="AU23" s="56">
        <v>253.57</v>
      </c>
      <c r="AV23" s="57">
        <v>251.04</v>
      </c>
      <c r="AW23" s="30">
        <v>243.181</v>
      </c>
      <c r="AX23" s="23"/>
      <c r="AY23" s="55">
        <v>11</v>
      </c>
      <c r="AZ23" s="56">
        <v>41.74</v>
      </c>
      <c r="BA23" s="56">
        <v>65.23</v>
      </c>
      <c r="BB23" s="57">
        <v>34.72</v>
      </c>
      <c r="BC23" s="30">
        <v>71.05</v>
      </c>
      <c r="BD23" s="23"/>
      <c r="BE23" s="55">
        <v>11</v>
      </c>
      <c r="BF23" s="56">
        <v>488.49077</v>
      </c>
      <c r="BG23" s="56">
        <v>459.68398</v>
      </c>
      <c r="BH23" s="57">
        <v>456.65803</v>
      </c>
      <c r="BI23" s="30">
        <v>488.99492</v>
      </c>
      <c r="BJ23" s="23"/>
      <c r="BK23" s="55">
        <v>11</v>
      </c>
      <c r="BL23" s="56">
        <v>95.76</v>
      </c>
      <c r="BM23" s="56">
        <v>95.45</v>
      </c>
      <c r="BN23" s="57">
        <v>87.64</v>
      </c>
      <c r="BO23" s="30">
        <v>109.24</v>
      </c>
      <c r="BP23" s="23"/>
      <c r="BQ23" s="55">
        <v>11</v>
      </c>
      <c r="BR23" s="56">
        <v>10.872</v>
      </c>
      <c r="BS23" s="56">
        <v>9.45664</v>
      </c>
      <c r="BT23" s="57">
        <v>11.03301</v>
      </c>
      <c r="BU23" s="30">
        <v>8.41795</v>
      </c>
      <c r="BV23" s="23"/>
      <c r="BW23" s="55">
        <v>11</v>
      </c>
      <c r="BX23" s="56">
        <v>16.77537</v>
      </c>
      <c r="BY23" s="56">
        <v>13.79889</v>
      </c>
      <c r="BZ23" s="57">
        <v>19.04</v>
      </c>
      <c r="CA23" s="30">
        <v>16.31473</v>
      </c>
      <c r="CB23" s="23"/>
      <c r="CC23" s="55">
        <v>11</v>
      </c>
      <c r="CD23" s="56">
        <v>56.76679</v>
      </c>
      <c r="CE23" s="56">
        <v>53.23897</v>
      </c>
      <c r="CF23" s="57">
        <v>44.489</v>
      </c>
      <c r="CG23" s="30">
        <v>54.545</v>
      </c>
      <c r="CH23" s="23"/>
      <c r="CI23" s="55">
        <v>11</v>
      </c>
      <c r="CJ23" s="56">
        <v>97.205</v>
      </c>
      <c r="CK23" s="56">
        <v>97.917</v>
      </c>
      <c r="CL23" s="57">
        <v>99.786</v>
      </c>
      <c r="CM23" s="30">
        <v>95.62</v>
      </c>
      <c r="CN23" s="23"/>
      <c r="CO23" s="55">
        <v>11</v>
      </c>
      <c r="CP23" s="56"/>
      <c r="CQ23" s="56"/>
      <c r="CR23" s="57"/>
      <c r="CS23" s="30"/>
      <c r="CT23" s="23"/>
      <c r="CU23" s="55">
        <v>11</v>
      </c>
      <c r="CV23" s="56"/>
      <c r="CW23" s="56"/>
      <c r="CX23" s="57"/>
      <c r="CY23" s="30"/>
      <c r="CZ23" s="23"/>
      <c r="DA23" s="55">
        <v>11</v>
      </c>
      <c r="DB23" s="56"/>
      <c r="DC23" s="56"/>
      <c r="DD23" s="57"/>
      <c r="DE23" s="30"/>
      <c r="DF23" s="23"/>
      <c r="DG23" s="55">
        <v>11</v>
      </c>
      <c r="DH23" s="56"/>
      <c r="DI23" s="56"/>
      <c r="DJ23" s="57"/>
      <c r="DK23" s="30"/>
      <c r="DL23" s="23"/>
      <c r="DM23" s="55">
        <v>11</v>
      </c>
      <c r="DN23" s="56"/>
      <c r="DO23" s="56"/>
      <c r="DP23" s="57"/>
      <c r="DQ23" s="30"/>
      <c r="DR23" s="23"/>
      <c r="DS23" s="55">
        <v>11</v>
      </c>
      <c r="DT23" s="56"/>
      <c r="DU23" s="56"/>
      <c r="DV23" s="57"/>
      <c r="DW23" s="30"/>
      <c r="DX23" s="23"/>
      <c r="DY23" s="55">
        <v>11</v>
      </c>
      <c r="DZ23" s="56"/>
      <c r="EA23" s="56"/>
      <c r="EB23" s="57"/>
      <c r="EC23" s="30"/>
      <c r="ED23" s="23"/>
      <c r="EE23" s="55">
        <v>11</v>
      </c>
      <c r="EF23" s="56"/>
      <c r="EG23" s="56"/>
      <c r="EH23" s="57"/>
      <c r="EI23" s="30"/>
      <c r="EJ23" s="23"/>
      <c r="EK23" s="55">
        <v>11</v>
      </c>
      <c r="EL23" s="56"/>
      <c r="EM23" s="56"/>
      <c r="EN23" s="57"/>
      <c r="EO23" s="30"/>
      <c r="EP23" s="23"/>
      <c r="EQ23" s="55">
        <v>11</v>
      </c>
      <c r="ER23" s="56"/>
      <c r="ES23" s="56"/>
      <c r="ET23" s="57"/>
      <c r="EU23" s="30"/>
      <c r="EV23" s="23"/>
      <c r="EW23" s="55">
        <v>11</v>
      </c>
      <c r="EX23" s="56"/>
      <c r="EY23" s="56"/>
      <c r="EZ23" s="57"/>
      <c r="FA23" s="30"/>
      <c r="FB23" s="23"/>
      <c r="FC23" s="55">
        <v>11</v>
      </c>
      <c r="FD23" s="56"/>
      <c r="FE23" s="56"/>
      <c r="FF23" s="57"/>
      <c r="FG23" s="30"/>
      <c r="FH23" s="23"/>
      <c r="FI23" s="55">
        <v>11</v>
      </c>
      <c r="FJ23" s="56"/>
      <c r="FK23" s="56"/>
      <c r="FL23" s="57"/>
      <c r="FM23" s="30"/>
      <c r="FN23" s="23"/>
    </row>
    <row r="24">
      <c r="U24" s="23"/>
      <c r="V24" s="23"/>
      <c r="W24" s="23"/>
      <c r="X24" s="23"/>
      <c r="Y24" s="23"/>
      <c r="Z24" s="23"/>
      <c r="AA24" s="55">
        <v>12</v>
      </c>
      <c r="AB24" s="56">
        <v>62.22414</v>
      </c>
      <c r="AC24" s="56">
        <v>48.586</v>
      </c>
      <c r="AD24" s="57">
        <v>42.099</v>
      </c>
      <c r="AE24" s="30">
        <v>63.07779</v>
      </c>
      <c r="AF24" s="23"/>
      <c r="AG24" s="55">
        <v>12</v>
      </c>
      <c r="AH24" s="56">
        <v>14.379</v>
      </c>
      <c r="AI24" s="56">
        <v>17.963</v>
      </c>
      <c r="AJ24" s="57">
        <v>17.811</v>
      </c>
      <c r="AK24" s="30">
        <v>19.125</v>
      </c>
      <c r="AL24" s="23"/>
      <c r="AM24" s="55">
        <v>12</v>
      </c>
      <c r="AN24" s="56">
        <v>394.845</v>
      </c>
      <c r="AO24" s="56">
        <v>399.549</v>
      </c>
      <c r="AP24" s="57">
        <v>384.997</v>
      </c>
      <c r="AQ24" s="30">
        <v>395.71</v>
      </c>
      <c r="AR24" s="23"/>
      <c r="AS24" s="55">
        <v>12</v>
      </c>
      <c r="AT24" s="56">
        <v>239.674</v>
      </c>
      <c r="AU24" s="56">
        <v>258.747</v>
      </c>
      <c r="AV24" s="57">
        <v>251.921</v>
      </c>
      <c r="AW24" s="30">
        <v>253.225</v>
      </c>
      <c r="AX24" s="23"/>
      <c r="AY24" s="55">
        <v>12</v>
      </c>
      <c r="AZ24" s="56">
        <v>44.21</v>
      </c>
      <c r="BA24" s="56">
        <v>66.32</v>
      </c>
      <c r="BB24" s="57">
        <v>36.54</v>
      </c>
      <c r="BC24" s="30">
        <v>67.37</v>
      </c>
      <c r="BD24" s="23"/>
      <c r="BE24" s="55">
        <v>12</v>
      </c>
      <c r="BF24" s="56">
        <v>503.43477</v>
      </c>
      <c r="BG24" s="56">
        <v>480.166</v>
      </c>
      <c r="BH24" s="57">
        <v>457.813</v>
      </c>
      <c r="BI24" s="30">
        <v>500.66187</v>
      </c>
      <c r="BJ24" s="23"/>
      <c r="BK24" s="55">
        <v>12</v>
      </c>
      <c r="BL24" s="56">
        <v>100.14</v>
      </c>
      <c r="BM24" s="56">
        <v>98.97</v>
      </c>
      <c r="BN24" s="57">
        <v>90.39</v>
      </c>
      <c r="BO24" s="30">
        <v>112.93</v>
      </c>
      <c r="BP24" s="23"/>
      <c r="BQ24" s="55">
        <v>12</v>
      </c>
      <c r="BR24" s="56">
        <v>11.336</v>
      </c>
      <c r="BS24" s="56">
        <v>9.10351</v>
      </c>
      <c r="BT24" s="57">
        <v>12.38986</v>
      </c>
      <c r="BU24" s="30">
        <v>9.58603</v>
      </c>
      <c r="BV24" s="23"/>
      <c r="BW24" s="55">
        <v>12</v>
      </c>
      <c r="BX24" s="56">
        <v>17.842</v>
      </c>
      <c r="BY24" s="56">
        <v>14.85573</v>
      </c>
      <c r="BZ24" s="57">
        <v>20.22308</v>
      </c>
      <c r="CA24" s="30">
        <v>17.72341</v>
      </c>
      <c r="CB24" s="23"/>
      <c r="CC24" s="55">
        <v>12</v>
      </c>
      <c r="CD24" s="56">
        <v>59.3689</v>
      </c>
      <c r="CE24" s="56">
        <v>61.03871</v>
      </c>
      <c r="CF24" s="57">
        <v>51.91</v>
      </c>
      <c r="CG24" s="30">
        <v>56.872</v>
      </c>
      <c r="CH24" s="23"/>
      <c r="CI24" s="55">
        <v>12</v>
      </c>
      <c r="CJ24" s="56">
        <v>100.832</v>
      </c>
      <c r="CK24" s="56">
        <v>100.525</v>
      </c>
      <c r="CL24" s="57">
        <v>103.958</v>
      </c>
      <c r="CM24" s="30">
        <v>98.595</v>
      </c>
      <c r="CN24" s="23"/>
      <c r="CO24" s="55">
        <v>12</v>
      </c>
      <c r="CP24" s="56"/>
      <c r="CQ24" s="56"/>
      <c r="CR24" s="57"/>
      <c r="CS24" s="30"/>
      <c r="CT24" s="23"/>
      <c r="CU24" s="55">
        <v>12</v>
      </c>
      <c r="CV24" s="56"/>
      <c r="CW24" s="56"/>
      <c r="CX24" s="57"/>
      <c r="CY24" s="30"/>
      <c r="CZ24" s="23"/>
      <c r="DA24" s="55">
        <v>12</v>
      </c>
      <c r="DB24" s="56"/>
      <c r="DC24" s="56"/>
      <c r="DD24" s="57"/>
      <c r="DE24" s="30"/>
      <c r="DF24" s="23"/>
      <c r="DG24" s="55">
        <v>12</v>
      </c>
      <c r="DH24" s="56"/>
      <c r="DI24" s="56"/>
      <c r="DJ24" s="57"/>
      <c r="DK24" s="30"/>
      <c r="DL24" s="23"/>
      <c r="DM24" s="55">
        <v>12</v>
      </c>
      <c r="DN24" s="56"/>
      <c r="DO24" s="56"/>
      <c r="DP24" s="57"/>
      <c r="DQ24" s="30"/>
      <c r="DR24" s="23"/>
      <c r="DS24" s="55">
        <v>12</v>
      </c>
      <c r="DT24" s="56"/>
      <c r="DU24" s="56"/>
      <c r="DV24" s="57"/>
      <c r="DW24" s="30"/>
      <c r="DX24" s="23"/>
      <c r="DY24" s="55">
        <v>12</v>
      </c>
      <c r="DZ24" s="56"/>
      <c r="EA24" s="56"/>
      <c r="EB24" s="57"/>
      <c r="EC24" s="30"/>
      <c r="ED24" s="23"/>
      <c r="EE24" s="55">
        <v>12</v>
      </c>
      <c r="EF24" s="56"/>
      <c r="EG24" s="56"/>
      <c r="EH24" s="57"/>
      <c r="EI24" s="30"/>
      <c r="EJ24" s="23"/>
      <c r="EK24" s="55">
        <v>12</v>
      </c>
      <c r="EL24" s="56"/>
      <c r="EM24" s="56"/>
      <c r="EN24" s="57"/>
      <c r="EO24" s="30"/>
      <c r="EP24" s="23"/>
      <c r="EQ24" s="55">
        <v>12</v>
      </c>
      <c r="ER24" s="56"/>
      <c r="ES24" s="56"/>
      <c r="ET24" s="57"/>
      <c r="EU24" s="30"/>
      <c r="EV24" s="23"/>
      <c r="EW24" s="55">
        <v>12</v>
      </c>
      <c r="EX24" s="56"/>
      <c r="EY24" s="56"/>
      <c r="EZ24" s="57"/>
      <c r="FA24" s="30"/>
      <c r="FB24" s="23"/>
      <c r="FC24" s="55">
        <v>12</v>
      </c>
      <c r="FD24" s="56"/>
      <c r="FE24" s="56"/>
      <c r="FF24" s="57"/>
      <c r="FG24" s="30"/>
      <c r="FH24" s="23"/>
      <c r="FI24" s="55">
        <v>12</v>
      </c>
      <c r="FJ24" s="56"/>
      <c r="FK24" s="56"/>
      <c r="FL24" s="57"/>
      <c r="FM24" s="30"/>
      <c r="FN24" s="23"/>
    </row>
    <row r="25">
      <c r="U25" s="23"/>
      <c r="V25" s="23"/>
      <c r="W25" s="23"/>
      <c r="X25" s="23"/>
      <c r="Y25" s="23"/>
      <c r="Z25" s="23"/>
      <c r="AA25" s="55">
        <v>13</v>
      </c>
      <c r="AB25" s="56">
        <v>65.34326</v>
      </c>
      <c r="AC25" s="56">
        <v>52.423</v>
      </c>
      <c r="AD25" s="57">
        <v>43.565</v>
      </c>
      <c r="AE25" s="30">
        <v>64.594</v>
      </c>
      <c r="AF25" s="23"/>
      <c r="AG25" s="55">
        <v>13</v>
      </c>
      <c r="AH25" s="56">
        <v>14.311</v>
      </c>
      <c r="AI25" s="56">
        <v>18.063</v>
      </c>
      <c r="AJ25" s="57">
        <v>18.147</v>
      </c>
      <c r="AK25" s="30">
        <v>19.222</v>
      </c>
      <c r="AL25" s="23"/>
      <c r="AM25" s="55">
        <v>13</v>
      </c>
      <c r="AN25" s="56">
        <v>396.351</v>
      </c>
      <c r="AO25" s="56">
        <v>411.576</v>
      </c>
      <c r="AP25" s="57">
        <v>399.491</v>
      </c>
      <c r="AQ25" s="30">
        <v>395.84</v>
      </c>
      <c r="AR25" s="23"/>
      <c r="AS25" s="55">
        <v>13</v>
      </c>
      <c r="AT25" s="56">
        <v>239.613</v>
      </c>
      <c r="AU25" s="56">
        <v>261.287</v>
      </c>
      <c r="AV25" s="57">
        <v>252.916</v>
      </c>
      <c r="AW25" s="30">
        <v>242.925</v>
      </c>
      <c r="AX25" s="23"/>
      <c r="AY25" s="55">
        <v>13</v>
      </c>
      <c r="AZ25" s="56">
        <v>47.73</v>
      </c>
      <c r="BA25" s="56">
        <v>68.73</v>
      </c>
      <c r="BB25" s="57">
        <v>37.83</v>
      </c>
      <c r="BC25" s="30">
        <v>68.44</v>
      </c>
      <c r="BD25" s="23"/>
      <c r="BE25" s="55">
        <v>13</v>
      </c>
      <c r="BF25" s="56">
        <v>548.04815</v>
      </c>
      <c r="BG25" s="56">
        <v>508.692</v>
      </c>
      <c r="BH25" s="57">
        <v>480.57</v>
      </c>
      <c r="BI25" s="30">
        <v>510.682</v>
      </c>
      <c r="BJ25" s="23"/>
      <c r="BK25" s="55">
        <v>13</v>
      </c>
      <c r="BL25" s="56">
        <v>104.24</v>
      </c>
      <c r="BM25" s="56">
        <v>100.58</v>
      </c>
      <c r="BN25" s="57">
        <v>93.72</v>
      </c>
      <c r="BO25" s="30">
        <v>113.07</v>
      </c>
      <c r="BP25" s="23"/>
      <c r="BQ25" s="55">
        <v>13</v>
      </c>
      <c r="BR25" s="56">
        <v>6.923</v>
      </c>
      <c r="BS25" s="56">
        <v>10.11502</v>
      </c>
      <c r="BT25" s="57">
        <v>12.79105</v>
      </c>
      <c r="BU25" s="30">
        <v>10.43256</v>
      </c>
      <c r="BV25" s="23"/>
      <c r="BW25" s="55">
        <v>13</v>
      </c>
      <c r="BX25" s="56">
        <v>19.16101</v>
      </c>
      <c r="BY25" s="56">
        <v>16.17697</v>
      </c>
      <c r="BZ25" s="57">
        <v>21.5396</v>
      </c>
      <c r="CA25" s="30">
        <v>19.18524</v>
      </c>
      <c r="CB25" s="23"/>
      <c r="CC25" s="55">
        <v>13</v>
      </c>
      <c r="CD25" s="56">
        <v>59.72314</v>
      </c>
      <c r="CE25" s="56">
        <v>64.51473</v>
      </c>
      <c r="CF25" s="57">
        <v>62.074</v>
      </c>
      <c r="CG25" s="30">
        <v>62.432</v>
      </c>
      <c r="CH25" s="23"/>
      <c r="CI25" s="55">
        <v>13</v>
      </c>
      <c r="CJ25" s="56">
        <v>106.554</v>
      </c>
      <c r="CK25" s="56">
        <v>131.061</v>
      </c>
      <c r="CL25" s="57">
        <v>133.038</v>
      </c>
      <c r="CM25" s="30">
        <v>129.826</v>
      </c>
      <c r="CN25" s="23"/>
      <c r="CO25" s="55">
        <v>13</v>
      </c>
      <c r="CP25" s="56"/>
      <c r="CQ25" s="56"/>
      <c r="CR25" s="57"/>
      <c r="CS25" s="30"/>
      <c r="CT25" s="23"/>
      <c r="CU25" s="55">
        <v>13</v>
      </c>
      <c r="CV25" s="56"/>
      <c r="CW25" s="56"/>
      <c r="CX25" s="57"/>
      <c r="CY25" s="30"/>
      <c r="CZ25" s="23"/>
      <c r="DA25" s="55">
        <v>13</v>
      </c>
      <c r="DB25" s="56"/>
      <c r="DC25" s="56"/>
      <c r="DD25" s="57"/>
      <c r="DE25" s="30"/>
      <c r="DF25" s="23"/>
      <c r="DG25" s="55">
        <v>13</v>
      </c>
      <c r="DH25" s="56"/>
      <c r="DI25" s="56"/>
      <c r="DJ25" s="57"/>
      <c r="DK25" s="30"/>
      <c r="DL25" s="23"/>
      <c r="DM25" s="55">
        <v>13</v>
      </c>
      <c r="DN25" s="56"/>
      <c r="DO25" s="56"/>
      <c r="DP25" s="57"/>
      <c r="DQ25" s="30"/>
      <c r="DR25" s="23"/>
      <c r="DS25" s="55">
        <v>13</v>
      </c>
      <c r="DT25" s="56"/>
      <c r="DU25" s="56"/>
      <c r="DV25" s="57"/>
      <c r="DW25" s="30"/>
      <c r="DX25" s="23"/>
      <c r="DY25" s="55">
        <v>13</v>
      </c>
      <c r="DZ25" s="56"/>
      <c r="EA25" s="56"/>
      <c r="EB25" s="57"/>
      <c r="EC25" s="30"/>
      <c r="ED25" s="23"/>
      <c r="EE25" s="55">
        <v>13</v>
      </c>
      <c r="EF25" s="56"/>
      <c r="EG25" s="56"/>
      <c r="EH25" s="57"/>
      <c r="EI25" s="30"/>
      <c r="EJ25" s="23"/>
      <c r="EK25" s="55">
        <v>13</v>
      </c>
      <c r="EL25" s="56"/>
      <c r="EM25" s="56"/>
      <c r="EN25" s="57"/>
      <c r="EO25" s="30"/>
      <c r="EP25" s="23"/>
      <c r="EQ25" s="55">
        <v>13</v>
      </c>
      <c r="ER25" s="56"/>
      <c r="ES25" s="56"/>
      <c r="ET25" s="57"/>
      <c r="EU25" s="30"/>
      <c r="EV25" s="23"/>
      <c r="EW25" s="55">
        <v>13</v>
      </c>
      <c r="EX25" s="56"/>
      <c r="EY25" s="56"/>
      <c r="EZ25" s="57"/>
      <c r="FA25" s="30"/>
      <c r="FB25" s="23"/>
      <c r="FC25" s="55">
        <v>13</v>
      </c>
      <c r="FD25" s="56"/>
      <c r="FE25" s="56"/>
      <c r="FF25" s="57"/>
      <c r="FG25" s="30"/>
      <c r="FH25" s="23"/>
      <c r="FI25" s="55">
        <v>13</v>
      </c>
      <c r="FJ25" s="56"/>
      <c r="FK25" s="56"/>
      <c r="FL25" s="57"/>
      <c r="FM25" s="30"/>
      <c r="FN25" s="23"/>
    </row>
    <row r="26">
      <c r="U26" s="23"/>
      <c r="V26" s="23"/>
      <c r="W26" s="23"/>
      <c r="X26" s="23"/>
      <c r="Y26" s="23"/>
      <c r="Z26" s="23"/>
      <c r="AA26" s="55">
        <v>14</v>
      </c>
      <c r="AB26" s="56">
        <v>66.02628</v>
      </c>
      <c r="AC26" s="56">
        <v>54.255</v>
      </c>
      <c r="AD26" s="57">
        <v>45.64258</v>
      </c>
      <c r="AE26" s="30">
        <v>66.72332</v>
      </c>
      <c r="AF26" s="23"/>
      <c r="AG26" s="55">
        <v>14</v>
      </c>
      <c r="AH26" s="56">
        <v>14.443</v>
      </c>
      <c r="AI26" s="56">
        <v>18.136</v>
      </c>
      <c r="AJ26" s="57">
        <v>18.415</v>
      </c>
      <c r="AK26" s="30">
        <v>19.286</v>
      </c>
      <c r="AL26" s="23"/>
      <c r="AM26" s="55">
        <v>14</v>
      </c>
      <c r="AN26" s="56">
        <v>401.103</v>
      </c>
      <c r="AO26" s="56">
        <v>407.794</v>
      </c>
      <c r="AP26" s="57">
        <v>404.307</v>
      </c>
      <c r="AQ26" s="30">
        <v>398.513</v>
      </c>
      <c r="AR26" s="23"/>
      <c r="AS26" s="55">
        <v>14</v>
      </c>
      <c r="AT26" s="56">
        <v>239.479</v>
      </c>
      <c r="AU26" s="56">
        <v>262.537</v>
      </c>
      <c r="AV26" s="57">
        <v>253.058</v>
      </c>
      <c r="AW26" s="30">
        <v>242.47</v>
      </c>
      <c r="AX26" s="23"/>
      <c r="AY26" s="55">
        <v>14</v>
      </c>
      <c r="AZ26" s="56">
        <v>49.85</v>
      </c>
      <c r="BA26" s="56">
        <v>68.99</v>
      </c>
      <c r="BB26" s="57">
        <v>40.14</v>
      </c>
      <c r="BC26" s="30">
        <v>68.8</v>
      </c>
      <c r="BD26" s="23"/>
      <c r="BE26" s="55">
        <v>14</v>
      </c>
      <c r="BF26" s="56">
        <v>556.04479</v>
      </c>
      <c r="BG26" s="56">
        <v>510.164</v>
      </c>
      <c r="BH26" s="57">
        <v>500.162</v>
      </c>
      <c r="BI26" s="30">
        <v>528.65796</v>
      </c>
      <c r="BJ26" s="23"/>
      <c r="BK26" s="55">
        <v>14</v>
      </c>
      <c r="BL26" s="56">
        <v>106</v>
      </c>
      <c r="BM26" s="56">
        <v>103.06</v>
      </c>
      <c r="BN26" s="57">
        <v>95.91</v>
      </c>
      <c r="BO26" s="30">
        <v>113.66</v>
      </c>
      <c r="BP26" s="23"/>
      <c r="BQ26" s="55">
        <v>14</v>
      </c>
      <c r="BR26" s="56">
        <v>7.876</v>
      </c>
      <c r="BS26" s="56">
        <v>9.45962</v>
      </c>
      <c r="BT26" s="57">
        <v>12.67987</v>
      </c>
      <c r="BU26" s="30">
        <v>10.76668</v>
      </c>
      <c r="BV26" s="23"/>
      <c r="BW26" s="55">
        <v>14</v>
      </c>
      <c r="BX26" s="56">
        <v>20.21078</v>
      </c>
      <c r="BY26" s="56">
        <v>17.02968</v>
      </c>
      <c r="BZ26" s="57">
        <v>23.07263</v>
      </c>
      <c r="CA26" s="30">
        <v>20.82859</v>
      </c>
      <c r="CB26" s="23"/>
      <c r="CC26" s="55">
        <v>14</v>
      </c>
      <c r="CD26" s="56">
        <v>60.75365</v>
      </c>
      <c r="CE26" s="56">
        <v>62.576</v>
      </c>
      <c r="CF26" s="57">
        <v>64.515</v>
      </c>
      <c r="CG26" s="30">
        <v>65.235</v>
      </c>
      <c r="CH26" s="23"/>
      <c r="CI26" s="55">
        <v>14</v>
      </c>
      <c r="CJ26" s="56">
        <v>132.376</v>
      </c>
      <c r="CK26" s="56">
        <v>107.686</v>
      </c>
      <c r="CL26" s="57">
        <v>111.69</v>
      </c>
      <c r="CM26" s="30">
        <v>108.321</v>
      </c>
      <c r="CN26" s="23"/>
      <c r="CO26" s="55">
        <v>14</v>
      </c>
      <c r="CP26" s="56"/>
      <c r="CQ26" s="56"/>
      <c r="CR26" s="57"/>
      <c r="CS26" s="30"/>
      <c r="CT26" s="23"/>
      <c r="CU26" s="55">
        <v>14</v>
      </c>
      <c r="CV26" s="56"/>
      <c r="CW26" s="56"/>
      <c r="CX26" s="57"/>
      <c r="CY26" s="30"/>
      <c r="CZ26" s="23"/>
      <c r="DA26" s="55">
        <v>14</v>
      </c>
      <c r="DB26" s="56"/>
      <c r="DC26" s="56"/>
      <c r="DD26" s="57"/>
      <c r="DE26" s="30"/>
      <c r="DF26" s="23"/>
      <c r="DG26" s="55">
        <v>14</v>
      </c>
      <c r="DH26" s="56"/>
      <c r="DI26" s="56"/>
      <c r="DJ26" s="57"/>
      <c r="DK26" s="30"/>
      <c r="DL26" s="23"/>
      <c r="DM26" s="55">
        <v>14</v>
      </c>
      <c r="DN26" s="56"/>
      <c r="DO26" s="56"/>
      <c r="DP26" s="57"/>
      <c r="DQ26" s="30"/>
      <c r="DR26" s="23"/>
      <c r="DS26" s="55">
        <v>14</v>
      </c>
      <c r="DT26" s="56"/>
      <c r="DU26" s="56"/>
      <c r="DV26" s="57"/>
      <c r="DW26" s="30"/>
      <c r="DX26" s="23"/>
      <c r="DY26" s="55">
        <v>14</v>
      </c>
      <c r="DZ26" s="56"/>
      <c r="EA26" s="56"/>
      <c r="EB26" s="57"/>
      <c r="EC26" s="30"/>
      <c r="ED26" s="23"/>
      <c r="EE26" s="55">
        <v>14</v>
      </c>
      <c r="EF26" s="56"/>
      <c r="EG26" s="56"/>
      <c r="EH26" s="57"/>
      <c r="EI26" s="30"/>
      <c r="EJ26" s="23"/>
      <c r="EK26" s="55">
        <v>14</v>
      </c>
      <c r="EL26" s="56"/>
      <c r="EM26" s="56"/>
      <c r="EN26" s="57"/>
      <c r="EO26" s="30"/>
      <c r="EP26" s="23"/>
      <c r="EQ26" s="55">
        <v>14</v>
      </c>
      <c r="ER26" s="56"/>
      <c r="ES26" s="56"/>
      <c r="ET26" s="57"/>
      <c r="EU26" s="30"/>
      <c r="EV26" s="23"/>
      <c r="EW26" s="55">
        <v>14</v>
      </c>
      <c r="EX26" s="56"/>
      <c r="EY26" s="56"/>
      <c r="EZ26" s="57"/>
      <c r="FA26" s="30"/>
      <c r="FB26" s="23"/>
      <c r="FC26" s="55">
        <v>14</v>
      </c>
      <c r="FD26" s="56"/>
      <c r="FE26" s="56"/>
      <c r="FF26" s="57"/>
      <c r="FG26" s="30"/>
      <c r="FH26" s="23"/>
      <c r="FI26" s="55">
        <v>14</v>
      </c>
      <c r="FJ26" s="56"/>
      <c r="FK26" s="56"/>
      <c r="FL26" s="57"/>
      <c r="FM26" s="30"/>
      <c r="FN26" s="23"/>
    </row>
    <row r="27">
      <c r="U27" s="23"/>
      <c r="V27" s="23"/>
      <c r="W27" s="23"/>
      <c r="X27" s="23"/>
      <c r="Y27" s="23"/>
      <c r="Z27" s="23"/>
      <c r="AA27" s="55">
        <v>15</v>
      </c>
      <c r="AB27" s="56">
        <v>66.22636</v>
      </c>
      <c r="AC27" s="56">
        <v>55.07</v>
      </c>
      <c r="AD27" s="57">
        <v>47.90554</v>
      </c>
      <c r="AE27" s="30">
        <v>67.65297</v>
      </c>
      <c r="AF27" s="23"/>
      <c r="AG27" s="55">
        <v>15</v>
      </c>
      <c r="AH27" s="56">
        <v>14.39</v>
      </c>
      <c r="AI27" s="56">
        <v>18.173</v>
      </c>
      <c r="AJ27" s="57">
        <v>19.385</v>
      </c>
      <c r="AK27" s="30">
        <v>19.333</v>
      </c>
      <c r="AL27" s="23"/>
      <c r="AM27" s="55">
        <v>15</v>
      </c>
      <c r="AN27" s="56">
        <v>393.631</v>
      </c>
      <c r="AO27" s="56">
        <v>396.0243</v>
      </c>
      <c r="AP27" s="57">
        <v>416.822</v>
      </c>
      <c r="AQ27" s="30">
        <v>399.894</v>
      </c>
      <c r="AR27" s="23"/>
      <c r="AS27" s="55">
        <v>15</v>
      </c>
      <c r="AT27" s="56">
        <v>238.834</v>
      </c>
      <c r="AU27" s="56">
        <v>262.537</v>
      </c>
      <c r="AV27" s="57">
        <v>253.249</v>
      </c>
      <c r="AW27" s="30">
        <v>241.89</v>
      </c>
      <c r="AX27" s="23"/>
      <c r="AY27" s="55">
        <v>15</v>
      </c>
      <c r="AZ27" s="56">
        <v>50.41</v>
      </c>
      <c r="BA27" s="56">
        <v>68.99</v>
      </c>
      <c r="BB27" s="57">
        <v>42.29</v>
      </c>
      <c r="BC27" s="30">
        <v>69.33</v>
      </c>
      <c r="BD27" s="23"/>
      <c r="BE27" s="55">
        <v>15</v>
      </c>
      <c r="BF27" s="56">
        <v>558.35791</v>
      </c>
      <c r="BG27" s="56">
        <v>506.355</v>
      </c>
      <c r="BH27" s="57">
        <v>512.404</v>
      </c>
      <c r="BI27" s="30">
        <v>539.39567</v>
      </c>
      <c r="BJ27" s="23"/>
      <c r="BK27" s="55">
        <v>15</v>
      </c>
      <c r="BL27" s="56">
        <v>106.88</v>
      </c>
      <c r="BM27" s="56">
        <v>103.94</v>
      </c>
      <c r="BN27" s="57">
        <v>98.97</v>
      </c>
      <c r="BO27" s="30">
        <v>114.55</v>
      </c>
      <c r="BP27" s="23"/>
      <c r="BQ27" s="55">
        <v>15</v>
      </c>
      <c r="BR27" s="56">
        <v>12.66</v>
      </c>
      <c r="BS27" s="56">
        <v>10.061</v>
      </c>
      <c r="BT27" s="57">
        <v>11.57848</v>
      </c>
      <c r="BU27" s="30">
        <v>12.6443</v>
      </c>
      <c r="BV27" s="23"/>
      <c r="BW27" s="55">
        <v>15</v>
      </c>
      <c r="BX27" s="56">
        <v>20.97768</v>
      </c>
      <c r="BY27" s="56">
        <v>17.67604</v>
      </c>
      <c r="BZ27" s="57">
        <v>24.27281</v>
      </c>
      <c r="CA27" s="30">
        <v>21.81594</v>
      </c>
      <c r="CB27" s="23"/>
      <c r="CC27" s="55">
        <v>15</v>
      </c>
      <c r="CD27" s="56">
        <v>62.79055</v>
      </c>
      <c r="CE27" s="56">
        <v>64.44274</v>
      </c>
      <c r="CF27" s="57">
        <v>65.271</v>
      </c>
      <c r="CG27" s="30">
        <v>65.055</v>
      </c>
      <c r="CH27" s="23"/>
      <c r="CI27" s="55">
        <v>15</v>
      </c>
      <c r="CJ27" s="56">
        <v>109.824</v>
      </c>
      <c r="CK27" s="56">
        <v>109.926</v>
      </c>
      <c r="CL27" s="57">
        <v>114.01</v>
      </c>
      <c r="CM27" s="30">
        <v>110.148</v>
      </c>
      <c r="CN27" s="23"/>
      <c r="CO27" s="55">
        <v>15</v>
      </c>
      <c r="CP27" s="56"/>
      <c r="CQ27" s="56"/>
      <c r="CR27" s="57"/>
      <c r="CS27" s="30"/>
      <c r="CT27" s="23"/>
      <c r="CU27" s="55">
        <v>15</v>
      </c>
      <c r="CV27" s="56"/>
      <c r="CW27" s="56"/>
      <c r="CX27" s="57"/>
      <c r="CY27" s="30"/>
      <c r="CZ27" s="23"/>
      <c r="DA27" s="55">
        <v>15</v>
      </c>
      <c r="DB27" s="56"/>
      <c r="DC27" s="56"/>
      <c r="DD27" s="57"/>
      <c r="DE27" s="30"/>
      <c r="DF27" s="23"/>
      <c r="DG27" s="55">
        <v>15</v>
      </c>
      <c r="DH27" s="56"/>
      <c r="DI27" s="56"/>
      <c r="DJ27" s="57"/>
      <c r="DK27" s="30"/>
      <c r="DL27" s="23"/>
      <c r="DM27" s="55">
        <v>15</v>
      </c>
      <c r="DN27" s="56"/>
      <c r="DO27" s="56"/>
      <c r="DP27" s="57"/>
      <c r="DQ27" s="30"/>
      <c r="DR27" s="23"/>
      <c r="DS27" s="55">
        <v>15</v>
      </c>
      <c r="DT27" s="56"/>
      <c r="DU27" s="56"/>
      <c r="DV27" s="57"/>
      <c r="DW27" s="30"/>
      <c r="DX27" s="23"/>
      <c r="DY27" s="55">
        <v>15</v>
      </c>
      <c r="DZ27" s="56"/>
      <c r="EA27" s="56"/>
      <c r="EB27" s="57"/>
      <c r="EC27" s="30"/>
      <c r="ED27" s="23"/>
      <c r="EE27" s="55">
        <v>15</v>
      </c>
      <c r="EF27" s="56"/>
      <c r="EG27" s="56"/>
      <c r="EH27" s="57"/>
      <c r="EI27" s="30"/>
      <c r="EJ27" s="23"/>
      <c r="EK27" s="55">
        <v>15</v>
      </c>
      <c r="EL27" s="56"/>
      <c r="EM27" s="56"/>
      <c r="EN27" s="57"/>
      <c r="EO27" s="30"/>
      <c r="EP27" s="23"/>
      <c r="EQ27" s="55">
        <v>15</v>
      </c>
      <c r="ER27" s="56"/>
      <c r="ES27" s="56"/>
      <c r="ET27" s="57"/>
      <c r="EU27" s="30"/>
      <c r="EV27" s="23"/>
      <c r="EW27" s="55">
        <v>15</v>
      </c>
      <c r="EX27" s="56"/>
      <c r="EY27" s="56"/>
      <c r="EZ27" s="57"/>
      <c r="FA27" s="30"/>
      <c r="FB27" s="23"/>
      <c r="FC27" s="55">
        <v>15</v>
      </c>
      <c r="FD27" s="56"/>
      <c r="FE27" s="56"/>
      <c r="FF27" s="57"/>
      <c r="FG27" s="30"/>
      <c r="FH27" s="23"/>
      <c r="FI27" s="55">
        <v>15</v>
      </c>
      <c r="FJ27" s="56"/>
      <c r="FK27" s="56"/>
      <c r="FL27" s="57"/>
      <c r="FM27" s="30"/>
      <c r="FN27" s="23"/>
    </row>
    <row r="28">
      <c r="U28" s="23"/>
      <c r="V28" s="23"/>
      <c r="W28" s="23"/>
      <c r="X28" s="23"/>
      <c r="Y28" s="23"/>
      <c r="Z28" s="23"/>
      <c r="AA28" s="55">
        <v>16</v>
      </c>
      <c r="AB28" s="56">
        <v>66.47</v>
      </c>
      <c r="AC28" s="56">
        <v>56.19</v>
      </c>
      <c r="AD28" s="57">
        <v>49.019</v>
      </c>
      <c r="AE28" s="30">
        <v>67.90629</v>
      </c>
      <c r="AF28" s="23"/>
      <c r="AG28" s="55">
        <v>16</v>
      </c>
      <c r="AH28" s="56">
        <v>14.417</v>
      </c>
      <c r="AI28" s="56">
        <v>18.136</v>
      </c>
      <c r="AJ28" s="57">
        <v>19.52</v>
      </c>
      <c r="AK28" s="30">
        <v>20.38</v>
      </c>
      <c r="AL28" s="23"/>
      <c r="AM28" s="55">
        <v>16</v>
      </c>
      <c r="AN28" s="56">
        <v>392.122</v>
      </c>
      <c r="AO28" s="56">
        <v>390.35075</v>
      </c>
      <c r="AP28" s="57">
        <v>414.005</v>
      </c>
      <c r="AQ28" s="30">
        <v>395.581</v>
      </c>
      <c r="AR28" s="23"/>
      <c r="AS28" s="55">
        <v>16</v>
      </c>
      <c r="AT28" s="56">
        <v>238.252</v>
      </c>
      <c r="AU28" s="56">
        <v>262.212</v>
      </c>
      <c r="AV28" s="57">
        <v>252.928</v>
      </c>
      <c r="AW28" s="30">
        <v>241.817</v>
      </c>
      <c r="AX28" s="23"/>
      <c r="AY28" s="55">
        <v>16</v>
      </c>
      <c r="AZ28" s="56">
        <v>51.12</v>
      </c>
      <c r="BA28" s="56">
        <v>68.99</v>
      </c>
      <c r="BB28" s="57">
        <v>43.6</v>
      </c>
      <c r="BC28" s="30">
        <v>69.46</v>
      </c>
      <c r="BD28" s="23"/>
      <c r="BE28" s="55">
        <v>16</v>
      </c>
      <c r="BF28" s="56">
        <v>561.205</v>
      </c>
      <c r="BG28" s="56">
        <v>504.321</v>
      </c>
      <c r="BH28" s="57">
        <v>515.383</v>
      </c>
      <c r="BI28" s="30">
        <v>539.92624</v>
      </c>
      <c r="BJ28" s="23"/>
      <c r="BK28" s="55">
        <v>16</v>
      </c>
      <c r="BL28" s="56">
        <v>107.47</v>
      </c>
      <c r="BM28" s="56">
        <v>104.09</v>
      </c>
      <c r="BN28" s="57">
        <v>99.11</v>
      </c>
      <c r="BO28" s="30">
        <v>112.48</v>
      </c>
      <c r="BP28" s="23"/>
      <c r="BQ28" s="55">
        <v>16</v>
      </c>
      <c r="BR28" s="56">
        <v>8.311</v>
      </c>
      <c r="BS28" s="56">
        <v>6.41256</v>
      </c>
      <c r="BT28" s="57">
        <v>5.92329</v>
      </c>
      <c r="BU28" s="30">
        <v>6.23169</v>
      </c>
      <c r="BV28" s="23"/>
      <c r="BW28" s="55">
        <v>16</v>
      </c>
      <c r="BX28" s="56">
        <v>21.66508</v>
      </c>
      <c r="BY28" s="56">
        <v>18.0322</v>
      </c>
      <c r="BZ28" s="57">
        <v>24.93905</v>
      </c>
      <c r="CA28" s="30">
        <v>22.30843</v>
      </c>
      <c r="CB28" s="23"/>
      <c r="CC28" s="55">
        <v>16</v>
      </c>
      <c r="CD28" s="56">
        <v>65.74053</v>
      </c>
      <c r="CE28" s="56">
        <v>65.77664</v>
      </c>
      <c r="CF28" s="57">
        <v>65.993</v>
      </c>
      <c r="CG28" s="30">
        <v>66.282</v>
      </c>
      <c r="CH28" s="23"/>
      <c r="CI28" s="55">
        <v>16</v>
      </c>
      <c r="CJ28" s="56">
        <v>110.471</v>
      </c>
      <c r="CK28" s="56">
        <v>110.231</v>
      </c>
      <c r="CL28" s="57">
        <v>114.66</v>
      </c>
      <c r="CM28" s="30">
        <v>110.72</v>
      </c>
      <c r="CN28" s="23"/>
      <c r="CO28" s="55">
        <v>16</v>
      </c>
      <c r="CP28" s="56"/>
      <c r="CQ28" s="56"/>
      <c r="CR28" s="57"/>
      <c r="CS28" s="30"/>
      <c r="CT28" s="23"/>
      <c r="CU28" s="55">
        <v>16</v>
      </c>
      <c r="CV28" s="56"/>
      <c r="CW28" s="56"/>
      <c r="CX28" s="57"/>
      <c r="CY28" s="30"/>
      <c r="CZ28" s="23"/>
      <c r="DA28" s="55">
        <v>16</v>
      </c>
      <c r="DB28" s="56"/>
      <c r="DC28" s="56"/>
      <c r="DD28" s="57"/>
      <c r="DE28" s="30"/>
      <c r="DF28" s="23"/>
      <c r="DG28" s="55">
        <v>16</v>
      </c>
      <c r="DH28" s="56"/>
      <c r="DI28" s="56"/>
      <c r="DJ28" s="57"/>
      <c r="DK28" s="30"/>
      <c r="DL28" s="23"/>
      <c r="DM28" s="55">
        <v>16</v>
      </c>
      <c r="DN28" s="56"/>
      <c r="DO28" s="56"/>
      <c r="DP28" s="57"/>
      <c r="DQ28" s="30"/>
      <c r="DR28" s="23"/>
      <c r="DS28" s="55">
        <v>16</v>
      </c>
      <c r="DT28" s="56"/>
      <c r="DU28" s="56"/>
      <c r="DV28" s="57"/>
      <c r="DW28" s="30"/>
      <c r="DX28" s="23"/>
      <c r="DY28" s="55">
        <v>16</v>
      </c>
      <c r="DZ28" s="56"/>
      <c r="EA28" s="56"/>
      <c r="EB28" s="57"/>
      <c r="EC28" s="30"/>
      <c r="ED28" s="23"/>
      <c r="EE28" s="55">
        <v>16</v>
      </c>
      <c r="EF28" s="56"/>
      <c r="EG28" s="56"/>
      <c r="EH28" s="57"/>
      <c r="EI28" s="30"/>
      <c r="EJ28" s="23"/>
      <c r="EK28" s="55">
        <v>16</v>
      </c>
      <c r="EL28" s="56"/>
      <c r="EM28" s="56"/>
      <c r="EN28" s="57"/>
      <c r="EO28" s="30"/>
      <c r="EP28" s="23"/>
      <c r="EQ28" s="55">
        <v>16</v>
      </c>
      <c r="ER28" s="56"/>
      <c r="ES28" s="56"/>
      <c r="ET28" s="57"/>
      <c r="EU28" s="30"/>
      <c r="EV28" s="23"/>
      <c r="EW28" s="55">
        <v>16</v>
      </c>
      <c r="EX28" s="56"/>
      <c r="EY28" s="56"/>
      <c r="EZ28" s="57"/>
      <c r="FA28" s="30"/>
      <c r="FB28" s="23"/>
      <c r="FC28" s="55">
        <v>16</v>
      </c>
      <c r="FD28" s="56"/>
      <c r="FE28" s="56"/>
      <c r="FF28" s="57"/>
      <c r="FG28" s="30"/>
      <c r="FH28" s="23"/>
      <c r="FI28" s="55">
        <v>16</v>
      </c>
      <c r="FJ28" s="56"/>
      <c r="FK28" s="56"/>
      <c r="FL28" s="57"/>
      <c r="FM28" s="30"/>
      <c r="FN28" s="23"/>
    </row>
    <row r="29">
      <c r="U29" s="23"/>
      <c r="V29" s="23"/>
      <c r="W29" s="23"/>
      <c r="X29" s="23"/>
      <c r="Y29" s="23"/>
      <c r="Z29" s="23"/>
      <c r="AA29" s="55">
        <v>17</v>
      </c>
      <c r="AB29" s="56">
        <v>66.22636</v>
      </c>
      <c r="AC29" s="56">
        <v>56.969</v>
      </c>
      <c r="AD29" s="57">
        <v>50.027</v>
      </c>
      <c r="AE29" s="30">
        <v>67.972</v>
      </c>
      <c r="AF29" s="23"/>
      <c r="AG29" s="55">
        <v>17</v>
      </c>
      <c r="AH29" s="56">
        <v>14.454</v>
      </c>
      <c r="AI29" s="56">
        <v>17.425</v>
      </c>
      <c r="AJ29" s="57">
        <v>19.769</v>
      </c>
      <c r="AK29" s="30">
        <v>20.236</v>
      </c>
      <c r="AL29" s="23"/>
      <c r="AM29" s="55">
        <v>17</v>
      </c>
      <c r="AN29" s="56">
        <v>393.627</v>
      </c>
      <c r="AO29" s="56">
        <v>387.444</v>
      </c>
      <c r="AP29" s="57">
        <v>410.124</v>
      </c>
      <c r="AQ29" s="30">
        <v>389.499</v>
      </c>
      <c r="AR29" s="23"/>
      <c r="AS29" s="55">
        <v>17</v>
      </c>
      <c r="AT29" s="56">
        <v>237.603</v>
      </c>
      <c r="AU29" s="56">
        <v>261.762</v>
      </c>
      <c r="AV29" s="57">
        <v>252.538</v>
      </c>
      <c r="AW29" s="30">
        <v>249.461</v>
      </c>
      <c r="AX29" s="23"/>
      <c r="AY29" s="55">
        <v>17</v>
      </c>
      <c r="AZ29" s="56">
        <v>51.31</v>
      </c>
      <c r="BA29" s="56">
        <v>68.99</v>
      </c>
      <c r="BB29" s="57">
        <v>44.13</v>
      </c>
      <c r="BC29" s="30">
        <v>69.46</v>
      </c>
      <c r="BD29" s="23"/>
      <c r="BE29" s="55">
        <v>17</v>
      </c>
      <c r="BF29" s="56">
        <v>558.85791</v>
      </c>
      <c r="BG29" s="56">
        <v>505.599</v>
      </c>
      <c r="BH29" s="57">
        <v>519.676</v>
      </c>
      <c r="BI29" s="30">
        <v>519.868</v>
      </c>
      <c r="BJ29" s="23"/>
      <c r="BK29" s="55">
        <v>17</v>
      </c>
      <c r="BL29" s="56">
        <v>108.35</v>
      </c>
      <c r="BM29" s="56">
        <v>104.53</v>
      </c>
      <c r="BN29" s="57">
        <v>99.41</v>
      </c>
      <c r="BO29" s="30">
        <v>111.3</v>
      </c>
      <c r="BP29" s="23"/>
      <c r="BQ29" s="55">
        <v>17</v>
      </c>
      <c r="BR29" s="56">
        <v>5.831</v>
      </c>
      <c r="BS29" s="56">
        <v>5.96209</v>
      </c>
      <c r="BT29" s="57">
        <v>0.22742</v>
      </c>
      <c r="BU29" s="30">
        <v>4.45655</v>
      </c>
      <c r="BV29" s="23"/>
      <c r="BW29" s="55">
        <v>17</v>
      </c>
      <c r="BX29" s="56">
        <v>22.27042</v>
      </c>
      <c r="BY29" s="56">
        <v>18.36641</v>
      </c>
      <c r="BZ29" s="57">
        <v>25.36764</v>
      </c>
      <c r="CA29" s="30">
        <v>22.71502</v>
      </c>
      <c r="CB29" s="23"/>
      <c r="CC29" s="55">
        <v>17</v>
      </c>
      <c r="CD29" s="56">
        <v>67.33231</v>
      </c>
      <c r="CE29" s="56">
        <v>67.079</v>
      </c>
      <c r="CF29" s="57">
        <v>67.07867</v>
      </c>
      <c r="CG29" s="30">
        <v>67.332</v>
      </c>
      <c r="CH29" s="23"/>
      <c r="CI29" s="55">
        <v>17</v>
      </c>
      <c r="CJ29" s="56">
        <v>111.374</v>
      </c>
      <c r="CK29" s="56">
        <v>135.149</v>
      </c>
      <c r="CL29" s="57">
        <v>115.793</v>
      </c>
      <c r="CM29" s="30">
        <v>110.49</v>
      </c>
      <c r="CN29" s="23"/>
      <c r="CO29" s="55">
        <v>17</v>
      </c>
      <c r="CP29" s="56"/>
      <c r="CQ29" s="56"/>
      <c r="CR29" s="57"/>
      <c r="CS29" s="30"/>
      <c r="CT29" s="23"/>
      <c r="CU29" s="55">
        <v>17</v>
      </c>
      <c r="CV29" s="56"/>
      <c r="CW29" s="56"/>
      <c r="CX29" s="57"/>
      <c r="CY29" s="30"/>
      <c r="CZ29" s="23"/>
      <c r="DA29" s="55">
        <v>17</v>
      </c>
      <c r="DB29" s="56"/>
      <c r="DC29" s="56"/>
      <c r="DD29" s="57"/>
      <c r="DE29" s="30"/>
      <c r="DF29" s="23"/>
      <c r="DG29" s="55">
        <v>17</v>
      </c>
      <c r="DH29" s="56"/>
      <c r="DI29" s="56"/>
      <c r="DJ29" s="57"/>
      <c r="DK29" s="30"/>
      <c r="DL29" s="23"/>
      <c r="DM29" s="55">
        <v>17</v>
      </c>
      <c r="DN29" s="56"/>
      <c r="DO29" s="56"/>
      <c r="DP29" s="57"/>
      <c r="DQ29" s="30"/>
      <c r="DR29" s="23"/>
      <c r="DS29" s="55">
        <v>17</v>
      </c>
      <c r="DT29" s="56"/>
      <c r="DU29" s="56"/>
      <c r="DV29" s="57"/>
      <c r="DW29" s="30"/>
      <c r="DX29" s="23"/>
      <c r="DY29" s="55">
        <v>17</v>
      </c>
      <c r="DZ29" s="56"/>
      <c r="EA29" s="56"/>
      <c r="EB29" s="57"/>
      <c r="EC29" s="30"/>
      <c r="ED29" s="23"/>
      <c r="EE29" s="55">
        <v>17</v>
      </c>
      <c r="EF29" s="56"/>
      <c r="EG29" s="56"/>
      <c r="EH29" s="57"/>
      <c r="EI29" s="30"/>
      <c r="EJ29" s="23"/>
      <c r="EK29" s="55">
        <v>17</v>
      </c>
      <c r="EL29" s="56"/>
      <c r="EM29" s="56"/>
      <c r="EN29" s="57"/>
      <c r="EO29" s="30"/>
      <c r="EP29" s="23"/>
      <c r="EQ29" s="55">
        <v>17</v>
      </c>
      <c r="ER29" s="56"/>
      <c r="ES29" s="56"/>
      <c r="ET29" s="57"/>
      <c r="EU29" s="30"/>
      <c r="EV29" s="23"/>
      <c r="EW29" s="55">
        <v>17</v>
      </c>
      <c r="EX29" s="56"/>
      <c r="EY29" s="56"/>
      <c r="EZ29" s="57"/>
      <c r="FA29" s="30"/>
      <c r="FB29" s="23"/>
      <c r="FC29" s="55">
        <v>17</v>
      </c>
      <c r="FD29" s="56"/>
      <c r="FE29" s="56"/>
      <c r="FF29" s="57"/>
      <c r="FG29" s="30"/>
      <c r="FH29" s="23"/>
      <c r="FI29" s="55">
        <v>17</v>
      </c>
      <c r="FJ29" s="56"/>
      <c r="FK29" s="56"/>
      <c r="FL29" s="57"/>
      <c r="FM29" s="30"/>
      <c r="FN29" s="23"/>
    </row>
    <row r="30">
      <c r="U30" s="23"/>
      <c r="V30" s="23"/>
      <c r="W30" s="23"/>
      <c r="X30" s="23"/>
      <c r="Y30" s="23"/>
      <c r="Z30" s="23"/>
      <c r="AA30" s="55">
        <v>18</v>
      </c>
      <c r="AB30" s="56">
        <v>66.22636</v>
      </c>
      <c r="AC30" s="56">
        <v>58.132</v>
      </c>
      <c r="AD30" s="57">
        <v>50.63947</v>
      </c>
      <c r="AE30" s="30">
        <v>68.5369</v>
      </c>
      <c r="AF30" s="23"/>
      <c r="AG30" s="55">
        <v>18</v>
      </c>
      <c r="AH30" s="56">
        <v>15.512</v>
      </c>
      <c r="AI30" s="56">
        <v>17.127</v>
      </c>
      <c r="AJ30" s="57">
        <v>19.682</v>
      </c>
      <c r="AK30" s="30">
        <v>19.981</v>
      </c>
      <c r="AL30" s="23"/>
      <c r="AM30" s="55">
        <v>18</v>
      </c>
      <c r="AN30" s="56">
        <v>390.061</v>
      </c>
      <c r="AO30" s="56">
        <v>385.217</v>
      </c>
      <c r="AP30" s="57">
        <v>406.565</v>
      </c>
      <c r="AQ30" s="30">
        <v>383.882</v>
      </c>
      <c r="AR30" s="23"/>
      <c r="AS30" s="55">
        <v>18</v>
      </c>
      <c r="AT30" s="56">
        <v>236.886</v>
      </c>
      <c r="AU30" s="56">
        <v>261.372</v>
      </c>
      <c r="AV30" s="57">
        <v>252.149</v>
      </c>
      <c r="AW30" s="30">
        <v>240.652</v>
      </c>
      <c r="AX30" s="23"/>
      <c r="AY30" s="55">
        <v>18</v>
      </c>
      <c r="AZ30" s="56">
        <v>51.31</v>
      </c>
      <c r="BA30" s="56">
        <v>68.76</v>
      </c>
      <c r="BB30" s="57">
        <v>44.45</v>
      </c>
      <c r="BC30" s="30">
        <v>69.46</v>
      </c>
      <c r="BD30" s="23"/>
      <c r="BE30" s="55">
        <v>18</v>
      </c>
      <c r="BF30" s="56">
        <v>560.43791</v>
      </c>
      <c r="BG30" s="56">
        <v>516.157</v>
      </c>
      <c r="BH30" s="57">
        <v>515.49468</v>
      </c>
      <c r="BI30" s="30">
        <v>510.75446</v>
      </c>
      <c r="BJ30" s="23"/>
      <c r="BK30" s="55">
        <v>18</v>
      </c>
      <c r="BL30" s="56">
        <v>109.24</v>
      </c>
      <c r="BM30" s="56">
        <v>105.7</v>
      </c>
      <c r="BN30" s="57">
        <v>99.41</v>
      </c>
      <c r="BO30" s="30">
        <v>111.89</v>
      </c>
      <c r="BP30" s="23"/>
      <c r="BQ30" s="55">
        <v>18</v>
      </c>
      <c r="BR30" s="56">
        <v>5.439</v>
      </c>
      <c r="BS30" s="56">
        <v>10.67092</v>
      </c>
      <c r="BT30" s="57">
        <v>0.72488</v>
      </c>
      <c r="BU30" s="30">
        <v>2.26665</v>
      </c>
      <c r="BV30" s="23"/>
      <c r="BW30" s="55">
        <v>18</v>
      </c>
      <c r="BX30" s="56">
        <v>22.6768</v>
      </c>
      <c r="BY30" s="56">
        <v>19.61066</v>
      </c>
      <c r="BZ30" s="57">
        <v>25.5342</v>
      </c>
      <c r="CA30" s="30">
        <v>22.90638</v>
      </c>
      <c r="CB30" s="23"/>
      <c r="CC30" s="55">
        <v>18</v>
      </c>
      <c r="CD30" s="56">
        <v>67.33231</v>
      </c>
      <c r="CE30" s="56">
        <v>67.332</v>
      </c>
      <c r="CF30" s="57">
        <v>67.332</v>
      </c>
      <c r="CG30" s="30">
        <v>67.33</v>
      </c>
      <c r="CH30" s="23"/>
      <c r="CI30" s="55">
        <v>18</v>
      </c>
      <c r="CJ30" s="56">
        <v>137.07</v>
      </c>
      <c r="CK30" s="56">
        <v>111.672</v>
      </c>
      <c r="CL30" s="57">
        <v>140.56</v>
      </c>
      <c r="CM30" s="30">
        <v>135.259</v>
      </c>
      <c r="CN30" s="23"/>
      <c r="CO30" s="55">
        <v>18</v>
      </c>
      <c r="CP30" s="56"/>
      <c r="CQ30" s="56"/>
      <c r="CR30" s="57"/>
      <c r="CS30" s="30"/>
      <c r="CT30" s="23"/>
      <c r="CU30" s="55">
        <v>18</v>
      </c>
      <c r="CV30" s="56"/>
      <c r="CW30" s="56"/>
      <c r="CX30" s="57"/>
      <c r="CY30" s="30"/>
      <c r="CZ30" s="23"/>
      <c r="DA30" s="55">
        <v>18</v>
      </c>
      <c r="DB30" s="56"/>
      <c r="DC30" s="56"/>
      <c r="DD30" s="57"/>
      <c r="DE30" s="30"/>
      <c r="DF30" s="23"/>
      <c r="DG30" s="55">
        <v>18</v>
      </c>
      <c r="DH30" s="56"/>
      <c r="DI30" s="56"/>
      <c r="DJ30" s="57"/>
      <c r="DK30" s="30"/>
      <c r="DL30" s="23"/>
      <c r="DM30" s="55">
        <v>18</v>
      </c>
      <c r="DN30" s="56"/>
      <c r="DO30" s="56"/>
      <c r="DP30" s="57"/>
      <c r="DQ30" s="30"/>
      <c r="DR30" s="23"/>
      <c r="DS30" s="55">
        <v>18</v>
      </c>
      <c r="DT30" s="56"/>
      <c r="DU30" s="56"/>
      <c r="DV30" s="57"/>
      <c r="DW30" s="30"/>
      <c r="DX30" s="23"/>
      <c r="DY30" s="55">
        <v>18</v>
      </c>
      <c r="DZ30" s="56"/>
      <c r="EA30" s="56"/>
      <c r="EB30" s="57"/>
      <c r="EC30" s="30"/>
      <c r="ED30" s="23"/>
      <c r="EE30" s="55">
        <v>18</v>
      </c>
      <c r="EF30" s="56"/>
      <c r="EG30" s="56"/>
      <c r="EH30" s="57"/>
      <c r="EI30" s="30"/>
      <c r="EJ30" s="23"/>
      <c r="EK30" s="55">
        <v>18</v>
      </c>
      <c r="EL30" s="56"/>
      <c r="EM30" s="56"/>
      <c r="EN30" s="57"/>
      <c r="EO30" s="30"/>
      <c r="EP30" s="23"/>
      <c r="EQ30" s="55">
        <v>18</v>
      </c>
      <c r="ER30" s="56"/>
      <c r="ES30" s="56"/>
      <c r="ET30" s="57"/>
      <c r="EU30" s="30"/>
      <c r="EV30" s="23"/>
      <c r="EW30" s="55">
        <v>18</v>
      </c>
      <c r="EX30" s="56"/>
      <c r="EY30" s="56"/>
      <c r="EZ30" s="57"/>
      <c r="FA30" s="30"/>
      <c r="FB30" s="23"/>
      <c r="FC30" s="55">
        <v>18</v>
      </c>
      <c r="FD30" s="56"/>
      <c r="FE30" s="56"/>
      <c r="FF30" s="57"/>
      <c r="FG30" s="30"/>
      <c r="FH30" s="23"/>
      <c r="FI30" s="55">
        <v>18</v>
      </c>
      <c r="FJ30" s="56"/>
      <c r="FK30" s="56"/>
      <c r="FL30" s="57"/>
      <c r="FM30" s="30"/>
      <c r="FN30" s="23"/>
    </row>
    <row r="31">
      <c r="U31" s="23"/>
      <c r="V31" s="23"/>
      <c r="W31" s="23"/>
      <c r="X31" s="23"/>
      <c r="Y31" s="23"/>
      <c r="Z31" s="23"/>
      <c r="AA31" s="55">
        <v>19</v>
      </c>
      <c r="AB31" s="56">
        <v>70.77988</v>
      </c>
      <c r="AC31" s="56">
        <v>59.264</v>
      </c>
      <c r="AD31" s="57">
        <v>50.93007</v>
      </c>
      <c r="AE31" s="30">
        <v>68.86042</v>
      </c>
      <c r="AF31" s="23"/>
      <c r="AG31" s="55">
        <v>19</v>
      </c>
      <c r="AH31" s="56">
        <v>15.478</v>
      </c>
      <c r="AI31" s="56">
        <v>17.262</v>
      </c>
      <c r="AJ31" s="57">
        <v>19.501</v>
      </c>
      <c r="AK31" s="30">
        <v>19.554</v>
      </c>
      <c r="AL31" s="23"/>
      <c r="AM31" s="55">
        <v>19</v>
      </c>
      <c r="AN31" s="56">
        <v>386.998</v>
      </c>
      <c r="AO31" s="56">
        <v>381.136</v>
      </c>
      <c r="AP31" s="57">
        <v>403.09172</v>
      </c>
      <c r="AQ31" s="30">
        <v>378.255</v>
      </c>
      <c r="AR31" s="23"/>
      <c r="AS31" s="55">
        <v>19</v>
      </c>
      <c r="AT31" s="56">
        <v>236.17</v>
      </c>
      <c r="AU31" s="56">
        <v>260.727</v>
      </c>
      <c r="AV31" s="57">
        <v>251.694</v>
      </c>
      <c r="AW31" s="30">
        <v>240.067</v>
      </c>
      <c r="AX31" s="23"/>
      <c r="AY31" s="55">
        <v>19</v>
      </c>
      <c r="AZ31" s="56">
        <v>51.83</v>
      </c>
      <c r="BA31" s="56">
        <v>67.23</v>
      </c>
      <c r="BB31" s="57">
        <v>44.65</v>
      </c>
      <c r="BC31" s="30">
        <v>69.46</v>
      </c>
      <c r="BD31" s="23"/>
      <c r="BE31" s="55">
        <v>19</v>
      </c>
      <c r="BF31" s="56">
        <v>541.53029</v>
      </c>
      <c r="BG31" s="56">
        <v>541.105</v>
      </c>
      <c r="BH31" s="57">
        <v>517.87733</v>
      </c>
      <c r="BI31" s="30">
        <v>519.21212</v>
      </c>
      <c r="BJ31" s="23"/>
      <c r="BK31" s="55">
        <v>19</v>
      </c>
      <c r="BL31" s="56">
        <v>109.53</v>
      </c>
      <c r="BM31" s="56">
        <v>106</v>
      </c>
      <c r="BN31" s="57">
        <v>99.26</v>
      </c>
      <c r="BO31" s="30">
        <v>110.41</v>
      </c>
      <c r="BP31" s="23"/>
      <c r="BQ31" s="55">
        <v>19</v>
      </c>
      <c r="BR31" s="56">
        <v>1.25</v>
      </c>
      <c r="BS31" s="56">
        <v>10.6528</v>
      </c>
      <c r="BT31" s="57">
        <v>1.89703</v>
      </c>
      <c r="BU31" s="30">
        <v>8.15594</v>
      </c>
      <c r="BV31" s="23"/>
      <c r="BW31" s="55">
        <v>19</v>
      </c>
      <c r="BX31" s="56">
        <v>23.11105</v>
      </c>
      <c r="BY31" s="56">
        <v>20.48194</v>
      </c>
      <c r="BZ31" s="57">
        <v>25.65912</v>
      </c>
      <c r="CA31" s="30">
        <v>23.07263</v>
      </c>
      <c r="CB31" s="23"/>
      <c r="CC31" s="55">
        <v>19</v>
      </c>
      <c r="CD31" s="56">
        <v>67.33231</v>
      </c>
      <c r="CE31" s="56">
        <v>68.27572</v>
      </c>
      <c r="CF31" s="57">
        <v>67.332</v>
      </c>
      <c r="CG31" s="30">
        <v>67.33</v>
      </c>
      <c r="CH31" s="23"/>
      <c r="CI31" s="55">
        <v>19</v>
      </c>
      <c r="CJ31" s="56">
        <v>112.745</v>
      </c>
      <c r="CK31" s="56">
        <v>113.045</v>
      </c>
      <c r="CL31" s="57">
        <v>115.509</v>
      </c>
      <c r="CM31" s="30">
        <v>111.01</v>
      </c>
      <c r="CN31" s="23"/>
      <c r="CO31" s="55">
        <v>19</v>
      </c>
      <c r="CP31" s="56"/>
      <c r="CQ31" s="56"/>
      <c r="CR31" s="57"/>
      <c r="CS31" s="30"/>
      <c r="CT31" s="23"/>
      <c r="CU31" s="55">
        <v>19</v>
      </c>
      <c r="CV31" s="56"/>
      <c r="CW31" s="56"/>
      <c r="CX31" s="57"/>
      <c r="CY31" s="30"/>
      <c r="CZ31" s="23"/>
      <c r="DA31" s="55">
        <v>19</v>
      </c>
      <c r="DB31" s="56"/>
      <c r="DC31" s="56"/>
      <c r="DD31" s="57"/>
      <c r="DE31" s="30"/>
      <c r="DF31" s="23"/>
      <c r="DG31" s="55">
        <v>19</v>
      </c>
      <c r="DH31" s="56"/>
      <c r="DI31" s="56"/>
      <c r="DJ31" s="57"/>
      <c r="DK31" s="30"/>
      <c r="DL31" s="23"/>
      <c r="DM31" s="55">
        <v>19</v>
      </c>
      <c r="DN31" s="56"/>
      <c r="DO31" s="56"/>
      <c r="DP31" s="57"/>
      <c r="DQ31" s="30"/>
      <c r="DR31" s="23"/>
      <c r="DS31" s="55">
        <v>19</v>
      </c>
      <c r="DT31" s="56"/>
      <c r="DU31" s="56"/>
      <c r="DV31" s="57"/>
      <c r="DW31" s="30"/>
      <c r="DX31" s="23"/>
      <c r="DY31" s="55">
        <v>19</v>
      </c>
      <c r="DZ31" s="56"/>
      <c r="EA31" s="56"/>
      <c r="EB31" s="57"/>
      <c r="EC31" s="30"/>
      <c r="ED31" s="23"/>
      <c r="EE31" s="55">
        <v>19</v>
      </c>
      <c r="EF31" s="56"/>
      <c r="EG31" s="56"/>
      <c r="EH31" s="57"/>
      <c r="EI31" s="30"/>
      <c r="EJ31" s="23"/>
      <c r="EK31" s="55">
        <v>19</v>
      </c>
      <c r="EL31" s="56"/>
      <c r="EM31" s="56"/>
      <c r="EN31" s="57"/>
      <c r="EO31" s="30"/>
      <c r="EP31" s="23"/>
      <c r="EQ31" s="55">
        <v>19</v>
      </c>
      <c r="ER31" s="56"/>
      <c r="ES31" s="56"/>
      <c r="ET31" s="57"/>
      <c r="EU31" s="30"/>
      <c r="EV31" s="23"/>
      <c r="EW31" s="55">
        <v>19</v>
      </c>
      <c r="EX31" s="56"/>
      <c r="EY31" s="56"/>
      <c r="EZ31" s="57"/>
      <c r="FA31" s="30"/>
      <c r="FB31" s="23"/>
      <c r="FC31" s="55">
        <v>19</v>
      </c>
      <c r="FD31" s="56"/>
      <c r="FE31" s="56"/>
      <c r="FF31" s="57"/>
      <c r="FG31" s="30"/>
      <c r="FH31" s="23"/>
      <c r="FI31" s="55">
        <v>19</v>
      </c>
      <c r="FJ31" s="56"/>
      <c r="FK31" s="56"/>
      <c r="FL31" s="57"/>
      <c r="FM31" s="30"/>
      <c r="FN31" s="23"/>
    </row>
    <row r="32">
      <c r="U32" s="23"/>
      <c r="V32" s="23"/>
      <c r="W32" s="23"/>
      <c r="X32" s="23"/>
      <c r="Y32" s="23"/>
      <c r="Z32" s="23"/>
      <c r="AA32" s="55">
        <v>20</v>
      </c>
      <c r="AB32" s="56">
        <v>71.38045</v>
      </c>
      <c r="AC32" s="56">
        <v>60.228</v>
      </c>
      <c r="AD32" s="57">
        <v>51.25349</v>
      </c>
      <c r="AE32" s="30">
        <v>69.35712</v>
      </c>
      <c r="AF32" s="23"/>
      <c r="AG32" s="55">
        <v>20</v>
      </c>
      <c r="AH32" s="56">
        <v>15.559</v>
      </c>
      <c r="AI32" s="56">
        <v>17.285</v>
      </c>
      <c r="AJ32" s="57">
        <v>18.581</v>
      </c>
      <c r="AK32" s="30">
        <v>19.08</v>
      </c>
      <c r="AL32" s="23"/>
      <c r="AM32" s="55">
        <v>20</v>
      </c>
      <c r="AN32" s="56">
        <v>383.636</v>
      </c>
      <c r="AO32" s="56">
        <v>376.098</v>
      </c>
      <c r="AP32" s="57">
        <v>397.581</v>
      </c>
      <c r="AQ32" s="30">
        <v>372.475</v>
      </c>
      <c r="AR32" s="23"/>
      <c r="AS32" s="55">
        <v>20</v>
      </c>
      <c r="AT32" s="56">
        <v>235.583</v>
      </c>
      <c r="AU32" s="56">
        <v>260.138</v>
      </c>
      <c r="AV32" s="57">
        <v>251.174</v>
      </c>
      <c r="AW32" s="30">
        <v>239.288</v>
      </c>
      <c r="AX32" s="23"/>
      <c r="AY32" s="55">
        <v>20</v>
      </c>
      <c r="AZ32" s="56">
        <v>52.2</v>
      </c>
      <c r="BA32" s="56">
        <v>66.47</v>
      </c>
      <c r="BB32" s="57">
        <v>44.65</v>
      </c>
      <c r="BC32" s="30">
        <v>66.26</v>
      </c>
      <c r="BD32" s="23"/>
      <c r="BE32" s="55">
        <v>20</v>
      </c>
      <c r="BF32" s="56">
        <v>544.48722</v>
      </c>
      <c r="BG32" s="56">
        <v>542.106</v>
      </c>
      <c r="BH32" s="57">
        <v>523.47778</v>
      </c>
      <c r="BI32" s="30">
        <v>524.93818</v>
      </c>
      <c r="BJ32" s="23"/>
      <c r="BK32" s="55">
        <v>20</v>
      </c>
      <c r="BL32" s="56">
        <v>109.24</v>
      </c>
      <c r="BM32" s="56">
        <v>106</v>
      </c>
      <c r="BN32" s="57">
        <v>99.46</v>
      </c>
      <c r="BO32" s="30">
        <v>110.41</v>
      </c>
      <c r="BP32" s="23"/>
      <c r="BQ32" s="55">
        <v>20</v>
      </c>
      <c r="BR32" s="56">
        <v>3.077</v>
      </c>
      <c r="BS32" s="56">
        <v>2.37879</v>
      </c>
      <c r="BT32" s="57">
        <v>8.1314</v>
      </c>
      <c r="BU32" s="30">
        <v>4.97307</v>
      </c>
      <c r="BV32" s="23"/>
      <c r="BW32" s="55">
        <v>20</v>
      </c>
      <c r="BX32" s="56">
        <v>23.35483</v>
      </c>
      <c r="BY32" s="56">
        <v>20.76656</v>
      </c>
      <c r="BZ32" s="57">
        <v>25.78404</v>
      </c>
      <c r="CA32" s="30">
        <v>23.2906</v>
      </c>
      <c r="CB32" s="23"/>
      <c r="CC32" s="55">
        <v>20</v>
      </c>
      <c r="CD32" s="56">
        <v>67.33231</v>
      </c>
      <c r="CE32" s="56">
        <v>68.09413</v>
      </c>
      <c r="CF32" s="57">
        <v>67.332</v>
      </c>
      <c r="CG32" s="30">
        <v>67.332</v>
      </c>
      <c r="CH32" s="23"/>
      <c r="CI32" s="55">
        <v>20</v>
      </c>
      <c r="CJ32" s="56">
        <v>112.957</v>
      </c>
      <c r="CK32" s="56">
        <v>113.855</v>
      </c>
      <c r="CL32" s="57">
        <v>115.215</v>
      </c>
      <c r="CM32" s="30">
        <v>110.935</v>
      </c>
      <c r="CN32" s="23"/>
      <c r="CO32" s="55">
        <v>20</v>
      </c>
      <c r="CP32" s="56"/>
      <c r="CQ32" s="56"/>
      <c r="CR32" s="57"/>
      <c r="CS32" s="30"/>
      <c r="CT32" s="23"/>
      <c r="CU32" s="55">
        <v>20</v>
      </c>
      <c r="CV32" s="56"/>
      <c r="CW32" s="56"/>
      <c r="CX32" s="57"/>
      <c r="CY32" s="30"/>
      <c r="CZ32" s="23"/>
      <c r="DA32" s="55">
        <v>20</v>
      </c>
      <c r="DB32" s="56"/>
      <c r="DC32" s="56"/>
      <c r="DD32" s="57"/>
      <c r="DE32" s="30"/>
      <c r="DF32" s="23"/>
      <c r="DG32" s="55">
        <v>20</v>
      </c>
      <c r="DH32" s="56"/>
      <c r="DI32" s="56"/>
      <c r="DJ32" s="57"/>
      <c r="DK32" s="30"/>
      <c r="DL32" s="23"/>
      <c r="DM32" s="55">
        <v>20</v>
      </c>
      <c r="DN32" s="56"/>
      <c r="DO32" s="56"/>
      <c r="DP32" s="57"/>
      <c r="DQ32" s="30"/>
      <c r="DR32" s="23"/>
      <c r="DS32" s="55">
        <v>20</v>
      </c>
      <c r="DT32" s="56"/>
      <c r="DU32" s="56"/>
      <c r="DV32" s="57"/>
      <c r="DW32" s="30"/>
      <c r="DX32" s="23"/>
      <c r="DY32" s="55">
        <v>20</v>
      </c>
      <c r="DZ32" s="56"/>
      <c r="EA32" s="56"/>
      <c r="EB32" s="57"/>
      <c r="EC32" s="30"/>
      <c r="ED32" s="23"/>
      <c r="EE32" s="55">
        <v>20</v>
      </c>
      <c r="EF32" s="56"/>
      <c r="EG32" s="56"/>
      <c r="EH32" s="57"/>
      <c r="EI32" s="30"/>
      <c r="EJ32" s="23"/>
      <c r="EK32" s="55">
        <v>20</v>
      </c>
      <c r="EL32" s="56"/>
      <c r="EM32" s="56"/>
      <c r="EN32" s="57"/>
      <c r="EO32" s="30"/>
      <c r="EP32" s="23"/>
      <c r="EQ32" s="55">
        <v>20</v>
      </c>
      <c r="ER32" s="56"/>
      <c r="ES32" s="56"/>
      <c r="ET32" s="57"/>
      <c r="EU32" s="30"/>
      <c r="EV32" s="23"/>
      <c r="EW32" s="55">
        <v>20</v>
      </c>
      <c r="EX32" s="56"/>
      <c r="EY32" s="56"/>
      <c r="EZ32" s="57"/>
      <c r="FA32" s="30"/>
      <c r="FB32" s="23"/>
      <c r="FC32" s="55">
        <v>20</v>
      </c>
      <c r="FD32" s="56"/>
      <c r="FE32" s="56"/>
      <c r="FF32" s="57"/>
      <c r="FG32" s="30"/>
      <c r="FH32" s="23"/>
      <c r="FI32" s="55">
        <v>20</v>
      </c>
      <c r="FJ32" s="56"/>
      <c r="FK32" s="56"/>
      <c r="FL32" s="57"/>
      <c r="FM32" s="30"/>
      <c r="FN32" s="23"/>
    </row>
    <row r="33">
      <c r="U33" s="23"/>
      <c r="V33" s="23"/>
      <c r="W33" s="23"/>
      <c r="X33" s="23"/>
      <c r="Y33" s="23"/>
      <c r="Z33" s="23"/>
      <c r="AA33" s="55">
        <v>21</v>
      </c>
      <c r="AB33" s="56">
        <v>71.13276</v>
      </c>
      <c r="AC33" s="56">
        <v>60.45538</v>
      </c>
      <c r="AD33" s="57">
        <v>51.896</v>
      </c>
      <c r="AE33" s="30">
        <v>69.522</v>
      </c>
      <c r="AF33" s="23"/>
      <c r="AG33" s="55">
        <v>21</v>
      </c>
      <c r="AH33" s="56">
        <v>15.604</v>
      </c>
      <c r="AI33" s="56">
        <v>17.862</v>
      </c>
      <c r="AJ33" s="57">
        <v>17.746</v>
      </c>
      <c r="AK33" s="30">
        <v>18.72</v>
      </c>
      <c r="AL33" s="23"/>
      <c r="AM33" s="55">
        <v>21</v>
      </c>
      <c r="AN33" s="56"/>
      <c r="AO33" s="56">
        <v>371.139</v>
      </c>
      <c r="AP33" s="57">
        <v>392.71787</v>
      </c>
      <c r="AQ33" s="30">
        <v>366.831</v>
      </c>
      <c r="AR33" s="23"/>
      <c r="AS33" s="55">
        <v>21</v>
      </c>
      <c r="AT33" s="56">
        <v>234.801</v>
      </c>
      <c r="AU33" s="56">
        <v>259.428</v>
      </c>
      <c r="AV33" s="57">
        <v>250.785</v>
      </c>
      <c r="AW33" s="30">
        <v>238.703</v>
      </c>
      <c r="AX33" s="23"/>
      <c r="AY33" s="55">
        <v>21</v>
      </c>
      <c r="AZ33" s="56">
        <v>52.04</v>
      </c>
      <c r="BA33" s="56">
        <v>66.11</v>
      </c>
      <c r="BB33" s="57">
        <v>44.69</v>
      </c>
      <c r="BC33" s="30">
        <v>65.75</v>
      </c>
      <c r="BD33" s="23"/>
      <c r="BE33" s="55">
        <v>21</v>
      </c>
      <c r="BF33" s="56">
        <v>540.08336</v>
      </c>
      <c r="BG33" s="56">
        <v>540.66911</v>
      </c>
      <c r="BH33" s="57">
        <v>528.064</v>
      </c>
      <c r="BI33" s="30">
        <v>530.555</v>
      </c>
      <c r="BJ33" s="23"/>
      <c r="BK33" s="55">
        <v>21</v>
      </c>
      <c r="BL33" s="56">
        <v>108.94</v>
      </c>
      <c r="BM33" s="56">
        <v>105.85</v>
      </c>
      <c r="BN33" s="57">
        <v>99.26</v>
      </c>
      <c r="BO33" s="30">
        <v>110.12</v>
      </c>
      <c r="BP33" s="23"/>
      <c r="BQ33" s="55">
        <v>21</v>
      </c>
      <c r="BR33" s="56">
        <v>1.075</v>
      </c>
      <c r="BS33" s="56">
        <v>1.08779</v>
      </c>
      <c r="BT33" s="57">
        <v>0.49226</v>
      </c>
      <c r="BU33" s="30">
        <v>4.85573</v>
      </c>
      <c r="BV33" s="23"/>
      <c r="BW33" s="55">
        <v>21</v>
      </c>
      <c r="BX33" s="56">
        <v>23.52208</v>
      </c>
      <c r="BY33" s="56">
        <v>21.62741</v>
      </c>
      <c r="BZ33" s="57">
        <v>25.93672</v>
      </c>
      <c r="CA33" s="30">
        <v>23.45771</v>
      </c>
      <c r="CB33" s="23"/>
      <c r="CC33" s="55">
        <v>21</v>
      </c>
      <c r="CD33" s="56">
        <v>67.33231</v>
      </c>
      <c r="CE33" s="56">
        <v>67.332</v>
      </c>
      <c r="CF33" s="57">
        <v>67.332</v>
      </c>
      <c r="CG33" s="30">
        <v>67.332</v>
      </c>
      <c r="CH33" s="23"/>
      <c r="CI33" s="55">
        <v>21</v>
      </c>
      <c r="CJ33" s="56">
        <v>112.939</v>
      </c>
      <c r="CK33" s="56">
        <v>113.89</v>
      </c>
      <c r="CL33" s="57">
        <v>115.536</v>
      </c>
      <c r="CM33" s="30">
        <v>110.39</v>
      </c>
      <c r="CN33" s="23"/>
      <c r="CO33" s="55">
        <v>21</v>
      </c>
      <c r="CP33" s="56"/>
      <c r="CQ33" s="56"/>
      <c r="CR33" s="57"/>
      <c r="CS33" s="30"/>
      <c r="CT33" s="23"/>
      <c r="CU33" s="55">
        <v>21</v>
      </c>
      <c r="CV33" s="56"/>
      <c r="CW33" s="56"/>
      <c r="CX33" s="57"/>
      <c r="CY33" s="30"/>
      <c r="CZ33" s="23"/>
      <c r="DA33" s="55">
        <v>21</v>
      </c>
      <c r="DB33" s="56"/>
      <c r="DC33" s="56"/>
      <c r="DD33" s="57"/>
      <c r="DE33" s="30"/>
      <c r="DF33" s="23"/>
      <c r="DG33" s="55">
        <v>21</v>
      </c>
      <c r="DH33" s="56"/>
      <c r="DI33" s="56"/>
      <c r="DJ33" s="57"/>
      <c r="DK33" s="30"/>
      <c r="DL33" s="23"/>
      <c r="DM33" s="55">
        <v>21</v>
      </c>
      <c r="DN33" s="56"/>
      <c r="DO33" s="56"/>
      <c r="DP33" s="57"/>
      <c r="DQ33" s="30"/>
      <c r="DR33" s="23"/>
      <c r="DS33" s="55">
        <v>21</v>
      </c>
      <c r="DT33" s="56"/>
      <c r="DU33" s="56"/>
      <c r="DV33" s="57"/>
      <c r="DW33" s="30"/>
      <c r="DX33" s="23"/>
      <c r="DY33" s="55">
        <v>21</v>
      </c>
      <c r="DZ33" s="56"/>
      <c r="EA33" s="56"/>
      <c r="EB33" s="57"/>
      <c r="EC33" s="30"/>
      <c r="ED33" s="23"/>
      <c r="EE33" s="55">
        <v>21</v>
      </c>
      <c r="EF33" s="56"/>
      <c r="EG33" s="56"/>
      <c r="EH33" s="57"/>
      <c r="EI33" s="30"/>
      <c r="EJ33" s="23"/>
      <c r="EK33" s="55">
        <v>21</v>
      </c>
      <c r="EL33" s="56"/>
      <c r="EM33" s="56"/>
      <c r="EN33" s="57"/>
      <c r="EO33" s="30"/>
      <c r="EP33" s="23"/>
      <c r="EQ33" s="55">
        <v>21</v>
      </c>
      <c r="ER33" s="56"/>
      <c r="ES33" s="56"/>
      <c r="ET33" s="57"/>
      <c r="EU33" s="30"/>
      <c r="EV33" s="23"/>
      <c r="EW33" s="55">
        <v>21</v>
      </c>
      <c r="EX33" s="56"/>
      <c r="EY33" s="56"/>
      <c r="EZ33" s="57"/>
      <c r="FA33" s="30"/>
      <c r="FB33" s="23"/>
      <c r="FC33" s="55">
        <v>21</v>
      </c>
      <c r="FD33" s="56"/>
      <c r="FE33" s="56"/>
      <c r="FF33" s="57"/>
      <c r="FG33" s="30"/>
      <c r="FH33" s="23"/>
      <c r="FI33" s="55">
        <v>21</v>
      </c>
      <c r="FJ33" s="56"/>
      <c r="FK33" s="56"/>
      <c r="FL33" s="57"/>
      <c r="FM33" s="30"/>
      <c r="FN33" s="23"/>
    </row>
    <row r="34">
      <c r="U34" s="23"/>
      <c r="V34" s="23"/>
      <c r="W34" s="23"/>
      <c r="X34" s="23"/>
      <c r="Y34" s="23"/>
      <c r="Z34" s="23"/>
      <c r="AA34" s="55">
        <v>22</v>
      </c>
      <c r="AB34" s="56">
        <v>70.494</v>
      </c>
      <c r="AC34" s="56">
        <v>60.67</v>
      </c>
      <c r="AD34" s="57">
        <v>52.27604</v>
      </c>
      <c r="AE34" s="30">
        <v>69.65983</v>
      </c>
      <c r="AF34" s="23"/>
      <c r="AG34" s="55">
        <v>22</v>
      </c>
      <c r="AH34" s="56">
        <v>14.851</v>
      </c>
      <c r="AI34" s="56">
        <v>18.046</v>
      </c>
      <c r="AJ34" s="57">
        <v>17.163</v>
      </c>
      <c r="AK34" s="30">
        <v>18.08</v>
      </c>
      <c r="AL34" s="23"/>
      <c r="AM34" s="55">
        <v>22</v>
      </c>
      <c r="AN34" s="56">
        <v>372.505</v>
      </c>
      <c r="AO34" s="56">
        <v>364.882</v>
      </c>
      <c r="AP34" s="57">
        <v>388.03</v>
      </c>
      <c r="AQ34" s="30">
        <v>361.24</v>
      </c>
      <c r="AR34" s="23"/>
      <c r="AS34" s="55">
        <v>22</v>
      </c>
      <c r="AT34" s="56">
        <v>234.089</v>
      </c>
      <c r="AU34" s="56">
        <v>258.778</v>
      </c>
      <c r="AV34" s="57">
        <v>250.395</v>
      </c>
      <c r="AW34" s="30">
        <v>238.118</v>
      </c>
      <c r="AX34" s="23"/>
      <c r="AY34" s="55">
        <v>22</v>
      </c>
      <c r="AZ34" s="56">
        <v>52.1</v>
      </c>
      <c r="BA34" s="56">
        <v>65.72</v>
      </c>
      <c r="BB34" s="57">
        <v>44.73</v>
      </c>
      <c r="BC34" s="30">
        <v>65.72</v>
      </c>
      <c r="BD34" s="23"/>
      <c r="BE34" s="55">
        <v>22</v>
      </c>
      <c r="BF34" s="56">
        <v>538.494</v>
      </c>
      <c r="BG34" s="56">
        <v>538.597</v>
      </c>
      <c r="BH34" s="57">
        <v>526.76311</v>
      </c>
      <c r="BI34" s="30">
        <v>529.87349</v>
      </c>
      <c r="BJ34" s="23"/>
      <c r="BK34" s="55">
        <v>22</v>
      </c>
      <c r="BL34" s="56">
        <v>108.65</v>
      </c>
      <c r="BM34" s="56">
        <v>105.41</v>
      </c>
      <c r="BN34" s="57">
        <v>98.91</v>
      </c>
      <c r="BO34" s="30">
        <v>110.12</v>
      </c>
      <c r="BP34" s="23"/>
      <c r="BQ34" s="55">
        <v>22</v>
      </c>
      <c r="BR34" s="56">
        <v>4.114</v>
      </c>
      <c r="BS34" s="56">
        <v>5.15477</v>
      </c>
      <c r="BT34" s="57">
        <v>2.36264</v>
      </c>
      <c r="BU34" s="30">
        <v>5.37539</v>
      </c>
      <c r="BV34" s="23"/>
      <c r="BW34" s="55">
        <v>22</v>
      </c>
      <c r="BX34" s="56">
        <v>23.63809</v>
      </c>
      <c r="BY34" s="56">
        <v>21.81594</v>
      </c>
      <c r="BZ34" s="57">
        <v>26.03388</v>
      </c>
      <c r="CA34" s="30">
        <v>23.57362</v>
      </c>
      <c r="CB34" s="23"/>
      <c r="CC34" s="55">
        <v>22</v>
      </c>
      <c r="CD34" s="56">
        <v>67.33231</v>
      </c>
      <c r="CE34" s="56">
        <v>67.332</v>
      </c>
      <c r="CF34" s="57">
        <v>67.332</v>
      </c>
      <c r="CG34" s="30">
        <v>67.332</v>
      </c>
      <c r="CH34" s="23"/>
      <c r="CI34" s="55">
        <v>22</v>
      </c>
      <c r="CJ34" s="56">
        <v>113.043</v>
      </c>
      <c r="CK34" s="56">
        <v>138.241</v>
      </c>
      <c r="CL34" s="57">
        <v>137.333</v>
      </c>
      <c r="CM34" s="30">
        <v>132.96</v>
      </c>
      <c r="CN34" s="23"/>
      <c r="CO34" s="55">
        <v>22</v>
      </c>
      <c r="CP34" s="56"/>
      <c r="CQ34" s="56"/>
      <c r="CR34" s="57"/>
      <c r="CS34" s="30"/>
      <c r="CT34" s="23"/>
      <c r="CU34" s="55">
        <v>22</v>
      </c>
      <c r="CV34" s="56"/>
      <c r="CW34" s="56"/>
      <c r="CX34" s="57"/>
      <c r="CY34" s="30"/>
      <c r="CZ34" s="23"/>
      <c r="DA34" s="55">
        <v>22</v>
      </c>
      <c r="DB34" s="56"/>
      <c r="DC34" s="56"/>
      <c r="DD34" s="57"/>
      <c r="DE34" s="30"/>
      <c r="DF34" s="23"/>
      <c r="DG34" s="55">
        <v>22</v>
      </c>
      <c r="DH34" s="56"/>
      <c r="DI34" s="56"/>
      <c r="DJ34" s="57"/>
      <c r="DK34" s="30"/>
      <c r="DL34" s="23"/>
      <c r="DM34" s="55">
        <v>22</v>
      </c>
      <c r="DN34" s="56"/>
      <c r="DO34" s="56"/>
      <c r="DP34" s="57"/>
      <c r="DQ34" s="30"/>
      <c r="DR34" s="23"/>
      <c r="DS34" s="55">
        <v>22</v>
      </c>
      <c r="DT34" s="56"/>
      <c r="DU34" s="56"/>
      <c r="DV34" s="57"/>
      <c r="DW34" s="30"/>
      <c r="DX34" s="23"/>
      <c r="DY34" s="55">
        <v>22</v>
      </c>
      <c r="DZ34" s="56"/>
      <c r="EA34" s="56"/>
      <c r="EB34" s="57"/>
      <c r="EC34" s="30"/>
      <c r="ED34" s="23"/>
      <c r="EE34" s="55">
        <v>22</v>
      </c>
      <c r="EF34" s="56"/>
      <c r="EG34" s="56"/>
      <c r="EH34" s="57"/>
      <c r="EI34" s="30"/>
      <c r="EJ34" s="23"/>
      <c r="EK34" s="55">
        <v>22</v>
      </c>
      <c r="EL34" s="56"/>
      <c r="EM34" s="56"/>
      <c r="EN34" s="57"/>
      <c r="EO34" s="30"/>
      <c r="EP34" s="23"/>
      <c r="EQ34" s="55">
        <v>22</v>
      </c>
      <c r="ER34" s="56"/>
      <c r="ES34" s="56"/>
      <c r="ET34" s="57"/>
      <c r="EU34" s="30"/>
      <c r="EV34" s="23"/>
      <c r="EW34" s="55">
        <v>22</v>
      </c>
      <c r="EX34" s="56"/>
      <c r="EY34" s="56"/>
      <c r="EZ34" s="57"/>
      <c r="FA34" s="30"/>
      <c r="FB34" s="23"/>
      <c r="FC34" s="55">
        <v>22</v>
      </c>
      <c r="FD34" s="56"/>
      <c r="FE34" s="56"/>
      <c r="FF34" s="57"/>
      <c r="FG34" s="30"/>
      <c r="FH34" s="23"/>
      <c r="FI34" s="55">
        <v>22</v>
      </c>
      <c r="FJ34" s="56"/>
      <c r="FK34" s="56"/>
      <c r="FL34" s="57"/>
      <c r="FM34" s="30"/>
      <c r="FN34" s="23"/>
    </row>
    <row r="35">
      <c r="U35" s="23"/>
      <c r="V35" s="23"/>
      <c r="W35" s="23"/>
      <c r="X35" s="23"/>
      <c r="Y35" s="23"/>
      <c r="Z35" s="23"/>
      <c r="AA35" s="55">
        <v>23</v>
      </c>
      <c r="AB35" s="56">
        <v>66.973</v>
      </c>
      <c r="AC35" s="56">
        <v>60.887</v>
      </c>
      <c r="AD35" s="57">
        <v>51.65591</v>
      </c>
      <c r="AE35" s="30">
        <v>69.96006</v>
      </c>
      <c r="AF35" s="23"/>
      <c r="AG35" s="55">
        <v>23</v>
      </c>
      <c r="AH35" s="56">
        <v>14.798</v>
      </c>
      <c r="AI35" s="56">
        <v>17.824</v>
      </c>
      <c r="AJ35" s="57">
        <v>16.779</v>
      </c>
      <c r="AK35" s="30">
        <v>17.556</v>
      </c>
      <c r="AL35" s="23"/>
      <c r="AM35" s="55">
        <v>23</v>
      </c>
      <c r="AN35" s="56">
        <v>365.088</v>
      </c>
      <c r="AO35" s="56">
        <v>359.976</v>
      </c>
      <c r="AP35" s="57">
        <v>382.769</v>
      </c>
      <c r="AQ35" s="30">
        <v>355.442</v>
      </c>
      <c r="AR35" s="23"/>
      <c r="AS35" s="55">
        <v>23</v>
      </c>
      <c r="AT35" s="56">
        <v>233.444</v>
      </c>
      <c r="AU35" s="56">
        <v>258.254</v>
      </c>
      <c r="AV35" s="57">
        <v>249.94</v>
      </c>
      <c r="AW35" s="30">
        <v>237.533</v>
      </c>
      <c r="AX35" s="23"/>
      <c r="AY35" s="55">
        <v>23</v>
      </c>
      <c r="AZ35" s="56">
        <v>52.08</v>
      </c>
      <c r="BA35" s="56">
        <v>66.41</v>
      </c>
      <c r="BB35" s="57">
        <v>44.73</v>
      </c>
      <c r="BC35" s="30">
        <v>65.13</v>
      </c>
      <c r="BD35" s="23"/>
      <c r="BE35" s="55">
        <v>23</v>
      </c>
      <c r="BF35" s="56">
        <v>534.079</v>
      </c>
      <c r="BG35" s="56">
        <v>534.799</v>
      </c>
      <c r="BH35" s="57">
        <v>518.77274</v>
      </c>
      <c r="BI35" s="30">
        <v>527.0702</v>
      </c>
      <c r="BJ35" s="23"/>
      <c r="BK35" s="55">
        <v>23</v>
      </c>
      <c r="BL35" s="56">
        <v>108.35</v>
      </c>
      <c r="BM35" s="56">
        <v>105.12</v>
      </c>
      <c r="BN35" s="57">
        <v>98.97</v>
      </c>
      <c r="BO35" s="30">
        <v>109.38</v>
      </c>
      <c r="BP35" s="23"/>
      <c r="BQ35" s="55">
        <v>23</v>
      </c>
      <c r="BR35" s="56">
        <v>1.101</v>
      </c>
      <c r="BS35" s="56">
        <v>3.83606</v>
      </c>
      <c r="BT35" s="57">
        <v>6.702</v>
      </c>
      <c r="BU35" s="30">
        <v>5.09344</v>
      </c>
      <c r="BV35" s="23"/>
      <c r="BW35" s="55">
        <v>23</v>
      </c>
      <c r="BX35" s="56">
        <v>23.72844</v>
      </c>
      <c r="BY35" s="56">
        <v>21.99234</v>
      </c>
      <c r="BZ35" s="57">
        <v>26.10328</v>
      </c>
      <c r="CA35" s="30">
        <v>23.70261</v>
      </c>
      <c r="CB35" s="23"/>
      <c r="CC35" s="55">
        <v>23</v>
      </c>
      <c r="CD35" s="56">
        <v>67.33231</v>
      </c>
      <c r="CE35" s="56">
        <v>67.332</v>
      </c>
      <c r="CF35" s="57">
        <v>67.332</v>
      </c>
      <c r="CG35" s="30">
        <v>66.102</v>
      </c>
      <c r="CH35" s="23"/>
      <c r="CI35" s="55">
        <v>23</v>
      </c>
      <c r="CJ35" s="56">
        <v>134.98</v>
      </c>
      <c r="CK35" s="56">
        <v>113.14</v>
      </c>
      <c r="CL35" s="57">
        <v>114.493</v>
      </c>
      <c r="CM35" s="30">
        <v>109.513</v>
      </c>
      <c r="CN35" s="23"/>
      <c r="CO35" s="55">
        <v>23</v>
      </c>
      <c r="CP35" s="56"/>
      <c r="CQ35" s="56"/>
      <c r="CR35" s="57"/>
      <c r="CS35" s="30"/>
      <c r="CT35" s="23"/>
      <c r="CU35" s="55">
        <v>23</v>
      </c>
      <c r="CV35" s="56"/>
      <c r="CW35" s="56"/>
      <c r="CX35" s="57"/>
      <c r="CY35" s="30"/>
      <c r="CZ35" s="23"/>
      <c r="DA35" s="55">
        <v>23</v>
      </c>
      <c r="DB35" s="56"/>
      <c r="DC35" s="56"/>
      <c r="DD35" s="57"/>
      <c r="DE35" s="30"/>
      <c r="DF35" s="23"/>
      <c r="DG35" s="55">
        <v>23</v>
      </c>
      <c r="DH35" s="56"/>
      <c r="DI35" s="56"/>
      <c r="DJ35" s="57"/>
      <c r="DK35" s="30"/>
      <c r="DL35" s="23"/>
      <c r="DM35" s="55">
        <v>23</v>
      </c>
      <c r="DN35" s="56"/>
      <c r="DO35" s="56"/>
      <c r="DP35" s="57"/>
      <c r="DQ35" s="30"/>
      <c r="DR35" s="23"/>
      <c r="DS35" s="55">
        <v>23</v>
      </c>
      <c r="DT35" s="56"/>
      <c r="DU35" s="56"/>
      <c r="DV35" s="57"/>
      <c r="DW35" s="30"/>
      <c r="DX35" s="23"/>
      <c r="DY35" s="55">
        <v>23</v>
      </c>
      <c r="DZ35" s="56"/>
      <c r="EA35" s="56"/>
      <c r="EB35" s="57"/>
      <c r="EC35" s="30"/>
      <c r="ED35" s="23"/>
      <c r="EE35" s="55">
        <v>23</v>
      </c>
      <c r="EF35" s="56"/>
      <c r="EG35" s="56"/>
      <c r="EH35" s="57"/>
      <c r="EI35" s="30"/>
      <c r="EJ35" s="23"/>
      <c r="EK35" s="55">
        <v>23</v>
      </c>
      <c r="EL35" s="56"/>
      <c r="EM35" s="56"/>
      <c r="EN35" s="57"/>
      <c r="EO35" s="30"/>
      <c r="EP35" s="23"/>
      <c r="EQ35" s="55">
        <v>23</v>
      </c>
      <c r="ER35" s="56"/>
      <c r="ES35" s="56"/>
      <c r="ET35" s="57"/>
      <c r="EU35" s="30"/>
      <c r="EV35" s="23"/>
      <c r="EW35" s="55">
        <v>23</v>
      </c>
      <c r="EX35" s="56"/>
      <c r="EY35" s="56"/>
      <c r="EZ35" s="57"/>
      <c r="FA35" s="30"/>
      <c r="FB35" s="23"/>
      <c r="FC35" s="55">
        <v>23</v>
      </c>
      <c r="FD35" s="56"/>
      <c r="FE35" s="56"/>
      <c r="FF35" s="57"/>
      <c r="FG35" s="30"/>
      <c r="FH35" s="23"/>
      <c r="FI35" s="55">
        <v>23</v>
      </c>
      <c r="FJ35" s="56"/>
      <c r="FK35" s="56"/>
      <c r="FL35" s="57"/>
      <c r="FM35" s="30"/>
      <c r="FN35" s="23"/>
    </row>
    <row r="36">
      <c r="U36" s="23"/>
      <c r="V36" s="23"/>
      <c r="W36" s="23"/>
      <c r="X36" s="23"/>
      <c r="Y36" s="23"/>
      <c r="Z36" s="23"/>
      <c r="AA36" s="55">
        <v>24</v>
      </c>
      <c r="AB36" s="56">
        <v>71.13276</v>
      </c>
      <c r="AC36" s="56">
        <v>56.18997</v>
      </c>
      <c r="AD36" s="57">
        <v>51.43338</v>
      </c>
      <c r="AE36" s="30">
        <v>68.90726</v>
      </c>
      <c r="AF36" s="23"/>
      <c r="AG36" s="55">
        <v>24</v>
      </c>
      <c r="AH36" s="56">
        <v>15.27</v>
      </c>
      <c r="AI36" s="56">
        <v>17.693</v>
      </c>
      <c r="AJ36" s="57">
        <v>16.455</v>
      </c>
      <c r="AK36" s="30">
        <v>17.36</v>
      </c>
      <c r="AL36" s="23"/>
      <c r="AM36" s="55">
        <v>24</v>
      </c>
      <c r="AN36" s="56">
        <v>359.178</v>
      </c>
      <c r="AO36" s="56">
        <v>354.634</v>
      </c>
      <c r="AP36" s="57">
        <v>377.715</v>
      </c>
      <c r="AQ36" s="30">
        <v>349.716</v>
      </c>
      <c r="AR36" s="23"/>
      <c r="AS36" s="55">
        <v>24</v>
      </c>
      <c r="AT36" s="56">
        <v>232.988</v>
      </c>
      <c r="AU36" s="56">
        <v>257.609</v>
      </c>
      <c r="AV36" s="57">
        <v>249.745</v>
      </c>
      <c r="AW36" s="30">
        <v>236.947</v>
      </c>
      <c r="AX36" s="23"/>
      <c r="AY36" s="55">
        <v>24</v>
      </c>
      <c r="AZ36" s="56">
        <v>51.77</v>
      </c>
      <c r="BA36" s="56">
        <v>65.72</v>
      </c>
      <c r="BB36" s="57">
        <v>44.73</v>
      </c>
      <c r="BC36" s="30">
        <v>64.02</v>
      </c>
      <c r="BD36" s="23"/>
      <c r="BE36" s="55">
        <v>24</v>
      </c>
      <c r="BF36" s="56">
        <v>531.36136</v>
      </c>
      <c r="BG36" s="56">
        <v>531.34596</v>
      </c>
      <c r="BH36" s="57">
        <v>504.7831</v>
      </c>
      <c r="BI36" s="30">
        <v>518.73307</v>
      </c>
      <c r="BJ36" s="23"/>
      <c r="BK36" s="55">
        <v>24</v>
      </c>
      <c r="BL36" s="56">
        <v>108.35</v>
      </c>
      <c r="BM36" s="56">
        <v>105.12</v>
      </c>
      <c r="BN36" s="57">
        <v>98.62</v>
      </c>
      <c r="BO36" s="30">
        <v>104.53</v>
      </c>
      <c r="BP36" s="23"/>
      <c r="BQ36" s="55">
        <v>24</v>
      </c>
      <c r="BR36" s="56">
        <v>2.581</v>
      </c>
      <c r="BS36" s="56">
        <v>3.03805</v>
      </c>
      <c r="BT36" s="57">
        <v>10.72922</v>
      </c>
      <c r="BU36" s="30">
        <v>3.66709</v>
      </c>
      <c r="BV36" s="23"/>
      <c r="BW36" s="55">
        <v>24</v>
      </c>
      <c r="BX36" s="56">
        <v>23.80597</v>
      </c>
      <c r="BY36" s="56">
        <v>22.10597</v>
      </c>
      <c r="BZ36" s="57">
        <v>26.10328</v>
      </c>
      <c r="CA36" s="30">
        <v>23.76719</v>
      </c>
      <c r="CB36" s="23"/>
      <c r="CC36" s="55">
        <v>24</v>
      </c>
      <c r="CD36" s="56">
        <v>67.33231</v>
      </c>
      <c r="CE36" s="56">
        <v>67.332</v>
      </c>
      <c r="CF36" s="57">
        <v>67.332</v>
      </c>
      <c r="CG36" s="30">
        <v>65.849</v>
      </c>
      <c r="CH36" s="23"/>
      <c r="CI36" s="55">
        <v>24</v>
      </c>
      <c r="CJ36" s="56">
        <v>112.388</v>
      </c>
      <c r="CK36" s="56">
        <v>112.42</v>
      </c>
      <c r="CL36" s="57">
        <v>113.15</v>
      </c>
      <c r="CM36" s="30">
        <v>107.15</v>
      </c>
      <c r="CN36" s="23"/>
      <c r="CO36" s="55">
        <v>24</v>
      </c>
      <c r="CP36" s="56"/>
      <c r="CQ36" s="56"/>
      <c r="CR36" s="57"/>
      <c r="CS36" s="30"/>
      <c r="CT36" s="23"/>
      <c r="CU36" s="55">
        <v>24</v>
      </c>
      <c r="CV36" s="56"/>
      <c r="CW36" s="56"/>
      <c r="CX36" s="57"/>
      <c r="CY36" s="30"/>
      <c r="CZ36" s="23"/>
      <c r="DA36" s="55">
        <v>24</v>
      </c>
      <c r="DB36" s="56"/>
      <c r="DC36" s="56"/>
      <c r="DD36" s="57"/>
      <c r="DE36" s="30"/>
      <c r="DF36" s="23"/>
      <c r="DG36" s="55">
        <v>24</v>
      </c>
      <c r="DH36" s="56"/>
      <c r="DI36" s="56"/>
      <c r="DJ36" s="57"/>
      <c r="DK36" s="30"/>
      <c r="DL36" s="23"/>
      <c r="DM36" s="55">
        <v>24</v>
      </c>
      <c r="DN36" s="56"/>
      <c r="DO36" s="56"/>
      <c r="DP36" s="57"/>
      <c r="DQ36" s="30"/>
      <c r="DR36" s="23"/>
      <c r="DS36" s="55">
        <v>24</v>
      </c>
      <c r="DT36" s="56"/>
      <c r="DU36" s="56"/>
      <c r="DV36" s="57"/>
      <c r="DW36" s="30"/>
      <c r="DX36" s="23"/>
      <c r="DY36" s="55">
        <v>24</v>
      </c>
      <c r="DZ36" s="56"/>
      <c r="EA36" s="56"/>
      <c r="EB36" s="57"/>
      <c r="EC36" s="30"/>
      <c r="ED36" s="23"/>
      <c r="EE36" s="55">
        <v>24</v>
      </c>
      <c r="EF36" s="56"/>
      <c r="EG36" s="56"/>
      <c r="EH36" s="57"/>
      <c r="EI36" s="30"/>
      <c r="EJ36" s="23"/>
      <c r="EK36" s="55">
        <v>24</v>
      </c>
      <c r="EL36" s="56"/>
      <c r="EM36" s="56"/>
      <c r="EN36" s="57"/>
      <c r="EO36" s="30"/>
      <c r="EP36" s="23"/>
      <c r="EQ36" s="55">
        <v>24</v>
      </c>
      <c r="ER36" s="56"/>
      <c r="ES36" s="56"/>
      <c r="ET36" s="57"/>
      <c r="EU36" s="30"/>
      <c r="EV36" s="23"/>
      <c r="EW36" s="55">
        <v>24</v>
      </c>
      <c r="EX36" s="56"/>
      <c r="EY36" s="56"/>
      <c r="EZ36" s="57"/>
      <c r="FA36" s="30"/>
      <c r="FB36" s="23"/>
      <c r="FC36" s="55">
        <v>24</v>
      </c>
      <c r="FD36" s="56"/>
      <c r="FE36" s="56"/>
      <c r="FF36" s="57"/>
      <c r="FG36" s="30"/>
      <c r="FH36" s="23"/>
      <c r="FI36" s="55">
        <v>24</v>
      </c>
      <c r="FJ36" s="56"/>
      <c r="FK36" s="56"/>
      <c r="FL36" s="57"/>
      <c r="FM36" s="30"/>
      <c r="FN36" s="23"/>
    </row>
    <row r="37">
      <c r="U37" s="23"/>
      <c r="V37" s="23"/>
      <c r="W37" s="23"/>
      <c r="X37" s="23"/>
      <c r="Y37" s="23"/>
      <c r="Z37" s="23"/>
      <c r="AA37" s="55">
        <v>25</v>
      </c>
      <c r="AB37" s="56">
        <v>58.06357</v>
      </c>
      <c r="AC37" s="56">
        <v>58.129</v>
      </c>
      <c r="AD37" s="57">
        <v>50.62</v>
      </c>
      <c r="AE37" s="30">
        <v>64.806</v>
      </c>
      <c r="AF37" s="23"/>
      <c r="AG37" s="55">
        <v>25</v>
      </c>
      <c r="AH37" s="56">
        <v>14.683</v>
      </c>
      <c r="AI37" s="56">
        <v>17.565</v>
      </c>
      <c r="AJ37" s="57">
        <v>16.368</v>
      </c>
      <c r="AK37" s="30">
        <v>17.213</v>
      </c>
      <c r="AL37" s="23"/>
      <c r="AM37" s="55">
        <v>25</v>
      </c>
      <c r="AN37" s="56">
        <v>354.307</v>
      </c>
      <c r="AO37" s="56">
        <v>349.63</v>
      </c>
      <c r="AP37" s="57">
        <v>372.819</v>
      </c>
      <c r="AQ37" s="30">
        <v>343.781</v>
      </c>
      <c r="AR37" s="23"/>
      <c r="AS37" s="55">
        <v>25</v>
      </c>
      <c r="AT37" s="56">
        <v>232.347</v>
      </c>
      <c r="AU37" s="56">
        <v>256.894</v>
      </c>
      <c r="AV37" s="57">
        <v>249.546</v>
      </c>
      <c r="AW37" s="30">
        <v>237.004</v>
      </c>
      <c r="AX37" s="23"/>
      <c r="AY37" s="55">
        <v>25</v>
      </c>
      <c r="AZ37" s="56">
        <v>49.97</v>
      </c>
      <c r="BA37" s="56">
        <v>65.54</v>
      </c>
      <c r="BB37" s="57">
        <v>44.73</v>
      </c>
      <c r="BC37" s="30">
        <v>61.69</v>
      </c>
      <c r="BD37" s="23"/>
      <c r="BE37" s="55">
        <v>25</v>
      </c>
      <c r="BF37" s="56">
        <v>521.32969</v>
      </c>
      <c r="BG37" s="56">
        <v>512.553</v>
      </c>
      <c r="BH37" s="57">
        <v>491.575</v>
      </c>
      <c r="BI37" s="30">
        <v>505.615</v>
      </c>
      <c r="BJ37" s="23"/>
      <c r="BK37" s="55">
        <v>25</v>
      </c>
      <c r="BL37" s="56">
        <v>107.62</v>
      </c>
      <c r="BM37" s="56">
        <v>104.97</v>
      </c>
      <c r="BN37" s="57">
        <v>98.38</v>
      </c>
      <c r="BO37" s="30">
        <v>99.26</v>
      </c>
      <c r="BP37" s="23"/>
      <c r="BQ37" s="55">
        <v>25</v>
      </c>
      <c r="BR37" s="56">
        <v>1.631</v>
      </c>
      <c r="BS37" s="56">
        <v>1.98069</v>
      </c>
      <c r="BT37" s="57">
        <v>8.22921</v>
      </c>
      <c r="BU37" s="30">
        <v>2.89538</v>
      </c>
      <c r="BV37" s="23"/>
      <c r="BW37" s="55">
        <v>25</v>
      </c>
      <c r="BX37" s="56">
        <v>22.7405</v>
      </c>
      <c r="BY37" s="56">
        <v>22.04282</v>
      </c>
      <c r="BZ37" s="57">
        <v>26.11716</v>
      </c>
      <c r="CA37" s="30">
        <v>23.83183</v>
      </c>
      <c r="CB37" s="23"/>
      <c r="CC37" s="55">
        <v>25</v>
      </c>
      <c r="CD37" s="56">
        <v>67.33231</v>
      </c>
      <c r="CE37" s="56">
        <v>67.54983</v>
      </c>
      <c r="CF37" s="57">
        <v>67.332</v>
      </c>
      <c r="CG37" s="30">
        <v>65.596</v>
      </c>
      <c r="CH37" s="23"/>
      <c r="CI37" s="55">
        <v>25</v>
      </c>
      <c r="CJ37" s="56">
        <v>111.598</v>
      </c>
      <c r="CK37" s="56">
        <v>112.976</v>
      </c>
      <c r="CL37" s="57">
        <v>111.389</v>
      </c>
      <c r="CM37" s="30">
        <v>105.224</v>
      </c>
      <c r="CN37" s="23"/>
      <c r="CO37" s="55">
        <v>25</v>
      </c>
      <c r="CP37" s="56"/>
      <c r="CQ37" s="56"/>
      <c r="CR37" s="57"/>
      <c r="CS37" s="30"/>
      <c r="CT37" s="23"/>
      <c r="CU37" s="55">
        <v>25</v>
      </c>
      <c r="CV37" s="56"/>
      <c r="CW37" s="56"/>
      <c r="CX37" s="57"/>
      <c r="CY37" s="30"/>
      <c r="CZ37" s="23"/>
      <c r="DA37" s="55">
        <v>25</v>
      </c>
      <c r="DB37" s="56"/>
      <c r="DC37" s="56"/>
      <c r="DD37" s="57"/>
      <c r="DE37" s="30"/>
      <c r="DF37" s="23"/>
      <c r="DG37" s="55">
        <v>25</v>
      </c>
      <c r="DH37" s="56"/>
      <c r="DI37" s="56"/>
      <c r="DJ37" s="57"/>
      <c r="DK37" s="30"/>
      <c r="DL37" s="23"/>
      <c r="DM37" s="55">
        <v>25</v>
      </c>
      <c r="DN37" s="56"/>
      <c r="DO37" s="56"/>
      <c r="DP37" s="57"/>
      <c r="DQ37" s="30"/>
      <c r="DR37" s="23"/>
      <c r="DS37" s="55">
        <v>25</v>
      </c>
      <c r="DT37" s="56"/>
      <c r="DU37" s="56"/>
      <c r="DV37" s="57"/>
      <c r="DW37" s="30"/>
      <c r="DX37" s="23"/>
      <c r="DY37" s="55">
        <v>25</v>
      </c>
      <c r="DZ37" s="56"/>
      <c r="EA37" s="56"/>
      <c r="EB37" s="57"/>
      <c r="EC37" s="30"/>
      <c r="ED37" s="23"/>
      <c r="EE37" s="55">
        <v>25</v>
      </c>
      <c r="EF37" s="56"/>
      <c r="EG37" s="56"/>
      <c r="EH37" s="57"/>
      <c r="EI37" s="30"/>
      <c r="EJ37" s="23"/>
      <c r="EK37" s="55">
        <v>25</v>
      </c>
      <c r="EL37" s="56"/>
      <c r="EM37" s="56"/>
      <c r="EN37" s="57"/>
      <c r="EO37" s="30"/>
      <c r="EP37" s="23"/>
      <c r="EQ37" s="55">
        <v>25</v>
      </c>
      <c r="ER37" s="56"/>
      <c r="ES37" s="56"/>
      <c r="ET37" s="57"/>
      <c r="EU37" s="30"/>
      <c r="EV37" s="23"/>
      <c r="EW37" s="55">
        <v>25</v>
      </c>
      <c r="EX37" s="56"/>
      <c r="EY37" s="56"/>
      <c r="EZ37" s="57"/>
      <c r="FA37" s="30"/>
      <c r="FB37" s="23"/>
      <c r="FC37" s="55">
        <v>25</v>
      </c>
      <c r="FD37" s="56"/>
      <c r="FE37" s="56"/>
      <c r="FF37" s="57"/>
      <c r="FG37" s="30"/>
      <c r="FH37" s="23"/>
      <c r="FI37" s="55">
        <v>25</v>
      </c>
      <c r="FJ37" s="56"/>
      <c r="FK37" s="56"/>
      <c r="FL37" s="57"/>
      <c r="FM37" s="30"/>
      <c r="FN37" s="23"/>
    </row>
    <row r="38">
      <c r="U38" s="23"/>
      <c r="V38" s="23"/>
      <c r="W38" s="23"/>
      <c r="X38" s="23"/>
      <c r="Y38" s="23"/>
      <c r="Z38" s="23"/>
      <c r="AA38" s="55">
        <v>26</v>
      </c>
      <c r="AB38" s="56">
        <v>53.658</v>
      </c>
      <c r="AC38" s="56">
        <v>58.12999</v>
      </c>
      <c r="AD38" s="57">
        <v>48.73047</v>
      </c>
      <c r="AE38" s="30">
        <v>61.13233</v>
      </c>
      <c r="AF38" s="23"/>
      <c r="AG38" s="55">
        <v>26</v>
      </c>
      <c r="AH38" s="56">
        <v>14.273</v>
      </c>
      <c r="AI38" s="56">
        <v>17.721</v>
      </c>
      <c r="AJ38" s="57">
        <v>16.861</v>
      </c>
      <c r="AK38" s="30">
        <v>16.941</v>
      </c>
      <c r="AL38" s="23"/>
      <c r="AM38" s="55">
        <v>26</v>
      </c>
      <c r="AN38" s="56">
        <v>347.4414</v>
      </c>
      <c r="AO38" s="56">
        <v>344.305</v>
      </c>
      <c r="AP38" s="57">
        <v>367.401</v>
      </c>
      <c r="AQ38" s="30">
        <v>338.748</v>
      </c>
      <c r="AR38" s="23"/>
      <c r="AS38" s="55">
        <v>26</v>
      </c>
      <c r="AT38" s="56">
        <v>231.767</v>
      </c>
      <c r="AU38" s="56">
        <v>256.18</v>
      </c>
      <c r="AV38" s="57">
        <v>249.226</v>
      </c>
      <c r="AW38" s="30">
        <v>236.748</v>
      </c>
      <c r="AX38" s="23"/>
      <c r="AY38" s="55">
        <v>26</v>
      </c>
      <c r="AZ38" s="56">
        <v>48.24</v>
      </c>
      <c r="BA38" s="56">
        <v>65.39</v>
      </c>
      <c r="BB38" s="57">
        <v>44.73</v>
      </c>
      <c r="BC38" s="30">
        <v>56.96</v>
      </c>
      <c r="BD38" s="23"/>
      <c r="BE38" s="55">
        <v>26</v>
      </c>
      <c r="BF38" s="56">
        <v>515.124</v>
      </c>
      <c r="BG38" s="56">
        <v>492.45336</v>
      </c>
      <c r="BH38" s="57">
        <v>477.00866</v>
      </c>
      <c r="BI38" s="30">
        <v>492.96281</v>
      </c>
      <c r="BJ38" s="23"/>
      <c r="BK38" s="55">
        <v>26</v>
      </c>
      <c r="BL38" s="56">
        <v>105.12</v>
      </c>
      <c r="BM38" s="56">
        <v>104.68</v>
      </c>
      <c r="BN38" s="57">
        <v>98.03</v>
      </c>
      <c r="BO38" s="30">
        <v>94.02</v>
      </c>
      <c r="BP38" s="23"/>
      <c r="BQ38" s="55">
        <v>26</v>
      </c>
      <c r="BR38" s="56">
        <v>3.847</v>
      </c>
      <c r="BS38" s="56">
        <v>3.74198</v>
      </c>
      <c r="BT38" s="57">
        <v>7.11358</v>
      </c>
      <c r="BU38" s="30">
        <v>6.5665</v>
      </c>
      <c r="BV38" s="23"/>
      <c r="BW38" s="55">
        <v>26</v>
      </c>
      <c r="BX38" s="56">
        <v>21.502</v>
      </c>
      <c r="BY38" s="56">
        <v>20.94038</v>
      </c>
      <c r="BZ38" s="57">
        <v>26.11716</v>
      </c>
      <c r="CA38" s="30">
        <v>23.88358</v>
      </c>
      <c r="CB38" s="23"/>
      <c r="CC38" s="55">
        <v>26</v>
      </c>
      <c r="CD38" s="56">
        <v>67.33231</v>
      </c>
      <c r="CE38" s="56">
        <v>67.25982</v>
      </c>
      <c r="CF38" s="57">
        <v>67.224</v>
      </c>
      <c r="CG38" s="30">
        <v>65.271</v>
      </c>
      <c r="CH38" s="23"/>
      <c r="CI38" s="55">
        <v>26</v>
      </c>
      <c r="CJ38" s="56">
        <v>109.788</v>
      </c>
      <c r="CK38" s="56">
        <v>132.02</v>
      </c>
      <c r="CL38" s="57">
        <v>129.835</v>
      </c>
      <c r="CM38" s="30">
        <v>118.787</v>
      </c>
      <c r="CN38" s="23"/>
      <c r="CO38" s="55">
        <v>26</v>
      </c>
      <c r="CP38" s="56"/>
      <c r="CQ38" s="56"/>
      <c r="CR38" s="57"/>
      <c r="CS38" s="30"/>
      <c r="CT38" s="23"/>
      <c r="CU38" s="55">
        <v>26</v>
      </c>
      <c r="CV38" s="56"/>
      <c r="CW38" s="56"/>
      <c r="CX38" s="57"/>
      <c r="CY38" s="30"/>
      <c r="CZ38" s="23"/>
      <c r="DA38" s="55">
        <v>26</v>
      </c>
      <c r="DB38" s="56"/>
      <c r="DC38" s="56"/>
      <c r="DD38" s="57"/>
      <c r="DE38" s="30"/>
      <c r="DF38" s="23"/>
      <c r="DG38" s="55">
        <v>26</v>
      </c>
      <c r="DH38" s="56"/>
      <c r="DI38" s="56"/>
      <c r="DJ38" s="57"/>
      <c r="DK38" s="30"/>
      <c r="DL38" s="23"/>
      <c r="DM38" s="55">
        <v>26</v>
      </c>
      <c r="DN38" s="56"/>
      <c r="DO38" s="56"/>
      <c r="DP38" s="57"/>
      <c r="DQ38" s="30"/>
      <c r="DR38" s="23"/>
      <c r="DS38" s="55">
        <v>26</v>
      </c>
      <c r="DT38" s="56"/>
      <c r="DU38" s="56"/>
      <c r="DV38" s="57"/>
      <c r="DW38" s="30"/>
      <c r="DX38" s="23"/>
      <c r="DY38" s="55">
        <v>26</v>
      </c>
      <c r="DZ38" s="56"/>
      <c r="EA38" s="56"/>
      <c r="EB38" s="57"/>
      <c r="EC38" s="30"/>
      <c r="ED38" s="23"/>
      <c r="EE38" s="55">
        <v>26</v>
      </c>
      <c r="EF38" s="56"/>
      <c r="EG38" s="56"/>
      <c r="EH38" s="57"/>
      <c r="EI38" s="30"/>
      <c r="EJ38" s="23"/>
      <c r="EK38" s="55">
        <v>26</v>
      </c>
      <c r="EL38" s="56"/>
      <c r="EM38" s="56"/>
      <c r="EN38" s="57"/>
      <c r="EO38" s="30"/>
      <c r="EP38" s="23"/>
      <c r="EQ38" s="55">
        <v>26</v>
      </c>
      <c r="ER38" s="56"/>
      <c r="ES38" s="56"/>
      <c r="ET38" s="57"/>
      <c r="EU38" s="30"/>
      <c r="EV38" s="23"/>
      <c r="EW38" s="55">
        <v>26</v>
      </c>
      <c r="EX38" s="56"/>
      <c r="EY38" s="56"/>
      <c r="EZ38" s="57"/>
      <c r="FA38" s="30"/>
      <c r="FB38" s="23"/>
      <c r="FC38" s="55">
        <v>26</v>
      </c>
      <c r="FD38" s="56"/>
      <c r="FE38" s="56"/>
      <c r="FF38" s="57"/>
      <c r="FG38" s="30"/>
      <c r="FH38" s="23"/>
      <c r="FI38" s="55">
        <v>26</v>
      </c>
      <c r="FJ38" s="56"/>
      <c r="FK38" s="56"/>
      <c r="FL38" s="57"/>
      <c r="FM38" s="30"/>
      <c r="FN38" s="23"/>
    </row>
    <row r="39">
      <c r="U39" s="23"/>
      <c r="V39" s="23"/>
      <c r="W39" s="23"/>
      <c r="X39" s="23"/>
      <c r="Y39" s="23"/>
      <c r="Z39" s="23"/>
      <c r="AA39" s="55">
        <v>27</v>
      </c>
      <c r="AB39" s="56">
        <v>51.86934</v>
      </c>
      <c r="AC39" s="56">
        <v>51.52253</v>
      </c>
      <c r="AD39" s="57">
        <v>46.02374</v>
      </c>
      <c r="AE39" s="30">
        <v>56.97109</v>
      </c>
      <c r="AF39" s="23"/>
      <c r="AG39" s="55">
        <v>27</v>
      </c>
      <c r="AH39" s="56">
        <v>14.168</v>
      </c>
      <c r="AI39" s="56">
        <v>17.887</v>
      </c>
      <c r="AJ39" s="57">
        <v>16.761</v>
      </c>
      <c r="AK39" s="30">
        <v>16.646</v>
      </c>
      <c r="AL39" s="23"/>
      <c r="AM39" s="55">
        <v>27</v>
      </c>
      <c r="AN39" s="56">
        <v>341.998</v>
      </c>
      <c r="AO39" s="56">
        <v>339.1105</v>
      </c>
      <c r="AP39" s="57">
        <v>361.956</v>
      </c>
      <c r="AQ39" s="30">
        <v>333.938</v>
      </c>
      <c r="AR39" s="23"/>
      <c r="AS39" s="55">
        <v>27</v>
      </c>
      <c r="AT39" s="56">
        <v>231.2175</v>
      </c>
      <c r="AU39" s="56">
        <v>255.595</v>
      </c>
      <c r="AV39" s="57">
        <v>248.836</v>
      </c>
      <c r="AW39" s="30">
        <v>236.296</v>
      </c>
      <c r="AX39" s="23"/>
      <c r="AY39" s="55">
        <v>27</v>
      </c>
      <c r="AZ39" s="56">
        <v>47.85</v>
      </c>
      <c r="BA39" s="56">
        <v>64.72</v>
      </c>
      <c r="BB39" s="57">
        <v>44.73</v>
      </c>
      <c r="BC39" s="30">
        <v>54.69</v>
      </c>
      <c r="BD39" s="23"/>
      <c r="BE39" s="55">
        <v>27</v>
      </c>
      <c r="BF39" s="56">
        <v>494.14472</v>
      </c>
      <c r="BG39" s="56">
        <v>475.64924</v>
      </c>
      <c r="BH39" s="57">
        <v>448.35114</v>
      </c>
      <c r="BI39" s="30">
        <v>478.15362</v>
      </c>
      <c r="BJ39" s="23"/>
      <c r="BK39" s="55">
        <v>27</v>
      </c>
      <c r="BL39" s="56">
        <v>101.89</v>
      </c>
      <c r="BM39" s="56">
        <v>104.24</v>
      </c>
      <c r="BN39" s="57">
        <v>97.51</v>
      </c>
      <c r="BO39" s="30">
        <v>92.71</v>
      </c>
      <c r="BP39" s="23"/>
      <c r="BQ39" s="55">
        <v>27</v>
      </c>
      <c r="BR39" s="56">
        <v>4.346</v>
      </c>
      <c r="BS39" s="56">
        <v>8.27926</v>
      </c>
      <c r="BT39" s="57">
        <v>7.19628</v>
      </c>
      <c r="BU39" s="30">
        <v>2.68963</v>
      </c>
      <c r="BV39" s="23"/>
      <c r="BW39" s="55">
        <v>27</v>
      </c>
      <c r="BX39" s="56">
        <v>20.3339</v>
      </c>
      <c r="BY39" s="56">
        <v>20.35855</v>
      </c>
      <c r="BZ39" s="57">
        <v>26.11716</v>
      </c>
      <c r="CA39" s="30">
        <v>23.90946</v>
      </c>
      <c r="CB39" s="23"/>
      <c r="CC39" s="55">
        <v>27</v>
      </c>
      <c r="CD39" s="56">
        <v>67.25982</v>
      </c>
      <c r="CE39" s="56">
        <v>66.71658</v>
      </c>
      <c r="CF39" s="57">
        <v>66.97</v>
      </c>
      <c r="CG39" s="30">
        <v>64.803</v>
      </c>
      <c r="CH39" s="23"/>
      <c r="CI39" s="55">
        <v>27</v>
      </c>
      <c r="CJ39" s="56">
        <v>128.538</v>
      </c>
      <c r="CK39" s="56">
        <v>109.43</v>
      </c>
      <c r="CL39" s="57">
        <v>108.441</v>
      </c>
      <c r="CM39" s="30">
        <v>99.4</v>
      </c>
      <c r="CN39" s="23"/>
      <c r="CO39" s="55">
        <v>27</v>
      </c>
      <c r="CP39" s="56"/>
      <c r="CQ39" s="56"/>
      <c r="CR39" s="57"/>
      <c r="CS39" s="30"/>
      <c r="CT39" s="23"/>
      <c r="CU39" s="55">
        <v>27</v>
      </c>
      <c r="CV39" s="56"/>
      <c r="CW39" s="56"/>
      <c r="CX39" s="57"/>
      <c r="CY39" s="30"/>
      <c r="CZ39" s="23"/>
      <c r="DA39" s="55">
        <v>27</v>
      </c>
      <c r="DB39" s="56"/>
      <c r="DC39" s="56"/>
      <c r="DD39" s="57"/>
      <c r="DE39" s="30"/>
      <c r="DF39" s="23"/>
      <c r="DG39" s="55">
        <v>27</v>
      </c>
      <c r="DH39" s="56"/>
      <c r="DI39" s="56"/>
      <c r="DJ39" s="57"/>
      <c r="DK39" s="30"/>
      <c r="DL39" s="23"/>
      <c r="DM39" s="55">
        <v>27</v>
      </c>
      <c r="DN39" s="56"/>
      <c r="DO39" s="56"/>
      <c r="DP39" s="57"/>
      <c r="DQ39" s="30"/>
      <c r="DR39" s="23"/>
      <c r="DS39" s="55">
        <v>27</v>
      </c>
      <c r="DT39" s="56"/>
      <c r="DU39" s="56"/>
      <c r="DV39" s="57"/>
      <c r="DW39" s="30"/>
      <c r="DX39" s="23"/>
      <c r="DY39" s="55">
        <v>27</v>
      </c>
      <c r="DZ39" s="56"/>
      <c r="EA39" s="56"/>
      <c r="EB39" s="57"/>
      <c r="EC39" s="30"/>
      <c r="ED39" s="23"/>
      <c r="EE39" s="55">
        <v>27</v>
      </c>
      <c r="EF39" s="56"/>
      <c r="EG39" s="56"/>
      <c r="EH39" s="57"/>
      <c r="EI39" s="30"/>
      <c r="EJ39" s="23"/>
      <c r="EK39" s="55">
        <v>27</v>
      </c>
      <c r="EL39" s="56"/>
      <c r="EM39" s="56"/>
      <c r="EN39" s="57"/>
      <c r="EO39" s="30"/>
      <c r="EP39" s="23"/>
      <c r="EQ39" s="55">
        <v>27</v>
      </c>
      <c r="ER39" s="56"/>
      <c r="ES39" s="56"/>
      <c r="ET39" s="57"/>
      <c r="EU39" s="30"/>
      <c r="EV39" s="23"/>
      <c r="EW39" s="55">
        <v>27</v>
      </c>
      <c r="EX39" s="56"/>
      <c r="EY39" s="56"/>
      <c r="EZ39" s="57"/>
      <c r="FA39" s="30"/>
      <c r="FB39" s="23"/>
      <c r="FC39" s="55">
        <v>27</v>
      </c>
      <c r="FD39" s="56"/>
      <c r="FE39" s="56"/>
      <c r="FF39" s="57"/>
      <c r="FG39" s="30"/>
      <c r="FH39" s="23"/>
      <c r="FI39" s="55">
        <v>27</v>
      </c>
      <c r="FJ39" s="56"/>
      <c r="FK39" s="56"/>
      <c r="FL39" s="57"/>
      <c r="FM39" s="30"/>
      <c r="FN39" s="23"/>
    </row>
    <row r="40">
      <c r="U40" s="23"/>
      <c r="V40" s="23"/>
      <c r="W40" s="23"/>
      <c r="X40" s="23"/>
      <c r="Y40" s="23"/>
      <c r="Z40" s="23"/>
      <c r="AA40" s="55">
        <v>28</v>
      </c>
      <c r="AB40" s="56">
        <v>51.86934</v>
      </c>
      <c r="AC40" s="56">
        <v>48.30057</v>
      </c>
      <c r="AD40" s="57">
        <v>42.34993</v>
      </c>
      <c r="AE40" s="30">
        <v>51.164</v>
      </c>
      <c r="AF40" s="23"/>
      <c r="AG40" s="55">
        <v>28</v>
      </c>
      <c r="AH40" s="56">
        <v>14.168</v>
      </c>
      <c r="AI40" s="56">
        <v>17.3</v>
      </c>
      <c r="AJ40" s="57">
        <v>16.356</v>
      </c>
      <c r="AK40" s="30">
        <v>16.148</v>
      </c>
      <c r="AL40" s="23"/>
      <c r="AM40" s="55">
        <v>28</v>
      </c>
      <c r="AN40" s="56">
        <v>336.722</v>
      </c>
      <c r="AO40" s="56">
        <v>333.60538</v>
      </c>
      <c r="AP40" s="57">
        <v>356.433</v>
      </c>
      <c r="AQ40" s="30">
        <v>326.922</v>
      </c>
      <c r="AR40" s="23"/>
      <c r="AS40" s="55">
        <v>28</v>
      </c>
      <c r="AT40" s="56">
        <v>230.74</v>
      </c>
      <c r="AU40" s="56">
        <v>254.946</v>
      </c>
      <c r="AV40" s="57">
        <v>248.381</v>
      </c>
      <c r="AW40" s="30">
        <v>235.649</v>
      </c>
      <c r="AX40" s="23"/>
      <c r="AY40" s="55">
        <v>28</v>
      </c>
      <c r="AZ40" s="56">
        <v>45.57</v>
      </c>
      <c r="BA40" s="56">
        <v>64.47</v>
      </c>
      <c r="BB40" s="57">
        <v>44.73</v>
      </c>
      <c r="BC40" s="30">
        <v>55.6</v>
      </c>
      <c r="BD40" s="23"/>
      <c r="BE40" s="55">
        <v>28</v>
      </c>
      <c r="BF40" s="56">
        <v>465.97972</v>
      </c>
      <c r="BG40" s="56">
        <v>462.05962</v>
      </c>
      <c r="BH40" s="57">
        <v>434.27049</v>
      </c>
      <c r="BI40" s="30">
        <v>463.597</v>
      </c>
      <c r="BJ40" s="23"/>
      <c r="BK40" s="55">
        <v>28</v>
      </c>
      <c r="BL40" s="56">
        <v>99.11</v>
      </c>
      <c r="BM40" s="56">
        <v>103.94</v>
      </c>
      <c r="BN40" s="57">
        <v>97.36</v>
      </c>
      <c r="BO40" s="30">
        <v>92.56</v>
      </c>
      <c r="BP40" s="23"/>
      <c r="BQ40" s="55">
        <v>28</v>
      </c>
      <c r="BR40" s="56">
        <v>3.757</v>
      </c>
      <c r="BS40" s="56">
        <v>2.86162</v>
      </c>
      <c r="BT40" s="57">
        <v>4.97754</v>
      </c>
      <c r="BU40" s="30">
        <v>6.01787</v>
      </c>
      <c r="BV40" s="23"/>
      <c r="BW40" s="55">
        <v>28</v>
      </c>
      <c r="BX40" s="56">
        <v>19.20948</v>
      </c>
      <c r="BY40" s="56">
        <v>20.08788</v>
      </c>
      <c r="BZ40" s="57">
        <v>26.11716</v>
      </c>
      <c r="CA40" s="30">
        <v>23.94831</v>
      </c>
      <c r="CB40" s="23"/>
      <c r="CC40" s="55">
        <v>28</v>
      </c>
      <c r="CD40" s="56">
        <v>67.04244</v>
      </c>
      <c r="CE40" s="56">
        <v>65.488</v>
      </c>
      <c r="CF40" s="57">
        <v>66.717</v>
      </c>
      <c r="CG40" s="30">
        <v>64.443</v>
      </c>
      <c r="CH40" s="23"/>
      <c r="CI40" s="55">
        <v>28</v>
      </c>
      <c r="CJ40" s="56">
        <v>107.851</v>
      </c>
      <c r="CK40" s="56">
        <v>106.706</v>
      </c>
      <c r="CL40" s="57">
        <v>106.877</v>
      </c>
      <c r="CM40" s="30">
        <v>96.4</v>
      </c>
      <c r="CN40" s="23"/>
      <c r="CO40" s="55">
        <v>28</v>
      </c>
      <c r="CP40" s="56"/>
      <c r="CQ40" s="56"/>
      <c r="CR40" s="57"/>
      <c r="CS40" s="30"/>
      <c r="CT40" s="23"/>
      <c r="CU40" s="55">
        <v>28</v>
      </c>
      <c r="CV40" s="56"/>
      <c r="CW40" s="56"/>
      <c r="CX40" s="57"/>
      <c r="CY40" s="30"/>
      <c r="CZ40" s="23"/>
      <c r="DA40" s="55">
        <v>28</v>
      </c>
      <c r="DB40" s="56"/>
      <c r="DC40" s="56"/>
      <c r="DD40" s="57"/>
      <c r="DE40" s="30"/>
      <c r="DF40" s="23"/>
      <c r="DG40" s="55">
        <v>28</v>
      </c>
      <c r="DH40" s="56"/>
      <c r="DI40" s="56"/>
      <c r="DJ40" s="57"/>
      <c r="DK40" s="30"/>
      <c r="DL40" s="23"/>
      <c r="DM40" s="55">
        <v>28</v>
      </c>
      <c r="DN40" s="56"/>
      <c r="DO40" s="56"/>
      <c r="DP40" s="57"/>
      <c r="DQ40" s="30"/>
      <c r="DR40" s="23"/>
      <c r="DS40" s="55">
        <v>28</v>
      </c>
      <c r="DT40" s="56"/>
      <c r="DU40" s="56"/>
      <c r="DV40" s="57"/>
      <c r="DW40" s="30"/>
      <c r="DX40" s="23"/>
      <c r="DY40" s="55">
        <v>28</v>
      </c>
      <c r="DZ40" s="56"/>
      <c r="EA40" s="56"/>
      <c r="EB40" s="57"/>
      <c r="EC40" s="30"/>
      <c r="ED40" s="23"/>
      <c r="EE40" s="55">
        <v>28</v>
      </c>
      <c r="EF40" s="56"/>
      <c r="EG40" s="56"/>
      <c r="EH40" s="57"/>
      <c r="EI40" s="30"/>
      <c r="EJ40" s="23"/>
      <c r="EK40" s="55">
        <v>28</v>
      </c>
      <c r="EL40" s="56"/>
      <c r="EM40" s="56"/>
      <c r="EN40" s="57"/>
      <c r="EO40" s="30"/>
      <c r="EP40" s="23"/>
      <c r="EQ40" s="55">
        <v>28</v>
      </c>
      <c r="ER40" s="56"/>
      <c r="ES40" s="56"/>
      <c r="ET40" s="57"/>
      <c r="EU40" s="30"/>
      <c r="EV40" s="23"/>
      <c r="EW40" s="55">
        <v>28</v>
      </c>
      <c r="EX40" s="56"/>
      <c r="EY40" s="56"/>
      <c r="EZ40" s="57"/>
      <c r="FA40" s="30"/>
      <c r="FB40" s="23"/>
      <c r="FC40" s="55">
        <v>28</v>
      </c>
      <c r="FD40" s="56"/>
      <c r="FE40" s="56"/>
      <c r="FF40" s="57"/>
      <c r="FG40" s="30"/>
      <c r="FH40" s="23"/>
      <c r="FI40" s="55">
        <v>28</v>
      </c>
      <c r="FJ40" s="56"/>
      <c r="FK40" s="56"/>
      <c r="FL40" s="57"/>
      <c r="FM40" s="30"/>
      <c r="FN40" s="23"/>
    </row>
    <row r="41">
      <c r="U41" s="23"/>
      <c r="V41" s="23"/>
      <c r="W41" s="23"/>
      <c r="X41" s="23"/>
      <c r="Y41" s="23"/>
      <c r="Z41" s="23"/>
      <c r="AA41" s="55">
        <v>29</v>
      </c>
      <c r="AB41" s="56">
        <v>44.73636</v>
      </c>
      <c r="AC41" s="56">
        <v>43.81063</v>
      </c>
      <c r="AD41" s="57">
        <v>39.133</v>
      </c>
      <c r="AE41" s="30">
        <v>48.27882</v>
      </c>
      <c r="AF41" s="23"/>
      <c r="AG41" s="55">
        <v>29</v>
      </c>
      <c r="AH41" s="56">
        <v>13.554</v>
      </c>
      <c r="AI41" s="56">
        <v>16.325</v>
      </c>
      <c r="AJ41" s="57">
        <v>16.344</v>
      </c>
      <c r="AK41" s="30">
        <v>15.862</v>
      </c>
      <c r="AL41" s="23"/>
      <c r="AM41" s="55">
        <v>29</v>
      </c>
      <c r="AN41" s="56">
        <v>332.068</v>
      </c>
      <c r="AO41" s="56">
        <v>328.028</v>
      </c>
      <c r="AP41" s="57">
        <v>350.395</v>
      </c>
      <c r="AQ41" s="30">
        <v>320.94</v>
      </c>
      <c r="AR41" s="23"/>
      <c r="AS41" s="55">
        <v>29</v>
      </c>
      <c r="AT41" s="56">
        <v>230.233</v>
      </c>
      <c r="AU41" s="56">
        <v>254.487</v>
      </c>
      <c r="AV41" s="57">
        <v>247.862</v>
      </c>
      <c r="AW41" s="30">
        <v>235.189</v>
      </c>
      <c r="AX41" s="23"/>
      <c r="AY41" s="55">
        <v>29</v>
      </c>
      <c r="AZ41" s="56">
        <v>44.8</v>
      </c>
      <c r="BA41" s="56">
        <v>63.47</v>
      </c>
      <c r="BB41" s="57">
        <v>43.79</v>
      </c>
      <c r="BC41" s="30">
        <v>53.7</v>
      </c>
      <c r="BD41" s="23"/>
      <c r="BE41" s="55">
        <v>29</v>
      </c>
      <c r="BF41" s="56">
        <v>449.6577</v>
      </c>
      <c r="BG41" s="56">
        <v>446.45487</v>
      </c>
      <c r="BH41" s="57">
        <v>417.754</v>
      </c>
      <c r="BI41" s="30">
        <v>447.71571</v>
      </c>
      <c r="BJ41" s="23"/>
      <c r="BK41" s="55">
        <v>29</v>
      </c>
      <c r="BL41" s="56">
        <v>96.98</v>
      </c>
      <c r="BM41" s="56">
        <v>103.88</v>
      </c>
      <c r="BN41" s="57">
        <v>96.05</v>
      </c>
      <c r="BO41" s="30">
        <v>91.69</v>
      </c>
      <c r="BP41" s="23"/>
      <c r="BQ41" s="55">
        <v>29</v>
      </c>
      <c r="BR41" s="56">
        <v>3.016</v>
      </c>
      <c r="BS41" s="56">
        <v>4.2353</v>
      </c>
      <c r="BT41" s="57">
        <v>10.38119</v>
      </c>
      <c r="BU41" s="30">
        <v>4.08678</v>
      </c>
      <c r="BV41" s="23"/>
      <c r="BW41" s="55">
        <v>29</v>
      </c>
      <c r="BX41" s="56">
        <v>18.07984</v>
      </c>
      <c r="BY41" s="56">
        <v>19.84273</v>
      </c>
      <c r="BZ41" s="57">
        <v>26.11716</v>
      </c>
      <c r="CA41" s="30">
        <v>24.00014</v>
      </c>
      <c r="CB41" s="23"/>
      <c r="CC41" s="55">
        <v>29</v>
      </c>
      <c r="CD41" s="56">
        <v>66.75278</v>
      </c>
      <c r="CE41" s="56">
        <v>64.51473</v>
      </c>
      <c r="CF41" s="57">
        <v>66.427</v>
      </c>
      <c r="CG41" s="30">
        <v>62.325</v>
      </c>
      <c r="CH41" s="23"/>
      <c r="CI41" s="55">
        <v>29</v>
      </c>
      <c r="CJ41" s="56">
        <v>104.51</v>
      </c>
      <c r="CK41" s="56">
        <v>103.512</v>
      </c>
      <c r="CL41" s="57">
        <v>105.059</v>
      </c>
      <c r="CM41" s="30">
        <v>93.65</v>
      </c>
      <c r="CN41" s="23"/>
      <c r="CO41" s="55">
        <v>29</v>
      </c>
      <c r="CP41" s="56"/>
      <c r="CQ41" s="56"/>
      <c r="CR41" s="57"/>
      <c r="CS41" s="30"/>
      <c r="CT41" s="23"/>
      <c r="CU41" s="55">
        <v>29</v>
      </c>
      <c r="CV41" s="56"/>
      <c r="CW41" s="56"/>
      <c r="CX41" s="57"/>
      <c r="CY41" s="30"/>
      <c r="CZ41" s="23"/>
      <c r="DA41" s="55">
        <v>29</v>
      </c>
      <c r="DB41" s="56"/>
      <c r="DC41" s="56"/>
      <c r="DD41" s="57"/>
      <c r="DE41" s="30"/>
      <c r="DF41" s="23"/>
      <c r="DG41" s="55">
        <v>29</v>
      </c>
      <c r="DH41" s="56"/>
      <c r="DI41" s="56"/>
      <c r="DJ41" s="57"/>
      <c r="DK41" s="30"/>
      <c r="DL41" s="23"/>
      <c r="DM41" s="55">
        <v>29</v>
      </c>
      <c r="DN41" s="56"/>
      <c r="DO41" s="56"/>
      <c r="DP41" s="57"/>
      <c r="DQ41" s="30"/>
      <c r="DR41" s="23"/>
      <c r="DS41" s="55">
        <v>29</v>
      </c>
      <c r="DT41" s="56"/>
      <c r="DU41" s="56"/>
      <c r="DV41" s="57"/>
      <c r="DW41" s="30"/>
      <c r="DX41" s="23"/>
      <c r="DY41" s="55">
        <v>29</v>
      </c>
      <c r="DZ41" s="56"/>
      <c r="EA41" s="56"/>
      <c r="EB41" s="57"/>
      <c r="EC41" s="30"/>
      <c r="ED41" s="23"/>
      <c r="EE41" s="55">
        <v>29</v>
      </c>
      <c r="EF41" s="56"/>
      <c r="EG41" s="56"/>
      <c r="EH41" s="57"/>
      <c r="EI41" s="30"/>
      <c r="EJ41" s="23"/>
      <c r="EK41" s="55">
        <v>29</v>
      </c>
      <c r="EL41" s="56"/>
      <c r="EM41" s="56"/>
      <c r="EN41" s="57"/>
      <c r="EO41" s="30"/>
      <c r="EP41" s="23"/>
      <c r="EQ41" s="55">
        <v>29</v>
      </c>
      <c r="ER41" s="56"/>
      <c r="ES41" s="56"/>
      <c r="ET41" s="57"/>
      <c r="EU41" s="30"/>
      <c r="EV41" s="23"/>
      <c r="EW41" s="55">
        <v>29</v>
      </c>
      <c r="EX41" s="56"/>
      <c r="EY41" s="56"/>
      <c r="EZ41" s="57"/>
      <c r="FA41" s="30"/>
      <c r="FB41" s="23"/>
      <c r="FC41" s="55">
        <v>29</v>
      </c>
      <c r="FD41" s="56"/>
      <c r="FE41" s="56"/>
      <c r="FF41" s="57"/>
      <c r="FG41" s="30"/>
      <c r="FH41" s="23"/>
      <c r="FI41" s="55">
        <v>29</v>
      </c>
      <c r="FJ41" s="56"/>
      <c r="FK41" s="56"/>
      <c r="FL41" s="57"/>
      <c r="FM41" s="30"/>
      <c r="FN41" s="23"/>
    </row>
    <row r="42">
      <c r="U42" s="23"/>
      <c r="V42" s="23"/>
      <c r="W42" s="23"/>
      <c r="X42" s="23"/>
      <c r="Y42" s="23"/>
      <c r="Z42" s="23"/>
      <c r="AA42" s="55">
        <v>30</v>
      </c>
      <c r="AB42" s="56">
        <v>41.78146</v>
      </c>
      <c r="AC42" s="56">
        <v>39.176</v>
      </c>
      <c r="AD42" s="57">
        <v>33.16742</v>
      </c>
      <c r="AE42" s="30">
        <v>44.66682</v>
      </c>
      <c r="AF42" s="23"/>
      <c r="AG42" s="55">
        <v>30</v>
      </c>
      <c r="AH42" s="56">
        <v>13.068</v>
      </c>
      <c r="AI42" s="56">
        <v>14.452</v>
      </c>
      <c r="AJ42" s="57">
        <v>15.954</v>
      </c>
      <c r="AK42" s="30">
        <v>15.571</v>
      </c>
      <c r="AL42" s="23"/>
      <c r="AM42" s="55">
        <v>30</v>
      </c>
      <c r="AN42" s="56">
        <v>326.819</v>
      </c>
      <c r="AO42" s="56">
        <v>322.312</v>
      </c>
      <c r="AP42" s="57">
        <v>344.04</v>
      </c>
      <c r="AQ42" s="30">
        <v>315.706</v>
      </c>
      <c r="AR42" s="23"/>
      <c r="AS42" s="55">
        <v>30</v>
      </c>
      <c r="AT42" s="56">
        <v>229.79</v>
      </c>
      <c r="AU42" s="56">
        <v>253.902</v>
      </c>
      <c r="AV42" s="57">
        <v>247.407</v>
      </c>
      <c r="AW42" s="30">
        <v>234.667</v>
      </c>
      <c r="AX42" s="23"/>
      <c r="AY42" s="55">
        <v>30</v>
      </c>
      <c r="AZ42" s="56">
        <v>43.52</v>
      </c>
      <c r="BA42" s="56">
        <v>60.67</v>
      </c>
      <c r="BB42" s="57">
        <v>41.26</v>
      </c>
      <c r="BC42" s="30">
        <v>47.68</v>
      </c>
      <c r="BD42" s="23"/>
      <c r="BE42" s="55">
        <v>30</v>
      </c>
      <c r="BF42" s="56">
        <v>439.26913</v>
      </c>
      <c r="BG42" s="56">
        <v>424.48</v>
      </c>
      <c r="BH42" s="57">
        <v>397.26018</v>
      </c>
      <c r="BI42" s="30">
        <v>427.03398</v>
      </c>
      <c r="BJ42" s="23"/>
      <c r="BK42" s="55">
        <v>30</v>
      </c>
      <c r="BL42" s="56">
        <v>89.09</v>
      </c>
      <c r="BM42" s="56">
        <v>103.5</v>
      </c>
      <c r="BN42" s="57">
        <v>91.11</v>
      </c>
      <c r="BO42" s="30">
        <v>91.4</v>
      </c>
      <c r="BP42" s="23"/>
      <c r="BQ42" s="55">
        <v>30</v>
      </c>
      <c r="BR42" s="56">
        <v>3.54</v>
      </c>
      <c r="BS42" s="56">
        <v>3.10685</v>
      </c>
      <c r="BT42" s="57">
        <v>10.78172</v>
      </c>
      <c r="BU42" s="30">
        <v>5.94247</v>
      </c>
      <c r="BV42" s="23"/>
      <c r="BW42" s="55">
        <v>30</v>
      </c>
      <c r="BX42" s="56">
        <v>16.97182</v>
      </c>
      <c r="BY42" s="56">
        <v>19.58628</v>
      </c>
      <c r="BZ42" s="57">
        <v>26.11716</v>
      </c>
      <c r="CA42" s="30">
        <v>24.02606</v>
      </c>
      <c r="CB42" s="23"/>
      <c r="CC42" s="55">
        <v>30</v>
      </c>
      <c r="CD42" s="56">
        <v>65.88498</v>
      </c>
      <c r="CE42" s="56">
        <v>63.47215</v>
      </c>
      <c r="CF42" s="57">
        <v>65.271</v>
      </c>
      <c r="CG42" s="30">
        <v>59.652</v>
      </c>
      <c r="CH42" s="23"/>
      <c r="CI42" s="55">
        <v>30</v>
      </c>
      <c r="CJ42" s="56">
        <v>102.716</v>
      </c>
      <c r="CK42" s="56">
        <v>99.91</v>
      </c>
      <c r="CL42" s="57">
        <v>105.176</v>
      </c>
      <c r="CM42" s="30">
        <v>91.65</v>
      </c>
      <c r="CN42" s="23"/>
      <c r="CO42" s="55">
        <v>30</v>
      </c>
      <c r="CP42" s="56"/>
      <c r="CQ42" s="56"/>
      <c r="CR42" s="57"/>
      <c r="CS42" s="30"/>
      <c r="CT42" s="23"/>
      <c r="CU42" s="55">
        <v>30</v>
      </c>
      <c r="CV42" s="56"/>
      <c r="CW42" s="56"/>
      <c r="CX42" s="57"/>
      <c r="CY42" s="30"/>
      <c r="CZ42" s="23"/>
      <c r="DA42" s="55">
        <v>30</v>
      </c>
      <c r="DB42" s="56"/>
      <c r="DC42" s="56"/>
      <c r="DD42" s="57"/>
      <c r="DE42" s="30"/>
      <c r="DF42" s="23"/>
      <c r="DG42" s="55">
        <v>30</v>
      </c>
      <c r="DH42" s="56"/>
      <c r="DI42" s="56"/>
      <c r="DJ42" s="57"/>
      <c r="DK42" s="30"/>
      <c r="DL42" s="23"/>
      <c r="DM42" s="55">
        <v>30</v>
      </c>
      <c r="DN42" s="56"/>
      <c r="DO42" s="56"/>
      <c r="DP42" s="57"/>
      <c r="DQ42" s="30"/>
      <c r="DR42" s="23"/>
      <c r="DS42" s="55">
        <v>30</v>
      </c>
      <c r="DT42" s="56"/>
      <c r="DU42" s="56"/>
      <c r="DV42" s="57"/>
      <c r="DW42" s="30"/>
      <c r="DX42" s="23"/>
      <c r="DY42" s="55">
        <v>30</v>
      </c>
      <c r="DZ42" s="56"/>
      <c r="EA42" s="56"/>
      <c r="EB42" s="57"/>
      <c r="EC42" s="30"/>
      <c r="ED42" s="23"/>
      <c r="EE42" s="55">
        <v>30</v>
      </c>
      <c r="EF42" s="56"/>
      <c r="EG42" s="56"/>
      <c r="EH42" s="57"/>
      <c r="EI42" s="30"/>
      <c r="EJ42" s="23"/>
      <c r="EK42" s="55">
        <v>30</v>
      </c>
      <c r="EL42" s="56"/>
      <c r="EM42" s="56"/>
      <c r="EN42" s="57"/>
      <c r="EO42" s="30"/>
      <c r="EP42" s="23"/>
      <c r="EQ42" s="55">
        <v>30</v>
      </c>
      <c r="ER42" s="56"/>
      <c r="ES42" s="56"/>
      <c r="ET42" s="57"/>
      <c r="EU42" s="30"/>
      <c r="EV42" s="23"/>
      <c r="EW42" s="55">
        <v>30</v>
      </c>
      <c r="EX42" s="56"/>
      <c r="EY42" s="56"/>
      <c r="EZ42" s="57"/>
      <c r="FA42" s="30"/>
      <c r="FB42" s="23"/>
      <c r="FC42" s="55">
        <v>30</v>
      </c>
      <c r="FD42" s="56"/>
      <c r="FE42" s="56"/>
      <c r="FF42" s="57"/>
      <c r="FG42" s="30"/>
      <c r="FH42" s="23"/>
      <c r="FI42" s="55">
        <v>30</v>
      </c>
      <c r="FJ42" s="56"/>
      <c r="FK42" s="56"/>
      <c r="FL42" s="57"/>
      <c r="FM42" s="30"/>
      <c r="FN42" s="23"/>
    </row>
    <row r="43">
      <c r="U43" s="23"/>
      <c r="V43" s="23"/>
      <c r="W43" s="23"/>
      <c r="X43" s="23"/>
      <c r="Y43" s="23"/>
      <c r="Z43" s="23"/>
      <c r="AA43" s="55">
        <v>31</v>
      </c>
      <c r="AB43" s="56">
        <v>38.83143</v>
      </c>
      <c r="AC43" s="56">
        <v>48.30057</v>
      </c>
      <c r="AD43" s="57">
        <v>30.57793</v>
      </c>
      <c r="AE43" s="30">
        <v>37.41572</v>
      </c>
      <c r="AF43" s="23"/>
      <c r="AG43" s="55">
        <v>31</v>
      </c>
      <c r="AH43" s="56">
        <v>12.956</v>
      </c>
      <c r="AI43" s="56">
        <v>12.751</v>
      </c>
      <c r="AJ43" s="57">
        <v>15.358</v>
      </c>
      <c r="AK43" s="30">
        <v>13.712</v>
      </c>
      <c r="AL43" s="23"/>
      <c r="AM43" s="55">
        <v>31</v>
      </c>
      <c r="AN43" s="56">
        <v>320.995</v>
      </c>
      <c r="AO43" s="56">
        <v>316.583</v>
      </c>
      <c r="AP43" s="57">
        <v>337.461</v>
      </c>
      <c r="AQ43" s="30">
        <v>307.63</v>
      </c>
      <c r="AR43" s="23"/>
      <c r="AS43" s="55">
        <v>31</v>
      </c>
      <c r="AT43" s="56">
        <v>229.219</v>
      </c>
      <c r="AU43" s="56">
        <v>253.387</v>
      </c>
      <c r="AV43" s="57">
        <v>247.013</v>
      </c>
      <c r="AW43" s="30">
        <v>234.089</v>
      </c>
      <c r="AX43" s="23"/>
      <c r="AY43" s="55">
        <v>31</v>
      </c>
      <c r="AZ43" s="56">
        <v>42.99</v>
      </c>
      <c r="BA43" s="56">
        <v>56.04</v>
      </c>
      <c r="BB43" s="57">
        <v>39.19</v>
      </c>
      <c r="BC43" s="30">
        <v>43.15</v>
      </c>
      <c r="BD43" s="23"/>
      <c r="BE43" s="55">
        <v>31</v>
      </c>
      <c r="BF43" s="56">
        <v>428.28095</v>
      </c>
      <c r="BG43" s="56">
        <v>405.76862</v>
      </c>
      <c r="BH43" s="57">
        <v>377.70452</v>
      </c>
      <c r="BI43" s="30">
        <v>407.33011</v>
      </c>
      <c r="BJ43" s="23"/>
      <c r="BK43" s="55">
        <v>31</v>
      </c>
      <c r="BL43" s="56">
        <v>82.7</v>
      </c>
      <c r="BM43" s="56">
        <v>103.12</v>
      </c>
      <c r="BN43" s="57">
        <v>85.19</v>
      </c>
      <c r="BO43" s="30">
        <v>90.82</v>
      </c>
      <c r="BP43" s="23"/>
      <c r="BQ43" s="55">
        <v>31</v>
      </c>
      <c r="BR43" s="56">
        <v>3.254</v>
      </c>
      <c r="BS43" s="56">
        <v>4.59289</v>
      </c>
      <c r="BT43" s="57">
        <v>8.6367</v>
      </c>
      <c r="BU43" s="30">
        <v>7.44004</v>
      </c>
      <c r="BV43" s="23"/>
      <c r="BW43" s="55">
        <v>31</v>
      </c>
      <c r="BX43" s="56">
        <v>15.91351</v>
      </c>
      <c r="BY43" s="56">
        <v>19.29438</v>
      </c>
      <c r="BZ43" s="57">
        <v>26.11716</v>
      </c>
      <c r="CA43" s="30">
        <v>24.03903</v>
      </c>
      <c r="CB43" s="23"/>
      <c r="CC43" s="55">
        <v>31</v>
      </c>
      <c r="CD43" s="56">
        <v>64.65875</v>
      </c>
      <c r="CE43" s="56">
        <v>61.53826</v>
      </c>
      <c r="CF43" s="57">
        <v>63.544</v>
      </c>
      <c r="CG43" s="30">
        <v>56.069</v>
      </c>
      <c r="CH43" s="23"/>
      <c r="CI43" s="55">
        <v>31</v>
      </c>
      <c r="CJ43" s="56">
        <v>117.175</v>
      </c>
      <c r="CK43" s="56">
        <v>112.119</v>
      </c>
      <c r="CL43" s="57">
        <v>120.76</v>
      </c>
      <c r="CM43" s="30">
        <v>103.069</v>
      </c>
      <c r="CN43" s="23"/>
      <c r="CO43" s="55">
        <v>31</v>
      </c>
      <c r="CP43" s="56"/>
      <c r="CQ43" s="56"/>
      <c r="CR43" s="57"/>
      <c r="CS43" s="30"/>
      <c r="CT43" s="23"/>
      <c r="CU43" s="55">
        <v>31</v>
      </c>
      <c r="CV43" s="56"/>
      <c r="CW43" s="56"/>
      <c r="CX43" s="57"/>
      <c r="CY43" s="30"/>
      <c r="CZ43" s="23"/>
      <c r="DA43" s="55">
        <v>31</v>
      </c>
      <c r="DB43" s="56"/>
      <c r="DC43" s="56"/>
      <c r="DD43" s="57"/>
      <c r="DE43" s="30"/>
      <c r="DF43" s="23"/>
      <c r="DG43" s="55">
        <v>31</v>
      </c>
      <c r="DH43" s="56"/>
      <c r="DI43" s="56"/>
      <c r="DJ43" s="57"/>
      <c r="DK43" s="30"/>
      <c r="DL43" s="23"/>
      <c r="DM43" s="55">
        <v>31</v>
      </c>
      <c r="DN43" s="56"/>
      <c r="DO43" s="56"/>
      <c r="DP43" s="57"/>
      <c r="DQ43" s="30"/>
      <c r="DR43" s="23"/>
      <c r="DS43" s="55">
        <v>31</v>
      </c>
      <c r="DT43" s="56"/>
      <c r="DU43" s="56"/>
      <c r="DV43" s="57"/>
      <c r="DW43" s="30"/>
      <c r="DX43" s="23"/>
      <c r="DY43" s="55">
        <v>31</v>
      </c>
      <c r="DZ43" s="56"/>
      <c r="EA43" s="56"/>
      <c r="EB43" s="57"/>
      <c r="EC43" s="30"/>
      <c r="ED43" s="23"/>
      <c r="EE43" s="55">
        <v>31</v>
      </c>
      <c r="EF43" s="56"/>
      <c r="EG43" s="56"/>
      <c r="EH43" s="57"/>
      <c r="EI43" s="30"/>
      <c r="EJ43" s="23"/>
      <c r="EK43" s="55">
        <v>31</v>
      </c>
      <c r="EL43" s="56"/>
      <c r="EM43" s="56"/>
      <c r="EN43" s="57"/>
      <c r="EO43" s="30"/>
      <c r="EP43" s="23"/>
      <c r="EQ43" s="55">
        <v>31</v>
      </c>
      <c r="ER43" s="56"/>
      <c r="ES43" s="56"/>
      <c r="ET43" s="57"/>
      <c r="EU43" s="30"/>
      <c r="EV43" s="23"/>
      <c r="EW43" s="55">
        <v>31</v>
      </c>
      <c r="EX43" s="56"/>
      <c r="EY43" s="56"/>
      <c r="EZ43" s="57"/>
      <c r="FA43" s="30"/>
      <c r="FB43" s="23"/>
      <c r="FC43" s="55">
        <v>31</v>
      </c>
      <c r="FD43" s="56"/>
      <c r="FE43" s="56"/>
      <c r="FF43" s="57"/>
      <c r="FG43" s="30"/>
      <c r="FH43" s="23"/>
      <c r="FI43" s="55">
        <v>31</v>
      </c>
      <c r="FJ43" s="56"/>
      <c r="FK43" s="56"/>
      <c r="FL43" s="57"/>
      <c r="FM43" s="30"/>
      <c r="FN43" s="23"/>
    </row>
    <row r="44">
      <c r="U44" s="23"/>
      <c r="V44" s="23"/>
      <c r="W44" s="23"/>
      <c r="X44" s="23"/>
      <c r="Y44" s="23"/>
      <c r="Z44" s="23"/>
      <c r="AA44" s="55">
        <v>32</v>
      </c>
      <c r="AB44" s="56">
        <v>34.441</v>
      </c>
      <c r="AC44" s="56">
        <v>29.327</v>
      </c>
      <c r="AD44" s="57">
        <v>27.93263</v>
      </c>
      <c r="AE44" s="30">
        <v>35.72124</v>
      </c>
      <c r="AF44" s="23"/>
      <c r="AG44" s="55">
        <v>32</v>
      </c>
      <c r="AH44" s="56">
        <v>12.165</v>
      </c>
      <c r="AI44" s="56">
        <v>11.212</v>
      </c>
      <c r="AJ44" s="57">
        <v>14.701</v>
      </c>
      <c r="AK44" s="30">
        <v>13.773</v>
      </c>
      <c r="AL44" s="23"/>
      <c r="AM44" s="55">
        <v>32</v>
      </c>
      <c r="AN44" s="56">
        <v>315.062</v>
      </c>
      <c r="AO44" s="56">
        <v>310.562</v>
      </c>
      <c r="AP44" s="57">
        <v>330.624</v>
      </c>
      <c r="AQ44" s="30">
        <v>300.046</v>
      </c>
      <c r="AR44" s="23"/>
      <c r="AS44" s="55">
        <v>32</v>
      </c>
      <c r="AT44" s="56">
        <v>228.712</v>
      </c>
      <c r="AU44" s="56">
        <v>252.737</v>
      </c>
      <c r="AV44" s="57">
        <v>246.498</v>
      </c>
      <c r="AW44" s="30">
        <v>233.569</v>
      </c>
      <c r="AX44" s="23"/>
      <c r="AY44" s="55">
        <v>32</v>
      </c>
      <c r="AZ44" s="56">
        <v>41.48</v>
      </c>
      <c r="BA44" s="56">
        <v>49.57</v>
      </c>
      <c r="BB44" s="57">
        <v>38.13</v>
      </c>
      <c r="BC44" s="30">
        <v>39.96</v>
      </c>
      <c r="BD44" s="23"/>
      <c r="BE44" s="55">
        <v>32</v>
      </c>
      <c r="BF44" s="56">
        <v>417.138</v>
      </c>
      <c r="BG44" s="56">
        <v>382.272</v>
      </c>
      <c r="BH44" s="57">
        <v>354.89752</v>
      </c>
      <c r="BI44" s="30">
        <v>385.02852</v>
      </c>
      <c r="BJ44" s="23"/>
      <c r="BK44" s="55">
        <v>32</v>
      </c>
      <c r="BL44" s="56">
        <v>81.02</v>
      </c>
      <c r="BM44" s="56">
        <v>101.31</v>
      </c>
      <c r="BN44" s="57">
        <v>79.29</v>
      </c>
      <c r="BO44" s="30">
        <v>89.95</v>
      </c>
      <c r="BP44" s="23"/>
      <c r="BQ44" s="55">
        <v>32</v>
      </c>
      <c r="BR44" s="56">
        <v>3.723</v>
      </c>
      <c r="BS44" s="56">
        <v>7.85454</v>
      </c>
      <c r="BT44" s="57">
        <v>7.4827</v>
      </c>
      <c r="BU44" s="30">
        <v>5.71911</v>
      </c>
      <c r="BV44" s="23"/>
      <c r="BW44" s="55">
        <v>32</v>
      </c>
      <c r="BX44" s="56">
        <v>14.62984</v>
      </c>
      <c r="BY44" s="56">
        <v>19.02791</v>
      </c>
      <c r="BZ44" s="57">
        <v>25.89508</v>
      </c>
      <c r="CA44" s="30">
        <v>24.09092</v>
      </c>
      <c r="CB44" s="23"/>
      <c r="CC44" s="55">
        <v>32</v>
      </c>
      <c r="CD44" s="56">
        <v>63.18501</v>
      </c>
      <c r="CE44" s="56">
        <v>58.48599</v>
      </c>
      <c r="CF44" s="57">
        <v>60.291</v>
      </c>
      <c r="CG44" s="30">
        <v>52.182</v>
      </c>
      <c r="CH44" s="23"/>
      <c r="CI44" s="55">
        <v>32</v>
      </c>
      <c r="CJ44" s="56">
        <v>97.671</v>
      </c>
      <c r="CK44" s="56">
        <v>92.41</v>
      </c>
      <c r="CL44" s="57">
        <v>97.74</v>
      </c>
      <c r="CM44" s="30">
        <v>86.292</v>
      </c>
      <c r="CN44" s="23"/>
      <c r="CO44" s="55">
        <v>32</v>
      </c>
      <c r="CP44" s="56"/>
      <c r="CQ44" s="56"/>
      <c r="CR44" s="57"/>
      <c r="CS44" s="30"/>
      <c r="CT44" s="23"/>
      <c r="CU44" s="55">
        <v>32</v>
      </c>
      <c r="CV44" s="56"/>
      <c r="CW44" s="56"/>
      <c r="CX44" s="57"/>
      <c r="CY44" s="30"/>
      <c r="CZ44" s="23"/>
      <c r="DA44" s="55">
        <v>32</v>
      </c>
      <c r="DB44" s="56"/>
      <c r="DC44" s="56"/>
      <c r="DD44" s="57"/>
      <c r="DE44" s="30"/>
      <c r="DF44" s="23"/>
      <c r="DG44" s="55">
        <v>32</v>
      </c>
      <c r="DH44" s="56"/>
      <c r="DI44" s="56"/>
      <c r="DJ44" s="57"/>
      <c r="DK44" s="30"/>
      <c r="DL44" s="23"/>
      <c r="DM44" s="55">
        <v>32</v>
      </c>
      <c r="DN44" s="56"/>
      <c r="DO44" s="56"/>
      <c r="DP44" s="57"/>
      <c r="DQ44" s="30"/>
      <c r="DR44" s="23"/>
      <c r="DS44" s="55">
        <v>32</v>
      </c>
      <c r="DT44" s="56"/>
      <c r="DU44" s="56"/>
      <c r="DV44" s="57"/>
      <c r="DW44" s="30"/>
      <c r="DX44" s="23"/>
      <c r="DY44" s="55">
        <v>32</v>
      </c>
      <c r="DZ44" s="56"/>
      <c r="EA44" s="56"/>
      <c r="EB44" s="57"/>
      <c r="EC44" s="30"/>
      <c r="ED44" s="23"/>
      <c r="EE44" s="55">
        <v>32</v>
      </c>
      <c r="EF44" s="56"/>
      <c r="EG44" s="56"/>
      <c r="EH44" s="57"/>
      <c r="EI44" s="30"/>
      <c r="EJ44" s="23"/>
      <c r="EK44" s="55">
        <v>32</v>
      </c>
      <c r="EL44" s="56"/>
      <c r="EM44" s="56"/>
      <c r="EN44" s="57"/>
      <c r="EO44" s="30"/>
      <c r="EP44" s="23"/>
      <c r="EQ44" s="55">
        <v>32</v>
      </c>
      <c r="ER44" s="56"/>
      <c r="ES44" s="56"/>
      <c r="ET44" s="57"/>
      <c r="EU44" s="30"/>
      <c r="EV44" s="23"/>
      <c r="EW44" s="55">
        <v>32</v>
      </c>
      <c r="EX44" s="56"/>
      <c r="EY44" s="56"/>
      <c r="EZ44" s="57"/>
      <c r="FA44" s="30"/>
      <c r="FB44" s="23"/>
      <c r="FC44" s="55">
        <v>32</v>
      </c>
      <c r="FD44" s="56"/>
      <c r="FE44" s="56"/>
      <c r="FF44" s="57"/>
      <c r="FG44" s="30"/>
      <c r="FH44" s="23"/>
      <c r="FI44" s="55">
        <v>32</v>
      </c>
      <c r="FJ44" s="56"/>
      <c r="FK44" s="56"/>
      <c r="FL44" s="57"/>
      <c r="FM44" s="30"/>
      <c r="FN44" s="23"/>
    </row>
    <row r="45">
      <c r="U45" s="23"/>
      <c r="V45" s="23"/>
      <c r="W45" s="23"/>
      <c r="X45" s="23"/>
      <c r="Y45" s="23"/>
      <c r="Z45" s="23"/>
      <c r="AA45" s="55">
        <v>33</v>
      </c>
      <c r="AB45" s="56">
        <v>29.933</v>
      </c>
      <c r="AC45" s="56">
        <v>24.38697</v>
      </c>
      <c r="AD45" s="57">
        <v>26.274</v>
      </c>
      <c r="AE45" s="30">
        <v>29.615</v>
      </c>
      <c r="AF45" s="23"/>
      <c r="AG45" s="55">
        <v>33</v>
      </c>
      <c r="AH45" s="56">
        <v>11.929</v>
      </c>
      <c r="AI45" s="56">
        <v>9.898</v>
      </c>
      <c r="AJ45" s="57">
        <v>12.864</v>
      </c>
      <c r="AK45" s="30">
        <v>13.949</v>
      </c>
      <c r="AL45" s="23"/>
      <c r="AM45" s="55">
        <v>33</v>
      </c>
      <c r="AN45" s="56">
        <v>315.062</v>
      </c>
      <c r="AO45" s="56">
        <v>305.071</v>
      </c>
      <c r="AP45" s="57">
        <v>323.7728</v>
      </c>
      <c r="AQ45" s="30">
        <v>292.548</v>
      </c>
      <c r="AR45" s="23"/>
      <c r="AS45" s="55">
        <v>33</v>
      </c>
      <c r="AT45" s="56">
        <v>228.269</v>
      </c>
      <c r="AU45" s="56">
        <v>252.019</v>
      </c>
      <c r="AV45" s="57">
        <v>245.978</v>
      </c>
      <c r="AW45" s="30">
        <v>233.057</v>
      </c>
      <c r="AX45" s="23"/>
      <c r="AY45" s="55">
        <v>33</v>
      </c>
      <c r="AZ45" s="56">
        <v>39.85</v>
      </c>
      <c r="BA45" s="56">
        <v>44.78</v>
      </c>
      <c r="BB45" s="57">
        <v>35.92</v>
      </c>
      <c r="BC45" s="30">
        <v>35.93</v>
      </c>
      <c r="BD45" s="23"/>
      <c r="BE45" s="55">
        <v>33</v>
      </c>
      <c r="BF45" s="56">
        <v>406.613</v>
      </c>
      <c r="BG45" s="56">
        <v>357.0376</v>
      </c>
      <c r="BH45" s="57">
        <v>328.327</v>
      </c>
      <c r="BI45" s="30">
        <v>363.215</v>
      </c>
      <c r="BJ45" s="23"/>
      <c r="BK45" s="55">
        <v>33</v>
      </c>
      <c r="BL45" s="56">
        <v>73.58</v>
      </c>
      <c r="BM45" s="56">
        <v>97.51</v>
      </c>
      <c r="BN45" s="57">
        <v>73.58</v>
      </c>
      <c r="BO45" s="30">
        <v>85.91</v>
      </c>
      <c r="BP45" s="23"/>
      <c r="BQ45" s="55">
        <v>33</v>
      </c>
      <c r="BR45" s="56">
        <v>3.747</v>
      </c>
      <c r="BS45" s="56">
        <v>3.12145</v>
      </c>
      <c r="BT45" s="57">
        <v>6.89509</v>
      </c>
      <c r="BU45" s="30">
        <v>3.86202</v>
      </c>
      <c r="BV45" s="23"/>
      <c r="BW45" s="55">
        <v>33</v>
      </c>
      <c r="BX45" s="56">
        <v>13.13078</v>
      </c>
      <c r="BY45" s="56">
        <v>18.77455</v>
      </c>
      <c r="BZ45" s="57">
        <v>25.83956</v>
      </c>
      <c r="CA45" s="30">
        <v>23.30344</v>
      </c>
      <c r="CB45" s="23"/>
      <c r="CC45" s="55">
        <v>33</v>
      </c>
      <c r="CD45" s="56">
        <v>61.39545</v>
      </c>
      <c r="CE45" s="56">
        <v>54.545</v>
      </c>
      <c r="CF45" s="57">
        <v>57.151</v>
      </c>
      <c r="CG45" s="30">
        <v>47.493</v>
      </c>
      <c r="CH45" s="23"/>
      <c r="CI45" s="55">
        <v>33</v>
      </c>
      <c r="CJ45" s="56">
        <v>95.562</v>
      </c>
      <c r="CK45" s="56">
        <v>88.401</v>
      </c>
      <c r="CL45" s="57">
        <v>95.288</v>
      </c>
      <c r="CM45" s="30">
        <v>83.726</v>
      </c>
      <c r="CN45" s="23"/>
      <c r="CO45" s="55">
        <v>33</v>
      </c>
      <c r="CP45" s="56"/>
      <c r="CQ45" s="56"/>
      <c r="CR45" s="57"/>
      <c r="CS45" s="30"/>
      <c r="CT45" s="23"/>
      <c r="CU45" s="55">
        <v>33</v>
      </c>
      <c r="CV45" s="56"/>
      <c r="CW45" s="56"/>
      <c r="CX45" s="57"/>
      <c r="CY45" s="30"/>
      <c r="CZ45" s="23"/>
      <c r="DA45" s="55">
        <v>33</v>
      </c>
      <c r="DB45" s="56"/>
      <c r="DC45" s="56"/>
      <c r="DD45" s="57"/>
      <c r="DE45" s="30"/>
      <c r="DF45" s="23"/>
      <c r="DG45" s="55">
        <v>33</v>
      </c>
      <c r="DH45" s="56"/>
      <c r="DI45" s="56"/>
      <c r="DJ45" s="57"/>
      <c r="DK45" s="30"/>
      <c r="DL45" s="23"/>
      <c r="DM45" s="55">
        <v>33</v>
      </c>
      <c r="DN45" s="56"/>
      <c r="DO45" s="56"/>
      <c r="DP45" s="57"/>
      <c r="DQ45" s="30"/>
      <c r="DR45" s="23"/>
      <c r="DS45" s="55">
        <v>33</v>
      </c>
      <c r="DT45" s="56"/>
      <c r="DU45" s="56"/>
      <c r="DV45" s="57"/>
      <c r="DW45" s="30"/>
      <c r="DX45" s="23"/>
      <c r="DY45" s="55">
        <v>33</v>
      </c>
      <c r="DZ45" s="56"/>
      <c r="EA45" s="56"/>
      <c r="EB45" s="57"/>
      <c r="EC45" s="30"/>
      <c r="ED45" s="23"/>
      <c r="EE45" s="55">
        <v>33</v>
      </c>
      <c r="EF45" s="56"/>
      <c r="EG45" s="56"/>
      <c r="EH45" s="57"/>
      <c r="EI45" s="30"/>
      <c r="EJ45" s="23"/>
      <c r="EK45" s="55">
        <v>33</v>
      </c>
      <c r="EL45" s="56"/>
      <c r="EM45" s="56"/>
      <c r="EN45" s="57"/>
      <c r="EO45" s="30"/>
      <c r="EP45" s="23"/>
      <c r="EQ45" s="55">
        <v>33</v>
      </c>
      <c r="ER45" s="56"/>
      <c r="ES45" s="56"/>
      <c r="ET45" s="57"/>
      <c r="EU45" s="30"/>
      <c r="EV45" s="23"/>
      <c r="EW45" s="55">
        <v>33</v>
      </c>
      <c r="EX45" s="56"/>
      <c r="EY45" s="56"/>
      <c r="EZ45" s="57"/>
      <c r="FA45" s="30"/>
      <c r="FB45" s="23"/>
      <c r="FC45" s="55">
        <v>33</v>
      </c>
      <c r="FD45" s="56"/>
      <c r="FE45" s="56"/>
      <c r="FF45" s="57"/>
      <c r="FG45" s="30"/>
      <c r="FH45" s="23"/>
      <c r="FI45" s="55">
        <v>33</v>
      </c>
      <c r="FJ45" s="56"/>
      <c r="FK45" s="56"/>
      <c r="FL45" s="57"/>
      <c r="FM45" s="30"/>
      <c r="FN45" s="23"/>
    </row>
    <row r="46">
      <c r="U46" s="23"/>
      <c r="V46" s="23"/>
      <c r="W46" s="23"/>
      <c r="X46" s="23"/>
      <c r="Y46" s="23"/>
      <c r="Z46" s="23"/>
      <c r="AA46" s="55">
        <v>34</v>
      </c>
      <c r="AB46" s="56">
        <v>24.1936</v>
      </c>
      <c r="AC46" s="56">
        <v>20.84512</v>
      </c>
      <c r="AD46" s="57">
        <v>25.0132</v>
      </c>
      <c r="AE46" s="30">
        <v>25.61857</v>
      </c>
      <c r="AF46" s="23"/>
      <c r="AG46" s="55">
        <v>34</v>
      </c>
      <c r="AH46" s="56">
        <v>11.759</v>
      </c>
      <c r="AI46" s="56">
        <v>9.437</v>
      </c>
      <c r="AJ46" s="57">
        <v>12.878</v>
      </c>
      <c r="AK46" s="30">
        <v>14.016</v>
      </c>
      <c r="AL46" s="23"/>
      <c r="AM46" s="55">
        <v>34</v>
      </c>
      <c r="AN46" s="56">
        <v>302.737</v>
      </c>
      <c r="AO46" s="56">
        <v>299.135</v>
      </c>
      <c r="AP46" s="57">
        <v>315.947</v>
      </c>
      <c r="AQ46" s="30">
        <v>284.68</v>
      </c>
      <c r="AR46" s="23"/>
      <c r="AS46" s="55">
        <v>34</v>
      </c>
      <c r="AT46" s="56">
        <v>227.703</v>
      </c>
      <c r="AU46" s="56">
        <v>251.564</v>
      </c>
      <c r="AV46" s="57">
        <v>245.393</v>
      </c>
      <c r="AW46" s="30">
        <v>232.537</v>
      </c>
      <c r="AX46" s="23"/>
      <c r="AY46" s="55">
        <v>34</v>
      </c>
      <c r="AZ46" s="56">
        <v>37.1199</v>
      </c>
      <c r="BA46" s="56">
        <v>39.22</v>
      </c>
      <c r="BB46" s="57">
        <v>33.74</v>
      </c>
      <c r="BC46" s="30">
        <v>33.73</v>
      </c>
      <c r="BD46" s="23"/>
      <c r="BE46" s="55">
        <v>34</v>
      </c>
      <c r="BF46" s="56">
        <v>393.97872</v>
      </c>
      <c r="BG46" s="56">
        <v>336.53517</v>
      </c>
      <c r="BH46" s="57">
        <v>304.6864</v>
      </c>
      <c r="BI46" s="30">
        <v>344.95174</v>
      </c>
      <c r="BJ46" s="23"/>
      <c r="BK46" s="55">
        <v>34</v>
      </c>
      <c r="BL46" s="56">
        <v>69.59</v>
      </c>
      <c r="BM46" s="56">
        <v>94.6</v>
      </c>
      <c r="BN46" s="57">
        <v>68.17</v>
      </c>
      <c r="BO46" s="30">
        <v>81.02</v>
      </c>
      <c r="BP46" s="23"/>
      <c r="BQ46" s="55">
        <v>34</v>
      </c>
      <c r="BR46" s="56">
        <v>3.537</v>
      </c>
      <c r="BS46" s="56">
        <v>5.25415</v>
      </c>
      <c r="BT46" s="57">
        <v>7.91718</v>
      </c>
      <c r="BU46" s="30">
        <v>7.01654</v>
      </c>
      <c r="BV46" s="23"/>
      <c r="BW46" s="55">
        <v>34</v>
      </c>
      <c r="BX46" s="56">
        <v>11.64596</v>
      </c>
      <c r="BY46" s="56">
        <v>18.48619</v>
      </c>
      <c r="BZ46" s="57">
        <v>24.59868</v>
      </c>
      <c r="CA46" s="30">
        <v>20.08788</v>
      </c>
      <c r="CB46" s="23"/>
      <c r="CC46" s="55">
        <v>34</v>
      </c>
      <c r="CD46" s="56">
        <v>58.7681</v>
      </c>
      <c r="CE46" s="56">
        <v>51.16507</v>
      </c>
      <c r="CF46" s="57">
        <v>53.479</v>
      </c>
      <c r="CG46" s="30">
        <v>42.947</v>
      </c>
      <c r="CH46" s="23"/>
      <c r="CI46" s="55">
        <v>34</v>
      </c>
      <c r="CJ46" s="56">
        <v>91.723</v>
      </c>
      <c r="CK46" s="56">
        <v>84.75</v>
      </c>
      <c r="CL46" s="57">
        <v>92.433</v>
      </c>
      <c r="CM46" s="30">
        <v>81.414</v>
      </c>
      <c r="CN46" s="23"/>
      <c r="CO46" s="55">
        <v>34</v>
      </c>
      <c r="CP46" s="56"/>
      <c r="CQ46" s="56"/>
      <c r="CR46" s="57"/>
      <c r="CS46" s="30"/>
      <c r="CT46" s="23"/>
      <c r="CU46" s="55">
        <v>34</v>
      </c>
      <c r="CV46" s="56"/>
      <c r="CW46" s="56"/>
      <c r="CX46" s="57"/>
      <c r="CY46" s="30"/>
      <c r="CZ46" s="23"/>
      <c r="DA46" s="55">
        <v>34</v>
      </c>
      <c r="DB46" s="56"/>
      <c r="DC46" s="56"/>
      <c r="DD46" s="57"/>
      <c r="DE46" s="30"/>
      <c r="DF46" s="23"/>
      <c r="DG46" s="55">
        <v>34</v>
      </c>
      <c r="DH46" s="56"/>
      <c r="DI46" s="56"/>
      <c r="DJ46" s="57"/>
      <c r="DK46" s="30"/>
      <c r="DL46" s="23"/>
      <c r="DM46" s="55">
        <v>34</v>
      </c>
      <c r="DN46" s="56"/>
      <c r="DO46" s="56"/>
      <c r="DP46" s="57"/>
      <c r="DQ46" s="30"/>
      <c r="DR46" s="23"/>
      <c r="DS46" s="55">
        <v>34</v>
      </c>
      <c r="DT46" s="56"/>
      <c r="DU46" s="56"/>
      <c r="DV46" s="57"/>
      <c r="DW46" s="30"/>
      <c r="DX46" s="23"/>
      <c r="DY46" s="55">
        <v>34</v>
      </c>
      <c r="DZ46" s="56"/>
      <c r="EA46" s="56"/>
      <c r="EB46" s="57"/>
      <c r="EC46" s="30"/>
      <c r="ED46" s="23"/>
      <c r="EE46" s="55">
        <v>34</v>
      </c>
      <c r="EF46" s="56"/>
      <c r="EG46" s="56"/>
      <c r="EH46" s="57"/>
      <c r="EI46" s="30"/>
      <c r="EJ46" s="23"/>
      <c r="EK46" s="55">
        <v>34</v>
      </c>
      <c r="EL46" s="56"/>
      <c r="EM46" s="56"/>
      <c r="EN46" s="57"/>
      <c r="EO46" s="30"/>
      <c r="EP46" s="23"/>
      <c r="EQ46" s="55">
        <v>34</v>
      </c>
      <c r="ER46" s="56"/>
      <c r="ES46" s="56"/>
      <c r="ET46" s="57"/>
      <c r="EU46" s="30"/>
      <c r="EV46" s="23"/>
      <c r="EW46" s="55">
        <v>34</v>
      </c>
      <c r="EX46" s="56"/>
      <c r="EY46" s="56"/>
      <c r="EZ46" s="57"/>
      <c r="FA46" s="30"/>
      <c r="FB46" s="23"/>
      <c r="FC46" s="55">
        <v>34</v>
      </c>
      <c r="FD46" s="56"/>
      <c r="FE46" s="56"/>
      <c r="FF46" s="57"/>
      <c r="FG46" s="30"/>
      <c r="FH46" s="23"/>
      <c r="FI46" s="55">
        <v>34</v>
      </c>
      <c r="FJ46" s="56"/>
      <c r="FK46" s="56"/>
      <c r="FL46" s="57"/>
      <c r="FM46" s="30"/>
      <c r="FN46" s="23"/>
    </row>
    <row r="47">
      <c r="U47" s="23"/>
      <c r="V47" s="23"/>
      <c r="W47" s="23"/>
      <c r="X47" s="23"/>
      <c r="Y47" s="23"/>
      <c r="Z47" s="23"/>
      <c r="AA47" s="55">
        <v>35</v>
      </c>
      <c r="AB47" s="58">
        <v>20.65549</v>
      </c>
      <c r="AC47" s="56">
        <v>48.30057</v>
      </c>
      <c r="AD47" s="57">
        <v>24.85597</v>
      </c>
      <c r="AE47" s="30">
        <v>14.99722</v>
      </c>
      <c r="AF47" s="23"/>
      <c r="AG47" s="55">
        <v>35</v>
      </c>
      <c r="AH47" s="58">
        <v>11.516</v>
      </c>
      <c r="AI47" s="56">
        <v>9.623</v>
      </c>
      <c r="AJ47" s="57">
        <v>13.142</v>
      </c>
      <c r="AK47" s="30">
        <v>13.984</v>
      </c>
      <c r="AL47" s="23"/>
      <c r="AM47" s="55">
        <v>35</v>
      </c>
      <c r="AN47" s="58">
        <v>295.963</v>
      </c>
      <c r="AO47" s="56">
        <v>292.995</v>
      </c>
      <c r="AP47" s="57">
        <v>308.451</v>
      </c>
      <c r="AQ47" s="30">
        <v>277.254</v>
      </c>
      <c r="AR47" s="23"/>
      <c r="AS47" s="55">
        <v>35</v>
      </c>
      <c r="AT47" s="58">
        <v>227.192</v>
      </c>
      <c r="AU47" s="56">
        <v>250.979</v>
      </c>
      <c r="AV47" s="57">
        <v>244.874</v>
      </c>
      <c r="AW47" s="30">
        <v>232.021</v>
      </c>
      <c r="AX47" s="23"/>
      <c r="AY47" s="55">
        <v>35</v>
      </c>
      <c r="AZ47" s="58">
        <v>37.1199</v>
      </c>
      <c r="BA47" s="56">
        <v>33.79</v>
      </c>
      <c r="BB47" s="57">
        <v>31.22</v>
      </c>
      <c r="BC47" s="30">
        <v>28.89</v>
      </c>
      <c r="BD47" s="23"/>
      <c r="BE47" s="55">
        <v>35</v>
      </c>
      <c r="BF47" s="58">
        <v>380.4664</v>
      </c>
      <c r="BG47" s="56">
        <v>323.18062</v>
      </c>
      <c r="BH47" s="57">
        <v>286.48512</v>
      </c>
      <c r="BI47" s="30">
        <v>325.83975</v>
      </c>
      <c r="BJ47" s="23"/>
      <c r="BK47" s="55">
        <v>35</v>
      </c>
      <c r="BL47" s="58">
        <v>64.78</v>
      </c>
      <c r="BM47" s="56">
        <v>90.82</v>
      </c>
      <c r="BN47" s="57">
        <v>63.08</v>
      </c>
      <c r="BO47" s="30">
        <v>74.15</v>
      </c>
      <c r="BP47" s="23"/>
      <c r="BQ47" s="55">
        <v>35</v>
      </c>
      <c r="BR47" s="58">
        <v>2.149</v>
      </c>
      <c r="BS47" s="56">
        <v>2.13332</v>
      </c>
      <c r="BT47" s="57">
        <v>8.08546</v>
      </c>
      <c r="BU47" s="30">
        <v>7.60691</v>
      </c>
      <c r="BV47" s="23"/>
      <c r="BW47" s="55">
        <v>35</v>
      </c>
      <c r="BX47" s="58">
        <v>10.37975</v>
      </c>
      <c r="BY47" s="56">
        <v>18.0322</v>
      </c>
      <c r="BZ47" s="57">
        <v>20.89067</v>
      </c>
      <c r="CA47" s="30">
        <v>16.72921</v>
      </c>
      <c r="CB47" s="23"/>
      <c r="CC47" s="55">
        <v>35</v>
      </c>
      <c r="CD47" s="58">
        <v>54.8901</v>
      </c>
      <c r="CE47" s="56">
        <v>48.22078</v>
      </c>
      <c r="CF47" s="57">
        <v>49.018</v>
      </c>
      <c r="CG47" s="30">
        <v>38.334</v>
      </c>
      <c r="CH47" s="23"/>
      <c r="CI47" s="55">
        <v>35</v>
      </c>
      <c r="CJ47" s="58">
        <v>89.517</v>
      </c>
      <c r="CK47" s="56">
        <v>92.58</v>
      </c>
      <c r="CL47" s="57">
        <v>101.94</v>
      </c>
      <c r="CM47" s="30">
        <v>90.59</v>
      </c>
      <c r="CN47" s="23"/>
      <c r="CO47" s="55">
        <v>35</v>
      </c>
      <c r="CP47" s="58"/>
      <c r="CQ47" s="56"/>
      <c r="CR47" s="57"/>
      <c r="CS47" s="30"/>
      <c r="CT47" s="23"/>
      <c r="CU47" s="55">
        <v>35</v>
      </c>
      <c r="CV47" s="58"/>
      <c r="CW47" s="56"/>
      <c r="CX47" s="57"/>
      <c r="CY47" s="30"/>
      <c r="CZ47" s="23"/>
      <c r="DA47" s="55">
        <v>35</v>
      </c>
      <c r="DB47" s="58"/>
      <c r="DC47" s="56"/>
      <c r="DD47" s="57"/>
      <c r="DE47" s="30"/>
      <c r="DF47" s="23"/>
      <c r="DG47" s="55">
        <v>35</v>
      </c>
      <c r="DH47" s="58"/>
      <c r="DI47" s="56"/>
      <c r="DJ47" s="57"/>
      <c r="DK47" s="30"/>
      <c r="DL47" s="23"/>
      <c r="DM47" s="55">
        <v>35</v>
      </c>
      <c r="DN47" s="58"/>
      <c r="DO47" s="56"/>
      <c r="DP47" s="57"/>
      <c r="DQ47" s="30"/>
      <c r="DR47" s="23"/>
      <c r="DS47" s="55">
        <v>35</v>
      </c>
      <c r="DT47" s="58"/>
      <c r="DU47" s="56"/>
      <c r="DV47" s="57"/>
      <c r="DW47" s="30"/>
      <c r="DX47" s="23"/>
      <c r="DY47" s="55">
        <v>35</v>
      </c>
      <c r="DZ47" s="58"/>
      <c r="EA47" s="56"/>
      <c r="EB47" s="57"/>
      <c r="EC47" s="30"/>
      <c r="ED47" s="23"/>
      <c r="EE47" s="55">
        <v>35</v>
      </c>
      <c r="EF47" s="58"/>
      <c r="EG47" s="56"/>
      <c r="EH47" s="57"/>
      <c r="EI47" s="30"/>
      <c r="EJ47" s="23"/>
      <c r="EK47" s="55">
        <v>35</v>
      </c>
      <c r="EL47" s="58"/>
      <c r="EM47" s="56"/>
      <c r="EN47" s="57"/>
      <c r="EO47" s="30"/>
      <c r="EP47" s="23"/>
      <c r="EQ47" s="55">
        <v>35</v>
      </c>
      <c r="ER47" s="58"/>
      <c r="ES47" s="56"/>
      <c r="ET47" s="57"/>
      <c r="EU47" s="30"/>
      <c r="EV47" s="23"/>
      <c r="EW47" s="55">
        <v>35</v>
      </c>
      <c r="EX47" s="58"/>
      <c r="EY47" s="56"/>
      <c r="EZ47" s="57"/>
      <c r="FA47" s="30"/>
      <c r="FB47" s="23"/>
      <c r="FC47" s="55">
        <v>35</v>
      </c>
      <c r="FD47" s="58"/>
      <c r="FE47" s="56"/>
      <c r="FF47" s="57"/>
      <c r="FG47" s="30"/>
      <c r="FH47" s="23"/>
      <c r="FI47" s="55">
        <v>35</v>
      </c>
      <c r="FJ47" s="58"/>
      <c r="FK47" s="56"/>
      <c r="FL47" s="57"/>
      <c r="FM47" s="30"/>
      <c r="FN47" s="23"/>
    </row>
    <row r="48">
      <c r="U48" s="23"/>
      <c r="V48" s="23"/>
      <c r="W48" s="23"/>
      <c r="X48" s="23"/>
      <c r="Y48" s="23"/>
      <c r="Z48" s="23"/>
      <c r="AA48" s="55">
        <v>36</v>
      </c>
      <c r="AB48" s="58">
        <v>17.034</v>
      </c>
      <c r="AC48" s="56">
        <v>15.047</v>
      </c>
      <c r="AD48" s="57">
        <v>22.73805</v>
      </c>
      <c r="AE48" s="30">
        <v>10.70562</v>
      </c>
      <c r="AF48" s="23"/>
      <c r="AG48" s="55">
        <v>36</v>
      </c>
      <c r="AH48" s="58">
        <v>7.223</v>
      </c>
      <c r="AI48" s="56">
        <v>9.873</v>
      </c>
      <c r="AJ48" s="57">
        <v>11.492</v>
      </c>
      <c r="AK48" s="30">
        <v>12.925</v>
      </c>
      <c r="AL48" s="23"/>
      <c r="AM48" s="55">
        <v>36</v>
      </c>
      <c r="AN48" s="58">
        <v>289.964</v>
      </c>
      <c r="AO48" s="56">
        <v>286.21</v>
      </c>
      <c r="AP48" s="57">
        <v>301.193</v>
      </c>
      <c r="AQ48" s="30">
        <v>269.42</v>
      </c>
      <c r="AR48" s="23"/>
      <c r="AS48" s="55">
        <v>36</v>
      </c>
      <c r="AT48" s="58">
        <v>226.685</v>
      </c>
      <c r="AU48" s="56">
        <v>250.139</v>
      </c>
      <c r="AV48" s="57">
        <v>244.289</v>
      </c>
      <c r="AW48" s="30">
        <v>231.316</v>
      </c>
      <c r="AX48" s="23"/>
      <c r="AY48" s="55">
        <v>36</v>
      </c>
      <c r="AZ48" s="58"/>
      <c r="BA48" s="56">
        <v>29.74</v>
      </c>
      <c r="BB48" s="57">
        <v>28.9</v>
      </c>
      <c r="BC48" s="30">
        <v>23.59</v>
      </c>
      <c r="BD48" s="23"/>
      <c r="BE48" s="55">
        <v>36</v>
      </c>
      <c r="BF48" s="58">
        <v>296.208</v>
      </c>
      <c r="BG48" s="56">
        <v>287.115</v>
      </c>
      <c r="BH48" s="57">
        <v>263.77906</v>
      </c>
      <c r="BI48" s="30">
        <v>308.23169</v>
      </c>
      <c r="BJ48" s="23"/>
      <c r="BK48" s="55">
        <v>36</v>
      </c>
      <c r="BL48" s="58">
        <v>59.56</v>
      </c>
      <c r="BM48" s="56">
        <v>86.63</v>
      </c>
      <c r="BN48" s="57">
        <v>58.44</v>
      </c>
      <c r="BO48" s="30">
        <v>68.03</v>
      </c>
      <c r="BP48" s="23"/>
      <c r="BQ48" s="55">
        <v>36</v>
      </c>
      <c r="BR48" s="58">
        <v>8.74642</v>
      </c>
      <c r="BS48" s="56">
        <v>3.12428</v>
      </c>
      <c r="BT48" s="57">
        <v>8.09373</v>
      </c>
      <c r="BU48" s="30">
        <v>4.41983</v>
      </c>
      <c r="BV48" s="23"/>
      <c r="BW48" s="55">
        <v>36</v>
      </c>
      <c r="BX48" s="58">
        <v>9.71653</v>
      </c>
      <c r="BY48" s="56">
        <v>15.59376</v>
      </c>
      <c r="BZ48" s="57">
        <v>17.40432</v>
      </c>
      <c r="CA48" s="30">
        <v>14.49457</v>
      </c>
      <c r="CB48" s="23"/>
      <c r="CC48" s="55">
        <v>36</v>
      </c>
      <c r="CD48" s="58">
        <v>51.1313</v>
      </c>
      <c r="CE48" s="56">
        <v>46.082</v>
      </c>
      <c r="CF48" s="57">
        <v>44.586</v>
      </c>
      <c r="CG48" s="30">
        <v>33.89</v>
      </c>
      <c r="CH48" s="23"/>
      <c r="CI48" s="55">
        <v>36</v>
      </c>
      <c r="CJ48" s="58">
        <v>100.394</v>
      </c>
      <c r="CK48" s="56">
        <v>78.81</v>
      </c>
      <c r="CL48" s="57">
        <v>83.52</v>
      </c>
      <c r="CM48" s="30">
        <v>75.25</v>
      </c>
      <c r="CN48" s="23"/>
      <c r="CO48" s="55">
        <v>36</v>
      </c>
      <c r="CP48" s="58"/>
      <c r="CQ48" s="56"/>
      <c r="CR48" s="57"/>
      <c r="CS48" s="30"/>
      <c r="CT48" s="23"/>
      <c r="CU48" s="55">
        <v>36</v>
      </c>
      <c r="CV48" s="58"/>
      <c r="CW48" s="56"/>
      <c r="CX48" s="57"/>
      <c r="CY48" s="30"/>
      <c r="CZ48" s="23"/>
      <c r="DA48" s="55">
        <v>36</v>
      </c>
      <c r="DB48" s="58"/>
      <c r="DC48" s="56"/>
      <c r="DD48" s="57"/>
      <c r="DE48" s="30"/>
      <c r="DF48" s="23"/>
      <c r="DG48" s="55">
        <v>36</v>
      </c>
      <c r="DH48" s="58"/>
      <c r="DI48" s="56"/>
      <c r="DJ48" s="57"/>
      <c r="DK48" s="30"/>
      <c r="DL48" s="23"/>
      <c r="DM48" s="55">
        <v>36</v>
      </c>
      <c r="DN48" s="58"/>
      <c r="DO48" s="56"/>
      <c r="DP48" s="57"/>
      <c r="DQ48" s="30"/>
      <c r="DR48" s="23"/>
      <c r="DS48" s="55">
        <v>36</v>
      </c>
      <c r="DT48" s="58"/>
      <c r="DU48" s="56"/>
      <c r="DV48" s="57"/>
      <c r="DW48" s="30"/>
      <c r="DX48" s="23"/>
      <c r="DY48" s="55">
        <v>36</v>
      </c>
      <c r="DZ48" s="58"/>
      <c r="EA48" s="56"/>
      <c r="EB48" s="57"/>
      <c r="EC48" s="30"/>
      <c r="ED48" s="23"/>
      <c r="EE48" s="55">
        <v>36</v>
      </c>
      <c r="EF48" s="58"/>
      <c r="EG48" s="56"/>
      <c r="EH48" s="57"/>
      <c r="EI48" s="30"/>
      <c r="EJ48" s="23"/>
      <c r="EK48" s="55">
        <v>36</v>
      </c>
      <c r="EL48" s="58"/>
      <c r="EM48" s="56"/>
      <c r="EN48" s="57"/>
      <c r="EO48" s="30"/>
      <c r="EP48" s="23"/>
      <c r="EQ48" s="55">
        <v>36</v>
      </c>
      <c r="ER48" s="58"/>
      <c r="ES48" s="56"/>
      <c r="ET48" s="57"/>
      <c r="EU48" s="30"/>
      <c r="EV48" s="23"/>
      <c r="EW48" s="55">
        <v>36</v>
      </c>
      <c r="EX48" s="58"/>
      <c r="EY48" s="56"/>
      <c r="EZ48" s="57"/>
      <c r="FA48" s="30"/>
      <c r="FB48" s="23"/>
      <c r="FC48" s="55">
        <v>36</v>
      </c>
      <c r="FD48" s="58"/>
      <c r="FE48" s="56"/>
      <c r="FF48" s="57"/>
      <c r="FG48" s="30"/>
      <c r="FH48" s="23"/>
      <c r="FI48" s="55">
        <v>36</v>
      </c>
      <c r="FJ48" s="58"/>
      <c r="FK48" s="56"/>
      <c r="FL48" s="57"/>
      <c r="FM48" s="30"/>
      <c r="FN48" s="23"/>
    </row>
    <row r="49">
      <c r="U49" s="23"/>
      <c r="V49" s="23"/>
      <c r="W49" s="23"/>
      <c r="X49" s="23"/>
      <c r="Y49" s="23"/>
      <c r="Z49" s="23"/>
      <c r="AA49" s="55">
        <v>37</v>
      </c>
      <c r="AB49" s="56">
        <v>12.771</v>
      </c>
      <c r="AC49" s="56">
        <v>13.19232</v>
      </c>
      <c r="AD49" s="57">
        <v>22.941</v>
      </c>
      <c r="AE49" s="30">
        <v>6.938</v>
      </c>
      <c r="AF49" s="23"/>
      <c r="AG49" s="55">
        <v>37</v>
      </c>
      <c r="AH49" s="56">
        <v>6.94</v>
      </c>
      <c r="AI49" s="56">
        <v>9.841</v>
      </c>
      <c r="AJ49" s="57">
        <v>10.753</v>
      </c>
      <c r="AK49" s="30">
        <v>12.477</v>
      </c>
      <c r="AL49" s="23"/>
      <c r="AM49" s="55">
        <v>37</v>
      </c>
      <c r="AN49" s="56">
        <v>284.001</v>
      </c>
      <c r="AO49" s="56">
        <v>279.752</v>
      </c>
      <c r="AP49" s="57">
        <v>292.904</v>
      </c>
      <c r="AQ49" s="30">
        <v>261.429</v>
      </c>
      <c r="AR49" s="23"/>
      <c r="AS49" s="55">
        <v>37</v>
      </c>
      <c r="AT49" s="56">
        <v>226.531</v>
      </c>
      <c r="AU49" s="56">
        <v>249.425</v>
      </c>
      <c r="AV49" s="57">
        <v>243.64</v>
      </c>
      <c r="AW49" s="30">
        <v>230.808</v>
      </c>
      <c r="AX49" s="23"/>
      <c r="AY49" s="55">
        <v>37</v>
      </c>
      <c r="AZ49" s="56">
        <v>27.03</v>
      </c>
      <c r="BA49" s="56">
        <v>26.031</v>
      </c>
      <c r="BB49" s="57">
        <v>24.78</v>
      </c>
      <c r="BC49" s="30">
        <v>19.83</v>
      </c>
      <c r="BD49" s="23"/>
      <c r="BE49" s="55">
        <v>37</v>
      </c>
      <c r="BF49" s="56">
        <v>279.39</v>
      </c>
      <c r="BG49" s="56">
        <v>264.93082</v>
      </c>
      <c r="BH49" s="57">
        <v>271.994</v>
      </c>
      <c r="BI49" s="30">
        <v>285.926</v>
      </c>
      <c r="BJ49" s="23"/>
      <c r="BK49" s="55">
        <v>37</v>
      </c>
      <c r="BL49" s="56">
        <v>55.55</v>
      </c>
      <c r="BM49" s="56">
        <v>82.22</v>
      </c>
      <c r="BN49" s="57">
        <v>54.79</v>
      </c>
      <c r="BO49" s="30">
        <v>58.01</v>
      </c>
      <c r="BP49" s="23"/>
      <c r="BQ49" s="55">
        <v>37</v>
      </c>
      <c r="BR49" s="56">
        <v>12.03337</v>
      </c>
      <c r="BS49" s="56">
        <v>6.29862</v>
      </c>
      <c r="BT49" s="57">
        <v>11.21538</v>
      </c>
      <c r="BU49" s="30">
        <v>5.69303</v>
      </c>
      <c r="BV49" s="23"/>
      <c r="BW49" s="55">
        <v>37</v>
      </c>
      <c r="BX49" s="56">
        <v>9.12213</v>
      </c>
      <c r="BY49" s="56">
        <v>12.61095</v>
      </c>
      <c r="BZ49" s="57">
        <v>14.56218</v>
      </c>
      <c r="CA49" s="30">
        <v>11.09816</v>
      </c>
      <c r="CB49" s="23"/>
      <c r="CC49" s="55">
        <v>37</v>
      </c>
      <c r="CD49" s="56">
        <v>47.394</v>
      </c>
      <c r="CE49" s="56">
        <v>44.005</v>
      </c>
      <c r="CF49" s="57">
        <v>40.353</v>
      </c>
      <c r="CG49" s="30">
        <v>29.342</v>
      </c>
      <c r="CH49" s="23"/>
      <c r="CI49" s="55">
        <v>37</v>
      </c>
      <c r="CJ49" s="56">
        <v>78.873</v>
      </c>
      <c r="CK49" s="56">
        <v>75.75</v>
      </c>
      <c r="CL49" s="57">
        <v>78.142</v>
      </c>
      <c r="CM49" s="30">
        <v>71.826</v>
      </c>
      <c r="CN49" s="23"/>
      <c r="CO49" s="55">
        <v>37</v>
      </c>
      <c r="CP49" s="56"/>
      <c r="CQ49" s="56"/>
      <c r="CR49" s="57"/>
      <c r="CS49" s="30"/>
      <c r="CT49" s="23"/>
      <c r="CU49" s="55">
        <v>37</v>
      </c>
      <c r="CV49" s="56"/>
      <c r="CW49" s="56"/>
      <c r="CX49" s="57"/>
      <c r="CY49" s="30"/>
      <c r="CZ49" s="23"/>
      <c r="DA49" s="55">
        <v>37</v>
      </c>
      <c r="DB49" s="56"/>
      <c r="DC49" s="56"/>
      <c r="DD49" s="57"/>
      <c r="DE49" s="30"/>
      <c r="DF49" s="23"/>
      <c r="DG49" s="55">
        <v>37</v>
      </c>
      <c r="DH49" s="56"/>
      <c r="DI49" s="56"/>
      <c r="DJ49" s="57"/>
      <c r="DK49" s="30"/>
      <c r="DL49" s="23"/>
      <c r="DM49" s="55">
        <v>37</v>
      </c>
      <c r="DN49" s="56"/>
      <c r="DO49" s="56"/>
      <c r="DP49" s="57"/>
      <c r="DQ49" s="30"/>
      <c r="DR49" s="23"/>
      <c r="DS49" s="55">
        <v>37</v>
      </c>
      <c r="DT49" s="56"/>
      <c r="DU49" s="56"/>
      <c r="DV49" s="57"/>
      <c r="DW49" s="30"/>
      <c r="DX49" s="23"/>
      <c r="DY49" s="55">
        <v>37</v>
      </c>
      <c r="DZ49" s="56"/>
      <c r="EA49" s="56"/>
      <c r="EB49" s="57"/>
      <c r="EC49" s="30"/>
      <c r="ED49" s="23"/>
      <c r="EE49" s="55">
        <v>37</v>
      </c>
      <c r="EF49" s="56"/>
      <c r="EG49" s="56"/>
      <c r="EH49" s="57"/>
      <c r="EI49" s="30"/>
      <c r="EJ49" s="23"/>
      <c r="EK49" s="55">
        <v>37</v>
      </c>
      <c r="EL49" s="56"/>
      <c r="EM49" s="56"/>
      <c r="EN49" s="57"/>
      <c r="EO49" s="30"/>
      <c r="EP49" s="23"/>
      <c r="EQ49" s="55">
        <v>37</v>
      </c>
      <c r="ER49" s="56"/>
      <c r="ES49" s="56"/>
      <c r="ET49" s="57"/>
      <c r="EU49" s="30"/>
      <c r="EV49" s="23"/>
      <c r="EW49" s="55">
        <v>37</v>
      </c>
      <c r="EX49" s="56"/>
      <c r="EY49" s="56"/>
      <c r="EZ49" s="57"/>
      <c r="FA49" s="30"/>
      <c r="FB49" s="23"/>
      <c r="FC49" s="55">
        <v>37</v>
      </c>
      <c r="FD49" s="56"/>
      <c r="FE49" s="56"/>
      <c r="FF49" s="57"/>
      <c r="FG49" s="30"/>
      <c r="FH49" s="23"/>
      <c r="FI49" s="55">
        <v>37</v>
      </c>
      <c r="FJ49" s="56"/>
      <c r="FK49" s="56"/>
      <c r="FL49" s="57"/>
      <c r="FM49" s="30"/>
      <c r="FN49" s="23"/>
    </row>
    <row r="50">
      <c r="U50" s="23"/>
      <c r="V50" s="23"/>
      <c r="W50" s="23"/>
      <c r="X50" s="23"/>
      <c r="Y50" s="23"/>
      <c r="Z50" s="23"/>
      <c r="AA50" s="55">
        <v>38</v>
      </c>
      <c r="AB50" s="56">
        <v>11.05918</v>
      </c>
      <c r="AC50" s="56">
        <v>11.437</v>
      </c>
      <c r="AD50" s="57">
        <v>23.25152</v>
      </c>
      <c r="AE50" s="30">
        <v>5.1179</v>
      </c>
      <c r="AF50" s="23"/>
      <c r="AG50" s="55">
        <v>38</v>
      </c>
      <c r="AH50" s="56">
        <v>6.199</v>
      </c>
      <c r="AI50" s="56">
        <v>11.26</v>
      </c>
      <c r="AJ50" s="57">
        <v>8.825</v>
      </c>
      <c r="AK50" s="30">
        <v>11.8</v>
      </c>
      <c r="AL50" s="23"/>
      <c r="AM50" s="55">
        <v>38</v>
      </c>
      <c r="AN50" s="56">
        <v>277.628</v>
      </c>
      <c r="AO50" s="56">
        <v>272.952</v>
      </c>
      <c r="AP50" s="57">
        <v>285.462</v>
      </c>
      <c r="AQ50" s="30">
        <v>253.241</v>
      </c>
      <c r="AR50" s="23"/>
      <c r="AS50" s="55">
        <v>38</v>
      </c>
      <c r="AT50" s="56">
        <v>225.422</v>
      </c>
      <c r="AU50" s="56">
        <v>248.71</v>
      </c>
      <c r="AV50" s="57">
        <v>243.055</v>
      </c>
      <c r="AW50" s="30">
        <v>230.174</v>
      </c>
      <c r="AX50" s="23"/>
      <c r="AY50" s="55">
        <v>38</v>
      </c>
      <c r="AZ50" s="56">
        <v>27.03</v>
      </c>
      <c r="BA50" s="56">
        <v>22.271</v>
      </c>
      <c r="BB50" s="57">
        <v>22.041</v>
      </c>
      <c r="BC50" s="30">
        <v>14.8</v>
      </c>
      <c r="BD50" s="23"/>
      <c r="BE50" s="55">
        <v>38</v>
      </c>
      <c r="BF50" s="56">
        <v>251.32149</v>
      </c>
      <c r="BG50" s="56">
        <v>242.301</v>
      </c>
      <c r="BH50" s="57">
        <v>244.7278</v>
      </c>
      <c r="BI50" s="30">
        <v>254.40641</v>
      </c>
      <c r="BJ50" s="23"/>
      <c r="BK50" s="55">
        <v>38</v>
      </c>
      <c r="BL50" s="56">
        <v>51.58</v>
      </c>
      <c r="BM50" s="56">
        <v>77.43</v>
      </c>
      <c r="BN50" s="57">
        <v>52</v>
      </c>
      <c r="BO50" s="30">
        <v>51.3</v>
      </c>
      <c r="BP50" s="23"/>
      <c r="BQ50" s="55">
        <v>38</v>
      </c>
      <c r="BR50" s="56">
        <v>10.89352</v>
      </c>
      <c r="BS50" s="56">
        <v>8.98659</v>
      </c>
      <c r="BT50" s="57">
        <v>10.68495</v>
      </c>
      <c r="BU50" s="30">
        <v>9.16319</v>
      </c>
      <c r="BV50" s="23"/>
      <c r="BW50" s="55">
        <v>38</v>
      </c>
      <c r="BX50" s="56">
        <v>8.58461</v>
      </c>
      <c r="BY50" s="56">
        <v>9.90852</v>
      </c>
      <c r="BZ50" s="57">
        <v>11.21091</v>
      </c>
      <c r="CA50" s="30">
        <v>8.18648</v>
      </c>
      <c r="CB50" s="23"/>
      <c r="CC50" s="55">
        <v>38</v>
      </c>
      <c r="CD50" s="56">
        <v>43.555</v>
      </c>
      <c r="CE50" s="56">
        <v>41.897</v>
      </c>
      <c r="CF50" s="57">
        <v>36.107</v>
      </c>
      <c r="CG50" s="30">
        <v>24.901</v>
      </c>
      <c r="CH50" s="23"/>
      <c r="CI50" s="55">
        <v>38</v>
      </c>
      <c r="CJ50" s="56">
        <v>76.807</v>
      </c>
      <c r="CK50" s="56">
        <v>78.47</v>
      </c>
      <c r="CL50" s="57">
        <v>74.23</v>
      </c>
      <c r="CM50" s="30">
        <v>68.971</v>
      </c>
      <c r="CN50" s="23"/>
      <c r="CO50" s="55">
        <v>38</v>
      </c>
      <c r="CP50" s="56"/>
      <c r="CQ50" s="56"/>
      <c r="CR50" s="57"/>
      <c r="CS50" s="30"/>
      <c r="CT50" s="23"/>
      <c r="CU50" s="55">
        <v>38</v>
      </c>
      <c r="CV50" s="56"/>
      <c r="CW50" s="56"/>
      <c r="CX50" s="57"/>
      <c r="CY50" s="30"/>
      <c r="CZ50" s="23"/>
      <c r="DA50" s="55">
        <v>38</v>
      </c>
      <c r="DB50" s="56"/>
      <c r="DC50" s="56"/>
      <c r="DD50" s="57"/>
      <c r="DE50" s="30"/>
      <c r="DF50" s="23"/>
      <c r="DG50" s="55">
        <v>38</v>
      </c>
      <c r="DH50" s="56"/>
      <c r="DI50" s="56"/>
      <c r="DJ50" s="57"/>
      <c r="DK50" s="30"/>
      <c r="DL50" s="23"/>
      <c r="DM50" s="55">
        <v>38</v>
      </c>
      <c r="DN50" s="56"/>
      <c r="DO50" s="56"/>
      <c r="DP50" s="57"/>
      <c r="DQ50" s="30"/>
      <c r="DR50" s="23"/>
      <c r="DS50" s="55">
        <v>38</v>
      </c>
      <c r="DT50" s="56"/>
      <c r="DU50" s="56"/>
      <c r="DV50" s="57"/>
      <c r="DW50" s="30"/>
      <c r="DX50" s="23"/>
      <c r="DY50" s="55">
        <v>38</v>
      </c>
      <c r="DZ50" s="56"/>
      <c r="EA50" s="56"/>
      <c r="EB50" s="57"/>
      <c r="EC50" s="30"/>
      <c r="ED50" s="23"/>
      <c r="EE50" s="55">
        <v>38</v>
      </c>
      <c r="EF50" s="56"/>
      <c r="EG50" s="56"/>
      <c r="EH50" s="57"/>
      <c r="EI50" s="30"/>
      <c r="EJ50" s="23"/>
      <c r="EK50" s="55">
        <v>38</v>
      </c>
      <c r="EL50" s="56"/>
      <c r="EM50" s="56"/>
      <c r="EN50" s="57"/>
      <c r="EO50" s="30"/>
      <c r="EP50" s="23"/>
      <c r="EQ50" s="55">
        <v>38</v>
      </c>
      <c r="ER50" s="56"/>
      <c r="ES50" s="56"/>
      <c r="ET50" s="57"/>
      <c r="EU50" s="30"/>
      <c r="EV50" s="23"/>
      <c r="EW50" s="55">
        <v>38</v>
      </c>
      <c r="EX50" s="56"/>
      <c r="EY50" s="56"/>
      <c r="EZ50" s="57"/>
      <c r="FA50" s="30"/>
      <c r="FB50" s="23"/>
      <c r="FC50" s="55">
        <v>38</v>
      </c>
      <c r="FD50" s="56"/>
      <c r="FE50" s="56"/>
      <c r="FF50" s="57"/>
      <c r="FG50" s="30"/>
      <c r="FH50" s="23"/>
      <c r="FI50" s="55">
        <v>38</v>
      </c>
      <c r="FJ50" s="56"/>
      <c r="FK50" s="56"/>
      <c r="FL50" s="57"/>
      <c r="FM50" s="30"/>
      <c r="FN50" s="23"/>
    </row>
    <row r="51">
      <c r="U51" s="23"/>
      <c r="V51" s="23"/>
      <c r="W51" s="23"/>
      <c r="X51" s="23"/>
      <c r="Y51" s="23"/>
      <c r="Z51" s="23"/>
      <c r="AA51" s="55">
        <v>39</v>
      </c>
      <c r="AB51" s="56">
        <v>10.14724</v>
      </c>
      <c r="AC51" s="56">
        <v>11.27964</v>
      </c>
      <c r="AD51" s="57">
        <v>23.23181</v>
      </c>
      <c r="AE51" s="30">
        <v>3.278</v>
      </c>
      <c r="AF51" s="23"/>
      <c r="AG51" s="55">
        <v>39</v>
      </c>
      <c r="AH51" s="56">
        <v>6.96</v>
      </c>
      <c r="AI51" s="56">
        <v>10.19</v>
      </c>
      <c r="AJ51" s="57">
        <v>8.679</v>
      </c>
      <c r="AK51" s="30">
        <v>11.197</v>
      </c>
      <c r="AL51" s="23"/>
      <c r="AM51" s="55">
        <v>39</v>
      </c>
      <c r="AN51" s="56">
        <v>271.008</v>
      </c>
      <c r="AO51" s="56">
        <v>265.922</v>
      </c>
      <c r="AP51" s="57">
        <v>278.253</v>
      </c>
      <c r="AQ51" s="30">
        <v>244.693</v>
      </c>
      <c r="AR51" s="23"/>
      <c r="AS51" s="55">
        <v>39</v>
      </c>
      <c r="AT51" s="56">
        <v>224.789</v>
      </c>
      <c r="AU51" s="56">
        <v>248.061</v>
      </c>
      <c r="AV51" s="57">
        <v>242.6</v>
      </c>
      <c r="AW51" s="30">
        <v>229.537</v>
      </c>
      <c r="AX51" s="23"/>
      <c r="AY51" s="55">
        <v>39</v>
      </c>
      <c r="AZ51" s="56">
        <v>20.936</v>
      </c>
      <c r="BA51" s="56">
        <v>18.571</v>
      </c>
      <c r="BB51" s="57">
        <v>19.062</v>
      </c>
      <c r="BC51" s="30">
        <v>11.9</v>
      </c>
      <c r="BD51" s="23"/>
      <c r="BE51" s="55">
        <v>39</v>
      </c>
      <c r="BF51" s="56">
        <v>225.09582</v>
      </c>
      <c r="BG51" s="56">
        <v>222.98068</v>
      </c>
      <c r="BH51" s="57">
        <v>191.90197</v>
      </c>
      <c r="BI51" s="30">
        <v>235.664</v>
      </c>
      <c r="BJ51" s="23"/>
      <c r="BK51" s="55">
        <v>39</v>
      </c>
      <c r="BL51" s="56">
        <v>50.6</v>
      </c>
      <c r="BM51" s="56">
        <v>73.72</v>
      </c>
      <c r="BN51" s="57">
        <v>49.77</v>
      </c>
      <c r="BO51" s="30">
        <v>50.18</v>
      </c>
      <c r="BP51" s="23"/>
      <c r="BQ51" s="55">
        <v>39</v>
      </c>
      <c r="BR51" s="56">
        <v>8.706</v>
      </c>
      <c r="BS51" s="56">
        <v>12.35191</v>
      </c>
      <c r="BT51" s="57">
        <v>9.55091</v>
      </c>
      <c r="BU51" s="30">
        <v>7.46904</v>
      </c>
      <c r="BV51" s="23"/>
      <c r="BW51" s="55">
        <v>39</v>
      </c>
      <c r="BX51" s="56">
        <v>8.17603</v>
      </c>
      <c r="BY51" s="56">
        <v>7.5516</v>
      </c>
      <c r="BZ51" s="57">
        <v>7.87359</v>
      </c>
      <c r="CA51" s="30">
        <v>5.245</v>
      </c>
      <c r="CB51" s="23"/>
      <c r="CC51" s="55">
        <v>39</v>
      </c>
      <c r="CD51" s="56">
        <v>40.57258</v>
      </c>
      <c r="CE51" s="56">
        <v>37.322</v>
      </c>
      <c r="CF51" s="57">
        <v>31.974</v>
      </c>
      <c r="CG51" s="30">
        <v>20.411</v>
      </c>
      <c r="CH51" s="23"/>
      <c r="CI51" s="55">
        <v>39</v>
      </c>
      <c r="CJ51" s="56">
        <v>74.573</v>
      </c>
      <c r="CK51" s="56">
        <v>76.11</v>
      </c>
      <c r="CL51" s="57">
        <v>79.747</v>
      </c>
      <c r="CM51" s="30">
        <v>65.206</v>
      </c>
      <c r="CN51" s="23"/>
      <c r="CO51" s="55">
        <v>39</v>
      </c>
      <c r="CP51" s="56"/>
      <c r="CQ51" s="56"/>
      <c r="CR51" s="57"/>
      <c r="CS51" s="30"/>
      <c r="CT51" s="23"/>
      <c r="CU51" s="55">
        <v>39</v>
      </c>
      <c r="CV51" s="56"/>
      <c r="CW51" s="56"/>
      <c r="CX51" s="57"/>
      <c r="CY51" s="30"/>
      <c r="CZ51" s="23"/>
      <c r="DA51" s="55">
        <v>39</v>
      </c>
      <c r="DB51" s="56"/>
      <c r="DC51" s="56"/>
      <c r="DD51" s="57"/>
      <c r="DE51" s="30"/>
      <c r="DF51" s="23"/>
      <c r="DG51" s="55">
        <v>39</v>
      </c>
      <c r="DH51" s="56"/>
      <c r="DI51" s="56"/>
      <c r="DJ51" s="57"/>
      <c r="DK51" s="30"/>
      <c r="DL51" s="23"/>
      <c r="DM51" s="55">
        <v>39</v>
      </c>
      <c r="DN51" s="56"/>
      <c r="DO51" s="56"/>
      <c r="DP51" s="57"/>
      <c r="DQ51" s="30"/>
      <c r="DR51" s="23"/>
      <c r="DS51" s="55">
        <v>39</v>
      </c>
      <c r="DT51" s="56"/>
      <c r="DU51" s="56"/>
      <c r="DV51" s="57"/>
      <c r="DW51" s="30"/>
      <c r="DX51" s="23"/>
      <c r="DY51" s="55">
        <v>39</v>
      </c>
      <c r="DZ51" s="56"/>
      <c r="EA51" s="56"/>
      <c r="EB51" s="57"/>
      <c r="EC51" s="30"/>
      <c r="ED51" s="23"/>
      <c r="EE51" s="55">
        <v>39</v>
      </c>
      <c r="EF51" s="56"/>
      <c r="EG51" s="56"/>
      <c r="EH51" s="57"/>
      <c r="EI51" s="30"/>
      <c r="EJ51" s="23"/>
      <c r="EK51" s="55">
        <v>39</v>
      </c>
      <c r="EL51" s="56"/>
      <c r="EM51" s="56"/>
      <c r="EN51" s="57"/>
      <c r="EO51" s="30"/>
      <c r="EP51" s="23"/>
      <c r="EQ51" s="55">
        <v>39</v>
      </c>
      <c r="ER51" s="56"/>
      <c r="ES51" s="56"/>
      <c r="ET51" s="57"/>
      <c r="EU51" s="30"/>
      <c r="EV51" s="23"/>
      <c r="EW51" s="55">
        <v>39</v>
      </c>
      <c r="EX51" s="56"/>
      <c r="EY51" s="56"/>
      <c r="EZ51" s="57"/>
      <c r="FA51" s="30"/>
      <c r="FB51" s="23"/>
      <c r="FC51" s="55">
        <v>39</v>
      </c>
      <c r="FD51" s="56"/>
      <c r="FE51" s="56"/>
      <c r="FF51" s="57"/>
      <c r="FG51" s="30"/>
      <c r="FH51" s="23"/>
      <c r="FI51" s="55">
        <v>39</v>
      </c>
      <c r="FJ51" s="56"/>
      <c r="FK51" s="56"/>
      <c r="FL51" s="57"/>
      <c r="FM51" s="30"/>
      <c r="FN51" s="23"/>
    </row>
    <row r="52">
      <c r="U52" s="23"/>
      <c r="V52" s="23"/>
      <c r="W52" s="23"/>
      <c r="X52" s="23"/>
      <c r="Y52" s="23"/>
      <c r="Z52" s="23"/>
      <c r="AA52" s="55">
        <v>40</v>
      </c>
      <c r="AB52" s="56">
        <v>10.14724</v>
      </c>
      <c r="AC52" s="56">
        <v>10.21</v>
      </c>
      <c r="AD52" s="57">
        <v>24.42578</v>
      </c>
      <c r="AE52" s="30">
        <v>0.95</v>
      </c>
      <c r="AF52" s="23"/>
      <c r="AG52" s="55">
        <v>40</v>
      </c>
      <c r="AH52" s="56">
        <v>5.855</v>
      </c>
      <c r="AI52" s="56">
        <v>8.643</v>
      </c>
      <c r="AJ52" s="57">
        <v>8.95</v>
      </c>
      <c r="AK52" s="30">
        <v>11.542</v>
      </c>
      <c r="AL52" s="23"/>
      <c r="AM52" s="55">
        <v>40</v>
      </c>
      <c r="AN52" s="56">
        <v>264.43</v>
      </c>
      <c r="AO52" s="56">
        <v>260.611</v>
      </c>
      <c r="AP52" s="57">
        <v>271.64384</v>
      </c>
      <c r="AQ52" s="30">
        <v>236.326</v>
      </c>
      <c r="AR52" s="23"/>
      <c r="AS52" s="55">
        <v>40</v>
      </c>
      <c r="AT52" s="56">
        <v>224.151</v>
      </c>
      <c r="AU52" s="56">
        <v>247.281</v>
      </c>
      <c r="AV52" s="57">
        <v>242.016</v>
      </c>
      <c r="AW52" s="30">
        <v>228.844</v>
      </c>
      <c r="AX52" s="23"/>
      <c r="AY52" s="55">
        <v>40</v>
      </c>
      <c r="AZ52" s="56">
        <v>20.221</v>
      </c>
      <c r="BA52" s="56">
        <v>15.751</v>
      </c>
      <c r="BB52" s="57">
        <v>15.02</v>
      </c>
      <c r="BC52" s="30">
        <v>10.47</v>
      </c>
      <c r="BD52" s="23"/>
      <c r="BE52" s="55">
        <v>40</v>
      </c>
      <c r="BF52" s="56">
        <v>208.73682</v>
      </c>
      <c r="BG52" s="56">
        <v>202.569</v>
      </c>
      <c r="BH52" s="57">
        <v>179.58615</v>
      </c>
      <c r="BI52" s="30">
        <v>220.134</v>
      </c>
      <c r="BJ52" s="23"/>
      <c r="BK52" s="55">
        <v>40</v>
      </c>
      <c r="BL52" s="56">
        <v>46.9</v>
      </c>
      <c r="BM52" s="56">
        <v>67.61</v>
      </c>
      <c r="BN52" s="57">
        <v>47.68</v>
      </c>
      <c r="BO52" s="30">
        <v>46.43</v>
      </c>
      <c r="BP52" s="23"/>
      <c r="BQ52" s="55">
        <v>40</v>
      </c>
      <c r="BR52" s="56">
        <v>13.82578</v>
      </c>
      <c r="BS52" s="56">
        <v>2.73931</v>
      </c>
      <c r="BT52" s="57">
        <v>10.43324</v>
      </c>
      <c r="BU52" s="30">
        <v>8.2416</v>
      </c>
      <c r="BV52" s="23"/>
      <c r="BW52" s="55">
        <v>40</v>
      </c>
      <c r="BX52" s="56">
        <v>7.63456</v>
      </c>
      <c r="BY52" s="56">
        <v>4.97401</v>
      </c>
      <c r="BZ52" s="57">
        <v>5.24481</v>
      </c>
      <c r="CA52" s="30">
        <v>2.87342</v>
      </c>
      <c r="CB52" s="23"/>
      <c r="CC52" s="55">
        <v>40</v>
      </c>
      <c r="CD52" s="56">
        <v>36.31851</v>
      </c>
      <c r="CE52" s="56">
        <v>28.799</v>
      </c>
      <c r="CF52" s="57">
        <v>28.458</v>
      </c>
      <c r="CG52" s="30">
        <v>17.067</v>
      </c>
      <c r="CH52" s="23"/>
      <c r="CI52" s="55">
        <v>40</v>
      </c>
      <c r="CJ52" s="56">
        <v>79.951</v>
      </c>
      <c r="CK52" s="56">
        <v>63.811</v>
      </c>
      <c r="CL52" s="57">
        <v>66.83</v>
      </c>
      <c r="CM52" s="30">
        <v>72.678</v>
      </c>
      <c r="CN52" s="23"/>
      <c r="CO52" s="55">
        <v>40</v>
      </c>
      <c r="CP52" s="56"/>
      <c r="CQ52" s="56"/>
      <c r="CR52" s="57"/>
      <c r="CS52" s="30"/>
      <c r="CT52" s="23"/>
      <c r="CU52" s="55">
        <v>40</v>
      </c>
      <c r="CV52" s="56"/>
      <c r="CW52" s="56"/>
      <c r="CX52" s="57"/>
      <c r="CY52" s="30"/>
      <c r="CZ52" s="23"/>
      <c r="DA52" s="55">
        <v>40</v>
      </c>
      <c r="DB52" s="56"/>
      <c r="DC52" s="56"/>
      <c r="DD52" s="57"/>
      <c r="DE52" s="30"/>
      <c r="DF52" s="23"/>
      <c r="DG52" s="55">
        <v>40</v>
      </c>
      <c r="DH52" s="56"/>
      <c r="DI52" s="56"/>
      <c r="DJ52" s="57"/>
      <c r="DK52" s="30"/>
      <c r="DL52" s="23"/>
      <c r="DM52" s="55">
        <v>40</v>
      </c>
      <c r="DN52" s="56"/>
      <c r="DO52" s="56"/>
      <c r="DP52" s="57"/>
      <c r="DQ52" s="30"/>
      <c r="DR52" s="23"/>
      <c r="DS52" s="55">
        <v>40</v>
      </c>
      <c r="DT52" s="56"/>
      <c r="DU52" s="56"/>
      <c r="DV52" s="57"/>
      <c r="DW52" s="30"/>
      <c r="DX52" s="23"/>
      <c r="DY52" s="55">
        <v>40</v>
      </c>
      <c r="DZ52" s="56"/>
      <c r="EA52" s="56"/>
      <c r="EB52" s="57"/>
      <c r="EC52" s="30"/>
      <c r="ED52" s="23"/>
      <c r="EE52" s="55">
        <v>40</v>
      </c>
      <c r="EF52" s="56"/>
      <c r="EG52" s="56"/>
      <c r="EH52" s="57"/>
      <c r="EI52" s="30"/>
      <c r="EJ52" s="23"/>
      <c r="EK52" s="55">
        <v>40</v>
      </c>
      <c r="EL52" s="56"/>
      <c r="EM52" s="56"/>
      <c r="EN52" s="57"/>
      <c r="EO52" s="30"/>
      <c r="EP52" s="23"/>
      <c r="EQ52" s="55">
        <v>40</v>
      </c>
      <c r="ER52" s="56"/>
      <c r="ES52" s="56"/>
      <c r="ET52" s="57"/>
      <c r="EU52" s="30"/>
      <c r="EV52" s="23"/>
      <c r="EW52" s="55">
        <v>40</v>
      </c>
      <c r="EX52" s="56"/>
      <c r="EY52" s="56"/>
      <c r="EZ52" s="57"/>
      <c r="FA52" s="30"/>
      <c r="FB52" s="23"/>
      <c r="FC52" s="55">
        <v>40</v>
      </c>
      <c r="FD52" s="56"/>
      <c r="FE52" s="56"/>
      <c r="FF52" s="57"/>
      <c r="FG52" s="30"/>
      <c r="FH52" s="23"/>
      <c r="FI52" s="55">
        <v>40</v>
      </c>
      <c r="FJ52" s="56"/>
      <c r="FK52" s="56"/>
      <c r="FL52" s="57"/>
      <c r="FM52" s="30"/>
      <c r="FN52" s="23"/>
    </row>
    <row r="53">
      <c r="U53" s="23"/>
      <c r="V53" s="23"/>
      <c r="W53" s="23"/>
      <c r="X53" s="23"/>
      <c r="Y53" s="23"/>
      <c r="Z53" s="23"/>
      <c r="AA53" s="55">
        <v>41</v>
      </c>
      <c r="AB53" s="56">
        <v>9.76774</v>
      </c>
      <c r="AC53" s="56">
        <v>8.788</v>
      </c>
      <c r="AD53" s="57">
        <v>25.70644</v>
      </c>
      <c r="AE53" s="30">
        <v>0.454</v>
      </c>
      <c r="AF53" s="23"/>
      <c r="AG53" s="55">
        <v>41</v>
      </c>
      <c r="AH53" s="56">
        <v>2.987</v>
      </c>
      <c r="AI53" s="56">
        <v>7.666</v>
      </c>
      <c r="AJ53" s="57">
        <v>8.688</v>
      </c>
      <c r="AK53" s="30">
        <v>11.059</v>
      </c>
      <c r="AL53" s="23"/>
      <c r="AM53" s="55">
        <v>41</v>
      </c>
      <c r="AN53" s="56">
        <v>256.746</v>
      </c>
      <c r="AO53" s="56">
        <v>256.849</v>
      </c>
      <c r="AP53" s="57">
        <v>265.016</v>
      </c>
      <c r="AQ53" s="30">
        <v>227.797</v>
      </c>
      <c r="AR53" s="23"/>
      <c r="AS53" s="55">
        <v>41</v>
      </c>
      <c r="AT53" s="56">
        <v>223.458</v>
      </c>
      <c r="AU53" s="56">
        <v>246.692</v>
      </c>
      <c r="AV53" s="57">
        <v>241.24</v>
      </c>
      <c r="AW53" s="30">
        <v>228.147</v>
      </c>
      <c r="AX53" s="23"/>
      <c r="AY53" s="55">
        <v>41</v>
      </c>
      <c r="AZ53" s="56">
        <v>11.451</v>
      </c>
      <c r="BA53" s="56">
        <v>11.242</v>
      </c>
      <c r="BB53" s="57">
        <v>11.98</v>
      </c>
      <c r="BC53" s="30">
        <v>5.78</v>
      </c>
      <c r="BD53" s="23"/>
      <c r="BE53" s="55">
        <v>41</v>
      </c>
      <c r="BF53" s="56">
        <v>177.09919</v>
      </c>
      <c r="BG53" s="56">
        <v>170.738</v>
      </c>
      <c r="BH53" s="57">
        <v>161.31766</v>
      </c>
      <c r="BI53" s="30">
        <v>195.679</v>
      </c>
      <c r="BJ53" s="23"/>
      <c r="BK53" s="55">
        <v>41</v>
      </c>
      <c r="BL53" s="56">
        <v>41.86</v>
      </c>
      <c r="BM53" s="56">
        <v>62.29</v>
      </c>
      <c r="BN53" s="57">
        <v>46.01</v>
      </c>
      <c r="BO53" s="30">
        <v>44.49</v>
      </c>
      <c r="BP53" s="23"/>
      <c r="BQ53" s="55">
        <v>41</v>
      </c>
      <c r="BR53" s="56">
        <v>2.41144</v>
      </c>
      <c r="BS53" s="56">
        <v>5.93559</v>
      </c>
      <c r="BT53" s="57">
        <v>7.28084</v>
      </c>
      <c r="BU53" s="30">
        <v>1.69359</v>
      </c>
      <c r="BV53" s="23"/>
      <c r="BW53" s="55">
        <v>41</v>
      </c>
      <c r="BX53" s="56">
        <v>5.35544</v>
      </c>
      <c r="BY53" s="56">
        <v>3.52732</v>
      </c>
      <c r="BZ53" s="57">
        <v>3.82215</v>
      </c>
      <c r="CA53" s="30">
        <v>2.544</v>
      </c>
      <c r="CB53" s="23"/>
      <c r="CC53" s="55">
        <v>41</v>
      </c>
      <c r="CD53" s="56">
        <v>33.35624</v>
      </c>
      <c r="CE53" s="56">
        <v>25.593</v>
      </c>
      <c r="CF53" s="57">
        <v>25.759</v>
      </c>
      <c r="CG53" s="30">
        <v>14.009</v>
      </c>
      <c r="CH53" s="23"/>
      <c r="CI53" s="55">
        <v>41</v>
      </c>
      <c r="CJ53" s="56">
        <v>61.836</v>
      </c>
      <c r="CK53" s="56">
        <v>61.171</v>
      </c>
      <c r="CL53" s="57">
        <v>63.081</v>
      </c>
      <c r="CM53" s="30">
        <v>57.436</v>
      </c>
      <c r="CN53" s="23"/>
      <c r="CO53" s="55">
        <v>41</v>
      </c>
      <c r="CP53" s="56"/>
      <c r="CQ53" s="56"/>
      <c r="CR53" s="57"/>
      <c r="CS53" s="30"/>
      <c r="CT53" s="23"/>
      <c r="CU53" s="55">
        <v>41</v>
      </c>
      <c r="CV53" s="56"/>
      <c r="CW53" s="56"/>
      <c r="CX53" s="57"/>
      <c r="CY53" s="30"/>
      <c r="CZ53" s="23"/>
      <c r="DA53" s="55">
        <v>41</v>
      </c>
      <c r="DB53" s="56"/>
      <c r="DC53" s="56"/>
      <c r="DD53" s="57"/>
      <c r="DE53" s="30"/>
      <c r="DF53" s="23"/>
      <c r="DG53" s="55">
        <v>41</v>
      </c>
      <c r="DH53" s="56"/>
      <c r="DI53" s="56"/>
      <c r="DJ53" s="57"/>
      <c r="DK53" s="30"/>
      <c r="DL53" s="23"/>
      <c r="DM53" s="55">
        <v>41</v>
      </c>
      <c r="DN53" s="56"/>
      <c r="DO53" s="56"/>
      <c r="DP53" s="57"/>
      <c r="DQ53" s="30"/>
      <c r="DR53" s="23"/>
      <c r="DS53" s="55">
        <v>41</v>
      </c>
      <c r="DT53" s="56"/>
      <c r="DU53" s="56"/>
      <c r="DV53" s="57"/>
      <c r="DW53" s="30"/>
      <c r="DX53" s="23"/>
      <c r="DY53" s="55">
        <v>41</v>
      </c>
      <c r="DZ53" s="56"/>
      <c r="EA53" s="56"/>
      <c r="EB53" s="57"/>
      <c r="EC53" s="30"/>
      <c r="ED53" s="23"/>
      <c r="EE53" s="55">
        <v>41</v>
      </c>
      <c r="EF53" s="56"/>
      <c r="EG53" s="56"/>
      <c r="EH53" s="57"/>
      <c r="EI53" s="30"/>
      <c r="EJ53" s="23"/>
      <c r="EK53" s="55">
        <v>41</v>
      </c>
      <c r="EL53" s="56"/>
      <c r="EM53" s="56"/>
      <c r="EN53" s="57"/>
      <c r="EO53" s="30"/>
      <c r="EP53" s="23"/>
      <c r="EQ53" s="55">
        <v>41</v>
      </c>
      <c r="ER53" s="56"/>
      <c r="ES53" s="56"/>
      <c r="ET53" s="57"/>
      <c r="EU53" s="30"/>
      <c r="EV53" s="23"/>
      <c r="EW53" s="55">
        <v>41</v>
      </c>
      <c r="EX53" s="56"/>
      <c r="EY53" s="56"/>
      <c r="EZ53" s="57"/>
      <c r="FA53" s="30"/>
      <c r="FB53" s="23"/>
      <c r="FC53" s="55">
        <v>41</v>
      </c>
      <c r="FD53" s="56"/>
      <c r="FE53" s="56"/>
      <c r="FF53" s="57"/>
      <c r="FG53" s="30"/>
      <c r="FH53" s="23"/>
      <c r="FI53" s="55">
        <v>41</v>
      </c>
      <c r="FJ53" s="56"/>
      <c r="FK53" s="56"/>
      <c r="FL53" s="57"/>
      <c r="FM53" s="30"/>
      <c r="FN53" s="23"/>
    </row>
    <row r="54">
      <c r="U54" s="23"/>
      <c r="V54" s="23"/>
      <c r="W54" s="23"/>
      <c r="X54" s="23"/>
      <c r="Y54" s="23"/>
      <c r="Z54" s="23"/>
      <c r="AA54" s="55">
        <v>42</v>
      </c>
      <c r="AB54" s="56">
        <v>9.84444</v>
      </c>
      <c r="AC54" s="56">
        <v>8.785</v>
      </c>
      <c r="AD54" s="57">
        <v>25.843</v>
      </c>
      <c r="AE54" s="30">
        <v>0.498</v>
      </c>
      <c r="AF54" s="23"/>
      <c r="AG54" s="55">
        <v>42</v>
      </c>
      <c r="AH54" s="56">
        <v>2.812</v>
      </c>
      <c r="AI54" s="56">
        <v>7.669</v>
      </c>
      <c r="AJ54" s="57">
        <v>8.851</v>
      </c>
      <c r="AK54" s="30">
        <v>10.561</v>
      </c>
      <c r="AL54" s="23"/>
      <c r="AM54" s="55">
        <v>42</v>
      </c>
      <c r="AN54" s="56"/>
      <c r="AO54" s="56">
        <v>252.356</v>
      </c>
      <c r="AP54" s="57">
        <v>257.393</v>
      </c>
      <c r="AQ54" s="30">
        <v>219.47</v>
      </c>
      <c r="AR54" s="23"/>
      <c r="AS54" s="55">
        <v>42</v>
      </c>
      <c r="AT54" s="56">
        <v>222.761</v>
      </c>
      <c r="AU54" s="56">
        <v>246.241</v>
      </c>
      <c r="AV54" s="57">
        <v>240.461</v>
      </c>
      <c r="AW54" s="30">
        <v>227.509</v>
      </c>
      <c r="AX54" s="23"/>
      <c r="AY54" s="55">
        <v>42</v>
      </c>
      <c r="AZ54" s="56">
        <v>10.477</v>
      </c>
      <c r="BA54" s="56">
        <v>10.032</v>
      </c>
      <c r="BB54" s="57">
        <v>11.01</v>
      </c>
      <c r="BC54" s="30">
        <v>2.37</v>
      </c>
      <c r="BD54" s="23"/>
      <c r="BE54" s="55">
        <v>42</v>
      </c>
      <c r="BF54" s="56">
        <v>158.54978</v>
      </c>
      <c r="BG54" s="56">
        <v>150.935</v>
      </c>
      <c r="BH54" s="57">
        <v>183.837</v>
      </c>
      <c r="BI54" s="30">
        <v>185.232</v>
      </c>
      <c r="BJ54" s="23"/>
      <c r="BK54" s="55">
        <v>42</v>
      </c>
      <c r="BL54" s="56">
        <v>41.31</v>
      </c>
      <c r="BM54" s="56">
        <v>58.3</v>
      </c>
      <c r="BN54" s="57">
        <v>46.29</v>
      </c>
      <c r="BO54" s="30">
        <v>39.93</v>
      </c>
      <c r="BP54" s="23"/>
      <c r="BQ54" s="55">
        <v>42</v>
      </c>
      <c r="BR54" s="56">
        <v>9.52858</v>
      </c>
      <c r="BS54" s="56">
        <v>12.8854</v>
      </c>
      <c r="BT54" s="57">
        <v>7.61493</v>
      </c>
      <c r="BU54" s="30">
        <v>4.99162</v>
      </c>
      <c r="BV54" s="23"/>
      <c r="BW54" s="55">
        <v>42</v>
      </c>
      <c r="BX54" s="56">
        <v>3.90098</v>
      </c>
      <c r="BY54" s="56">
        <v>2.19696</v>
      </c>
      <c r="BZ54" s="57">
        <v>2.573</v>
      </c>
      <c r="CA54" s="30">
        <v>0.47025</v>
      </c>
      <c r="CB54" s="23"/>
      <c r="CC54" s="55">
        <v>42</v>
      </c>
      <c r="CD54" s="56">
        <v>29.54209</v>
      </c>
      <c r="CE54" s="56">
        <v>23.806</v>
      </c>
      <c r="CF54" s="57">
        <v>23.67</v>
      </c>
      <c r="CG54" s="30">
        <v>11.072</v>
      </c>
      <c r="CH54" s="23"/>
      <c r="CI54" s="55">
        <v>42</v>
      </c>
      <c r="CJ54" s="56">
        <v>58.443</v>
      </c>
      <c r="CK54" s="56">
        <v>57.861</v>
      </c>
      <c r="CL54" s="57">
        <v>60.602</v>
      </c>
      <c r="CM54" s="30">
        <v>53.981</v>
      </c>
      <c r="CN54" s="23"/>
      <c r="CO54" s="55">
        <v>42</v>
      </c>
      <c r="CP54" s="56"/>
      <c r="CQ54" s="56"/>
      <c r="CR54" s="57"/>
      <c r="CS54" s="30"/>
      <c r="CT54" s="23"/>
      <c r="CU54" s="55">
        <v>42</v>
      </c>
      <c r="CV54" s="56"/>
      <c r="CW54" s="56"/>
      <c r="CX54" s="57"/>
      <c r="CY54" s="30"/>
      <c r="CZ54" s="23"/>
      <c r="DA54" s="55">
        <v>42</v>
      </c>
      <c r="DB54" s="56"/>
      <c r="DC54" s="56"/>
      <c r="DD54" s="57"/>
      <c r="DE54" s="30"/>
      <c r="DF54" s="23"/>
      <c r="DG54" s="55">
        <v>42</v>
      </c>
      <c r="DH54" s="56"/>
      <c r="DI54" s="56"/>
      <c r="DJ54" s="57"/>
      <c r="DK54" s="30"/>
      <c r="DL54" s="23"/>
      <c r="DM54" s="55">
        <v>42</v>
      </c>
      <c r="DN54" s="56"/>
      <c r="DO54" s="56"/>
      <c r="DP54" s="57"/>
      <c r="DQ54" s="30"/>
      <c r="DR54" s="23"/>
      <c r="DS54" s="55">
        <v>42</v>
      </c>
      <c r="DT54" s="56"/>
      <c r="DU54" s="56"/>
      <c r="DV54" s="57"/>
      <c r="DW54" s="30"/>
      <c r="DX54" s="23"/>
      <c r="DY54" s="55">
        <v>42</v>
      </c>
      <c r="DZ54" s="56"/>
      <c r="EA54" s="56"/>
      <c r="EB54" s="57"/>
      <c r="EC54" s="30"/>
      <c r="ED54" s="23"/>
      <c r="EE54" s="55">
        <v>42</v>
      </c>
      <c r="EF54" s="56"/>
      <c r="EG54" s="56"/>
      <c r="EH54" s="57"/>
      <c r="EI54" s="30"/>
      <c r="EJ54" s="23"/>
      <c r="EK54" s="55">
        <v>42</v>
      </c>
      <c r="EL54" s="56"/>
      <c r="EM54" s="56"/>
      <c r="EN54" s="57"/>
      <c r="EO54" s="30"/>
      <c r="EP54" s="23"/>
      <c r="EQ54" s="55">
        <v>42</v>
      </c>
      <c r="ER54" s="56"/>
      <c r="ES54" s="56"/>
      <c r="ET54" s="57"/>
      <c r="EU54" s="30"/>
      <c r="EV54" s="23"/>
      <c r="EW54" s="55">
        <v>42</v>
      </c>
      <c r="EX54" s="56"/>
      <c r="EY54" s="56"/>
      <c r="EZ54" s="57"/>
      <c r="FA54" s="30"/>
      <c r="FB54" s="23"/>
      <c r="FC54" s="55">
        <v>42</v>
      </c>
      <c r="FD54" s="56"/>
      <c r="FE54" s="56"/>
      <c r="FF54" s="57"/>
      <c r="FG54" s="30"/>
      <c r="FH54" s="23"/>
      <c r="FI54" s="55">
        <v>42</v>
      </c>
      <c r="FJ54" s="56"/>
      <c r="FK54" s="56"/>
      <c r="FL54" s="57"/>
      <c r="FM54" s="30"/>
      <c r="FN54" s="23"/>
    </row>
    <row r="55">
      <c r="U55" s="23"/>
      <c r="V55" s="23"/>
      <c r="W55" s="23"/>
      <c r="X55" s="23"/>
      <c r="Y55" s="23"/>
      <c r="Z55" s="23"/>
      <c r="AA55" s="55">
        <v>43</v>
      </c>
      <c r="AB55" s="56">
        <v>9.49073</v>
      </c>
      <c r="AC55" s="56">
        <v>9.07953</v>
      </c>
      <c r="AD55" s="57">
        <v>23.23155</v>
      </c>
      <c r="AE55" s="30">
        <v>0.882</v>
      </c>
      <c r="AF55" s="23"/>
      <c r="AG55" s="55">
        <v>43</v>
      </c>
      <c r="AH55" s="56">
        <v>2.794</v>
      </c>
      <c r="AI55" s="56">
        <v>7.876</v>
      </c>
      <c r="AJ55" s="57">
        <v>8.781</v>
      </c>
      <c r="AK55" s="30">
        <v>10.223</v>
      </c>
      <c r="AL55" s="23"/>
      <c r="AM55" s="55">
        <v>43</v>
      </c>
      <c r="AN55" s="56">
        <v>244.576</v>
      </c>
      <c r="AO55" s="56">
        <v>246.761</v>
      </c>
      <c r="AP55" s="57">
        <v>249.499</v>
      </c>
      <c r="AQ55" s="30">
        <v>211.226</v>
      </c>
      <c r="AR55" s="23"/>
      <c r="AS55" s="55">
        <v>43</v>
      </c>
      <c r="AT55" s="56">
        <v>222.06</v>
      </c>
      <c r="AU55" s="56">
        <v>245.461</v>
      </c>
      <c r="AV55" s="57">
        <v>239.677</v>
      </c>
      <c r="AW55" s="30">
        <v>227.129</v>
      </c>
      <c r="AX55" s="23"/>
      <c r="AY55" s="55">
        <v>43</v>
      </c>
      <c r="AZ55" s="56">
        <v>7.871</v>
      </c>
      <c r="BA55" s="56">
        <v>8.292</v>
      </c>
      <c r="BB55" s="57">
        <v>9.42</v>
      </c>
      <c r="BC55" s="30">
        <v>2.13</v>
      </c>
      <c r="BD55" s="23"/>
      <c r="BE55" s="55">
        <v>43</v>
      </c>
      <c r="BF55" s="56">
        <v>146.08502</v>
      </c>
      <c r="BG55" s="56">
        <v>132.87954</v>
      </c>
      <c r="BH55" s="57">
        <v>128.35756</v>
      </c>
      <c r="BI55" s="30">
        <v>158.132</v>
      </c>
      <c r="BJ55" s="23"/>
      <c r="BK55" s="55">
        <v>43</v>
      </c>
      <c r="BL55" s="56">
        <v>40.2</v>
      </c>
      <c r="BM55" s="56">
        <v>53.59</v>
      </c>
      <c r="BN55" s="57">
        <v>46.01</v>
      </c>
      <c r="BO55" s="30">
        <v>36.35</v>
      </c>
      <c r="BP55" s="23"/>
      <c r="BQ55" s="55">
        <v>43</v>
      </c>
      <c r="BR55" s="56">
        <v>0.001</v>
      </c>
      <c r="BS55" s="56">
        <v>0.8731</v>
      </c>
      <c r="BT55" s="57">
        <v>7.78839</v>
      </c>
      <c r="BU55" s="30">
        <v>2.45615</v>
      </c>
      <c r="BV55" s="23"/>
      <c r="BW55" s="55">
        <v>43</v>
      </c>
      <c r="BX55" s="56">
        <v>3.2826</v>
      </c>
      <c r="BY55" s="56">
        <v>0.43282</v>
      </c>
      <c r="BZ55" s="57">
        <v>1.58448</v>
      </c>
      <c r="CA55" s="30">
        <v>0.31133</v>
      </c>
      <c r="CB55" s="23"/>
      <c r="CC55" s="55">
        <v>43</v>
      </c>
      <c r="CD55" s="56">
        <v>25.87042</v>
      </c>
      <c r="CE55" s="56">
        <v>22.615</v>
      </c>
      <c r="CF55" s="57">
        <v>21.545</v>
      </c>
      <c r="CG55" s="30">
        <v>10.077</v>
      </c>
      <c r="CH55" s="23"/>
      <c r="CI55" s="55">
        <v>43</v>
      </c>
      <c r="CJ55" s="56">
        <v>54.648</v>
      </c>
      <c r="CK55" s="56">
        <v>56.14</v>
      </c>
      <c r="CL55" s="57">
        <v>58.316</v>
      </c>
      <c r="CM55" s="30">
        <v>53.455</v>
      </c>
      <c r="CN55" s="23"/>
      <c r="CO55" s="55">
        <v>43</v>
      </c>
      <c r="CP55" s="56"/>
      <c r="CQ55" s="56"/>
      <c r="CR55" s="57"/>
      <c r="CS55" s="30"/>
      <c r="CT55" s="23"/>
      <c r="CU55" s="55">
        <v>43</v>
      </c>
      <c r="CV55" s="56"/>
      <c r="CW55" s="56"/>
      <c r="CX55" s="57"/>
      <c r="CY55" s="30"/>
      <c r="CZ55" s="23"/>
      <c r="DA55" s="55">
        <v>43</v>
      </c>
      <c r="DB55" s="56"/>
      <c r="DC55" s="56"/>
      <c r="DD55" s="57"/>
      <c r="DE55" s="30"/>
      <c r="DF55" s="23"/>
      <c r="DG55" s="55">
        <v>43</v>
      </c>
      <c r="DH55" s="56"/>
      <c r="DI55" s="56"/>
      <c r="DJ55" s="57"/>
      <c r="DK55" s="30"/>
      <c r="DL55" s="23"/>
      <c r="DM55" s="55">
        <v>43</v>
      </c>
      <c r="DN55" s="56"/>
      <c r="DO55" s="56"/>
      <c r="DP55" s="57"/>
      <c r="DQ55" s="30"/>
      <c r="DR55" s="23"/>
      <c r="DS55" s="55">
        <v>43</v>
      </c>
      <c r="DT55" s="56"/>
      <c r="DU55" s="56"/>
      <c r="DV55" s="57"/>
      <c r="DW55" s="30"/>
      <c r="DX55" s="23"/>
      <c r="DY55" s="55">
        <v>43</v>
      </c>
      <c r="DZ55" s="56"/>
      <c r="EA55" s="56"/>
      <c r="EB55" s="57"/>
      <c r="EC55" s="30"/>
      <c r="ED55" s="23"/>
      <c r="EE55" s="55">
        <v>43</v>
      </c>
      <c r="EF55" s="56"/>
      <c r="EG55" s="56"/>
      <c r="EH55" s="57"/>
      <c r="EI55" s="30"/>
      <c r="EJ55" s="23"/>
      <c r="EK55" s="55">
        <v>43</v>
      </c>
      <c r="EL55" s="56"/>
      <c r="EM55" s="56"/>
      <c r="EN55" s="57"/>
      <c r="EO55" s="30"/>
      <c r="EP55" s="23"/>
      <c r="EQ55" s="55">
        <v>43</v>
      </c>
      <c r="ER55" s="56"/>
      <c r="ES55" s="56"/>
      <c r="ET55" s="57"/>
      <c r="EU55" s="30"/>
      <c r="EV55" s="23"/>
      <c r="EW55" s="55">
        <v>43</v>
      </c>
      <c r="EX55" s="56"/>
      <c r="EY55" s="56"/>
      <c r="EZ55" s="57"/>
      <c r="FA55" s="30"/>
      <c r="FB55" s="23"/>
      <c r="FC55" s="55">
        <v>43</v>
      </c>
      <c r="FD55" s="56"/>
      <c r="FE55" s="56"/>
      <c r="FF55" s="57"/>
      <c r="FG55" s="30"/>
      <c r="FH55" s="23"/>
      <c r="FI55" s="55">
        <v>43</v>
      </c>
      <c r="FJ55" s="56"/>
      <c r="FK55" s="56"/>
      <c r="FL55" s="57"/>
      <c r="FM55" s="30"/>
      <c r="FN55" s="23"/>
    </row>
    <row r="56">
      <c r="U56" s="23"/>
      <c r="V56" s="23"/>
      <c r="W56" s="23"/>
      <c r="X56" s="23"/>
      <c r="Y56" s="23"/>
      <c r="Z56" s="23"/>
      <c r="AA56" s="55">
        <v>44</v>
      </c>
      <c r="AB56" s="56">
        <v>10.14115</v>
      </c>
      <c r="AC56" s="56">
        <v>9.706</v>
      </c>
      <c r="AD56" s="30">
        <v>23.014</v>
      </c>
      <c r="AE56" s="30">
        <v>1.231</v>
      </c>
      <c r="AF56" s="23"/>
      <c r="AG56" s="55">
        <v>44</v>
      </c>
      <c r="AH56" s="56">
        <v>3.309</v>
      </c>
      <c r="AI56" s="56">
        <v>8.187</v>
      </c>
      <c r="AJ56" s="30">
        <v>8.515</v>
      </c>
      <c r="AK56" s="30">
        <v>10.006</v>
      </c>
      <c r="AL56" s="23"/>
      <c r="AM56" s="55">
        <v>44</v>
      </c>
      <c r="AN56" s="56">
        <v>237.698</v>
      </c>
      <c r="AO56" s="56">
        <v>239.737</v>
      </c>
      <c r="AP56" s="30">
        <v>241.909</v>
      </c>
      <c r="AQ56" s="30">
        <v>203.009</v>
      </c>
      <c r="AR56" s="23"/>
      <c r="AS56" s="55">
        <v>44</v>
      </c>
      <c r="AT56" s="56">
        <v>221.304</v>
      </c>
      <c r="AU56" s="56">
        <v>244.618</v>
      </c>
      <c r="AV56" s="30">
        <v>238.837</v>
      </c>
      <c r="AW56" s="30">
        <v>226.436</v>
      </c>
      <c r="AX56" s="23"/>
      <c r="AY56" s="55">
        <v>44</v>
      </c>
      <c r="AZ56" s="56">
        <v>7.871</v>
      </c>
      <c r="BA56" s="56">
        <v>7.562</v>
      </c>
      <c r="BB56" s="30">
        <v>9.89</v>
      </c>
      <c r="BC56" s="30">
        <v>0.99</v>
      </c>
      <c r="BD56" s="23"/>
      <c r="BE56" s="55">
        <v>44</v>
      </c>
      <c r="BF56" s="56">
        <v>135.68834</v>
      </c>
      <c r="BG56" s="56">
        <v>120.092</v>
      </c>
      <c r="BH56" s="30">
        <v>108.01102</v>
      </c>
      <c r="BI56" s="30">
        <v>130.883</v>
      </c>
      <c r="BJ56" s="23"/>
      <c r="BK56" s="55">
        <v>44</v>
      </c>
      <c r="BL56" s="56">
        <v>39.02</v>
      </c>
      <c r="BM56" s="56">
        <v>49.9</v>
      </c>
      <c r="BN56" s="30">
        <v>43.8</v>
      </c>
      <c r="BO56" s="30">
        <v>31.69</v>
      </c>
      <c r="BP56" s="23"/>
      <c r="BQ56" s="55">
        <v>44</v>
      </c>
      <c r="BR56" s="56">
        <v>3.943</v>
      </c>
      <c r="BS56" s="56">
        <v>6.62566</v>
      </c>
      <c r="BT56" s="30">
        <v>10.56579</v>
      </c>
      <c r="BU56" s="30">
        <v>4.67349</v>
      </c>
      <c r="BV56" s="23"/>
      <c r="BW56" s="55">
        <v>44</v>
      </c>
      <c r="BX56" s="56">
        <v>2.69882</v>
      </c>
      <c r="BY56" s="56">
        <v>0.24601</v>
      </c>
      <c r="BZ56" s="30">
        <v>0.38607</v>
      </c>
      <c r="CA56" s="30">
        <v>0.23296</v>
      </c>
      <c r="CB56" s="23"/>
      <c r="CC56" s="55">
        <v>44</v>
      </c>
      <c r="CD56" s="56">
        <v>22.427</v>
      </c>
      <c r="CE56" s="56">
        <v>20.91</v>
      </c>
      <c r="CF56" s="30">
        <v>19.266</v>
      </c>
      <c r="CG56" s="30">
        <v>9.643</v>
      </c>
      <c r="CH56" s="23"/>
      <c r="CI56" s="55">
        <v>44</v>
      </c>
      <c r="CJ56" s="56">
        <v>61.205</v>
      </c>
      <c r="CK56" s="56">
        <v>57.49</v>
      </c>
      <c r="CL56" s="30">
        <v>65.065</v>
      </c>
      <c r="CM56" s="30">
        <v>57.5</v>
      </c>
      <c r="CN56" s="23"/>
      <c r="CO56" s="55">
        <v>44</v>
      </c>
      <c r="CP56" s="56"/>
      <c r="CQ56" s="56"/>
      <c r="CR56" s="30"/>
      <c r="CS56" s="30"/>
      <c r="CT56" s="23"/>
      <c r="CU56" s="55">
        <v>44</v>
      </c>
      <c r="CV56" s="56"/>
      <c r="CW56" s="56"/>
      <c r="CX56" s="30"/>
      <c r="CY56" s="30"/>
      <c r="CZ56" s="23"/>
      <c r="DA56" s="55">
        <v>44</v>
      </c>
      <c r="DB56" s="56"/>
      <c r="DC56" s="56"/>
      <c r="DD56" s="30"/>
      <c r="DE56" s="30"/>
      <c r="DF56" s="23"/>
      <c r="DG56" s="55">
        <v>44</v>
      </c>
      <c r="DH56" s="56"/>
      <c r="DI56" s="56"/>
      <c r="DJ56" s="30"/>
      <c r="DK56" s="30"/>
      <c r="DL56" s="23"/>
      <c r="DM56" s="55">
        <v>44</v>
      </c>
      <c r="DN56" s="56"/>
      <c r="DO56" s="56"/>
      <c r="DP56" s="30"/>
      <c r="DQ56" s="30"/>
      <c r="DR56" s="23"/>
      <c r="DS56" s="55">
        <v>44</v>
      </c>
      <c r="DT56" s="56"/>
      <c r="DU56" s="56"/>
      <c r="DV56" s="30"/>
      <c r="DW56" s="30"/>
      <c r="DX56" s="23"/>
      <c r="DY56" s="55">
        <v>44</v>
      </c>
      <c r="DZ56" s="56"/>
      <c r="EA56" s="56"/>
      <c r="EB56" s="30"/>
      <c r="EC56" s="30"/>
      <c r="ED56" s="23"/>
      <c r="EE56" s="55">
        <v>44</v>
      </c>
      <c r="EF56" s="56"/>
      <c r="EG56" s="56"/>
      <c r="EH56" s="30"/>
      <c r="EI56" s="30"/>
      <c r="EJ56" s="23"/>
      <c r="EK56" s="55">
        <v>44</v>
      </c>
      <c r="EL56" s="56"/>
      <c r="EM56" s="56"/>
      <c r="EN56" s="30"/>
      <c r="EO56" s="30"/>
      <c r="EP56" s="23"/>
      <c r="EQ56" s="55">
        <v>44</v>
      </c>
      <c r="ER56" s="56"/>
      <c r="ES56" s="56"/>
      <c r="ET56" s="30"/>
      <c r="EU56" s="30"/>
      <c r="EV56" s="23"/>
      <c r="EW56" s="55">
        <v>44</v>
      </c>
      <c r="EX56" s="56"/>
      <c r="EY56" s="56"/>
      <c r="EZ56" s="30"/>
      <c r="FA56" s="30"/>
      <c r="FB56" s="23"/>
      <c r="FC56" s="55">
        <v>44</v>
      </c>
      <c r="FD56" s="56"/>
      <c r="FE56" s="56"/>
      <c r="FF56" s="30"/>
      <c r="FG56" s="30"/>
      <c r="FH56" s="23"/>
      <c r="FI56" s="55">
        <v>44</v>
      </c>
      <c r="FJ56" s="56"/>
      <c r="FK56" s="56"/>
      <c r="FL56" s="30"/>
      <c r="FM56" s="30"/>
      <c r="FN56" s="23"/>
    </row>
    <row r="57">
      <c r="U57" s="23"/>
      <c r="V57" s="23"/>
      <c r="W57" s="23"/>
      <c r="X57" s="23"/>
      <c r="Y57" s="23"/>
      <c r="Z57" s="23"/>
      <c r="AA57" s="55">
        <v>45</v>
      </c>
      <c r="AB57" s="56">
        <v>10.42178</v>
      </c>
      <c r="AC57" s="56">
        <v>10.45258</v>
      </c>
      <c r="AD57" s="57">
        <v>22.50437</v>
      </c>
      <c r="AE57" s="30">
        <v>1.25</v>
      </c>
      <c r="AF57" s="23"/>
      <c r="AG57" s="55">
        <v>45</v>
      </c>
      <c r="AH57" s="56">
        <v>3.36</v>
      </c>
      <c r="AI57" s="56">
        <v>8.755</v>
      </c>
      <c r="AJ57" s="57">
        <v>8.615</v>
      </c>
      <c r="AK57" s="30">
        <v>10.326</v>
      </c>
      <c r="AL57" s="23"/>
      <c r="AM57" s="55">
        <v>45</v>
      </c>
      <c r="AN57" s="56"/>
      <c r="AO57" s="56">
        <v>233.19</v>
      </c>
      <c r="AP57" s="57">
        <v>233.786</v>
      </c>
      <c r="AQ57" s="30">
        <v>194.508</v>
      </c>
      <c r="AR57" s="23"/>
      <c r="AS57" s="55">
        <v>45</v>
      </c>
      <c r="AT57" s="56">
        <v>220.544</v>
      </c>
      <c r="AU57" s="56">
        <v>243.774</v>
      </c>
      <c r="AV57" s="57">
        <v>237.928</v>
      </c>
      <c r="AW57" s="30">
        <v>226.052</v>
      </c>
      <c r="AX57" s="23"/>
      <c r="AY57" s="55">
        <v>45</v>
      </c>
      <c r="AZ57" s="56">
        <v>5.603</v>
      </c>
      <c r="BA57" s="56">
        <v>6.792</v>
      </c>
      <c r="BB57" s="57">
        <v>9.841</v>
      </c>
      <c r="BC57" s="30">
        <v>0.69</v>
      </c>
      <c r="BD57" s="23"/>
      <c r="BE57" s="55">
        <v>45</v>
      </c>
      <c r="BF57" s="56">
        <v>120.20982</v>
      </c>
      <c r="BG57" s="56">
        <v>101.50414</v>
      </c>
      <c r="BH57" s="57">
        <v>101.4346</v>
      </c>
      <c r="BI57" s="30">
        <v>121.632</v>
      </c>
      <c r="BJ57" s="23"/>
      <c r="BK57" s="55">
        <v>45</v>
      </c>
      <c r="BL57" s="56">
        <v>39.24</v>
      </c>
      <c r="BM57" s="56">
        <v>45.96</v>
      </c>
      <c r="BN57" s="57">
        <v>41.31</v>
      </c>
      <c r="BO57" s="30">
        <v>27.87</v>
      </c>
      <c r="BP57" s="23"/>
      <c r="BQ57" s="55">
        <v>45</v>
      </c>
      <c r="BR57" s="56">
        <v>14.40813</v>
      </c>
      <c r="BS57" s="56">
        <v>7.19623</v>
      </c>
      <c r="BT57" s="57">
        <v>9.15622</v>
      </c>
      <c r="BU57" s="30">
        <v>1.81396</v>
      </c>
      <c r="BV57" s="23"/>
      <c r="BW57" s="55">
        <v>45</v>
      </c>
      <c r="BX57" s="56">
        <v>2.56333</v>
      </c>
      <c r="BY57" s="56">
        <v>0.19008</v>
      </c>
      <c r="BZ57" s="57">
        <v>1.13834</v>
      </c>
      <c r="CA57" s="30">
        <v>0.75168</v>
      </c>
      <c r="CB57" s="23"/>
      <c r="CC57" s="55">
        <v>45</v>
      </c>
      <c r="CD57" s="56">
        <v>20.0971</v>
      </c>
      <c r="CE57" s="56">
        <v>16.412</v>
      </c>
      <c r="CF57" s="57">
        <v>17.345</v>
      </c>
      <c r="CG57" s="30">
        <v>9.123</v>
      </c>
      <c r="CH57" s="23"/>
      <c r="CI57" s="55">
        <v>45</v>
      </c>
      <c r="CJ57" s="56">
        <v>46.805</v>
      </c>
      <c r="CK57" s="56">
        <v>49.392</v>
      </c>
      <c r="CL57" s="57">
        <v>52.24</v>
      </c>
      <c r="CM57" s="30">
        <v>46.216</v>
      </c>
      <c r="CN57" s="23"/>
      <c r="CO57" s="55">
        <v>45</v>
      </c>
      <c r="CP57" s="56"/>
      <c r="CQ57" s="56"/>
      <c r="CR57" s="57"/>
      <c r="CS57" s="30"/>
      <c r="CT57" s="23"/>
      <c r="CU57" s="55">
        <v>45</v>
      </c>
      <c r="CV57" s="56"/>
      <c r="CW57" s="56"/>
      <c r="CX57" s="57"/>
      <c r="CY57" s="30"/>
      <c r="CZ57" s="23"/>
      <c r="DA57" s="55">
        <v>45</v>
      </c>
      <c r="DB57" s="56"/>
      <c r="DC57" s="56"/>
      <c r="DD57" s="57"/>
      <c r="DE57" s="30"/>
      <c r="DF57" s="23"/>
      <c r="DG57" s="55">
        <v>45</v>
      </c>
      <c r="DH57" s="56"/>
      <c r="DI57" s="56"/>
      <c r="DJ57" s="57"/>
      <c r="DK57" s="30"/>
      <c r="DL57" s="23"/>
      <c r="DM57" s="55">
        <v>45</v>
      </c>
      <c r="DN57" s="56"/>
      <c r="DO57" s="56"/>
      <c r="DP57" s="57"/>
      <c r="DQ57" s="30"/>
      <c r="DR57" s="23"/>
      <c r="DS57" s="55">
        <v>45</v>
      </c>
      <c r="DT57" s="56"/>
      <c r="DU57" s="56"/>
      <c r="DV57" s="57"/>
      <c r="DW57" s="30"/>
      <c r="DX57" s="23"/>
      <c r="DY57" s="55">
        <v>45</v>
      </c>
      <c r="DZ57" s="56"/>
      <c r="EA57" s="56"/>
      <c r="EB57" s="57"/>
      <c r="EC57" s="30"/>
      <c r="ED57" s="23"/>
      <c r="EE57" s="55">
        <v>45</v>
      </c>
      <c r="EF57" s="56"/>
      <c r="EG57" s="56"/>
      <c r="EH57" s="57"/>
      <c r="EI57" s="30"/>
      <c r="EJ57" s="23"/>
      <c r="EK57" s="55">
        <v>45</v>
      </c>
      <c r="EL57" s="56"/>
      <c r="EM57" s="56"/>
      <c r="EN57" s="57"/>
      <c r="EO57" s="30"/>
      <c r="EP57" s="23"/>
      <c r="EQ57" s="55">
        <v>45</v>
      </c>
      <c r="ER57" s="56"/>
      <c r="ES57" s="56"/>
      <c r="ET57" s="57"/>
      <c r="EU57" s="30"/>
      <c r="EV57" s="23"/>
      <c r="EW57" s="55">
        <v>45</v>
      </c>
      <c r="EX57" s="56"/>
      <c r="EY57" s="56"/>
      <c r="EZ57" s="57"/>
      <c r="FA57" s="30"/>
      <c r="FB57" s="23"/>
      <c r="FC57" s="55">
        <v>45</v>
      </c>
      <c r="FD57" s="56"/>
      <c r="FE57" s="56"/>
      <c r="FF57" s="57"/>
      <c r="FG57" s="30"/>
      <c r="FH57" s="23"/>
      <c r="FI57" s="55">
        <v>45</v>
      </c>
      <c r="FJ57" s="56"/>
      <c r="FK57" s="56"/>
      <c r="FL57" s="57"/>
      <c r="FM57" s="30"/>
      <c r="FN57" s="23"/>
    </row>
    <row r="58">
      <c r="U58" s="23"/>
      <c r="V58" s="23"/>
      <c r="W58" s="23"/>
      <c r="X58" s="23"/>
      <c r="Y58" s="23"/>
      <c r="Z58" s="23"/>
      <c r="AA58" s="55">
        <v>46</v>
      </c>
      <c r="AB58" s="56">
        <v>10.82202</v>
      </c>
      <c r="AC58" s="56">
        <v>10.75136</v>
      </c>
      <c r="AD58" s="57">
        <v>23.79005</v>
      </c>
      <c r="AE58" s="30"/>
      <c r="AF58" s="23"/>
      <c r="AG58" s="55">
        <v>46</v>
      </c>
      <c r="AH58" s="56">
        <v>3.473</v>
      </c>
      <c r="AI58" s="56">
        <v>9.184</v>
      </c>
      <c r="AJ58" s="57">
        <v>8.693</v>
      </c>
      <c r="AK58" s="30">
        <v>11.214</v>
      </c>
      <c r="AL58" s="23"/>
      <c r="AM58" s="55">
        <v>46</v>
      </c>
      <c r="AN58" s="56">
        <v>224.233</v>
      </c>
      <c r="AO58" s="56">
        <v>226.17</v>
      </c>
      <c r="AP58" s="57">
        <v>225.761</v>
      </c>
      <c r="AQ58" s="30">
        <v>186.048</v>
      </c>
      <c r="AR58" s="23"/>
      <c r="AS58" s="55">
        <v>46</v>
      </c>
      <c r="AT58" s="56">
        <v>219.78</v>
      </c>
      <c r="AU58" s="56">
        <v>242.99</v>
      </c>
      <c r="AV58" s="57">
        <v>237.147</v>
      </c>
      <c r="AW58" s="30">
        <v>225.735</v>
      </c>
      <c r="AX58" s="23"/>
      <c r="AY58" s="55">
        <v>46</v>
      </c>
      <c r="AZ58" s="56">
        <v>6.067</v>
      </c>
      <c r="BA58" s="56">
        <v>5.173</v>
      </c>
      <c r="BB58" s="57">
        <v>9.8</v>
      </c>
      <c r="BC58" s="30">
        <v>0.23</v>
      </c>
      <c r="BD58" s="23"/>
      <c r="BE58" s="55">
        <v>46</v>
      </c>
      <c r="BF58" s="56">
        <v>116.85764</v>
      </c>
      <c r="BG58" s="56">
        <v>85.43999</v>
      </c>
      <c r="BH58" s="57">
        <v>92.19877</v>
      </c>
      <c r="BI58" s="30">
        <v>89.234</v>
      </c>
      <c r="BJ58" s="23"/>
      <c r="BK58" s="55">
        <v>46</v>
      </c>
      <c r="BL58" s="56">
        <v>41.45</v>
      </c>
      <c r="BM58" s="56">
        <v>42.14</v>
      </c>
      <c r="BN58" s="57">
        <v>42.97</v>
      </c>
      <c r="BO58" s="30">
        <v>25.15</v>
      </c>
      <c r="BP58" s="23"/>
      <c r="BQ58" s="55">
        <v>46</v>
      </c>
      <c r="BR58" s="56">
        <v>6.69033</v>
      </c>
      <c r="BS58" s="56">
        <v>8.35923</v>
      </c>
      <c r="BT58" s="57">
        <v>9.21483</v>
      </c>
      <c r="BU58" s="30">
        <v>4.68568</v>
      </c>
      <c r="BV58" s="23"/>
      <c r="BW58" s="55">
        <v>46</v>
      </c>
      <c r="BX58" s="56">
        <v>2.6504</v>
      </c>
      <c r="BY58" s="56">
        <v>0.73288</v>
      </c>
      <c r="BZ58" s="57">
        <v>1.46077</v>
      </c>
      <c r="CA58" s="30">
        <v>0.84577</v>
      </c>
      <c r="CB58" s="23"/>
      <c r="CC58" s="55">
        <v>46</v>
      </c>
      <c r="CD58" s="56">
        <v>18.4931</v>
      </c>
      <c r="CE58" s="56">
        <v>13.474</v>
      </c>
      <c r="CF58" s="57">
        <v>15.462</v>
      </c>
      <c r="CG58" s="30">
        <v>8.017</v>
      </c>
      <c r="CH58" s="23"/>
      <c r="CI58" s="55">
        <v>46</v>
      </c>
      <c r="CJ58" s="56">
        <v>45.69</v>
      </c>
      <c r="CK58" s="56">
        <v>48.318</v>
      </c>
      <c r="CL58" s="57">
        <v>48.8</v>
      </c>
      <c r="CM58" s="30">
        <v>43.9</v>
      </c>
      <c r="CN58" s="23"/>
      <c r="CO58" s="55">
        <v>46</v>
      </c>
      <c r="CP58" s="56"/>
      <c r="CQ58" s="56"/>
      <c r="CR58" s="57"/>
      <c r="CS58" s="30"/>
      <c r="CT58" s="23"/>
      <c r="CU58" s="55">
        <v>46</v>
      </c>
      <c r="CV58" s="56"/>
      <c r="CW58" s="56"/>
      <c r="CX58" s="57"/>
      <c r="CY58" s="30"/>
      <c r="CZ58" s="23"/>
      <c r="DA58" s="55">
        <v>46</v>
      </c>
      <c r="DB58" s="56"/>
      <c r="DC58" s="56"/>
      <c r="DD58" s="57"/>
      <c r="DE58" s="30"/>
      <c r="DF58" s="23"/>
      <c r="DG58" s="55">
        <v>46</v>
      </c>
      <c r="DH58" s="56"/>
      <c r="DI58" s="56"/>
      <c r="DJ58" s="57"/>
      <c r="DK58" s="30"/>
      <c r="DL58" s="23"/>
      <c r="DM58" s="55">
        <v>46</v>
      </c>
      <c r="DN58" s="56"/>
      <c r="DO58" s="56"/>
      <c r="DP58" s="57"/>
      <c r="DQ58" s="30"/>
      <c r="DR58" s="23"/>
      <c r="DS58" s="55">
        <v>46</v>
      </c>
      <c r="DT58" s="56"/>
      <c r="DU58" s="56"/>
      <c r="DV58" s="57"/>
      <c r="DW58" s="30"/>
      <c r="DX58" s="23"/>
      <c r="DY58" s="55">
        <v>46</v>
      </c>
      <c r="DZ58" s="56"/>
      <c r="EA58" s="56"/>
      <c r="EB58" s="57"/>
      <c r="EC58" s="30"/>
      <c r="ED58" s="23"/>
      <c r="EE58" s="55">
        <v>46</v>
      </c>
      <c r="EF58" s="56"/>
      <c r="EG58" s="56"/>
      <c r="EH58" s="57"/>
      <c r="EI58" s="30"/>
      <c r="EJ58" s="23"/>
      <c r="EK58" s="55">
        <v>46</v>
      </c>
      <c r="EL58" s="56"/>
      <c r="EM58" s="56"/>
      <c r="EN58" s="57"/>
      <c r="EO58" s="30"/>
      <c r="EP58" s="23"/>
      <c r="EQ58" s="55">
        <v>46</v>
      </c>
      <c r="ER58" s="56"/>
      <c r="ES58" s="56"/>
      <c r="ET58" s="57"/>
      <c r="EU58" s="30"/>
      <c r="EV58" s="23"/>
      <c r="EW58" s="55">
        <v>46</v>
      </c>
      <c r="EX58" s="56"/>
      <c r="EY58" s="56"/>
      <c r="EZ58" s="57"/>
      <c r="FA58" s="30"/>
      <c r="FB58" s="23"/>
      <c r="FC58" s="55">
        <v>46</v>
      </c>
      <c r="FD58" s="56"/>
      <c r="FE58" s="56"/>
      <c r="FF58" s="57"/>
      <c r="FG58" s="30"/>
      <c r="FH58" s="23"/>
      <c r="FI58" s="55">
        <v>46</v>
      </c>
      <c r="FJ58" s="56"/>
      <c r="FK58" s="56"/>
      <c r="FL58" s="57"/>
      <c r="FM58" s="30"/>
      <c r="FN58" s="23"/>
    </row>
    <row r="59">
      <c r="U59" s="23"/>
      <c r="V59" s="23"/>
      <c r="W59" s="23"/>
      <c r="X59" s="23"/>
      <c r="Y59" s="23"/>
      <c r="Z59" s="23"/>
      <c r="AA59" s="55">
        <v>47</v>
      </c>
      <c r="AB59" s="56">
        <v>11.66916</v>
      </c>
      <c r="AC59" s="56">
        <v>10.75136</v>
      </c>
      <c r="AD59" s="57">
        <v>24.75226</v>
      </c>
      <c r="AE59" s="30">
        <v>1.455</v>
      </c>
      <c r="AF59" s="23"/>
      <c r="AG59" s="55">
        <v>47</v>
      </c>
      <c r="AH59" s="56">
        <v>3.497</v>
      </c>
      <c r="AI59" s="56">
        <v>9.124</v>
      </c>
      <c r="AJ59" s="57">
        <v>8.725</v>
      </c>
      <c r="AK59" s="30">
        <v>11.19</v>
      </c>
      <c r="AL59" s="23"/>
      <c r="AM59" s="55">
        <v>47</v>
      </c>
      <c r="AN59" s="56">
        <v>217.363</v>
      </c>
      <c r="AO59" s="56">
        <v>219.483</v>
      </c>
      <c r="AP59" s="57">
        <v>221.578</v>
      </c>
      <c r="AQ59" s="30">
        <v>178.67</v>
      </c>
      <c r="AR59" s="23"/>
      <c r="AS59" s="55">
        <v>47</v>
      </c>
      <c r="AT59" s="56">
        <v>219.023</v>
      </c>
      <c r="AU59" s="56">
        <v>242.276</v>
      </c>
      <c r="AV59" s="57">
        <v>236.621</v>
      </c>
      <c r="AW59" s="30">
        <v>225.482</v>
      </c>
      <c r="AX59" s="23"/>
      <c r="AY59" s="55">
        <v>47</v>
      </c>
      <c r="AZ59" s="56">
        <v>6.904</v>
      </c>
      <c r="BA59" s="56">
        <v>4.953</v>
      </c>
      <c r="BB59" s="57">
        <v>9.91</v>
      </c>
      <c r="BC59" s="30"/>
      <c r="BD59" s="23"/>
      <c r="BE59" s="55">
        <v>47</v>
      </c>
      <c r="BF59" s="56">
        <v>126.18727</v>
      </c>
      <c r="BG59" s="56">
        <v>67.05099</v>
      </c>
      <c r="BH59" s="57">
        <v>85.02477</v>
      </c>
      <c r="BI59" s="30">
        <v>86.663</v>
      </c>
      <c r="BJ59" s="23"/>
      <c r="BK59" s="55">
        <v>47</v>
      </c>
      <c r="BL59" s="56">
        <v>42.69</v>
      </c>
      <c r="BM59" s="56">
        <v>39.1</v>
      </c>
      <c r="BN59" s="57">
        <v>44.63</v>
      </c>
      <c r="BO59" s="30">
        <v>20.28</v>
      </c>
      <c r="BP59" s="23"/>
      <c r="BQ59" s="55">
        <v>47</v>
      </c>
      <c r="BR59" s="56">
        <v>0.98192</v>
      </c>
      <c r="BS59" s="56">
        <v>6.37635</v>
      </c>
      <c r="BT59" s="57">
        <v>14.26598</v>
      </c>
      <c r="BU59" s="30">
        <v>1.30834</v>
      </c>
      <c r="BV59" s="23"/>
      <c r="BW59" s="55">
        <v>47</v>
      </c>
      <c r="BX59" s="56">
        <v>2.61169</v>
      </c>
      <c r="BY59" s="56">
        <v>0.92114</v>
      </c>
      <c r="BZ59" s="57">
        <v>2.00494</v>
      </c>
      <c r="CA59" s="30">
        <v>0.98717</v>
      </c>
      <c r="CB59" s="23"/>
      <c r="CC59" s="55">
        <v>47</v>
      </c>
      <c r="CD59" s="56">
        <v>16.56249</v>
      </c>
      <c r="CE59" s="56">
        <v>11.847</v>
      </c>
      <c r="CF59" s="57">
        <v>14.671</v>
      </c>
      <c r="CG59" s="30">
        <v>6.943</v>
      </c>
      <c r="CH59" s="23"/>
      <c r="CI59" s="55">
        <v>47</v>
      </c>
      <c r="CJ59" s="56">
        <v>41.91</v>
      </c>
      <c r="CK59" s="56">
        <v>43.82</v>
      </c>
      <c r="CL59" s="57">
        <v>47.417</v>
      </c>
      <c r="CM59" s="30">
        <v>40.776</v>
      </c>
      <c r="CN59" s="23"/>
      <c r="CO59" s="55">
        <v>47</v>
      </c>
      <c r="CP59" s="56"/>
      <c r="CQ59" s="56"/>
      <c r="CR59" s="57"/>
      <c r="CS59" s="30"/>
      <c r="CT59" s="23"/>
      <c r="CU59" s="55">
        <v>47</v>
      </c>
      <c r="CV59" s="56"/>
      <c r="CW59" s="56"/>
      <c r="CX59" s="57"/>
      <c r="CY59" s="30"/>
      <c r="CZ59" s="23"/>
      <c r="DA59" s="55">
        <v>47</v>
      </c>
      <c r="DB59" s="56"/>
      <c r="DC59" s="56"/>
      <c r="DD59" s="57"/>
      <c r="DE59" s="30"/>
      <c r="DF59" s="23"/>
      <c r="DG59" s="55">
        <v>47</v>
      </c>
      <c r="DH59" s="56"/>
      <c r="DI59" s="56"/>
      <c r="DJ59" s="57"/>
      <c r="DK59" s="30"/>
      <c r="DL59" s="23"/>
      <c r="DM59" s="55">
        <v>47</v>
      </c>
      <c r="DN59" s="56"/>
      <c r="DO59" s="56"/>
      <c r="DP59" s="57"/>
      <c r="DQ59" s="30"/>
      <c r="DR59" s="23"/>
      <c r="DS59" s="55">
        <v>47</v>
      </c>
      <c r="DT59" s="56"/>
      <c r="DU59" s="56"/>
      <c r="DV59" s="57"/>
      <c r="DW59" s="30"/>
      <c r="DX59" s="23"/>
      <c r="DY59" s="55">
        <v>47</v>
      </c>
      <c r="DZ59" s="56"/>
      <c r="EA59" s="56"/>
      <c r="EB59" s="57"/>
      <c r="EC59" s="30"/>
      <c r="ED59" s="23"/>
      <c r="EE59" s="55">
        <v>47</v>
      </c>
      <c r="EF59" s="56"/>
      <c r="EG59" s="56"/>
      <c r="EH59" s="57"/>
      <c r="EI59" s="30"/>
      <c r="EJ59" s="23"/>
      <c r="EK59" s="55">
        <v>47</v>
      </c>
      <c r="EL59" s="56"/>
      <c r="EM59" s="56"/>
      <c r="EN59" s="57"/>
      <c r="EO59" s="30"/>
      <c r="EP59" s="23"/>
      <c r="EQ59" s="55">
        <v>47</v>
      </c>
      <c r="ER59" s="56"/>
      <c r="ES59" s="56"/>
      <c r="ET59" s="57"/>
      <c r="EU59" s="30"/>
      <c r="EV59" s="23"/>
      <c r="EW59" s="55">
        <v>47</v>
      </c>
      <c r="EX59" s="56"/>
      <c r="EY59" s="56"/>
      <c r="EZ59" s="57"/>
      <c r="FA59" s="30"/>
      <c r="FB59" s="23"/>
      <c r="FC59" s="55">
        <v>47</v>
      </c>
      <c r="FD59" s="56"/>
      <c r="FE59" s="56"/>
      <c r="FF59" s="57"/>
      <c r="FG59" s="30"/>
      <c r="FH59" s="23"/>
      <c r="FI59" s="55">
        <v>47</v>
      </c>
      <c r="FJ59" s="56"/>
      <c r="FK59" s="56"/>
      <c r="FL59" s="57"/>
      <c r="FM59" s="30"/>
      <c r="FN59" s="23"/>
    </row>
    <row r="60">
      <c r="U60" s="23"/>
      <c r="V60" s="23"/>
      <c r="W60" s="23"/>
      <c r="X60" s="23"/>
      <c r="Y60" s="23"/>
      <c r="Z60" s="23"/>
      <c r="AA60" s="55">
        <v>48</v>
      </c>
      <c r="AB60" s="56">
        <v>12.17009</v>
      </c>
      <c r="AC60" s="56">
        <v>11.405</v>
      </c>
      <c r="AD60" s="57">
        <v>28.72141</v>
      </c>
      <c r="AE60" s="30">
        <v>0.819</v>
      </c>
      <c r="AF60" s="23"/>
      <c r="AG60" s="55">
        <v>48</v>
      </c>
      <c r="AH60" s="56">
        <v>3.501</v>
      </c>
      <c r="AI60" s="56">
        <v>9.952</v>
      </c>
      <c r="AJ60" s="57">
        <v>10.05</v>
      </c>
      <c r="AK60" s="30">
        <v>11.832</v>
      </c>
      <c r="AL60" s="23"/>
      <c r="AM60" s="55">
        <v>48</v>
      </c>
      <c r="AN60" s="56">
        <v>211.393</v>
      </c>
      <c r="AO60" s="56">
        <v>212.291</v>
      </c>
      <c r="AP60" s="57">
        <v>218.582</v>
      </c>
      <c r="AQ60" s="30">
        <v>171.289</v>
      </c>
      <c r="AR60" s="23"/>
      <c r="AS60" s="55">
        <v>48</v>
      </c>
      <c r="AT60" s="56">
        <v>218.209</v>
      </c>
      <c r="AU60" s="56">
        <v>241.435</v>
      </c>
      <c r="AV60" s="57">
        <v>235.909</v>
      </c>
      <c r="AW60" s="30">
        <v>225.165</v>
      </c>
      <c r="AX60" s="23"/>
      <c r="AY60" s="55">
        <v>48</v>
      </c>
      <c r="AZ60" s="56">
        <v>7.439</v>
      </c>
      <c r="BA60" s="56">
        <v>5.701</v>
      </c>
      <c r="BB60" s="57">
        <v>10.87</v>
      </c>
      <c r="BC60" s="30"/>
      <c r="BD60" s="23"/>
      <c r="BE60" s="55">
        <v>48</v>
      </c>
      <c r="BF60" s="56">
        <v>119.29759</v>
      </c>
      <c r="BG60" s="56">
        <v>51.551</v>
      </c>
      <c r="BH60" s="57">
        <v>89.85166</v>
      </c>
      <c r="BI60" s="30">
        <v>64.218</v>
      </c>
      <c r="BJ60" s="23"/>
      <c r="BK60" s="55">
        <v>48</v>
      </c>
      <c r="BL60" s="56">
        <v>43.3</v>
      </c>
      <c r="BM60" s="56">
        <v>37.17</v>
      </c>
      <c r="BN60" s="57">
        <v>47.12</v>
      </c>
      <c r="BO60" s="30">
        <v>19</v>
      </c>
      <c r="BP60" s="23"/>
      <c r="BQ60" s="55">
        <v>48</v>
      </c>
      <c r="BR60" s="56">
        <v>2.461</v>
      </c>
      <c r="BS60" s="56">
        <v>12.1815</v>
      </c>
      <c r="BT60" s="57">
        <v>13.0713</v>
      </c>
      <c r="BU60" s="30">
        <v>3.21854</v>
      </c>
      <c r="BV60" s="23"/>
      <c r="BW60" s="55">
        <v>48</v>
      </c>
      <c r="BX60" s="56">
        <v>2.07208</v>
      </c>
      <c r="BY60" s="56">
        <v>1.50832</v>
      </c>
      <c r="BZ60" s="57">
        <v>3.12643</v>
      </c>
      <c r="CA60" s="30">
        <v>1.15726</v>
      </c>
      <c r="CB60" s="23"/>
      <c r="CC60" s="55">
        <v>48</v>
      </c>
      <c r="CD60" s="56">
        <v>15.53683</v>
      </c>
      <c r="CE60" s="56">
        <v>10.008</v>
      </c>
      <c r="CF60" s="57">
        <v>16.387</v>
      </c>
      <c r="CG60" s="30">
        <v>5.983</v>
      </c>
      <c r="CH60" s="23"/>
      <c r="CI60" s="55">
        <v>48</v>
      </c>
      <c r="CJ60" s="56">
        <v>39.778</v>
      </c>
      <c r="CK60" s="56">
        <v>45.804</v>
      </c>
      <c r="CL60" s="57">
        <v>61.137</v>
      </c>
      <c r="CM60" s="30">
        <v>46.709</v>
      </c>
      <c r="CN60" s="23"/>
      <c r="CO60" s="55">
        <v>48</v>
      </c>
      <c r="CP60" s="56"/>
      <c r="CQ60" s="56"/>
      <c r="CR60" s="57"/>
      <c r="CS60" s="30"/>
      <c r="CT60" s="23"/>
      <c r="CU60" s="55">
        <v>48</v>
      </c>
      <c r="CV60" s="56"/>
      <c r="CW60" s="56"/>
      <c r="CX60" s="57"/>
      <c r="CY60" s="30"/>
      <c r="CZ60" s="23"/>
      <c r="DA60" s="55">
        <v>48</v>
      </c>
      <c r="DB60" s="56"/>
      <c r="DC60" s="56"/>
      <c r="DD60" s="57"/>
      <c r="DE60" s="30"/>
      <c r="DF60" s="23"/>
      <c r="DG60" s="55">
        <v>48</v>
      </c>
      <c r="DH60" s="56"/>
      <c r="DI60" s="56"/>
      <c r="DJ60" s="57"/>
      <c r="DK60" s="30"/>
      <c r="DL60" s="23"/>
      <c r="DM60" s="55">
        <v>48</v>
      </c>
      <c r="DN60" s="56"/>
      <c r="DO60" s="56"/>
      <c r="DP60" s="57"/>
      <c r="DQ60" s="30"/>
      <c r="DR60" s="23"/>
      <c r="DS60" s="55">
        <v>48</v>
      </c>
      <c r="DT60" s="56"/>
      <c r="DU60" s="56"/>
      <c r="DV60" s="57"/>
      <c r="DW60" s="30"/>
      <c r="DX60" s="23"/>
      <c r="DY60" s="55">
        <v>48</v>
      </c>
      <c r="DZ60" s="56"/>
      <c r="EA60" s="56"/>
      <c r="EB60" s="57"/>
      <c r="EC60" s="30"/>
      <c r="ED60" s="23"/>
      <c r="EE60" s="55">
        <v>48</v>
      </c>
      <c r="EF60" s="56"/>
      <c r="EG60" s="56"/>
      <c r="EH60" s="57"/>
      <c r="EI60" s="30"/>
      <c r="EJ60" s="23"/>
      <c r="EK60" s="55">
        <v>48</v>
      </c>
      <c r="EL60" s="56"/>
      <c r="EM60" s="56"/>
      <c r="EN60" s="57"/>
      <c r="EO60" s="30"/>
      <c r="EP60" s="23"/>
      <c r="EQ60" s="55">
        <v>48</v>
      </c>
      <c r="ER60" s="56"/>
      <c r="ES60" s="56"/>
      <c r="ET60" s="57"/>
      <c r="EU60" s="30"/>
      <c r="EV60" s="23"/>
      <c r="EW60" s="55">
        <v>48</v>
      </c>
      <c r="EX60" s="56"/>
      <c r="EY60" s="56"/>
      <c r="EZ60" s="57"/>
      <c r="FA60" s="30"/>
      <c r="FB60" s="23"/>
      <c r="FC60" s="55">
        <v>48</v>
      </c>
      <c r="FD60" s="56"/>
      <c r="FE60" s="56"/>
      <c r="FF60" s="57"/>
      <c r="FG60" s="30"/>
      <c r="FH60" s="23"/>
      <c r="FI60" s="55">
        <v>48</v>
      </c>
      <c r="FJ60" s="56"/>
      <c r="FK60" s="56"/>
      <c r="FL60" s="57"/>
      <c r="FM60" s="30"/>
      <c r="FN60" s="23"/>
    </row>
    <row r="61">
      <c r="U61" s="23"/>
      <c r="V61" s="23"/>
      <c r="W61" s="23"/>
      <c r="X61" s="23"/>
      <c r="Y61" s="23"/>
      <c r="Z61" s="23"/>
      <c r="AA61" s="55">
        <v>49</v>
      </c>
      <c r="AB61" s="56">
        <v>14.137</v>
      </c>
      <c r="AC61" s="56">
        <v>12.442</v>
      </c>
      <c r="AD61" s="57">
        <v>30.894</v>
      </c>
      <c r="AE61" s="30">
        <v>0.819</v>
      </c>
      <c r="AF61" s="23"/>
      <c r="AG61" s="55">
        <v>49</v>
      </c>
      <c r="AH61" s="56">
        <v>3.52</v>
      </c>
      <c r="AI61" s="56">
        <v>10</v>
      </c>
      <c r="AJ61" s="57">
        <v>10.266</v>
      </c>
      <c r="AK61" s="30">
        <v>12.503</v>
      </c>
      <c r="AL61" s="23"/>
      <c r="AM61" s="55">
        <v>49</v>
      </c>
      <c r="AN61" s="56">
        <v>203.923</v>
      </c>
      <c r="AO61" s="56">
        <v>206.823</v>
      </c>
      <c r="AP61" s="57">
        <v>218.499</v>
      </c>
      <c r="AQ61" s="30">
        <v>166.762</v>
      </c>
      <c r="AR61" s="23"/>
      <c r="AS61" s="55">
        <v>49</v>
      </c>
      <c r="AT61" s="56">
        <v>217.526</v>
      </c>
      <c r="AU61" s="56">
        <v>240.591</v>
      </c>
      <c r="AV61" s="57">
        <v>235.258</v>
      </c>
      <c r="AW61" s="30">
        <v>224.845</v>
      </c>
      <c r="AX61" s="23"/>
      <c r="AY61" s="55">
        <v>49</v>
      </c>
      <c r="AZ61" s="56">
        <v>8.69</v>
      </c>
      <c r="BA61" s="56">
        <v>5.821</v>
      </c>
      <c r="BB61" s="57">
        <v>12.36</v>
      </c>
      <c r="BC61" s="30"/>
      <c r="BD61" s="23"/>
      <c r="BE61" s="55">
        <v>49</v>
      </c>
      <c r="BF61" s="56">
        <v>96.786</v>
      </c>
      <c r="BG61" s="56">
        <v>45.66</v>
      </c>
      <c r="BH61" s="57">
        <v>86.978</v>
      </c>
      <c r="BI61" s="30">
        <v>43.644</v>
      </c>
      <c r="BJ61" s="23"/>
      <c r="BK61" s="55">
        <v>49</v>
      </c>
      <c r="BL61" s="56">
        <v>46.01</v>
      </c>
      <c r="BM61" s="56">
        <v>39.38</v>
      </c>
      <c r="BN61" s="57">
        <v>51.02</v>
      </c>
      <c r="BO61" s="30">
        <v>19.47</v>
      </c>
      <c r="BP61" s="23"/>
      <c r="BQ61" s="55">
        <v>49</v>
      </c>
      <c r="BR61" s="56">
        <v>14.67315</v>
      </c>
      <c r="BS61" s="56">
        <v>4.952</v>
      </c>
      <c r="BT61" s="57">
        <v>11.93342</v>
      </c>
      <c r="BU61" s="30">
        <v>1.52075</v>
      </c>
      <c r="BV61" s="23"/>
      <c r="BW61" s="55">
        <v>49</v>
      </c>
      <c r="BX61" s="56">
        <v>1.52735</v>
      </c>
      <c r="BY61" s="56">
        <v>2.63104</v>
      </c>
      <c r="BZ61" s="57">
        <v>4.3858</v>
      </c>
      <c r="CA61" s="30">
        <v>1.26143</v>
      </c>
      <c r="CB61" s="23"/>
      <c r="CC61" s="55">
        <v>49</v>
      </c>
      <c r="CD61" s="56">
        <v>15.61149</v>
      </c>
      <c r="CE61" s="56">
        <v>11.095</v>
      </c>
      <c r="CF61" s="57">
        <v>19.473</v>
      </c>
      <c r="CG61" s="30">
        <v>5.15</v>
      </c>
      <c r="CH61" s="23"/>
      <c r="CI61" s="55">
        <v>49</v>
      </c>
      <c r="CJ61" s="56">
        <v>53.446</v>
      </c>
      <c r="CK61" s="56">
        <v>41.091</v>
      </c>
      <c r="CL61" s="57">
        <v>56.181</v>
      </c>
      <c r="CM61" s="30">
        <v>35.515</v>
      </c>
      <c r="CN61" s="23"/>
      <c r="CO61" s="55">
        <v>49</v>
      </c>
      <c r="CP61" s="56"/>
      <c r="CQ61" s="56"/>
      <c r="CR61" s="57"/>
      <c r="CS61" s="30"/>
      <c r="CT61" s="23"/>
      <c r="CU61" s="55">
        <v>49</v>
      </c>
      <c r="CV61" s="56"/>
      <c r="CW61" s="56"/>
      <c r="CX61" s="57"/>
      <c r="CY61" s="30"/>
      <c r="CZ61" s="23"/>
      <c r="DA61" s="55">
        <v>49</v>
      </c>
      <c r="DB61" s="56"/>
      <c r="DC61" s="56"/>
      <c r="DD61" s="57"/>
      <c r="DE61" s="30"/>
      <c r="DF61" s="23"/>
      <c r="DG61" s="55">
        <v>49</v>
      </c>
      <c r="DH61" s="56"/>
      <c r="DI61" s="56"/>
      <c r="DJ61" s="57"/>
      <c r="DK61" s="30"/>
      <c r="DL61" s="23"/>
      <c r="DM61" s="55">
        <v>49</v>
      </c>
      <c r="DN61" s="56"/>
      <c r="DO61" s="56"/>
      <c r="DP61" s="57"/>
      <c r="DQ61" s="30"/>
      <c r="DR61" s="23"/>
      <c r="DS61" s="55">
        <v>49</v>
      </c>
      <c r="DT61" s="56"/>
      <c r="DU61" s="56"/>
      <c r="DV61" s="57"/>
      <c r="DW61" s="30"/>
      <c r="DX61" s="23"/>
      <c r="DY61" s="55">
        <v>49</v>
      </c>
      <c r="DZ61" s="56"/>
      <c r="EA61" s="56"/>
      <c r="EB61" s="57"/>
      <c r="EC61" s="30"/>
      <c r="ED61" s="23"/>
      <c r="EE61" s="55">
        <v>49</v>
      </c>
      <c r="EF61" s="56"/>
      <c r="EG61" s="56"/>
      <c r="EH61" s="57"/>
      <c r="EI61" s="30"/>
      <c r="EJ61" s="23"/>
      <c r="EK61" s="55">
        <v>49</v>
      </c>
      <c r="EL61" s="56"/>
      <c r="EM61" s="56"/>
      <c r="EN61" s="57"/>
      <c r="EO61" s="30"/>
      <c r="EP61" s="23"/>
      <c r="EQ61" s="55">
        <v>49</v>
      </c>
      <c r="ER61" s="56"/>
      <c r="ES61" s="56"/>
      <c r="ET61" s="57"/>
      <c r="EU61" s="30"/>
      <c r="EV61" s="23"/>
      <c r="EW61" s="55">
        <v>49</v>
      </c>
      <c r="EX61" s="56"/>
      <c r="EY61" s="56"/>
      <c r="EZ61" s="57"/>
      <c r="FA61" s="30"/>
      <c r="FB61" s="23"/>
      <c r="FC61" s="55">
        <v>49</v>
      </c>
      <c r="FD61" s="56"/>
      <c r="FE61" s="56"/>
      <c r="FF61" s="57"/>
      <c r="FG61" s="30"/>
      <c r="FH61" s="23"/>
      <c r="FI61" s="55">
        <v>49</v>
      </c>
      <c r="FJ61" s="56"/>
      <c r="FK61" s="56"/>
      <c r="FL61" s="57"/>
      <c r="FM61" s="30"/>
      <c r="FN61" s="23"/>
    </row>
    <row r="62">
      <c r="U62" s="23"/>
      <c r="V62" s="23"/>
      <c r="W62" s="23"/>
      <c r="X62" s="23"/>
      <c r="Y62" s="23"/>
      <c r="Z62" s="23"/>
      <c r="AA62" s="55">
        <v>50</v>
      </c>
      <c r="AB62" s="56">
        <v>15.897</v>
      </c>
      <c r="AC62" s="56">
        <v>13.10648</v>
      </c>
      <c r="AD62" s="57">
        <v>34.48313</v>
      </c>
      <c r="AE62" s="30">
        <v>2.55125</v>
      </c>
      <c r="AF62" s="23"/>
      <c r="AG62" s="55">
        <v>50</v>
      </c>
      <c r="AH62" s="56">
        <v>5.228</v>
      </c>
      <c r="AI62" s="56">
        <v>9.472</v>
      </c>
      <c r="AJ62" s="57">
        <v>15.251</v>
      </c>
      <c r="AK62" s="30">
        <v>12.729</v>
      </c>
      <c r="AL62" s="23"/>
      <c r="AM62" s="55">
        <v>50</v>
      </c>
      <c r="AN62" s="56">
        <v>196.744</v>
      </c>
      <c r="AO62" s="56">
        <v>200.178</v>
      </c>
      <c r="AP62" s="57">
        <v>215.56</v>
      </c>
      <c r="AQ62" s="30">
        <v>168.373</v>
      </c>
      <c r="AR62" s="23"/>
      <c r="AS62" s="55">
        <v>50</v>
      </c>
      <c r="AT62" s="56">
        <v>216.726</v>
      </c>
      <c r="AU62" s="56">
        <v>240.006</v>
      </c>
      <c r="AV62" s="57">
        <v>234.672</v>
      </c>
      <c r="AW62" s="30">
        <v>225.3395</v>
      </c>
      <c r="AX62" s="23"/>
      <c r="AY62" s="55">
        <v>50</v>
      </c>
      <c r="AZ62" s="56">
        <v>9.37</v>
      </c>
      <c r="BA62" s="56">
        <v>5.921</v>
      </c>
      <c r="BB62" s="57">
        <v>13.26</v>
      </c>
      <c r="BC62" s="30"/>
      <c r="BD62" s="23"/>
      <c r="BE62" s="55">
        <v>50</v>
      </c>
      <c r="BF62" s="56">
        <v>107.586</v>
      </c>
      <c r="BG62" s="56">
        <v>37.30636</v>
      </c>
      <c r="BH62" s="57">
        <v>88.35014</v>
      </c>
      <c r="BI62" s="30">
        <v>56.22898</v>
      </c>
      <c r="BJ62" s="23"/>
      <c r="BK62" s="55">
        <v>50</v>
      </c>
      <c r="BL62" s="56">
        <v>48.37</v>
      </c>
      <c r="BM62" s="56">
        <v>39.1</v>
      </c>
      <c r="BN62" s="57">
        <v>57.17</v>
      </c>
      <c r="BO62" s="30">
        <v>22.17</v>
      </c>
      <c r="BP62" s="23"/>
      <c r="BQ62" s="55">
        <v>50</v>
      </c>
      <c r="BR62" s="56">
        <v>10.6998</v>
      </c>
      <c r="BS62" s="56">
        <v>6.931</v>
      </c>
      <c r="BT62" s="57">
        <v>12.3188</v>
      </c>
      <c r="BU62" s="30">
        <v>5.62278</v>
      </c>
      <c r="BV62" s="23"/>
      <c r="BW62" s="55">
        <v>50</v>
      </c>
      <c r="BX62" s="56">
        <v>1.05326</v>
      </c>
      <c r="BY62" s="56">
        <v>3.32169</v>
      </c>
      <c r="BZ62" s="57">
        <v>5.09424</v>
      </c>
      <c r="CA62" s="30">
        <v>1.58448</v>
      </c>
      <c r="CB62" s="23"/>
      <c r="CC62" s="55">
        <v>50</v>
      </c>
      <c r="CD62" s="56">
        <v>14.37582</v>
      </c>
      <c r="CE62" s="56">
        <v>9.507</v>
      </c>
      <c r="CF62" s="57">
        <v>18.16</v>
      </c>
      <c r="CG62" s="30">
        <v>5.09</v>
      </c>
      <c r="CH62" s="23"/>
      <c r="CI62" s="55">
        <v>50</v>
      </c>
      <c r="CJ62" s="56">
        <v>43.076</v>
      </c>
      <c r="CK62" s="56">
        <v>41.479</v>
      </c>
      <c r="CL62" s="57">
        <v>60.755</v>
      </c>
      <c r="CM62" s="30">
        <v>34.466</v>
      </c>
      <c r="CN62" s="23"/>
      <c r="CO62" s="55">
        <v>50</v>
      </c>
      <c r="CP62" s="56"/>
      <c r="CQ62" s="56"/>
      <c r="CR62" s="57"/>
      <c r="CS62" s="30"/>
      <c r="CT62" s="23"/>
      <c r="CU62" s="55">
        <v>50</v>
      </c>
      <c r="CV62" s="56"/>
      <c r="CW62" s="56"/>
      <c r="CX62" s="57"/>
      <c r="CY62" s="30"/>
      <c r="CZ62" s="23"/>
      <c r="DA62" s="55">
        <v>50</v>
      </c>
      <c r="DB62" s="56"/>
      <c r="DC62" s="56"/>
      <c r="DD62" s="57"/>
      <c r="DE62" s="30"/>
      <c r="DF62" s="23"/>
      <c r="DG62" s="55">
        <v>50</v>
      </c>
      <c r="DH62" s="56"/>
      <c r="DI62" s="56"/>
      <c r="DJ62" s="57"/>
      <c r="DK62" s="30"/>
      <c r="DL62" s="23"/>
      <c r="DM62" s="55">
        <v>50</v>
      </c>
      <c r="DN62" s="56"/>
      <c r="DO62" s="56"/>
      <c r="DP62" s="57"/>
      <c r="DQ62" s="30"/>
      <c r="DR62" s="23"/>
      <c r="DS62" s="55">
        <v>50</v>
      </c>
      <c r="DT62" s="56"/>
      <c r="DU62" s="56"/>
      <c r="DV62" s="57"/>
      <c r="DW62" s="30"/>
      <c r="DX62" s="23"/>
      <c r="DY62" s="55">
        <v>50</v>
      </c>
      <c r="DZ62" s="56"/>
      <c r="EA62" s="56"/>
      <c r="EB62" s="57"/>
      <c r="EC62" s="30"/>
      <c r="ED62" s="23"/>
      <c r="EE62" s="55">
        <v>50</v>
      </c>
      <c r="EF62" s="56"/>
      <c r="EG62" s="56"/>
      <c r="EH62" s="57"/>
      <c r="EI62" s="30"/>
      <c r="EJ62" s="23"/>
      <c r="EK62" s="55">
        <v>50</v>
      </c>
      <c r="EL62" s="56"/>
      <c r="EM62" s="56"/>
      <c r="EN62" s="57"/>
      <c r="EO62" s="30"/>
      <c r="EP62" s="23"/>
      <c r="EQ62" s="55">
        <v>50</v>
      </c>
      <c r="ER62" s="56"/>
      <c r="ES62" s="56"/>
      <c r="ET62" s="57"/>
      <c r="EU62" s="30"/>
      <c r="EV62" s="23"/>
      <c r="EW62" s="55">
        <v>50</v>
      </c>
      <c r="EX62" s="56"/>
      <c r="EY62" s="56"/>
      <c r="EZ62" s="57"/>
      <c r="FA62" s="30"/>
      <c r="FB62" s="23"/>
      <c r="FC62" s="55">
        <v>50</v>
      </c>
      <c r="FD62" s="56"/>
      <c r="FE62" s="56"/>
      <c r="FF62" s="57"/>
      <c r="FG62" s="30"/>
      <c r="FH62" s="23"/>
      <c r="FI62" s="55">
        <v>50</v>
      </c>
      <c r="FJ62" s="56"/>
      <c r="FK62" s="56"/>
      <c r="FL62" s="57"/>
      <c r="FM62" s="30"/>
      <c r="FN62" s="23"/>
    </row>
    <row r="63">
      <c r="U63" s="23"/>
      <c r="V63" s="23"/>
      <c r="W63" s="23"/>
      <c r="X63" s="23"/>
      <c r="Y63" s="23"/>
      <c r="Z63" s="23"/>
      <c r="AA63" s="55">
        <v>51</v>
      </c>
      <c r="AB63" s="56">
        <v>18.822</v>
      </c>
      <c r="AC63" s="56">
        <v>14.554</v>
      </c>
      <c r="AD63" s="57">
        <v>35.43048</v>
      </c>
      <c r="AE63" s="30">
        <v>3.685</v>
      </c>
      <c r="AF63" s="23"/>
      <c r="AG63" s="55">
        <v>51</v>
      </c>
      <c r="AH63" s="56">
        <v>7.166</v>
      </c>
      <c r="AI63" s="56">
        <v>12.587</v>
      </c>
      <c r="AJ63" s="57">
        <v>15.286</v>
      </c>
      <c r="AK63" s="30">
        <v>13.117</v>
      </c>
      <c r="AL63" s="23"/>
      <c r="AM63" s="55">
        <v>51</v>
      </c>
      <c r="AN63" s="56">
        <v>190.323</v>
      </c>
      <c r="AO63" s="56">
        <v>201.276</v>
      </c>
      <c r="AP63" s="57">
        <v>210.427</v>
      </c>
      <c r="AQ63" s="30">
        <v>163.903</v>
      </c>
      <c r="AR63" s="23"/>
      <c r="AS63" s="55">
        <v>51</v>
      </c>
      <c r="AT63" s="56">
        <v>216.043</v>
      </c>
      <c r="AU63" s="56">
        <v>239.474</v>
      </c>
      <c r="AV63" s="57">
        <v>233.892</v>
      </c>
      <c r="AW63" s="30">
        <v>225.605</v>
      </c>
      <c r="AX63" s="23"/>
      <c r="AY63" s="55">
        <v>51</v>
      </c>
      <c r="AZ63" s="56">
        <v>11.95</v>
      </c>
      <c r="BA63" s="56">
        <v>6.202</v>
      </c>
      <c r="BB63" s="57">
        <v>17.44</v>
      </c>
      <c r="BC63" s="30"/>
      <c r="BD63" s="23"/>
      <c r="BE63" s="55">
        <v>51</v>
      </c>
      <c r="BF63" s="56">
        <v>131.103</v>
      </c>
      <c r="BG63" s="56">
        <v>47.789</v>
      </c>
      <c r="BH63" s="57">
        <v>87.12083</v>
      </c>
      <c r="BI63" s="30">
        <v>50.113</v>
      </c>
      <c r="BJ63" s="23"/>
      <c r="BK63" s="55">
        <v>51</v>
      </c>
      <c r="BL63" s="56">
        <v>51.02</v>
      </c>
      <c r="BM63" s="56">
        <v>41.58</v>
      </c>
      <c r="BN63" s="57">
        <v>60.83</v>
      </c>
      <c r="BO63" s="30">
        <v>22.98</v>
      </c>
      <c r="BP63" s="23"/>
      <c r="BQ63" s="55">
        <v>51</v>
      </c>
      <c r="BR63" s="56">
        <v>11.83845</v>
      </c>
      <c r="BS63" s="56">
        <v>11.23591</v>
      </c>
      <c r="BT63" s="57">
        <v>2.493</v>
      </c>
      <c r="BU63" s="30">
        <v>0.27296</v>
      </c>
      <c r="BV63" s="23"/>
      <c r="BW63" s="55">
        <v>51</v>
      </c>
      <c r="BX63" s="56">
        <v>1.69888</v>
      </c>
      <c r="BY63" s="56">
        <v>4.43545</v>
      </c>
      <c r="BZ63" s="57">
        <v>5.53682</v>
      </c>
      <c r="CA63" s="30">
        <v>2.10088</v>
      </c>
      <c r="CB63" s="23"/>
      <c r="CC63" s="55">
        <v>51</v>
      </c>
      <c r="CD63" s="56">
        <v>18.08351</v>
      </c>
      <c r="CE63" s="56">
        <v>10.862</v>
      </c>
      <c r="CF63" s="57">
        <v>13.425</v>
      </c>
      <c r="CG63" s="30">
        <v>7.006</v>
      </c>
      <c r="CH63" s="23"/>
      <c r="CI63" s="55">
        <v>51</v>
      </c>
      <c r="CJ63" s="56">
        <v>48.146</v>
      </c>
      <c r="CK63" s="56">
        <v>44.748</v>
      </c>
      <c r="CL63" s="57">
        <v>58.637</v>
      </c>
      <c r="CM63" s="30">
        <v>34.66</v>
      </c>
      <c r="CN63" s="23"/>
      <c r="CO63" s="55">
        <v>51</v>
      </c>
      <c r="CP63" s="56"/>
      <c r="CQ63" s="56"/>
      <c r="CR63" s="57"/>
      <c r="CS63" s="30"/>
      <c r="CT63" s="23"/>
      <c r="CU63" s="55">
        <v>51</v>
      </c>
      <c r="CV63" s="56"/>
      <c r="CW63" s="56"/>
      <c r="CX63" s="57"/>
      <c r="CY63" s="30"/>
      <c r="CZ63" s="23"/>
      <c r="DA63" s="55">
        <v>51</v>
      </c>
      <c r="DB63" s="56"/>
      <c r="DC63" s="56"/>
      <c r="DD63" s="57"/>
      <c r="DE63" s="30"/>
      <c r="DF63" s="23"/>
      <c r="DG63" s="55">
        <v>51</v>
      </c>
      <c r="DH63" s="56"/>
      <c r="DI63" s="56"/>
      <c r="DJ63" s="57"/>
      <c r="DK63" s="30"/>
      <c r="DL63" s="23"/>
      <c r="DM63" s="55">
        <v>51</v>
      </c>
      <c r="DN63" s="56"/>
      <c r="DO63" s="56"/>
      <c r="DP63" s="57"/>
      <c r="DQ63" s="30"/>
      <c r="DR63" s="23"/>
      <c r="DS63" s="55">
        <v>51</v>
      </c>
      <c r="DT63" s="56"/>
      <c r="DU63" s="56"/>
      <c r="DV63" s="57"/>
      <c r="DW63" s="30"/>
      <c r="DX63" s="23"/>
      <c r="DY63" s="55">
        <v>51</v>
      </c>
      <c r="DZ63" s="56"/>
      <c r="EA63" s="56"/>
      <c r="EB63" s="57"/>
      <c r="EC63" s="30"/>
      <c r="ED63" s="23"/>
      <c r="EE63" s="55">
        <v>51</v>
      </c>
      <c r="EF63" s="56"/>
      <c r="EG63" s="56"/>
      <c r="EH63" s="57"/>
      <c r="EI63" s="30"/>
      <c r="EJ63" s="23"/>
      <c r="EK63" s="55">
        <v>51</v>
      </c>
      <c r="EL63" s="56"/>
      <c r="EM63" s="56"/>
      <c r="EN63" s="57"/>
      <c r="EO63" s="30"/>
      <c r="EP63" s="23"/>
      <c r="EQ63" s="55">
        <v>51</v>
      </c>
      <c r="ER63" s="56"/>
      <c r="ES63" s="56"/>
      <c r="ET63" s="57"/>
      <c r="EU63" s="30"/>
      <c r="EV63" s="23"/>
      <c r="EW63" s="55">
        <v>51</v>
      </c>
      <c r="EX63" s="56"/>
      <c r="EY63" s="56"/>
      <c r="EZ63" s="57"/>
      <c r="FA63" s="30"/>
      <c r="FB63" s="23"/>
      <c r="FC63" s="55">
        <v>51</v>
      </c>
      <c r="FD63" s="56"/>
      <c r="FE63" s="56"/>
      <c r="FF63" s="57"/>
      <c r="FG63" s="30"/>
      <c r="FH63" s="23"/>
      <c r="FI63" s="55">
        <v>51</v>
      </c>
      <c r="FJ63" s="56"/>
      <c r="FK63" s="56"/>
      <c r="FL63" s="57"/>
      <c r="FM63" s="30"/>
      <c r="FN63" s="23"/>
    </row>
    <row r="64">
      <c r="U64" s="23"/>
      <c r="V64" s="23"/>
      <c r="W64" s="23"/>
      <c r="X64" s="23"/>
      <c r="Y64" s="23"/>
      <c r="Z64" s="23"/>
      <c r="AA64" s="55">
        <v>52</v>
      </c>
      <c r="AB64" s="56">
        <v>22.947</v>
      </c>
      <c r="AC64" s="56">
        <v>17.515</v>
      </c>
      <c r="AD64" s="57">
        <v>35.85121</v>
      </c>
      <c r="AE64" s="30">
        <v>4.635</v>
      </c>
      <c r="AF64" s="23"/>
      <c r="AG64" s="55">
        <v>52</v>
      </c>
      <c r="AH64" s="56">
        <v>7.525</v>
      </c>
      <c r="AI64" s="56">
        <v>12.582</v>
      </c>
      <c r="AJ64" s="57">
        <v>15.8</v>
      </c>
      <c r="AK64" s="30">
        <v>13.203</v>
      </c>
      <c r="AL64" s="23"/>
      <c r="AM64" s="55">
        <v>52</v>
      </c>
      <c r="AN64" s="56">
        <v>186.227</v>
      </c>
      <c r="AO64" s="56">
        <v>219.313</v>
      </c>
      <c r="AP64" s="57">
        <v>210.43</v>
      </c>
      <c r="AQ64" s="30">
        <v>155.819</v>
      </c>
      <c r="AR64" s="23"/>
      <c r="AS64" s="55">
        <v>52</v>
      </c>
      <c r="AT64" s="56">
        <v>216.232</v>
      </c>
      <c r="AU64" s="56">
        <v>242.084</v>
      </c>
      <c r="AV64" s="57">
        <v>233.186</v>
      </c>
      <c r="AW64" s="30">
        <v>225.355</v>
      </c>
      <c r="AX64" s="23"/>
      <c r="AY64" s="55">
        <v>52</v>
      </c>
      <c r="AZ64" s="56">
        <v>14.18</v>
      </c>
      <c r="BA64" s="56">
        <v>6.912</v>
      </c>
      <c r="BB64" s="57">
        <v>26.29</v>
      </c>
      <c r="BC64" s="30">
        <v>0.34</v>
      </c>
      <c r="BD64" s="23"/>
      <c r="BE64" s="55">
        <v>52</v>
      </c>
      <c r="BF64" s="56">
        <v>172.161</v>
      </c>
      <c r="BG64" s="56">
        <v>89.787</v>
      </c>
      <c r="BH64" s="57">
        <v>89.69989</v>
      </c>
      <c r="BI64" s="30">
        <v>52.74</v>
      </c>
      <c r="BJ64" s="23"/>
      <c r="BK64" s="55">
        <v>52</v>
      </c>
      <c r="BL64" s="56">
        <v>53.67</v>
      </c>
      <c r="BM64" s="56">
        <v>47.4</v>
      </c>
      <c r="BN64" s="57">
        <v>65.62</v>
      </c>
      <c r="BO64" s="30">
        <v>22.98</v>
      </c>
      <c r="BP64" s="23"/>
      <c r="BQ64" s="55">
        <v>52</v>
      </c>
      <c r="BR64" s="56">
        <v>9.436</v>
      </c>
      <c r="BS64" s="56">
        <v>10.78905</v>
      </c>
      <c r="BT64" s="57">
        <v>4.17351</v>
      </c>
      <c r="BU64" s="30">
        <v>2.16261</v>
      </c>
      <c r="BV64" s="23"/>
      <c r="BW64" s="55">
        <v>52</v>
      </c>
      <c r="BX64" s="56">
        <v>3.05822</v>
      </c>
      <c r="BY64" s="56">
        <v>5.64789</v>
      </c>
      <c r="BZ64" s="57">
        <v>5.85026</v>
      </c>
      <c r="CA64" s="30">
        <v>2.50535</v>
      </c>
      <c r="CB64" s="23"/>
      <c r="CC64" s="55">
        <v>52</v>
      </c>
      <c r="CD64" s="56">
        <v>28.34397</v>
      </c>
      <c r="CE64" s="56">
        <v>11.894</v>
      </c>
      <c r="CF64" s="57">
        <v>9.123</v>
      </c>
      <c r="CG64" s="30">
        <v>9.101</v>
      </c>
      <c r="CH64" s="23"/>
      <c r="CI64" s="55">
        <v>52</v>
      </c>
      <c r="CJ64" s="56">
        <v>55.593</v>
      </c>
      <c r="CK64" s="56">
        <v>67.04</v>
      </c>
      <c r="CL64" s="57">
        <v>58.214</v>
      </c>
      <c r="CM64" s="30">
        <v>38.29</v>
      </c>
      <c r="CN64" s="23"/>
      <c r="CO64" s="55">
        <v>52</v>
      </c>
      <c r="CP64" s="56"/>
      <c r="CQ64" s="56"/>
      <c r="CR64" s="57"/>
      <c r="CS64" s="30"/>
      <c r="CT64" s="23"/>
      <c r="CU64" s="55">
        <v>52</v>
      </c>
      <c r="CV64" s="56"/>
      <c r="CW64" s="56"/>
      <c r="CX64" s="57"/>
      <c r="CY64" s="30"/>
      <c r="CZ64" s="23"/>
      <c r="DA64" s="55">
        <v>52</v>
      </c>
      <c r="DB64" s="56"/>
      <c r="DC64" s="56"/>
      <c r="DD64" s="57"/>
      <c r="DE64" s="30"/>
      <c r="DF64" s="23"/>
      <c r="DG64" s="55">
        <v>52</v>
      </c>
      <c r="DH64" s="56"/>
      <c r="DI64" s="56"/>
      <c r="DJ64" s="57"/>
      <c r="DK64" s="30"/>
      <c r="DL64" s="23"/>
      <c r="DM64" s="55">
        <v>52</v>
      </c>
      <c r="DN64" s="56"/>
      <c r="DO64" s="56"/>
      <c r="DP64" s="57"/>
      <c r="DQ64" s="30"/>
      <c r="DR64" s="23"/>
      <c r="DS64" s="55">
        <v>52</v>
      </c>
      <c r="DT64" s="56"/>
      <c r="DU64" s="56"/>
      <c r="DV64" s="57"/>
      <c r="DW64" s="30"/>
      <c r="DX64" s="23"/>
      <c r="DY64" s="55">
        <v>52</v>
      </c>
      <c r="DZ64" s="56"/>
      <c r="EA64" s="56"/>
      <c r="EB64" s="57"/>
      <c r="EC64" s="30"/>
      <c r="ED64" s="23"/>
      <c r="EE64" s="55">
        <v>52</v>
      </c>
      <c r="EF64" s="56"/>
      <c r="EG64" s="56"/>
      <c r="EH64" s="57"/>
      <c r="EI64" s="30"/>
      <c r="EJ64" s="23"/>
      <c r="EK64" s="55">
        <v>52</v>
      </c>
      <c r="EL64" s="56"/>
      <c r="EM64" s="56"/>
      <c r="EN64" s="57"/>
      <c r="EO64" s="30"/>
      <c r="EP64" s="23"/>
      <c r="EQ64" s="55">
        <v>52</v>
      </c>
      <c r="ER64" s="56"/>
      <c r="ES64" s="56"/>
      <c r="ET64" s="57"/>
      <c r="EU64" s="30"/>
      <c r="EV64" s="23"/>
      <c r="EW64" s="55">
        <v>52</v>
      </c>
      <c r="EX64" s="56"/>
      <c r="EY64" s="56"/>
      <c r="EZ64" s="57"/>
      <c r="FA64" s="30"/>
      <c r="FB64" s="23"/>
      <c r="FC64" s="55">
        <v>52</v>
      </c>
      <c r="FD64" s="56"/>
      <c r="FE64" s="56"/>
      <c r="FF64" s="57"/>
      <c r="FG64" s="30"/>
      <c r="FH64" s="23"/>
      <c r="FI64" s="55">
        <v>52</v>
      </c>
      <c r="FJ64" s="56"/>
      <c r="FK64" s="56"/>
      <c r="FL64" s="57"/>
      <c r="FM64" s="30"/>
      <c r="FN64" s="23"/>
    </row>
    <row r="65">
      <c r="U65" s="23"/>
      <c r="V65" s="23"/>
      <c r="W65" s="23"/>
      <c r="X65" s="23"/>
      <c r="Y65" s="23"/>
      <c r="Z65" s="23"/>
      <c r="AA65" s="55">
        <v>53</v>
      </c>
      <c r="AB65" s="56">
        <v>25.14907</v>
      </c>
      <c r="AC65" s="56"/>
      <c r="AD65" s="57"/>
      <c r="AE65" s="23"/>
      <c r="AF65" s="23"/>
      <c r="AG65" s="55">
        <v>53</v>
      </c>
      <c r="AH65" s="56">
        <v>10.13</v>
      </c>
      <c r="AI65" s="56"/>
      <c r="AJ65" s="57"/>
      <c r="AK65" s="23"/>
      <c r="AL65" s="23"/>
      <c r="AM65" s="55">
        <v>53</v>
      </c>
      <c r="AN65" s="56">
        <v>185.495</v>
      </c>
      <c r="AO65" s="56"/>
      <c r="AP65" s="57"/>
      <c r="AQ65" s="23"/>
      <c r="AR65" s="23"/>
      <c r="AS65" s="55">
        <v>53</v>
      </c>
      <c r="AT65" s="56">
        <v>214.803</v>
      </c>
      <c r="AU65" s="56"/>
      <c r="AV65" s="57"/>
      <c r="AW65" s="23"/>
      <c r="AX65" s="23"/>
      <c r="AY65" s="55">
        <v>53</v>
      </c>
      <c r="AZ65" s="56">
        <v>17.4</v>
      </c>
      <c r="BA65" s="56"/>
      <c r="BB65" s="57"/>
      <c r="BC65" s="23"/>
      <c r="BD65" s="23"/>
      <c r="BE65" s="55">
        <v>53</v>
      </c>
      <c r="BF65" s="56">
        <v>220.65236</v>
      </c>
      <c r="BG65" s="56"/>
      <c r="BH65" s="57"/>
      <c r="BI65" s="23"/>
      <c r="BJ65" s="23"/>
      <c r="BK65" s="55">
        <v>53</v>
      </c>
      <c r="BL65" s="56">
        <v>57.17</v>
      </c>
      <c r="BM65" s="56"/>
      <c r="BN65" s="57"/>
      <c r="BO65" s="23"/>
      <c r="BP65" s="23"/>
      <c r="BQ65" s="55">
        <v>53</v>
      </c>
      <c r="BR65" s="56">
        <v>9.31518</v>
      </c>
      <c r="BS65" s="56"/>
      <c r="BT65" s="57"/>
      <c r="BU65" s="23"/>
      <c r="BV65" s="23"/>
      <c r="BW65" s="55">
        <v>53</v>
      </c>
      <c r="BX65" s="56">
        <v>4.21721</v>
      </c>
      <c r="BY65" s="56"/>
      <c r="BZ65" s="57"/>
      <c r="CA65" s="23"/>
      <c r="CB65" s="23"/>
      <c r="CC65" s="55">
        <v>53</v>
      </c>
      <c r="CD65" s="56">
        <v>28.59977</v>
      </c>
      <c r="CE65" s="56"/>
      <c r="CF65" s="57"/>
      <c r="CG65" s="23"/>
      <c r="CH65" s="23"/>
      <c r="CI65" s="55">
        <v>53</v>
      </c>
      <c r="CJ65" s="56">
        <v>75.874</v>
      </c>
      <c r="CK65" s="56"/>
      <c r="CL65" s="57"/>
      <c r="CM65" s="23"/>
      <c r="CN65" s="23"/>
      <c r="CO65" s="55">
        <v>53</v>
      </c>
      <c r="CP65" s="56"/>
      <c r="CQ65" s="56"/>
      <c r="CR65" s="57"/>
      <c r="CS65" s="23"/>
      <c r="CT65" s="23"/>
      <c r="CU65" s="55">
        <v>53</v>
      </c>
      <c r="CV65" s="56"/>
      <c r="CW65" s="56"/>
      <c r="CX65" s="57"/>
      <c r="CY65" s="23"/>
      <c r="CZ65" s="23"/>
      <c r="DA65" s="55">
        <v>53</v>
      </c>
      <c r="DB65" s="56"/>
      <c r="DC65" s="56"/>
      <c r="DD65" s="57"/>
      <c r="DE65" s="23"/>
      <c r="DF65" s="23"/>
      <c r="DG65" s="55">
        <v>53</v>
      </c>
      <c r="DH65" s="56"/>
      <c r="DI65" s="56"/>
      <c r="DJ65" s="57"/>
      <c r="DK65" s="23"/>
      <c r="DL65" s="23"/>
      <c r="DM65" s="55">
        <v>53</v>
      </c>
      <c r="DN65" s="56"/>
      <c r="DO65" s="56"/>
      <c r="DP65" s="57"/>
      <c r="DQ65" s="23"/>
      <c r="DR65" s="23"/>
      <c r="DS65" s="55">
        <v>53</v>
      </c>
      <c r="DT65" s="56"/>
      <c r="DU65" s="56"/>
      <c r="DV65" s="57"/>
      <c r="DW65" s="23"/>
      <c r="DX65" s="23"/>
      <c r="DY65" s="55">
        <v>53</v>
      </c>
      <c r="DZ65" s="56"/>
      <c r="EA65" s="56"/>
      <c r="EB65" s="57"/>
      <c r="EC65" s="23"/>
      <c r="ED65" s="23"/>
      <c r="EE65" s="55">
        <v>53</v>
      </c>
      <c r="EF65" s="56"/>
      <c r="EG65" s="56"/>
      <c r="EH65" s="57"/>
      <c r="EI65" s="23"/>
      <c r="EJ65" s="23"/>
      <c r="EK65" s="55">
        <v>53</v>
      </c>
      <c r="EL65" s="56"/>
      <c r="EM65" s="56"/>
      <c r="EN65" s="57"/>
      <c r="EO65" s="23"/>
      <c r="EP65" s="23"/>
      <c r="EQ65" s="55">
        <v>53</v>
      </c>
      <c r="ER65" s="56"/>
      <c r="ES65" s="56"/>
      <c r="ET65" s="57"/>
      <c r="EU65" s="23"/>
      <c r="EV65" s="23"/>
      <c r="EW65" s="55">
        <v>53</v>
      </c>
      <c r="EX65" s="56"/>
      <c r="EY65" s="56"/>
      <c r="EZ65" s="57"/>
      <c r="FA65" s="23"/>
      <c r="FB65" s="23"/>
      <c r="FC65" s="55">
        <v>53</v>
      </c>
      <c r="FD65" s="56"/>
      <c r="FE65" s="56"/>
      <c r="FF65" s="57"/>
      <c r="FG65" s="23"/>
      <c r="FH65" s="23"/>
      <c r="FI65" s="55">
        <v>53</v>
      </c>
      <c r="FJ65" s="56"/>
      <c r="FK65" s="56"/>
      <c r="FL65" s="57"/>
      <c r="FM65" s="23"/>
      <c r="FN65" s="23"/>
    </row>
    <row r="66">
      <c r="U66" s="23"/>
      <c r="V66" s="23"/>
      <c r="W66" s="23"/>
      <c r="X66" s="23"/>
      <c r="Y66" s="23"/>
      <c r="Z66" s="23"/>
      <c r="AA66" s="388"/>
      <c r="AB66" s="388"/>
      <c r="AC66" s="388"/>
      <c r="AD66" s="388"/>
      <c r="AE66" s="388"/>
      <c r="AF66" s="388"/>
      <c r="AG66" s="388"/>
      <c r="AH66" s="388"/>
      <c r="AI66" s="388"/>
      <c r="AJ66" s="388"/>
      <c r="AK66" s="388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</row>
    <row r="67">
      <c r="U67" s="23"/>
      <c r="V67" s="23"/>
      <c r="W67" s="23"/>
      <c r="X67" s="23"/>
      <c r="Y67" s="23"/>
      <c r="Z67" s="23"/>
      <c r="AA67" s="388"/>
      <c r="AB67" s="388"/>
      <c r="AC67" s="388"/>
      <c r="AD67" s="388"/>
      <c r="AE67" s="388"/>
      <c r="AF67" s="388"/>
      <c r="AG67" s="388"/>
      <c r="AH67" s="388"/>
      <c r="AI67" s="388"/>
      <c r="AJ67" s="388"/>
      <c r="AK67" s="388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</row>
    <row r="68">
      <c r="U68" s="23"/>
      <c r="V68" s="23"/>
      <c r="W68" s="23"/>
      <c r="X68" s="23"/>
      <c r="Y68" s="23"/>
      <c r="Z68" s="23"/>
      <c r="AA68" s="388"/>
      <c r="AB68" s="388"/>
      <c r="AC68" s="388"/>
      <c r="AD68" s="388"/>
      <c r="AE68" s="388"/>
      <c r="AF68" s="388"/>
      <c r="AG68" s="388"/>
      <c r="AH68" s="388"/>
      <c r="AI68" s="388"/>
      <c r="AJ68" s="388"/>
      <c r="AK68" s="388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</row>
    <row r="69">
      <c r="U69" s="23"/>
      <c r="V69" s="23"/>
      <c r="W69" s="23"/>
      <c r="X69" s="23"/>
      <c r="Y69" s="23"/>
      <c r="Z69" s="23"/>
      <c r="AA69" s="388"/>
      <c r="AB69" s="388"/>
      <c r="AC69" s="388"/>
      <c r="AD69" s="388"/>
      <c r="AE69" s="388"/>
      <c r="AF69" s="388"/>
      <c r="AG69" s="388"/>
      <c r="AH69" s="388"/>
      <c r="AI69" s="388"/>
      <c r="AJ69" s="388"/>
      <c r="AK69" s="388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</row>
    <row r="70">
      <c r="U70" s="23"/>
      <c r="V70" s="23"/>
      <c r="W70" s="23"/>
      <c r="X70" s="23"/>
      <c r="Y70" s="23"/>
      <c r="Z70" s="23"/>
      <c r="AA70" s="388"/>
      <c r="AB70" s="388"/>
      <c r="AC70" s="388"/>
      <c r="AD70" s="388"/>
      <c r="AE70" s="388"/>
      <c r="AF70" s="388"/>
      <c r="AG70" s="388"/>
      <c r="AH70" s="388"/>
      <c r="AI70" s="388"/>
      <c r="AJ70" s="388"/>
      <c r="AK70" s="388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</row>
    <row r="71">
      <c r="AA71" s="388"/>
      <c r="AB71" s="388"/>
      <c r="AC71" s="388"/>
      <c r="AD71" s="388"/>
      <c r="AE71" s="388"/>
      <c r="AF71" s="388"/>
      <c r="AG71" s="388"/>
      <c r="AH71" s="388"/>
      <c r="AI71" s="388"/>
      <c r="AJ71" s="388"/>
      <c r="AK71" s="388"/>
    </row>
    <row r="72">
      <c r="AA72" s="388"/>
      <c r="AB72" s="388"/>
      <c r="AC72" s="388"/>
      <c r="AD72" s="388"/>
      <c r="AE72" s="388"/>
      <c r="AF72" s="388"/>
      <c r="AG72" s="388"/>
      <c r="AH72" s="388"/>
      <c r="AI72" s="388"/>
      <c r="AJ72" s="388"/>
      <c r="AK72" s="388"/>
    </row>
    <row r="73">
      <c r="AA73" s="388"/>
      <c r="AB73" s="388"/>
      <c r="AC73" s="388"/>
      <c r="AD73" s="388"/>
      <c r="AE73" s="388"/>
      <c r="AF73" s="388"/>
      <c r="AG73" s="388"/>
      <c r="AH73" s="388"/>
      <c r="AI73" s="388"/>
      <c r="AJ73" s="388"/>
      <c r="AK73" s="388"/>
    </row>
    <row r="74">
      <c r="AA74" s="388"/>
      <c r="AB74" s="388"/>
      <c r="AC74" s="388"/>
      <c r="AD74" s="388"/>
      <c r="AE74" s="388"/>
      <c r="AF74" s="388"/>
      <c r="AG74" s="388"/>
      <c r="AH74" s="388"/>
      <c r="AI74" s="388"/>
      <c r="AJ74" s="388"/>
      <c r="AK74" s="388"/>
    </row>
  </sheetData>
  <mergeCells>
    <mergeCell ref="A1:C1"/>
  </mergeCells>
  <pageMargins left="0.7" right="0.7" top="0.75" bottom="0.75" header="0.3" footer="0.3"/>
  <pageSetup paperSize="9" scale="52" fitToHeight="0" orientation="portrait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  <pageSetUpPr fitToPage="1"/>
  </sheetPr>
  <dimension ref="A1:BC266"/>
  <sheetViews>
    <sheetView view="pageBreakPreview" zoomScale="60" zoomScaleNormal="70" workbookViewId="0" showGridLines="0">
      <selection activeCell="V49" sqref="V49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5.85546875" customWidth="1"/>
    <col min="5" max="5" width="36.5703125" customWidth="1" style="100"/>
    <col min="6" max="6" width="18.85546875" customWidth="1"/>
    <col min="7" max="7" width="18.7109375" customWidth="1"/>
    <col min="8" max="8" width="15" customWidth="1"/>
  </cols>
  <sheetData>
    <row r="1" ht="58.5" customHeight="1">
      <c r="A1" s="390"/>
      <c r="B1" s="390"/>
      <c r="C1" s="390"/>
      <c r="D1" s="24" t="s">
        <v>46</v>
      </c>
    </row>
    <row r="2" ht="9.75" customHeight="1"/>
    <row r="3" ht="11.25" customHeight="1"/>
    <row r="4" ht="18.75">
      <c r="B4" s="21" t="s">
        <v>244</v>
      </c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</row>
    <row r="5"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</row>
    <row r="6" ht="15.75">
      <c r="C6" s="22" t="s">
        <v>245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</row>
    <row r="7"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</row>
    <row r="8" ht="39" customHeight="1">
      <c r="D8" s="97"/>
      <c r="E8" s="98" t="s">
        <v>246</v>
      </c>
      <c r="F8" s="99" t="s">
        <v>247</v>
      </c>
      <c r="G8" s="99" t="s">
        <v>248</v>
      </c>
      <c r="H8" s="44" t="s">
        <v>249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</row>
    <row r="10"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</row>
    <row r="11"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</row>
    <row r="12"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</row>
    <row r="13"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</row>
    <row r="14"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</row>
    <row r="15"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</row>
    <row r="16"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</row>
    <row r="17"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</row>
    <row r="18"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</row>
    <row r="19"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</row>
    <row r="20"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</row>
    <row r="21"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</row>
    <row r="22"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</row>
    <row r="23"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</row>
    <row r="24"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</row>
    <row r="25"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</row>
    <row r="26"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</row>
    <row r="27"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</row>
    <row r="28"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</row>
    <row r="29"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</row>
    <row r="30"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</row>
    <row r="31"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</row>
    <row r="32"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</row>
    <row r="33"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</row>
    <row r="34"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</row>
    <row r="35"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</row>
    <row r="36"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</row>
    <row r="37"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</row>
    <row r="38"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</row>
    <row r="39"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</row>
    <row r="40"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</row>
    <row r="41"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</row>
    <row r="42"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</row>
    <row r="43"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</row>
    <row r="44"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</row>
    <row r="45"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</row>
    <row r="46"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</row>
    <row r="47"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</row>
    <row r="48"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</row>
    <row r="49"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</row>
    <row r="50"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</row>
    <row r="51"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</row>
    <row r="52"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</row>
    <row r="53"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</row>
    <row r="54"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</row>
    <row r="55"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</row>
    <row r="56"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</row>
    <row r="57"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</row>
    <row r="58"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</row>
    <row r="59"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</row>
    <row r="60"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</row>
    <row r="61"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</row>
    <row r="62"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</row>
    <row r="63"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</row>
    <row r="64"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</row>
    <row r="65"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</row>
    <row r="66"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</row>
    <row r="67"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</row>
    <row r="68"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</row>
    <row r="69"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</row>
    <row r="70"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</row>
    <row r="71"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</row>
    <row r="72"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</row>
    <row r="73"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</row>
    <row r="74"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</row>
    <row r="75"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</row>
    <row r="76"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</row>
    <row r="77"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</row>
    <row r="78"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</row>
    <row r="79"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</row>
    <row r="80"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</row>
    <row r="81"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</row>
    <row r="82"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</row>
    <row r="83"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</row>
    <row r="84"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</row>
    <row r="85"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</row>
    <row r="86"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</row>
    <row r="87"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</row>
    <row r="88"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</row>
    <row r="89"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</row>
    <row r="90"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</row>
    <row r="108"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</row>
    <row r="109"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</row>
    <row r="110"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</row>
    <row r="111"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</row>
    <row r="112"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</row>
    <row r="113"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</row>
    <row r="114"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</row>
    <row r="115"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</row>
    <row r="116"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</row>
    <row r="117"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</row>
    <row r="118"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</row>
    <row r="119"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</row>
    <row r="120"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</row>
    <row r="121"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</row>
    <row r="122"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</row>
    <row r="123"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</row>
    <row r="124"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</row>
    <row r="125"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</row>
    <row r="126"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</row>
    <row r="127"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</row>
    <row r="128"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</row>
    <row r="129"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</row>
    <row r="130"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</row>
    <row r="131"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</row>
    <row r="132"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</row>
    <row r="133"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</row>
    <row r="134"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</row>
    <row r="135"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</row>
    <row r="136"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</row>
    <row r="137"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</row>
    <row r="138"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</row>
    <row r="139"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</row>
    <row r="140"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</row>
    <row r="141"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</row>
    <row r="142"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</row>
    <row r="143"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</row>
    <row r="144"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</row>
    <row r="145"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</row>
    <row r="146"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</row>
    <row r="147"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</row>
    <row r="148"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</row>
    <row r="149"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</row>
    <row r="150"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</row>
    <row r="151"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</row>
    <row r="152"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</row>
    <row r="153"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</row>
    <row r="154"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</row>
    <row r="155"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</row>
    <row r="156"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</row>
    <row r="157"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</row>
    <row r="158"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</row>
    <row r="159"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</row>
    <row r="160"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</row>
    <row r="161"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</row>
    <row r="162"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</row>
    <row r="163"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</row>
    <row r="164"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</row>
    <row r="165"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</row>
    <row r="166"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</row>
    <row r="167"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</row>
    <row r="168"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</row>
    <row r="169"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</row>
    <row r="170"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</row>
    <row r="171"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</row>
    <row r="172"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</row>
    <row r="173"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</row>
    <row r="174"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</row>
    <row r="175"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</row>
    <row r="176"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</row>
    <row r="177"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</row>
    <row r="178"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</row>
    <row r="179"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</row>
    <row r="180"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</row>
    <row r="181"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</row>
    <row r="182"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</row>
    <row r="183"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</row>
    <row r="184"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</row>
    <row r="185"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</row>
    <row r="186"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</row>
    <row r="187"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</row>
    <row r="188"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</row>
    <row r="189"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</row>
    <row r="190"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</row>
    <row r="191"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</row>
    <row r="192"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</row>
    <row r="193"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</row>
    <row r="194"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</row>
    <row r="195"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</row>
    <row r="196"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</row>
    <row r="197"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</row>
    <row r="198"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</row>
    <row r="199"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</row>
    <row r="200"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</row>
    <row r="201"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</row>
    <row r="202"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</row>
    <row r="203"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</row>
    <row r="204"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</row>
    <row r="205"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</row>
    <row r="206"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</row>
    <row r="207"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</row>
    <row r="208"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</row>
    <row r="209"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</row>
    <row r="210"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</row>
    <row r="211"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</row>
    <row r="212"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</row>
    <row r="213"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</row>
    <row r="214"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</row>
    <row r="215"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</row>
    <row r="216"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</row>
    <row r="217"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</row>
    <row r="218"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</row>
    <row r="219"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</row>
    <row r="220"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</row>
    <row r="221"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</row>
    <row r="222"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</row>
    <row r="223"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</row>
    <row r="224"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</row>
    <row r="225"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</row>
    <row r="226"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</row>
    <row r="227"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</row>
    <row r="228"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</row>
    <row r="229"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</row>
    <row r="230"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</row>
    <row r="231"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</row>
    <row r="232"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</row>
    <row r="233"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</row>
    <row r="234"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</row>
    <row r="235"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</row>
    <row r="236"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</row>
    <row r="237"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</row>
    <row r="238"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</row>
    <row r="239"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</row>
    <row r="240"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</row>
    <row r="241"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</row>
    <row r="242"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</row>
    <row r="243"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</row>
    <row r="244"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</row>
    <row r="245"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</row>
    <row r="246"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</row>
    <row r="247"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</row>
    <row r="248"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</row>
    <row r="249"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</row>
    <row r="250"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</row>
    <row r="251"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</row>
    <row r="252"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</row>
    <row r="253"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</row>
    <row r="254"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</row>
    <row r="255"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</row>
    <row r="256"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</row>
    <row r="257"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</row>
    <row r="258"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</row>
    <row r="259"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</row>
    <row r="260"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</row>
    <row r="261"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</row>
    <row r="262"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</row>
    <row r="263"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</row>
    <row r="264"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</row>
    <row r="265"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</row>
    <row r="266"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</row>
  </sheetData>
  <mergeCells>
    <mergeCell ref="A1:C1"/>
  </mergeCells>
  <pageMargins left="0.7" right="0.7" top="0.75" bottom="0.75" header="0.3" footer="0.3"/>
  <pageSetup paperSize="9" scale="50" fitToHeight="0" orientation="portrait" horizontalDpi="0" verticalDpi="0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B0A7-28CE-4AD3-9CE4-FCA9421E0AE1}">
  <sheetPr>
    <tabColor theme="4"/>
    <pageSetUpPr fitToPage="1"/>
  </sheetPr>
  <dimension ref="A1:FN74"/>
  <sheetViews>
    <sheetView tabSelected="1" view="pageBreakPreview" topLeftCell="A14" zoomScale="90" zoomScaleNormal="70" zoomScaleSheetLayoutView="90" workbookViewId="0" showGridLines="0">
      <selection activeCell="J29" sqref="J29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ht="58.5" customHeight="1">
      <c r="A1" s="390"/>
      <c r="B1" s="390"/>
      <c r="C1" s="390"/>
      <c r="D1" s="24"/>
    </row>
    <row r="2" ht="9.75" customHeight="1"/>
    <row r="3" ht="11.25" customHeight="1"/>
    <row r="4" ht="18.75">
      <c r="B4" s="21" t="s">
        <v>244</v>
      </c>
    </row>
    <row r="6" ht="15.75">
      <c r="C6" s="22" t="s">
        <v>61</v>
      </c>
    </row>
    <row r="7"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>
      <c r="U10" s="61"/>
      <c r="V10" s="53"/>
      <c r="W10" s="53"/>
      <c r="X10" s="53"/>
      <c r="Y10" s="53"/>
      <c r="Z10" s="23"/>
      <c r="AA10" s="23">
        <v>1</v>
      </c>
      <c r="AB10" s="23"/>
      <c r="AC10" s="23"/>
      <c r="AD10" s="23"/>
      <c r="AE10" s="23"/>
      <c r="AF10" s="23"/>
      <c r="AG10" s="23">
        <v>2</v>
      </c>
      <c r="AH10" s="23"/>
      <c r="AI10" s="23"/>
      <c r="AJ10" s="53"/>
      <c r="AK10" s="53"/>
      <c r="AL10" s="23"/>
      <c r="AM10" s="23">
        <v>3</v>
      </c>
      <c r="AN10" s="23"/>
      <c r="AO10" s="23"/>
      <c r="AP10" s="23"/>
      <c r="AQ10" s="23"/>
      <c r="AR10" s="23"/>
      <c r="AS10" s="23">
        <v>4</v>
      </c>
      <c r="AT10" s="23"/>
      <c r="AU10" s="23"/>
      <c r="AV10" s="23"/>
      <c r="AW10" s="23"/>
      <c r="AX10" s="23"/>
      <c r="AY10" s="23">
        <v>5</v>
      </c>
      <c r="AZ10" s="23"/>
      <c r="BA10" s="23"/>
      <c r="BB10" s="23"/>
      <c r="BC10" s="23"/>
      <c r="BD10" s="23"/>
      <c r="BE10" s="23">
        <v>6</v>
      </c>
      <c r="BF10" s="23"/>
      <c r="BG10" s="23"/>
      <c r="BH10" s="53"/>
      <c r="BI10" s="53"/>
      <c r="BJ10" s="23"/>
      <c r="BK10" s="23">
        <v>7</v>
      </c>
      <c r="BL10" s="23"/>
      <c r="BM10" s="23"/>
      <c r="BN10" s="23"/>
      <c r="BO10" s="23"/>
      <c r="BP10" s="23"/>
      <c r="BQ10" s="23">
        <v>8</v>
      </c>
      <c r="BR10" s="23"/>
      <c r="BS10" s="23"/>
      <c r="BT10" s="53"/>
      <c r="BU10" s="53"/>
      <c r="BV10" s="23"/>
      <c r="BW10" s="23">
        <v>9</v>
      </c>
      <c r="BX10" s="23"/>
      <c r="BY10" s="23"/>
      <c r="BZ10" s="23"/>
      <c r="CA10" s="23"/>
      <c r="CB10" s="23"/>
      <c r="CC10" s="23">
        <v>10</v>
      </c>
      <c r="CD10" s="23"/>
      <c r="CE10" s="23"/>
      <c r="CF10" s="23"/>
      <c r="CG10" s="23"/>
      <c r="CH10" s="23"/>
      <c r="CI10" s="23">
        <v>11</v>
      </c>
      <c r="CJ10" s="23"/>
      <c r="CK10" s="23"/>
      <c r="CL10" s="23"/>
      <c r="CM10" s="23"/>
      <c r="CN10" s="23"/>
      <c r="CO10" s="23">
        <v>12</v>
      </c>
      <c r="CP10" s="23"/>
      <c r="CQ10" s="23"/>
      <c r="CR10" s="23"/>
      <c r="CS10" s="23"/>
      <c r="CT10" s="23"/>
      <c r="CU10" s="23">
        <v>13</v>
      </c>
      <c r="CV10" s="23"/>
      <c r="CW10" s="23"/>
      <c r="CX10" s="23"/>
      <c r="CY10" s="23"/>
      <c r="CZ10" s="23"/>
      <c r="DA10" s="23">
        <v>14</v>
      </c>
      <c r="DB10" s="23"/>
      <c r="DC10" s="23"/>
      <c r="DD10" s="53"/>
      <c r="DE10" s="53"/>
      <c r="DF10" s="23"/>
      <c r="DG10" s="23">
        <v>15</v>
      </c>
      <c r="DH10" s="23"/>
      <c r="DI10" s="23"/>
      <c r="DJ10" s="23"/>
      <c r="DK10" s="23"/>
      <c r="DL10" s="23"/>
      <c r="DM10" s="23">
        <v>16</v>
      </c>
      <c r="DN10" s="23"/>
      <c r="DO10" s="23"/>
      <c r="DP10" s="23"/>
      <c r="DQ10" s="23"/>
      <c r="DR10" s="23"/>
      <c r="DS10" s="23">
        <v>17</v>
      </c>
      <c r="DT10" s="23"/>
      <c r="DU10" s="23"/>
      <c r="DV10" s="23"/>
      <c r="DW10" s="23"/>
      <c r="DX10" s="23"/>
      <c r="DY10" s="23">
        <v>18</v>
      </c>
      <c r="DZ10" s="23"/>
      <c r="EA10" s="23"/>
      <c r="EB10" s="53"/>
      <c r="EC10" s="53"/>
      <c r="ED10" s="23"/>
      <c r="EE10" s="23">
        <v>19</v>
      </c>
      <c r="EF10" s="23"/>
      <c r="EG10" s="23"/>
      <c r="EH10" s="23"/>
      <c r="EI10" s="23"/>
      <c r="EJ10" s="23"/>
      <c r="EK10" s="23">
        <v>20</v>
      </c>
      <c r="EL10" s="23"/>
      <c r="EM10" s="23"/>
      <c r="EN10" s="23"/>
      <c r="EO10" s="23"/>
      <c r="EP10" s="23"/>
      <c r="EQ10" s="23">
        <v>21</v>
      </c>
      <c r="ER10" s="23"/>
      <c r="ES10" s="23"/>
      <c r="ET10" s="23"/>
      <c r="EU10" s="23"/>
      <c r="EV10" s="23"/>
      <c r="EW10" s="23">
        <v>22</v>
      </c>
      <c r="EX10" s="23"/>
      <c r="EY10" s="23"/>
      <c r="EZ10" s="53"/>
      <c r="FA10" s="53"/>
      <c r="FB10" s="23"/>
      <c r="FC10" s="23">
        <v>23</v>
      </c>
      <c r="FD10" s="23"/>
      <c r="FE10" s="23"/>
      <c r="FF10" s="23"/>
      <c r="FG10" s="23"/>
      <c r="FH10" s="23"/>
      <c r="FI10" s="23">
        <v>24</v>
      </c>
      <c r="FJ10" s="23"/>
      <c r="FK10" s="23"/>
      <c r="FL10" s="23"/>
    </row>
    <row r="11">
      <c r="U11" s="61"/>
      <c r="V11" s="53"/>
      <c r="W11" s="53"/>
      <c r="X11" s="53"/>
      <c r="Y11" s="53"/>
      <c r="Z11" s="23"/>
      <c r="AA11" s="61" t="s">
        <v>250</v>
      </c>
      <c r="AB11" s="53"/>
      <c r="AC11" s="53"/>
      <c r="AD11" s="53"/>
      <c r="AE11" s="53" t="s">
        <v>251</v>
      </c>
      <c r="AF11" s="53" t="s">
        <v>228</v>
      </c>
      <c r="AG11" s="61" t="s">
        <v>252</v>
      </c>
      <c r="AH11" s="53"/>
      <c r="AI11" s="53"/>
      <c r="AJ11" s="53"/>
      <c r="AK11" s="53" t="s">
        <v>251</v>
      </c>
      <c r="AL11" s="53" t="s">
        <v>228</v>
      </c>
      <c r="AM11" s="61" t="s">
        <v>253</v>
      </c>
      <c r="AN11" s="53"/>
      <c r="AO11" s="53"/>
      <c r="AP11" s="53"/>
      <c r="AQ11" s="53" t="s">
        <v>251</v>
      </c>
      <c r="AR11" s="53" t="s">
        <v>228</v>
      </c>
      <c r="AS11" s="61" t="s">
        <v>254</v>
      </c>
      <c r="AT11" s="53"/>
      <c r="AU11" s="53"/>
      <c r="AV11" s="53"/>
      <c r="AW11" s="53" t="s">
        <v>251</v>
      </c>
      <c r="AX11" s="53" t="s">
        <v>228</v>
      </c>
      <c r="AY11" s="61" t="s">
        <v>255</v>
      </c>
      <c r="AZ11" s="53"/>
      <c r="BA11" s="53"/>
      <c r="BB11" s="53"/>
      <c r="BC11" s="53" t="s">
        <v>251</v>
      </c>
      <c r="BD11" s="53" t="s">
        <v>228</v>
      </c>
      <c r="BE11" s="61" t="s">
        <v>256</v>
      </c>
      <c r="BF11" s="53"/>
      <c r="BG11" s="53"/>
      <c r="BH11" s="53"/>
      <c r="BI11" s="53" t="s">
        <v>251</v>
      </c>
      <c r="BJ11" s="53" t="s">
        <v>228</v>
      </c>
      <c r="BK11" s="61" t="s">
        <v>257</v>
      </c>
      <c r="BL11" s="53"/>
      <c r="BM11" s="53"/>
      <c r="BN11" s="53"/>
      <c r="BO11" s="53" t="s">
        <v>251</v>
      </c>
      <c r="BP11" s="53" t="s">
        <v>228</v>
      </c>
      <c r="BQ11" s="61" t="s">
        <v>258</v>
      </c>
      <c r="BR11" s="53"/>
      <c r="BS11" s="53"/>
      <c r="BT11" s="53"/>
      <c r="BU11" s="53" t="s">
        <v>251</v>
      </c>
      <c r="BV11" s="53" t="s">
        <v>228</v>
      </c>
      <c r="BW11" s="61" t="s">
        <v>259</v>
      </c>
      <c r="BX11" s="53"/>
      <c r="BY11" s="53"/>
      <c r="BZ11" s="53"/>
      <c r="CA11" s="53" t="s">
        <v>251</v>
      </c>
      <c r="CB11" s="53" t="s">
        <v>228</v>
      </c>
      <c r="CC11" s="61" t="s">
        <v>260</v>
      </c>
      <c r="CD11" s="53"/>
      <c r="CE11" s="53"/>
      <c r="CF11" s="53"/>
      <c r="CG11" s="53" t="s">
        <v>251</v>
      </c>
      <c r="CH11" s="53" t="s">
        <v>228</v>
      </c>
      <c r="CI11" s="61" t="s">
        <v>261</v>
      </c>
      <c r="CJ11" s="53"/>
      <c r="CK11" s="53"/>
      <c r="CL11" s="53"/>
      <c r="CM11" s="53" t="s">
        <v>251</v>
      </c>
      <c r="CN11" s="53" t="s">
        <v>228</v>
      </c>
      <c r="CO11" s="61" t="s">
        <v>262</v>
      </c>
      <c r="CP11" s="53"/>
      <c r="CQ11" s="53"/>
      <c r="CR11" s="53"/>
      <c r="CS11" s="53" t="s">
        <v>251</v>
      </c>
      <c r="CT11" s="53" t="s">
        <v>228</v>
      </c>
      <c r="CU11" s="61" t="s">
        <v>263</v>
      </c>
      <c r="CV11" s="53"/>
      <c r="CW11" s="53"/>
      <c r="CX11" s="53"/>
      <c r="CY11" s="53" t="s">
        <v>251</v>
      </c>
      <c r="CZ11" s="53" t="s">
        <v>228</v>
      </c>
      <c r="DA11" s="61" t="s">
        <v>264</v>
      </c>
      <c r="DB11" s="53"/>
      <c r="DC11" s="53"/>
      <c r="DD11" s="53"/>
      <c r="DE11" s="53" t="s">
        <v>251</v>
      </c>
      <c r="DF11" s="53" t="s">
        <v>228</v>
      </c>
      <c r="DG11" s="61" t="s">
        <v>265</v>
      </c>
      <c r="DH11" s="53"/>
      <c r="DI11" s="53"/>
      <c r="DJ11" s="53"/>
      <c r="DK11" s="53" t="s">
        <v>251</v>
      </c>
      <c r="DL11" s="53" t="s">
        <v>228</v>
      </c>
      <c r="DM11" s="61" t="s">
        <v>266</v>
      </c>
      <c r="DN11" s="53"/>
      <c r="DO11" s="53"/>
      <c r="DP11" s="53"/>
      <c r="DQ11" s="53" t="s">
        <v>251</v>
      </c>
      <c r="DR11" s="53" t="s">
        <v>228</v>
      </c>
      <c r="DS11" s="61" t="s">
        <v>267</v>
      </c>
      <c r="DT11" s="53"/>
      <c r="DU11" s="53"/>
      <c r="DV11" s="53"/>
      <c r="DW11" s="53" t="s">
        <v>251</v>
      </c>
      <c r="DX11" s="53" t="s">
        <v>228</v>
      </c>
      <c r="DY11" s="61" t="s">
        <v>268</v>
      </c>
      <c r="DZ11" s="53"/>
      <c r="EA11" s="53"/>
      <c r="EB11" s="53"/>
      <c r="EC11" s="53" t="s">
        <v>251</v>
      </c>
      <c r="ED11" s="53" t="s">
        <v>228</v>
      </c>
      <c r="EE11" s="61" t="s">
        <v>269</v>
      </c>
      <c r="EF11" s="53"/>
      <c r="EG11" s="53"/>
      <c r="EH11" s="53"/>
      <c r="EI11" s="53" t="s">
        <v>251</v>
      </c>
      <c r="EJ11" s="53" t="s">
        <v>228</v>
      </c>
      <c r="EK11" s="61" t="s">
        <v>270</v>
      </c>
      <c r="EL11" s="53"/>
      <c r="EM11" s="53"/>
      <c r="EN11" s="53"/>
      <c r="EO11" s="53" t="s">
        <v>251</v>
      </c>
      <c r="EP11" s="53" t="s">
        <v>228</v>
      </c>
      <c r="EQ11" s="61" t="s">
        <v>271</v>
      </c>
      <c r="ER11" s="53"/>
      <c r="ES11" s="53"/>
      <c r="ET11" s="53"/>
      <c r="EU11" s="53" t="s">
        <v>251</v>
      </c>
      <c r="EV11" s="53" t="s">
        <v>228</v>
      </c>
      <c r="EW11" s="61" t="s">
        <v>272</v>
      </c>
      <c r="EX11" s="53"/>
      <c r="EY11" s="53"/>
      <c r="EZ11" s="53"/>
      <c r="FA11" s="53" t="s">
        <v>251</v>
      </c>
      <c r="FB11" s="53" t="s">
        <v>228</v>
      </c>
      <c r="FC11" s="61" t="s">
        <v>273</v>
      </c>
      <c r="FD11" s="53"/>
      <c r="FE11" s="53"/>
      <c r="FF11" s="53"/>
      <c r="FG11" s="53" t="s">
        <v>251</v>
      </c>
      <c r="FH11" s="53" t="s">
        <v>228</v>
      </c>
      <c r="FI11" s="61" t="s">
        <v>274</v>
      </c>
      <c r="FJ11" s="53"/>
      <c r="FK11" s="53"/>
      <c r="FL11" s="53"/>
      <c r="FM11" s="53" t="s">
        <v>251</v>
      </c>
      <c r="FN11" s="53" t="s">
        <v>228</v>
      </c>
    </row>
    <row r="12">
      <c r="U12" s="53"/>
      <c r="V12" s="54"/>
      <c r="W12" s="54"/>
      <c r="X12" s="54"/>
      <c r="Y12" s="54"/>
      <c r="Z12" s="23"/>
      <c r="AA12" s="53"/>
      <c r="AB12" s="54" t="s">
        <v>239</v>
      </c>
      <c r="AC12" s="54" t="s">
        <v>73</v>
      </c>
      <c r="AD12" s="54" t="s">
        <v>71</v>
      </c>
      <c r="AE12" s="54" t="s">
        <v>2</v>
      </c>
      <c r="AF12" s="23"/>
      <c r="AG12" s="53"/>
      <c r="AH12" s="54" t="s">
        <v>239</v>
      </c>
      <c r="AI12" s="54" t="s">
        <v>73</v>
      </c>
      <c r="AJ12" s="54" t="s">
        <v>71</v>
      </c>
      <c r="AK12" s="54" t="s">
        <v>2</v>
      </c>
      <c r="AL12" s="23"/>
      <c r="AM12" s="53"/>
      <c r="AN12" s="54" t="s">
        <v>239</v>
      </c>
      <c r="AO12" s="54" t="s">
        <v>73</v>
      </c>
      <c r="AP12" s="54" t="s">
        <v>71</v>
      </c>
      <c r="AQ12" s="54" t="s">
        <v>2</v>
      </c>
      <c r="AR12" s="23"/>
      <c r="AS12" s="53"/>
      <c r="AT12" s="54" t="s">
        <v>239</v>
      </c>
      <c r="AU12" s="54" t="s">
        <v>73</v>
      </c>
      <c r="AV12" s="54" t="s">
        <v>71</v>
      </c>
      <c r="AW12" s="54" t="s">
        <v>2</v>
      </c>
      <c r="AX12" s="23"/>
      <c r="AY12" s="53"/>
      <c r="AZ12" s="54" t="s">
        <v>239</v>
      </c>
      <c r="BA12" s="54" t="s">
        <v>73</v>
      </c>
      <c r="BB12" s="54" t="s">
        <v>71</v>
      </c>
      <c r="BC12" s="54" t="s">
        <v>2</v>
      </c>
      <c r="BD12" s="23"/>
      <c r="BE12" s="53"/>
      <c r="BF12" s="54" t="s">
        <v>239</v>
      </c>
      <c r="BG12" s="54" t="s">
        <v>73</v>
      </c>
      <c r="BH12" s="54" t="s">
        <v>71</v>
      </c>
      <c r="BI12" s="54" t="s">
        <v>2</v>
      </c>
      <c r="BJ12" s="23"/>
      <c r="BK12" s="53"/>
      <c r="BL12" s="54" t="s">
        <v>239</v>
      </c>
      <c r="BM12" s="54" t="s">
        <v>73</v>
      </c>
      <c r="BN12" s="54" t="s">
        <v>71</v>
      </c>
      <c r="BO12" s="54" t="s">
        <v>2</v>
      </c>
      <c r="BP12" s="23"/>
      <c r="BQ12" s="53"/>
      <c r="BR12" s="54" t="s">
        <v>239</v>
      </c>
      <c r="BS12" s="54" t="s">
        <v>73</v>
      </c>
      <c r="BT12" s="54" t="s">
        <v>71</v>
      </c>
      <c r="BU12" s="54" t="s">
        <v>2</v>
      </c>
      <c r="BV12" s="23"/>
      <c r="BW12" s="53"/>
      <c r="BX12" s="54" t="s">
        <v>239</v>
      </c>
      <c r="BY12" s="54" t="s">
        <v>73</v>
      </c>
      <c r="BZ12" s="54" t="s">
        <v>71</v>
      </c>
      <c r="CA12" s="54" t="s">
        <v>2</v>
      </c>
      <c r="CB12" s="23"/>
      <c r="CC12" s="53"/>
      <c r="CD12" s="54" t="s">
        <v>239</v>
      </c>
      <c r="CE12" s="54" t="s">
        <v>73</v>
      </c>
      <c r="CF12" s="54" t="s">
        <v>71</v>
      </c>
      <c r="CG12" s="54" t="s">
        <v>2</v>
      </c>
      <c r="CH12" s="23"/>
      <c r="CI12" s="53"/>
      <c r="CJ12" s="54" t="s">
        <v>239</v>
      </c>
      <c r="CK12" s="54" t="s">
        <v>73</v>
      </c>
      <c r="CL12" s="54" t="s">
        <v>71</v>
      </c>
      <c r="CM12" s="54" t="s">
        <v>2</v>
      </c>
      <c r="CN12" s="23"/>
      <c r="CO12" s="53"/>
      <c r="CP12" s="54" t="s">
        <v>239</v>
      </c>
      <c r="CQ12" s="54" t="s">
        <v>73</v>
      </c>
      <c r="CR12" s="54" t="s">
        <v>71</v>
      </c>
      <c r="CS12" s="54" t="s">
        <v>2</v>
      </c>
      <c r="CT12" s="23"/>
      <c r="CU12" s="53"/>
      <c r="CV12" s="54" t="s">
        <v>239</v>
      </c>
      <c r="CW12" s="54" t="s">
        <v>73</v>
      </c>
      <c r="CX12" s="54" t="s">
        <v>71</v>
      </c>
      <c r="CY12" s="54" t="s">
        <v>2</v>
      </c>
      <c r="CZ12" s="23"/>
      <c r="DA12" s="53"/>
      <c r="DB12" s="54" t="s">
        <v>239</v>
      </c>
      <c r="DC12" s="54" t="s">
        <v>73</v>
      </c>
      <c r="DD12" s="54" t="s">
        <v>71</v>
      </c>
      <c r="DE12" s="54" t="s">
        <v>2</v>
      </c>
      <c r="DF12" s="23"/>
      <c r="DG12" s="53"/>
      <c r="DH12" s="54" t="s">
        <v>239</v>
      </c>
      <c r="DI12" s="54" t="s">
        <v>73</v>
      </c>
      <c r="DJ12" s="54" t="s">
        <v>71</v>
      </c>
      <c r="DK12" s="54" t="s">
        <v>2</v>
      </c>
      <c r="DL12" s="23"/>
      <c r="DM12" s="53"/>
      <c r="DN12" s="54" t="s">
        <v>239</v>
      </c>
      <c r="DO12" s="54" t="s">
        <v>73</v>
      </c>
      <c r="DP12" s="54" t="s">
        <v>71</v>
      </c>
      <c r="DQ12" s="54" t="s">
        <v>2</v>
      </c>
      <c r="DR12" s="23"/>
      <c r="DS12" s="53"/>
      <c r="DT12" s="54" t="s">
        <v>239</v>
      </c>
      <c r="DU12" s="54" t="s">
        <v>73</v>
      </c>
      <c r="DV12" s="54" t="s">
        <v>71</v>
      </c>
      <c r="DW12" s="54" t="s">
        <v>2</v>
      </c>
      <c r="DX12" s="23"/>
      <c r="DY12" s="53"/>
      <c r="DZ12" s="54" t="s">
        <v>239</v>
      </c>
      <c r="EA12" s="54" t="s">
        <v>73</v>
      </c>
      <c r="EB12" s="54" t="s">
        <v>71</v>
      </c>
      <c r="EC12" s="54" t="s">
        <v>2</v>
      </c>
      <c r="ED12" s="23"/>
      <c r="EE12" s="53"/>
      <c r="EF12" s="54" t="s">
        <v>239</v>
      </c>
      <c r="EG12" s="54" t="s">
        <v>73</v>
      </c>
      <c r="EH12" s="54" t="s">
        <v>71</v>
      </c>
      <c r="EI12" s="54" t="s">
        <v>2</v>
      </c>
      <c r="EJ12" s="23"/>
      <c r="EK12" s="53"/>
      <c r="EL12" s="54" t="s">
        <v>239</v>
      </c>
      <c r="EM12" s="54" t="s">
        <v>73</v>
      </c>
      <c r="EN12" s="54" t="s">
        <v>71</v>
      </c>
      <c r="EO12" s="54" t="s">
        <v>2</v>
      </c>
      <c r="EP12" s="23"/>
      <c r="EQ12" s="53"/>
      <c r="ER12" s="54" t="s">
        <v>239</v>
      </c>
      <c r="ES12" s="54" t="s">
        <v>73</v>
      </c>
      <c r="ET12" s="54" t="s">
        <v>71</v>
      </c>
      <c r="EU12" s="54" t="s">
        <v>2</v>
      </c>
      <c r="EV12" s="23"/>
      <c r="EW12" s="53"/>
      <c r="EX12" s="54" t="s">
        <v>239</v>
      </c>
      <c r="EY12" s="54" t="s">
        <v>73</v>
      </c>
      <c r="EZ12" s="54" t="s">
        <v>71</v>
      </c>
      <c r="FA12" s="54" t="s">
        <v>2</v>
      </c>
      <c r="FB12" s="23"/>
      <c r="FC12" s="53"/>
      <c r="FD12" s="54" t="s">
        <v>239</v>
      </c>
      <c r="FE12" s="54" t="s">
        <v>73</v>
      </c>
      <c r="FF12" s="54" t="s">
        <v>71</v>
      </c>
      <c r="FG12" s="54" t="s">
        <v>2</v>
      </c>
      <c r="FH12" s="23"/>
      <c r="FI12" s="53"/>
      <c r="FJ12" s="54" t="s">
        <v>239</v>
      </c>
      <c r="FK12" s="54" t="s">
        <v>73</v>
      </c>
      <c r="FL12" s="54" t="s">
        <v>71</v>
      </c>
      <c r="FM12" s="54" t="s">
        <v>2</v>
      </c>
      <c r="FN12" s="23"/>
    </row>
    <row r="13">
      <c r="U13" s="55"/>
      <c r="V13" s="56"/>
      <c r="W13" s="56"/>
      <c r="X13" s="57"/>
      <c r="Y13" s="53"/>
      <c r="Z13" s="23"/>
      <c r="AA13" s="55">
        <v>1</v>
      </c>
      <c r="AB13" s="56"/>
      <c r="AC13" s="56">
        <v>42.751891428571426</v>
      </c>
      <c r="AD13" s="57">
        <v>93.616002380952381</v>
      </c>
      <c r="AE13" s="53">
        <v>26.495154</v>
      </c>
      <c r="AF13" s="23"/>
      <c r="AG13" s="55">
        <v>1</v>
      </c>
      <c r="AH13" s="56"/>
      <c r="AI13" s="56">
        <v>62.332148928571421</v>
      </c>
      <c r="AJ13" s="57">
        <v>115.31478291666664</v>
      </c>
      <c r="AK13" s="53">
        <v>21.888805773809526</v>
      </c>
      <c r="AL13" s="23"/>
      <c r="AM13" s="55">
        <v>1</v>
      </c>
      <c r="AN13" s="56"/>
      <c r="AO13" s="56">
        <v>140.49005952380952</v>
      </c>
      <c r="AP13" s="57">
        <v>208.72102537781578</v>
      </c>
      <c r="AQ13" s="53">
        <v>77.932999999999993</v>
      </c>
      <c r="AR13" s="23"/>
      <c r="AS13" s="55">
        <v>1</v>
      </c>
      <c r="AT13" s="56"/>
      <c r="AU13" s="56">
        <v>35.412619047619046</v>
      </c>
      <c r="AV13" s="57">
        <v>38.491369047619045</v>
      </c>
      <c r="AW13" s="53">
        <v>42.987708333333337</v>
      </c>
      <c r="AX13" s="23"/>
      <c r="AY13" s="55">
        <v>1</v>
      </c>
      <c r="AZ13" s="56"/>
      <c r="BA13" s="56">
        <v>2.2785714285714285</v>
      </c>
      <c r="BB13" s="57">
        <v>6.724125</v>
      </c>
      <c r="BC13" s="53">
        <v>1.4930714285714286</v>
      </c>
      <c r="BD13" s="23"/>
      <c r="BE13" s="55">
        <v>1</v>
      </c>
      <c r="BF13" s="56"/>
      <c r="BG13" s="56">
        <v>152.80375</v>
      </c>
      <c r="BH13" s="57">
        <v>70.322380952380954</v>
      </c>
      <c r="BI13" s="53">
        <v>45.740059523809521</v>
      </c>
      <c r="BJ13" s="23"/>
      <c r="BK13" s="55">
        <v>1</v>
      </c>
      <c r="BL13" s="56"/>
      <c r="BM13" s="56">
        <v>223.60343857142857</v>
      </c>
      <c r="BN13" s="57">
        <v>430.01807428571431</v>
      </c>
      <c r="BO13" s="53">
        <v>109.58663999999999</v>
      </c>
      <c r="BP13" s="23"/>
      <c r="BQ13" s="55">
        <v>1</v>
      </c>
      <c r="BR13" s="56"/>
      <c r="BS13" s="56">
        <v>469.80446428571423</v>
      </c>
      <c r="BT13" s="57">
        <v>230.93166666666667</v>
      </c>
      <c r="BU13" s="53">
        <v>102.98333333333333</v>
      </c>
      <c r="BV13" s="23"/>
      <c r="BW13" s="55">
        <v>1</v>
      </c>
      <c r="BX13" s="56"/>
      <c r="BY13" s="56">
        <v>163.58090476190475</v>
      </c>
      <c r="BZ13" s="57">
        <v>231.80191071428573</v>
      </c>
      <c r="CA13" s="53">
        <v>65.27320238095237</v>
      </c>
      <c r="CB13" s="23"/>
      <c r="CC13" s="55">
        <v>1</v>
      </c>
      <c r="CD13" s="56"/>
      <c r="CE13" s="56">
        <v>37.208333333333329</v>
      </c>
      <c r="CF13" s="57">
        <v>138.86309523809524</v>
      </c>
      <c r="CG13" s="53">
        <v>28.413690476190474</v>
      </c>
      <c r="CH13" s="23"/>
      <c r="CI13" s="55">
        <v>1</v>
      </c>
      <c r="CJ13" s="56"/>
      <c r="CK13" s="56"/>
      <c r="CL13" s="57"/>
      <c r="CM13" s="53"/>
      <c r="CN13" s="23"/>
      <c r="CO13" s="55">
        <v>1</v>
      </c>
      <c r="CP13" s="56"/>
      <c r="CQ13" s="56"/>
      <c r="CR13" s="57"/>
      <c r="CS13" s="53"/>
      <c r="CT13" s="23"/>
      <c r="CU13" s="55">
        <v>1</v>
      </c>
      <c r="CV13" s="56"/>
      <c r="CW13" s="56">
        <v>3.41</v>
      </c>
      <c r="CX13" s="57">
        <v>2.03</v>
      </c>
      <c r="CY13" s="53">
        <v>1.83</v>
      </c>
      <c r="CZ13" s="23"/>
      <c r="DA13" s="55">
        <v>1</v>
      </c>
      <c r="DB13" s="56"/>
      <c r="DC13" s="56">
        <v>0.31114285714285711</v>
      </c>
      <c r="DD13" s="57">
        <v>0.23</v>
      </c>
      <c r="DE13" s="53">
        <v>8.6571428571428566</v>
      </c>
      <c r="DF13" s="23"/>
      <c r="DG13" s="55">
        <v>1</v>
      </c>
      <c r="DH13" s="56"/>
      <c r="DI13" s="56"/>
      <c r="DJ13" s="57"/>
      <c r="DK13" s="53"/>
      <c r="DL13" s="23"/>
      <c r="DM13" s="55">
        <v>1</v>
      </c>
      <c r="DN13" s="56"/>
      <c r="DO13" s="56">
        <v>1.34</v>
      </c>
      <c r="DP13" s="57">
        <v>0.28</v>
      </c>
      <c r="DQ13" s="53">
        <v>1.95</v>
      </c>
      <c r="DR13" s="23"/>
      <c r="DS13" s="55">
        <v>1</v>
      </c>
      <c r="DT13" s="56"/>
      <c r="DU13" s="56"/>
      <c r="DV13" s="57">
        <v>0.463</v>
      </c>
      <c r="DW13" s="53">
        <v>0.13</v>
      </c>
      <c r="DX13" s="23"/>
      <c r="DY13" s="55">
        <v>1</v>
      </c>
      <c r="DZ13" s="56"/>
      <c r="EA13" s="56">
        <v>3.37752</v>
      </c>
      <c r="EB13" s="57">
        <v>1.8953428571428572</v>
      </c>
      <c r="EC13" s="53">
        <v>4.1154285714285717</v>
      </c>
      <c r="ED13" s="23"/>
      <c r="EE13" s="55">
        <v>1</v>
      </c>
      <c r="EF13" s="56"/>
      <c r="EG13" s="56">
        <v>0.25</v>
      </c>
      <c r="EH13" s="57">
        <v>0.25</v>
      </c>
      <c r="EI13" s="53">
        <v>0.25</v>
      </c>
      <c r="EJ13" s="23"/>
      <c r="EK13" s="55">
        <v>1</v>
      </c>
      <c r="EL13" s="56"/>
      <c r="EM13" s="56">
        <v>149.24235815476189</v>
      </c>
      <c r="EN13" s="57">
        <v>137.63275404761904</v>
      </c>
      <c r="EO13" s="53">
        <v>60.698820178571431</v>
      </c>
      <c r="EP13" s="23"/>
      <c r="EQ13" s="55">
        <v>1</v>
      </c>
      <c r="ER13" s="56"/>
      <c r="ES13" s="56">
        <v>3.5595238095238093</v>
      </c>
      <c r="ET13" s="57">
        <v>10</v>
      </c>
      <c r="EU13" s="53">
        <v>7.7380952380952381</v>
      </c>
      <c r="EV13" s="23"/>
      <c r="EW13" s="55">
        <v>1</v>
      </c>
      <c r="EX13" s="56"/>
      <c r="EY13" s="56">
        <v>20.247857142857143</v>
      </c>
      <c r="EZ13" s="57">
        <v>55.511857142857146</v>
      </c>
      <c r="FA13" s="53">
        <v>17.884928571428571</v>
      </c>
      <c r="FB13" s="23"/>
      <c r="FC13" s="55">
        <v>1</v>
      </c>
      <c r="FD13" s="56"/>
      <c r="FE13" s="56">
        <v>130.23214285714283</v>
      </c>
      <c r="FF13" s="57">
        <v>212.58333333333334</v>
      </c>
      <c r="FG13" s="53">
        <v>53.00595238095238</v>
      </c>
      <c r="FH13" s="23"/>
      <c r="FI13" s="55">
        <v>1</v>
      </c>
      <c r="FJ13" s="56"/>
      <c r="FK13" s="56">
        <v>24.277380952380952</v>
      </c>
      <c r="FL13" s="57">
        <v>44.205357142857139</v>
      </c>
      <c r="FM13" s="53">
        <v>8.6220238095238084</v>
      </c>
      <c r="FN13" s="23"/>
    </row>
    <row r="14">
      <c r="U14" s="55"/>
      <c r="V14" s="56"/>
      <c r="W14" s="56"/>
      <c r="X14" s="57"/>
      <c r="Y14" s="53"/>
      <c r="Z14" s="23"/>
      <c r="AA14" s="55">
        <v>2</v>
      </c>
      <c r="AB14" s="56"/>
      <c r="AC14" s="56">
        <v>30.679619523809521</v>
      </c>
      <c r="AD14" s="57">
        <v>109.19376523809522</v>
      </c>
      <c r="AE14" s="53">
        <v>21.311193809523811</v>
      </c>
      <c r="AF14" s="23"/>
      <c r="AG14" s="55">
        <v>2</v>
      </c>
      <c r="AH14" s="56"/>
      <c r="AI14" s="56">
        <v>54.717944761904768</v>
      </c>
      <c r="AJ14" s="57">
        <v>75.700145416666672</v>
      </c>
      <c r="AK14" s="53">
        <v>52.070680773809521</v>
      </c>
      <c r="AL14" s="23"/>
      <c r="AM14" s="55">
        <v>2</v>
      </c>
      <c r="AN14" s="56"/>
      <c r="AO14" s="56">
        <v>81.94507738095237</v>
      </c>
      <c r="AP14" s="57">
        <v>205.36988095238092</v>
      </c>
      <c r="AQ14" s="53">
        <v>62.528982142857146</v>
      </c>
      <c r="AR14" s="23"/>
      <c r="AS14" s="55">
        <v>2</v>
      </c>
      <c r="AT14" s="56"/>
      <c r="AU14" s="56">
        <v>22.044761904761906</v>
      </c>
      <c r="AV14" s="57">
        <v>52.185535714285713</v>
      </c>
      <c r="AW14" s="53">
        <v>27.815761904761906</v>
      </c>
      <c r="AX14" s="23"/>
      <c r="AY14" s="55">
        <v>2</v>
      </c>
      <c r="AZ14" s="56"/>
      <c r="BA14" s="56">
        <v>1.8857142857142857</v>
      </c>
      <c r="BB14" s="57">
        <v>3.2384285714285719</v>
      </c>
      <c r="BC14" s="53">
        <v>4.3837142857142855</v>
      </c>
      <c r="BD14" s="23"/>
      <c r="BE14" s="55">
        <v>2</v>
      </c>
      <c r="BF14" s="56"/>
      <c r="BG14" s="56">
        <v>97.949761904761885</v>
      </c>
      <c r="BH14" s="57">
        <v>58.190416666666664</v>
      </c>
      <c r="BI14" s="53">
        <v>44.318214285714284</v>
      </c>
      <c r="BJ14" s="23"/>
      <c r="BK14" s="55">
        <v>2</v>
      </c>
      <c r="BL14" s="56"/>
      <c r="BM14" s="56">
        <v>178.95667285714285</v>
      </c>
      <c r="BN14" s="57">
        <v>434.48510999999996</v>
      </c>
      <c r="BO14" s="53">
        <v>122.15352142857144</v>
      </c>
      <c r="BP14" s="23"/>
      <c r="BQ14" s="55">
        <v>2</v>
      </c>
      <c r="BR14" s="56"/>
      <c r="BS14" s="56">
        <v>246.27720238095236</v>
      </c>
      <c r="BT14" s="57">
        <v>201.04718562874251</v>
      </c>
      <c r="BU14" s="53">
        <v>187.8260714285714</v>
      </c>
      <c r="BV14" s="23"/>
      <c r="BW14" s="55">
        <v>2</v>
      </c>
      <c r="BX14" s="56"/>
      <c r="BY14" s="56">
        <v>154.17714285714285</v>
      </c>
      <c r="BZ14" s="57">
        <v>192.68736309523806</v>
      </c>
      <c r="CA14" s="53">
        <v>96.07277380952381</v>
      </c>
      <c r="CB14" s="23"/>
      <c r="CC14" s="55">
        <v>2</v>
      </c>
      <c r="CD14" s="56"/>
      <c r="CE14" s="56">
        <v>44.467261904761905</v>
      </c>
      <c r="CF14" s="57">
        <v>154.51785714285714</v>
      </c>
      <c r="CG14" s="53">
        <v>29.998214285714283</v>
      </c>
      <c r="CH14" s="23"/>
      <c r="CI14" s="55">
        <v>2</v>
      </c>
      <c r="CJ14" s="56"/>
      <c r="CK14" s="56"/>
      <c r="CL14" s="57"/>
      <c r="CM14" s="53"/>
      <c r="CN14" s="23"/>
      <c r="CO14" s="55">
        <v>2</v>
      </c>
      <c r="CP14" s="56"/>
      <c r="CQ14" s="56"/>
      <c r="CR14" s="57"/>
      <c r="CS14" s="53"/>
      <c r="CT14" s="23"/>
      <c r="CU14" s="55">
        <v>2</v>
      </c>
      <c r="CV14" s="56"/>
      <c r="CW14" s="56">
        <v>2.9314285714285715</v>
      </c>
      <c r="CX14" s="57">
        <v>4.4014285714285721</v>
      </c>
      <c r="CY14" s="53">
        <v>1.83</v>
      </c>
      <c r="CZ14" s="23"/>
      <c r="DA14" s="55">
        <v>2</v>
      </c>
      <c r="DB14" s="56"/>
      <c r="DC14" s="56">
        <v>0.13</v>
      </c>
      <c r="DD14" s="57">
        <v>1.4985714285714287</v>
      </c>
      <c r="DE14" s="53">
        <v>0.2792857142857143</v>
      </c>
      <c r="DF14" s="23"/>
      <c r="DG14" s="55">
        <v>2</v>
      </c>
      <c r="DH14" s="56"/>
      <c r="DI14" s="56"/>
      <c r="DJ14" s="57"/>
      <c r="DK14" s="53"/>
      <c r="DL14" s="23"/>
      <c r="DM14" s="55">
        <v>2</v>
      </c>
      <c r="DN14" s="56"/>
      <c r="DO14" s="56">
        <v>2.515</v>
      </c>
      <c r="DP14" s="57">
        <v>0.29</v>
      </c>
      <c r="DQ14" s="53">
        <v>4.4788888888888891</v>
      </c>
      <c r="DR14" s="23"/>
      <c r="DS14" s="55">
        <v>2</v>
      </c>
      <c r="DT14" s="56"/>
      <c r="DU14" s="56"/>
      <c r="DV14" s="57">
        <v>0.393</v>
      </c>
      <c r="DW14" s="53">
        <v>0.13</v>
      </c>
      <c r="DX14" s="23"/>
      <c r="DY14" s="55">
        <v>2</v>
      </c>
      <c r="DZ14" s="56"/>
      <c r="EA14" s="56">
        <v>2.8622857142857141</v>
      </c>
      <c r="EB14" s="57">
        <v>2.699767142857143</v>
      </c>
      <c r="EC14" s="53">
        <v>7.0179485714285716</v>
      </c>
      <c r="ED14" s="23"/>
      <c r="EE14" s="55">
        <v>2</v>
      </c>
      <c r="EF14" s="56"/>
      <c r="EG14" s="56">
        <v>0.25</v>
      </c>
      <c r="EH14" s="57">
        <v>0.25</v>
      </c>
      <c r="EI14" s="53">
        <v>0.25</v>
      </c>
      <c r="EJ14" s="23"/>
      <c r="EK14" s="55">
        <v>2</v>
      </c>
      <c r="EL14" s="56"/>
      <c r="EM14" s="56">
        <v>147.3725730952381</v>
      </c>
      <c r="EN14" s="57">
        <v>146.95078785714284</v>
      </c>
      <c r="EO14" s="53">
        <v>86.629251130952369</v>
      </c>
      <c r="EP14" s="23"/>
      <c r="EQ14" s="55">
        <v>2</v>
      </c>
      <c r="ER14" s="56"/>
      <c r="ES14" s="56">
        <v>10.19047619047619</v>
      </c>
      <c r="ET14" s="57">
        <v>12.767857142857142</v>
      </c>
      <c r="EU14" s="53">
        <v>5.105952380952381</v>
      </c>
      <c r="EV14" s="23"/>
      <c r="EW14" s="55">
        <v>2</v>
      </c>
      <c r="EX14" s="56"/>
      <c r="EY14" s="56">
        <v>20.303738095238092</v>
      </c>
      <c r="EZ14" s="57">
        <v>51.864738095238096</v>
      </c>
      <c r="FA14" s="53">
        <v>16.14802380952381</v>
      </c>
      <c r="FB14" s="23"/>
      <c r="FC14" s="55">
        <v>2</v>
      </c>
      <c r="FD14" s="56"/>
      <c r="FE14" s="56">
        <v>106.97619047619047</v>
      </c>
      <c r="FF14" s="57">
        <v>154.41071428571428</v>
      </c>
      <c r="FG14" s="53">
        <v>85.1547619047619</v>
      </c>
      <c r="FH14" s="23"/>
      <c r="FI14" s="55">
        <v>2</v>
      </c>
      <c r="FJ14" s="56"/>
      <c r="FK14" s="56">
        <v>30.68035714285714</v>
      </c>
      <c r="FL14" s="57">
        <v>27.914285714285715</v>
      </c>
      <c r="FM14" s="53">
        <v>16.483333333333334</v>
      </c>
      <c r="FN14" s="23"/>
    </row>
    <row r="15">
      <c r="U15" s="23"/>
      <c r="V15" s="23"/>
      <c r="W15" s="23"/>
      <c r="X15" s="23"/>
      <c r="Y15" s="23"/>
      <c r="Z15" s="23"/>
      <c r="AA15" s="55">
        <v>3</v>
      </c>
      <c r="AB15" s="56"/>
      <c r="AC15" s="56">
        <v>46.444030476190477</v>
      </c>
      <c r="AD15" s="57">
        <v>111.32101523809523</v>
      </c>
      <c r="AE15" s="53">
        <v>18.4038</v>
      </c>
      <c r="AF15" s="23"/>
      <c r="AG15" s="55">
        <v>3</v>
      </c>
      <c r="AH15" s="56"/>
      <c r="AI15" s="56">
        <v>76.340974166666669</v>
      </c>
      <c r="AJ15" s="57">
        <v>110.37625476190476</v>
      </c>
      <c r="AK15" s="53">
        <v>49.971241190476185</v>
      </c>
      <c r="AL15" s="23"/>
      <c r="AM15" s="55">
        <v>3</v>
      </c>
      <c r="AN15" s="56"/>
      <c r="AO15" s="56">
        <v>81.267410714285717</v>
      </c>
      <c r="AP15" s="57">
        <v>267.84605357142857</v>
      </c>
      <c r="AQ15" s="53">
        <v>62.765511904761908</v>
      </c>
      <c r="AR15" s="23"/>
      <c r="AS15" s="55">
        <v>3</v>
      </c>
      <c r="AT15" s="56"/>
      <c r="AU15" s="56">
        <v>18.210178571428571</v>
      </c>
      <c r="AV15" s="57">
        <v>72.971071428571435</v>
      </c>
      <c r="AW15" s="53">
        <v>25.573815476190475</v>
      </c>
      <c r="AX15" s="23"/>
      <c r="AY15" s="55">
        <v>3</v>
      </c>
      <c r="AZ15" s="56"/>
      <c r="BA15" s="56">
        <v>6.3075714285714293</v>
      </c>
      <c r="BB15" s="57">
        <v>6.5606071428571431</v>
      </c>
      <c r="BC15" s="53">
        <v>3.4293214285714289</v>
      </c>
      <c r="BD15" s="23"/>
      <c r="BE15" s="55">
        <v>3</v>
      </c>
      <c r="BF15" s="56"/>
      <c r="BG15" s="56">
        <v>78.131785714285712</v>
      </c>
      <c r="BH15" s="57">
        <v>74.980654761904759</v>
      </c>
      <c r="BI15" s="53">
        <v>55.8685119047619</v>
      </c>
      <c r="BJ15" s="23"/>
      <c r="BK15" s="55">
        <v>3</v>
      </c>
      <c r="BL15" s="56"/>
      <c r="BM15" s="56">
        <v>246.47357571428569</v>
      </c>
      <c r="BN15" s="57">
        <v>488.73242857142856</v>
      </c>
      <c r="BO15" s="53">
        <v>177.14736428571427</v>
      </c>
      <c r="BP15" s="23"/>
      <c r="BQ15" s="55">
        <v>3</v>
      </c>
      <c r="BR15" s="56"/>
      <c r="BS15" s="56">
        <v>245.87720238095235</v>
      </c>
      <c r="BT15" s="57">
        <v>373.88321428571425</v>
      </c>
      <c r="BU15" s="53">
        <v>218.00309523809526</v>
      </c>
      <c r="BV15" s="23"/>
      <c r="BW15" s="55">
        <v>3</v>
      </c>
      <c r="BX15" s="56"/>
      <c r="BY15" s="56">
        <v>160.43552976190475</v>
      </c>
      <c r="BZ15" s="57">
        <v>242.26005952380953</v>
      </c>
      <c r="CA15" s="53">
        <v>98.7825</v>
      </c>
      <c r="CB15" s="23"/>
      <c r="CC15" s="55">
        <v>3</v>
      </c>
      <c r="CD15" s="56"/>
      <c r="CE15" s="56">
        <v>67.202380952380949</v>
      </c>
      <c r="CF15" s="57">
        <v>139.17261904761904</v>
      </c>
      <c r="CG15" s="53">
        <v>55.5625</v>
      </c>
      <c r="CH15" s="23"/>
      <c r="CI15" s="55">
        <v>3</v>
      </c>
      <c r="CJ15" s="56"/>
      <c r="CK15" s="56"/>
      <c r="CL15" s="57"/>
      <c r="CM15" s="53"/>
      <c r="CN15" s="23"/>
      <c r="CO15" s="55">
        <v>3</v>
      </c>
      <c r="CP15" s="56"/>
      <c r="CQ15" s="56"/>
      <c r="CR15" s="57"/>
      <c r="CS15" s="53"/>
      <c r="CT15" s="23"/>
      <c r="CU15" s="55">
        <v>3</v>
      </c>
      <c r="CV15" s="56"/>
      <c r="CW15" s="56">
        <v>2.2242857142857142</v>
      </c>
      <c r="CX15" s="57">
        <v>5.2557142857142862</v>
      </c>
      <c r="CY15" s="53">
        <v>1.83</v>
      </c>
      <c r="CZ15" s="23"/>
      <c r="DA15" s="55">
        <v>3</v>
      </c>
      <c r="DB15" s="56"/>
      <c r="DC15" s="56">
        <v>0.13</v>
      </c>
      <c r="DD15" s="57">
        <v>3.0645714285714285</v>
      </c>
      <c r="DE15" s="53">
        <v>0.23</v>
      </c>
      <c r="DF15" s="23"/>
      <c r="DG15" s="55">
        <v>3</v>
      </c>
      <c r="DH15" s="56"/>
      <c r="DI15" s="56"/>
      <c r="DJ15" s="57"/>
      <c r="DK15" s="53"/>
      <c r="DL15" s="23"/>
      <c r="DM15" s="55">
        <v>3</v>
      </c>
      <c r="DN15" s="56"/>
      <c r="DO15" s="56">
        <v>0.66</v>
      </c>
      <c r="DP15" s="57">
        <v>1.25</v>
      </c>
      <c r="DQ15" s="53">
        <v>1.7916666666666667</v>
      </c>
      <c r="DR15" s="23"/>
      <c r="DS15" s="55">
        <v>3</v>
      </c>
      <c r="DT15" s="56"/>
      <c r="DU15" s="56"/>
      <c r="DV15" s="57">
        <v>0.393</v>
      </c>
      <c r="DW15" s="53">
        <v>0.13</v>
      </c>
      <c r="DX15" s="23"/>
      <c r="DY15" s="55">
        <v>3</v>
      </c>
      <c r="DZ15" s="56"/>
      <c r="EA15" s="56">
        <v>2.958</v>
      </c>
      <c r="EB15" s="57">
        <v>2.6099114285714284</v>
      </c>
      <c r="EC15" s="53">
        <v>2.5666171428571429</v>
      </c>
      <c r="ED15" s="23"/>
      <c r="EE15" s="55">
        <v>3</v>
      </c>
      <c r="EF15" s="56"/>
      <c r="EG15" s="56">
        <v>0.25</v>
      </c>
      <c r="EH15" s="57">
        <v>0.25</v>
      </c>
      <c r="EI15" s="53">
        <v>0.25</v>
      </c>
      <c r="EJ15" s="23"/>
      <c r="EK15" s="55">
        <v>3</v>
      </c>
      <c r="EL15" s="56"/>
      <c r="EM15" s="56">
        <v>151.32626869047618</v>
      </c>
      <c r="EN15" s="57">
        <v>140.57336196428571</v>
      </c>
      <c r="EO15" s="53">
        <v>105.94555714285713</v>
      </c>
      <c r="EP15" s="23"/>
      <c r="EQ15" s="55">
        <v>3</v>
      </c>
      <c r="ER15" s="56"/>
      <c r="ES15" s="56">
        <v>12</v>
      </c>
      <c r="ET15" s="57">
        <v>19</v>
      </c>
      <c r="EU15" s="53">
        <v>3.7202380952380953</v>
      </c>
      <c r="EV15" s="23"/>
      <c r="EW15" s="55">
        <v>3</v>
      </c>
      <c r="EX15" s="56"/>
      <c r="EY15" s="56">
        <v>26.526833333333332</v>
      </c>
      <c r="EZ15" s="57">
        <v>49.063595238095232</v>
      </c>
      <c r="FA15" s="53">
        <v>19.151166666666665</v>
      </c>
      <c r="FB15" s="23"/>
      <c r="FC15" s="55">
        <v>3</v>
      </c>
      <c r="FD15" s="56"/>
      <c r="FE15" s="56">
        <v>137.04166666666666</v>
      </c>
      <c r="FF15" s="57">
        <v>185.14285714285714</v>
      </c>
      <c r="FG15" s="53">
        <v>79.166666666666657</v>
      </c>
      <c r="FH15" s="23"/>
      <c r="FI15" s="55">
        <v>3</v>
      </c>
      <c r="FJ15" s="56"/>
      <c r="FK15" s="56">
        <v>40.23988095238095</v>
      </c>
      <c r="FL15" s="57">
        <v>39.37380952380952</v>
      </c>
      <c r="FM15" s="53">
        <v>14.234523809523807</v>
      </c>
      <c r="FN15" s="23"/>
    </row>
    <row r="16">
      <c r="U16" s="23"/>
      <c r="V16" s="23"/>
      <c r="W16" s="23"/>
      <c r="X16" s="23"/>
      <c r="Y16" s="23"/>
      <c r="Z16" s="23"/>
      <c r="AA16" s="55">
        <v>4</v>
      </c>
      <c r="AB16" s="56"/>
      <c r="AC16" s="56">
        <v>56.559776666666664</v>
      </c>
      <c r="AD16" s="57">
        <v>111.1189438095238</v>
      </c>
      <c r="AE16" s="53">
        <v>38.874151</v>
      </c>
      <c r="AF16" s="23"/>
      <c r="AG16" s="55">
        <v>4</v>
      </c>
      <c r="AH16" s="56"/>
      <c r="AI16" s="56">
        <v>54.907160892857142</v>
      </c>
      <c r="AJ16" s="57">
        <v>79.256776190476188</v>
      </c>
      <c r="AK16" s="53">
        <v>84.002267202380949</v>
      </c>
      <c r="AL16" s="23"/>
      <c r="AM16" s="55">
        <v>4</v>
      </c>
      <c r="AN16" s="56"/>
      <c r="AO16" s="56">
        <v>153.42660714285714</v>
      </c>
      <c r="AP16" s="57">
        <v>259.84491666666668</v>
      </c>
      <c r="AQ16" s="53">
        <v>107.23270238095238</v>
      </c>
      <c r="AR16" s="23"/>
      <c r="AS16" s="55">
        <v>4</v>
      </c>
      <c r="AT16" s="56"/>
      <c r="AU16" s="56">
        <v>15.997916666666667</v>
      </c>
      <c r="AV16" s="57">
        <v>82.663809523809519</v>
      </c>
      <c r="AW16" s="53">
        <v>46.265053571428567</v>
      </c>
      <c r="AX16" s="23"/>
      <c r="AY16" s="55">
        <v>4</v>
      </c>
      <c r="AZ16" s="56"/>
      <c r="BA16" s="56">
        <v>4.367</v>
      </c>
      <c r="BB16" s="57">
        <v>5.1068214285714282</v>
      </c>
      <c r="BC16" s="53">
        <v>5.88375</v>
      </c>
      <c r="BD16" s="23"/>
      <c r="BE16" s="55">
        <v>4</v>
      </c>
      <c r="BF16" s="56"/>
      <c r="BG16" s="56">
        <v>52.87517857142857</v>
      </c>
      <c r="BH16" s="57">
        <v>68.4477380952381</v>
      </c>
      <c r="BI16" s="53">
        <v>129.97273809523807</v>
      </c>
      <c r="BJ16" s="23"/>
      <c r="BK16" s="55">
        <v>4</v>
      </c>
      <c r="BL16" s="56"/>
      <c r="BM16" s="56">
        <v>275.55957142857142</v>
      </c>
      <c r="BN16" s="57">
        <v>568.8457428571428</v>
      </c>
      <c r="BO16" s="53">
        <v>324.79086714285711</v>
      </c>
      <c r="BP16" s="23"/>
      <c r="BQ16" s="55">
        <v>4</v>
      </c>
      <c r="BR16" s="56"/>
      <c r="BS16" s="56">
        <v>214.02547619047616</v>
      </c>
      <c r="BT16" s="57">
        <v>329.84178571428572</v>
      </c>
      <c r="BU16" s="53">
        <v>436.99065476190475</v>
      </c>
      <c r="BV16" s="23"/>
      <c r="BW16" s="55">
        <v>4</v>
      </c>
      <c r="BX16" s="56"/>
      <c r="BY16" s="56">
        <v>159.67506547619047</v>
      </c>
      <c r="BZ16" s="57">
        <v>187.05752380952379</v>
      </c>
      <c r="CA16" s="53">
        <v>164.13628571428569</v>
      </c>
      <c r="CB16" s="23"/>
      <c r="CC16" s="55">
        <v>4</v>
      </c>
      <c r="CD16" s="56"/>
      <c r="CE16" s="56">
        <v>78.113095238095241</v>
      </c>
      <c r="CF16" s="57">
        <v>125.68452380952381</v>
      </c>
      <c r="CG16" s="53">
        <v>67.37202380952381</v>
      </c>
      <c r="CH16" s="23"/>
      <c r="CI16" s="55">
        <v>4</v>
      </c>
      <c r="CJ16" s="56"/>
      <c r="CK16" s="56"/>
      <c r="CL16" s="57"/>
      <c r="CM16" s="53"/>
      <c r="CN16" s="23"/>
      <c r="CO16" s="55">
        <v>4</v>
      </c>
      <c r="CP16" s="56"/>
      <c r="CQ16" s="56"/>
      <c r="CR16" s="57"/>
      <c r="CS16" s="53"/>
      <c r="CT16" s="23"/>
      <c r="CU16" s="55">
        <v>4</v>
      </c>
      <c r="CV16" s="56"/>
      <c r="CW16" s="56">
        <v>2.2357142857142858</v>
      </c>
      <c r="CX16" s="57">
        <v>5.13</v>
      </c>
      <c r="CY16" s="53">
        <v>1.7728571428571429</v>
      </c>
      <c r="CZ16" s="23"/>
      <c r="DA16" s="55">
        <v>4</v>
      </c>
      <c r="DB16" s="56"/>
      <c r="DC16" s="56">
        <v>0.13</v>
      </c>
      <c r="DD16" s="57">
        <v>1.7102857142857142</v>
      </c>
      <c r="DE16" s="53">
        <v>1.4585714285714286</v>
      </c>
      <c r="DF16" s="23"/>
      <c r="DG16" s="55">
        <v>4</v>
      </c>
      <c r="DH16" s="56"/>
      <c r="DI16" s="56"/>
      <c r="DJ16" s="57"/>
      <c r="DK16" s="53"/>
      <c r="DL16" s="23"/>
      <c r="DM16" s="55">
        <v>4</v>
      </c>
      <c r="DN16" s="56"/>
      <c r="DO16" s="56">
        <v>0.65</v>
      </c>
      <c r="DP16" s="57">
        <v>1.26</v>
      </c>
      <c r="DQ16" s="53">
        <v>0.375</v>
      </c>
      <c r="DR16" s="23"/>
      <c r="DS16" s="55">
        <v>4</v>
      </c>
      <c r="DT16" s="56"/>
      <c r="DU16" s="56"/>
      <c r="DV16" s="57">
        <v>0.393</v>
      </c>
      <c r="DW16" s="53">
        <v>0.13</v>
      </c>
      <c r="DX16" s="23"/>
      <c r="DY16" s="55">
        <v>4</v>
      </c>
      <c r="DZ16" s="56"/>
      <c r="EA16" s="56">
        <v>3.4032342857142859</v>
      </c>
      <c r="EB16" s="57">
        <v>2.7704828571428575</v>
      </c>
      <c r="EC16" s="53">
        <v>2.0738571428571428</v>
      </c>
      <c r="ED16" s="23"/>
      <c r="EE16" s="55">
        <v>4</v>
      </c>
      <c r="EF16" s="56"/>
      <c r="EG16" s="56">
        <v>0.25</v>
      </c>
      <c r="EH16" s="57">
        <v>0.25</v>
      </c>
      <c r="EI16" s="53">
        <v>0.25</v>
      </c>
      <c r="EJ16" s="23"/>
      <c r="EK16" s="55">
        <v>4</v>
      </c>
      <c r="EL16" s="56"/>
      <c r="EM16" s="56">
        <v>146.95759196428571</v>
      </c>
      <c r="EN16" s="57">
        <v>133.09608809523809</v>
      </c>
      <c r="EO16" s="53">
        <v>129.45321488095237</v>
      </c>
      <c r="EP16" s="23"/>
      <c r="EQ16" s="55">
        <v>4</v>
      </c>
      <c r="ER16" s="56"/>
      <c r="ES16" s="56">
        <v>12</v>
      </c>
      <c r="ET16" s="57">
        <v>19</v>
      </c>
      <c r="EU16" s="53">
        <v>3.0059523809523809</v>
      </c>
      <c r="EV16" s="23"/>
      <c r="EW16" s="55">
        <v>4</v>
      </c>
      <c r="EX16" s="56"/>
      <c r="EY16" s="56">
        <v>29.394047619047615</v>
      </c>
      <c r="EZ16" s="57">
        <v>54.865428571428573</v>
      </c>
      <c r="FA16" s="53">
        <v>24.0892619047619</v>
      </c>
      <c r="FB16" s="23"/>
      <c r="FC16" s="55">
        <v>4</v>
      </c>
      <c r="FD16" s="56"/>
      <c r="FE16" s="56">
        <v>121.29761904761904</v>
      </c>
      <c r="FF16" s="57">
        <v>156.14880952380952</v>
      </c>
      <c r="FG16" s="53">
        <v>156.24404761904762</v>
      </c>
      <c r="FH16" s="23"/>
      <c r="FI16" s="55">
        <v>4</v>
      </c>
      <c r="FJ16" s="56"/>
      <c r="FK16" s="56">
        <v>26.470833333333331</v>
      </c>
      <c r="FL16" s="57">
        <v>23.497619047619047</v>
      </c>
      <c r="FM16" s="53">
        <v>35.655357142857142</v>
      </c>
      <c r="FN16" s="23"/>
    </row>
    <row r="17">
      <c r="U17" s="23"/>
      <c r="V17" s="23"/>
      <c r="W17" s="23"/>
      <c r="X17" s="23"/>
      <c r="Y17" s="23"/>
      <c r="Z17" s="23"/>
      <c r="AA17" s="55">
        <v>5</v>
      </c>
      <c r="AB17" s="56"/>
      <c r="AC17" s="56">
        <v>85.997359047619042</v>
      </c>
      <c r="AD17" s="57">
        <v>108.66079238095237</v>
      </c>
      <c r="AE17" s="53">
        <v>43.204165238095243</v>
      </c>
      <c r="AF17" s="23"/>
      <c r="AG17" s="55">
        <v>5</v>
      </c>
      <c r="AH17" s="56"/>
      <c r="AI17" s="56">
        <v>136.4828348809524</v>
      </c>
      <c r="AJ17" s="57">
        <v>69.347212023809519</v>
      </c>
      <c r="AK17" s="53">
        <v>94.820056428571419</v>
      </c>
      <c r="AL17" s="23"/>
      <c r="AM17" s="55">
        <v>5</v>
      </c>
      <c r="AN17" s="56"/>
      <c r="AO17" s="56">
        <v>203.14773809523811</v>
      </c>
      <c r="AP17" s="57">
        <v>236.40448809523807</v>
      </c>
      <c r="AQ17" s="53">
        <v>88.431238095238086</v>
      </c>
      <c r="AR17" s="23"/>
      <c r="AS17" s="55">
        <v>5</v>
      </c>
      <c r="AT17" s="56"/>
      <c r="AU17" s="56">
        <v>16.347869047619046</v>
      </c>
      <c r="AV17" s="57">
        <v>54.1985119047619</v>
      </c>
      <c r="AW17" s="53">
        <v>29.483529761904759</v>
      </c>
      <c r="AX17" s="23"/>
      <c r="AY17" s="55">
        <v>5</v>
      </c>
      <c r="AZ17" s="56"/>
      <c r="BA17" s="56">
        <v>2.6952625</v>
      </c>
      <c r="BB17" s="57">
        <v>3.1654285714285715</v>
      </c>
      <c r="BC17" s="53">
        <v>5.6550714285714285</v>
      </c>
      <c r="BD17" s="23"/>
      <c r="BE17" s="55">
        <v>5</v>
      </c>
      <c r="BF17" s="56"/>
      <c r="BG17" s="56">
        <v>99.129107142857123</v>
      </c>
      <c r="BH17" s="57">
        <v>56.811309523809527</v>
      </c>
      <c r="BI17" s="53">
        <v>128.41071428571428</v>
      </c>
      <c r="BJ17" s="23"/>
      <c r="BK17" s="55">
        <v>5</v>
      </c>
      <c r="BL17" s="56"/>
      <c r="BM17" s="56">
        <v>430.48693857142854</v>
      </c>
      <c r="BN17" s="57">
        <v>366.39497285714282</v>
      </c>
      <c r="BO17" s="53">
        <v>349.04842857142859</v>
      </c>
      <c r="BP17" s="23"/>
      <c r="BQ17" s="55">
        <v>5</v>
      </c>
      <c r="BR17" s="56"/>
      <c r="BS17" s="56">
        <v>392.79125</v>
      </c>
      <c r="BT17" s="57">
        <v>203.51714285714283</v>
      </c>
      <c r="BU17" s="53">
        <v>401.0955952380952</v>
      </c>
      <c r="BV17" s="23"/>
      <c r="BW17" s="55">
        <v>5</v>
      </c>
      <c r="BX17" s="56"/>
      <c r="BY17" s="56">
        <v>211.33028571428571</v>
      </c>
      <c r="BZ17" s="57">
        <v>171.26522619047617</v>
      </c>
      <c r="CA17" s="53">
        <v>166.42035714285714</v>
      </c>
      <c r="CB17" s="23"/>
      <c r="CC17" s="55">
        <v>5</v>
      </c>
      <c r="CD17" s="56"/>
      <c r="CE17" s="56">
        <v>110.19047619047619</v>
      </c>
      <c r="CF17" s="57">
        <v>109.65476190476188</v>
      </c>
      <c r="CG17" s="53">
        <v>65.49166666666666</v>
      </c>
      <c r="CH17" s="23"/>
      <c r="CI17" s="55">
        <v>5</v>
      </c>
      <c r="CJ17" s="56"/>
      <c r="CK17" s="56"/>
      <c r="CL17" s="57"/>
      <c r="CM17" s="53"/>
      <c r="CN17" s="23"/>
      <c r="CO17" s="55">
        <v>5</v>
      </c>
      <c r="CP17" s="56"/>
      <c r="CQ17" s="56"/>
      <c r="CR17" s="57"/>
      <c r="CS17" s="53"/>
      <c r="CT17" s="23"/>
      <c r="CU17" s="55">
        <v>5</v>
      </c>
      <c r="CV17" s="56"/>
      <c r="CW17" s="56">
        <v>1.4671428571428573</v>
      </c>
      <c r="CX17" s="57">
        <v>5.13</v>
      </c>
      <c r="CY17" s="53">
        <v>1.6871428571428573</v>
      </c>
      <c r="CZ17" s="23"/>
      <c r="DA17" s="55">
        <v>5</v>
      </c>
      <c r="DB17" s="56"/>
      <c r="DC17" s="56">
        <v>0.13</v>
      </c>
      <c r="DD17" s="57">
        <v>2.238285714285714</v>
      </c>
      <c r="DE17" s="53">
        <v>5.03</v>
      </c>
      <c r="DF17" s="23"/>
      <c r="DG17" s="55">
        <v>5</v>
      </c>
      <c r="DH17" s="56"/>
      <c r="DI17" s="56"/>
      <c r="DJ17" s="57"/>
      <c r="DK17" s="53"/>
      <c r="DL17" s="23"/>
      <c r="DM17" s="55">
        <v>5</v>
      </c>
      <c r="DN17" s="56"/>
      <c r="DO17" s="56">
        <v>0.834</v>
      </c>
      <c r="DP17" s="57">
        <v>2.1</v>
      </c>
      <c r="DQ17" s="53">
        <v>0.26</v>
      </c>
      <c r="DR17" s="23"/>
      <c r="DS17" s="55">
        <v>5</v>
      </c>
      <c r="DT17" s="56"/>
      <c r="DU17" s="56"/>
      <c r="DV17" s="57">
        <v>0.393</v>
      </c>
      <c r="DW17" s="53">
        <v>0.13</v>
      </c>
      <c r="DX17" s="23"/>
      <c r="DY17" s="55">
        <v>5</v>
      </c>
      <c r="DZ17" s="56"/>
      <c r="EA17" s="56">
        <v>2.2365714285714287</v>
      </c>
      <c r="EB17" s="57">
        <v>3.0761971428571431</v>
      </c>
      <c r="EC17" s="53">
        <v>2.0924285714285715</v>
      </c>
      <c r="ED17" s="23"/>
      <c r="EE17" s="55">
        <v>5</v>
      </c>
      <c r="EF17" s="56"/>
      <c r="EG17" s="56">
        <v>0.25</v>
      </c>
      <c r="EH17" s="57">
        <v>0.25</v>
      </c>
      <c r="EI17" s="53">
        <v>0.48428571428571432</v>
      </c>
      <c r="EJ17" s="23"/>
      <c r="EK17" s="55">
        <v>5</v>
      </c>
      <c r="EL17" s="56"/>
      <c r="EM17" s="56">
        <v>139.17682666666664</v>
      </c>
      <c r="EN17" s="57">
        <v>142.24887821428572</v>
      </c>
      <c r="EO17" s="53">
        <v>145.63710660714284</v>
      </c>
      <c r="EP17" s="23"/>
      <c r="EQ17" s="55">
        <v>5</v>
      </c>
      <c r="ER17" s="56"/>
      <c r="ES17" s="56">
        <v>10.113095238095239</v>
      </c>
      <c r="ET17" s="57">
        <v>18.25</v>
      </c>
      <c r="EU17" s="53">
        <v>3.0071428571428576</v>
      </c>
      <c r="EV17" s="23"/>
      <c r="EW17" s="55">
        <v>5</v>
      </c>
      <c r="EX17" s="56"/>
      <c r="EY17" s="56">
        <v>43.930452380952381</v>
      </c>
      <c r="EZ17" s="57">
        <v>48.45909523809523</v>
      </c>
      <c r="FA17" s="53">
        <v>26.363714285714288</v>
      </c>
      <c r="FB17" s="23"/>
      <c r="FC17" s="55">
        <v>5</v>
      </c>
      <c r="FD17" s="56"/>
      <c r="FE17" s="56">
        <v>216.11309523809524</v>
      </c>
      <c r="FF17" s="57">
        <v>108.66666666666666</v>
      </c>
      <c r="FG17" s="53">
        <v>182</v>
      </c>
      <c r="FH17" s="23"/>
      <c r="FI17" s="55">
        <v>5</v>
      </c>
      <c r="FJ17" s="56"/>
      <c r="FK17" s="56">
        <v>48.707738095238092</v>
      </c>
      <c r="FL17" s="57">
        <v>21.321428571428573</v>
      </c>
      <c r="FM17" s="53">
        <v>43.192857142857143</v>
      </c>
      <c r="FN17" s="23"/>
    </row>
    <row r="18">
      <c r="U18" s="23"/>
      <c r="V18" s="23"/>
      <c r="W18" s="23"/>
      <c r="X18" s="23"/>
      <c r="Y18" s="23"/>
      <c r="Z18" s="23"/>
      <c r="AA18" s="55">
        <v>6</v>
      </c>
      <c r="AB18" s="56"/>
      <c r="AC18" s="56">
        <v>79.643776666666668</v>
      </c>
      <c r="AD18" s="57">
        <v>90.469013333333336</v>
      </c>
      <c r="AE18" s="53">
        <v>79.274011904761892</v>
      </c>
      <c r="AF18" s="23"/>
      <c r="AG18" s="55">
        <v>6</v>
      </c>
      <c r="AH18" s="56"/>
      <c r="AI18" s="56">
        <v>126.76023196428571</v>
      </c>
      <c r="AJ18" s="57">
        <v>68.191995178571432</v>
      </c>
      <c r="AK18" s="53">
        <v>82.226530892857141</v>
      </c>
      <c r="AL18" s="23"/>
      <c r="AM18" s="55">
        <v>6</v>
      </c>
      <c r="AN18" s="56"/>
      <c r="AO18" s="56">
        <v>198.85167857142855</v>
      </c>
      <c r="AP18" s="57">
        <v>177.68230952380949</v>
      </c>
      <c r="AQ18" s="53">
        <v>147.77345238095236</v>
      </c>
      <c r="AR18" s="23"/>
      <c r="AS18" s="55">
        <v>6</v>
      </c>
      <c r="AT18" s="56"/>
      <c r="AU18" s="56">
        <v>24.803809523809523</v>
      </c>
      <c r="AV18" s="57">
        <v>42.827380952380956</v>
      </c>
      <c r="AW18" s="53">
        <v>66.893071428571432</v>
      </c>
      <c r="AX18" s="23"/>
      <c r="AY18" s="55">
        <v>6</v>
      </c>
      <c r="AZ18" s="56"/>
      <c r="BA18" s="56">
        <v>9.79642857142857</v>
      </c>
      <c r="BB18" s="57">
        <v>5.84125</v>
      </c>
      <c r="BC18" s="53">
        <v>2.0953571428571429</v>
      </c>
      <c r="BD18" s="23"/>
      <c r="BE18" s="55">
        <v>6</v>
      </c>
      <c r="BF18" s="56"/>
      <c r="BG18" s="56">
        <v>151.47386904761905</v>
      </c>
      <c r="BH18" s="57">
        <v>60.458214285714284</v>
      </c>
      <c r="BI18" s="53">
        <v>133.23184523809525</v>
      </c>
      <c r="BJ18" s="23"/>
      <c r="BK18" s="55">
        <v>6</v>
      </c>
      <c r="BL18" s="56"/>
      <c r="BM18" s="56">
        <v>549.97253142857141</v>
      </c>
      <c r="BN18" s="57">
        <v>330.29049428571426</v>
      </c>
      <c r="BO18" s="53">
        <v>527.41624714285706</v>
      </c>
      <c r="BP18" s="23"/>
      <c r="BQ18" s="55">
        <v>6</v>
      </c>
      <c r="BR18" s="56"/>
      <c r="BS18" s="56">
        <v>619.90017857142857</v>
      </c>
      <c r="BT18" s="57">
        <v>317.53410714285712</v>
      </c>
      <c r="BU18" s="53">
        <v>424.3161904761904</v>
      </c>
      <c r="BV18" s="23"/>
      <c r="BW18" s="55">
        <v>6</v>
      </c>
      <c r="BX18" s="56"/>
      <c r="BY18" s="56">
        <v>269.39060714285711</v>
      </c>
      <c r="BZ18" s="57">
        <v>173.41144642857142</v>
      </c>
      <c r="CA18" s="53">
        <v>197.587</v>
      </c>
      <c r="CB18" s="23"/>
      <c r="CC18" s="55">
        <v>6</v>
      </c>
      <c r="CD18" s="56"/>
      <c r="CE18" s="56">
        <v>103.75</v>
      </c>
      <c r="CF18" s="57">
        <v>118.125</v>
      </c>
      <c r="CG18" s="53">
        <v>75.938690476190473</v>
      </c>
      <c r="CH18" s="23"/>
      <c r="CI18" s="55">
        <v>6</v>
      </c>
      <c r="CJ18" s="56"/>
      <c r="CK18" s="56"/>
      <c r="CL18" s="57"/>
      <c r="CM18" s="53"/>
      <c r="CN18" s="23"/>
      <c r="CO18" s="55">
        <v>6</v>
      </c>
      <c r="CP18" s="56"/>
      <c r="CQ18" s="56"/>
      <c r="CR18" s="57"/>
      <c r="CS18" s="53"/>
      <c r="CT18" s="23"/>
      <c r="CU18" s="55">
        <v>6</v>
      </c>
      <c r="CV18" s="56"/>
      <c r="CW18" s="56">
        <v>1.29</v>
      </c>
      <c r="CX18" s="57">
        <v>5.13</v>
      </c>
      <c r="CY18" s="53">
        <v>1.8014285714285716</v>
      </c>
      <c r="CZ18" s="23"/>
      <c r="DA18" s="55">
        <v>6</v>
      </c>
      <c r="DB18" s="56"/>
      <c r="DC18" s="56">
        <v>0.13</v>
      </c>
      <c r="DD18" s="57">
        <v>3.7714285714285714</v>
      </c>
      <c r="DE18" s="53">
        <v>5.03</v>
      </c>
      <c r="DF18" s="23"/>
      <c r="DG18" s="55">
        <v>6</v>
      </c>
      <c r="DH18" s="56"/>
      <c r="DI18" s="56"/>
      <c r="DJ18" s="57"/>
      <c r="DK18" s="53"/>
      <c r="DL18" s="23"/>
      <c r="DM18" s="55">
        <v>6</v>
      </c>
      <c r="DN18" s="56"/>
      <c r="DO18" s="56">
        <v>0.75</v>
      </c>
      <c r="DP18" s="57">
        <v>0.68</v>
      </c>
      <c r="DQ18" s="53">
        <v>0.45</v>
      </c>
      <c r="DR18" s="23"/>
      <c r="DS18" s="55">
        <v>6</v>
      </c>
      <c r="DT18" s="56"/>
      <c r="DU18" s="56"/>
      <c r="DV18" s="57">
        <v>0.393</v>
      </c>
      <c r="DW18" s="53">
        <v>0.13</v>
      </c>
      <c r="DX18" s="23"/>
      <c r="DY18" s="55">
        <v>6</v>
      </c>
      <c r="DZ18" s="56"/>
      <c r="EA18" s="56">
        <v>2.3482714285714286</v>
      </c>
      <c r="EB18" s="57">
        <v>2.9208571428571428</v>
      </c>
      <c r="EC18" s="53">
        <v>2.2420285714285715</v>
      </c>
      <c r="ED18" s="23"/>
      <c r="EE18" s="55">
        <v>6</v>
      </c>
      <c r="EF18" s="56"/>
      <c r="EG18" s="56">
        <v>0.25</v>
      </c>
      <c r="EH18" s="57">
        <v>0.25</v>
      </c>
      <c r="EI18" s="53">
        <v>0.25</v>
      </c>
      <c r="EJ18" s="23"/>
      <c r="EK18" s="55">
        <v>6</v>
      </c>
      <c r="EL18" s="56"/>
      <c r="EM18" s="56">
        <v>149.73377035714284</v>
      </c>
      <c r="EN18" s="57">
        <v>143.9168918452381</v>
      </c>
      <c r="EO18" s="53">
        <v>140.85977226190477</v>
      </c>
      <c r="EP18" s="23"/>
      <c r="EQ18" s="55">
        <v>6</v>
      </c>
      <c r="ER18" s="56"/>
      <c r="ES18" s="56">
        <v>8.5</v>
      </c>
      <c r="ET18" s="57">
        <v>10.514880952380953</v>
      </c>
      <c r="EU18" s="53">
        <v>3</v>
      </c>
      <c r="EV18" s="23"/>
      <c r="EW18" s="55">
        <v>6</v>
      </c>
      <c r="EX18" s="56"/>
      <c r="EY18" s="56">
        <v>40.0992380952381</v>
      </c>
      <c r="EZ18" s="57">
        <v>46.923476190476187</v>
      </c>
      <c r="FA18" s="53">
        <v>28.962</v>
      </c>
      <c r="FB18" s="23"/>
      <c r="FC18" s="55">
        <v>6</v>
      </c>
      <c r="FD18" s="56"/>
      <c r="FE18" s="56">
        <v>221.35714285714283</v>
      </c>
      <c r="FF18" s="57">
        <v>132.98214285714286</v>
      </c>
      <c r="FG18" s="53">
        <v>179.08333333333331</v>
      </c>
      <c r="FH18" s="23"/>
      <c r="FI18" s="55">
        <v>6</v>
      </c>
      <c r="FJ18" s="56"/>
      <c r="FK18" s="56">
        <v>51.925</v>
      </c>
      <c r="FL18" s="57">
        <v>30.397023809523805</v>
      </c>
      <c r="FM18" s="53">
        <v>33.553571428571423</v>
      </c>
      <c r="FN18" s="23"/>
    </row>
    <row r="19">
      <c r="U19" s="23"/>
      <c r="V19" s="23"/>
      <c r="W19" s="23"/>
      <c r="X19" s="23"/>
      <c r="Y19" s="23"/>
      <c r="Z19" s="23"/>
      <c r="AA19" s="55">
        <v>7</v>
      </c>
      <c r="AB19" s="56"/>
      <c r="AC19" s="56">
        <v>62.115247142857143</v>
      </c>
      <c r="AD19" s="57">
        <v>58.44425571428571</v>
      </c>
      <c r="AE19" s="53">
        <v>68.801238095238091</v>
      </c>
      <c r="AF19" s="23"/>
      <c r="AG19" s="55">
        <v>7</v>
      </c>
      <c r="AH19" s="56"/>
      <c r="AI19" s="56">
        <v>80.17052845238095</v>
      </c>
      <c r="AJ19" s="57">
        <v>47.25893416666667</v>
      </c>
      <c r="AK19" s="53">
        <v>105.77795666666665</v>
      </c>
      <c r="AL19" s="23"/>
      <c r="AM19" s="55">
        <v>7</v>
      </c>
      <c r="AN19" s="56"/>
      <c r="AO19" s="56">
        <v>153.90322023809523</v>
      </c>
      <c r="AP19" s="57">
        <v>112.74855357142857</v>
      </c>
      <c r="AQ19" s="53">
        <v>204.27580357142855</v>
      </c>
      <c r="AR19" s="23"/>
      <c r="AS19" s="55">
        <v>7</v>
      </c>
      <c r="AT19" s="56"/>
      <c r="AU19" s="56">
        <v>17.93357142857143</v>
      </c>
      <c r="AV19" s="57">
        <v>28.153690476190476</v>
      </c>
      <c r="AW19" s="53">
        <v>100.91279166666666</v>
      </c>
      <c r="AX19" s="23"/>
      <c r="AY19" s="55">
        <v>7</v>
      </c>
      <c r="AZ19" s="56"/>
      <c r="BA19" s="56">
        <v>10.810714285714287</v>
      </c>
      <c r="BB19" s="57">
        <v>2.4921785714285716</v>
      </c>
      <c r="BC19" s="53">
        <v>2.2542142857142857</v>
      </c>
      <c r="BD19" s="23"/>
      <c r="BE19" s="55">
        <v>7</v>
      </c>
      <c r="BF19" s="56"/>
      <c r="BG19" s="56">
        <v>148.12726190476189</v>
      </c>
      <c r="BH19" s="57">
        <v>76.554464285714289</v>
      </c>
      <c r="BI19" s="53">
        <v>109.22261904761905</v>
      </c>
      <c r="BJ19" s="23"/>
      <c r="BK19" s="55">
        <v>7</v>
      </c>
      <c r="BL19" s="56"/>
      <c r="BM19" s="56">
        <v>457.99707</v>
      </c>
      <c r="BN19" s="57">
        <v>206.64609428571427</v>
      </c>
      <c r="BO19" s="53">
        <v>601.03512428571423</v>
      </c>
      <c r="BP19" s="23"/>
      <c r="BQ19" s="55">
        <v>7</v>
      </c>
      <c r="BR19" s="56"/>
      <c r="BS19" s="56">
        <v>439.80119047619047</v>
      </c>
      <c r="BT19" s="57">
        <v>339.78827380952379</v>
      </c>
      <c r="BU19" s="53">
        <v>400.99607142857138</v>
      </c>
      <c r="BV19" s="23"/>
      <c r="BW19" s="55">
        <v>7</v>
      </c>
      <c r="BX19" s="56"/>
      <c r="BY19" s="56">
        <v>197.52419047619046</v>
      </c>
      <c r="BZ19" s="57">
        <v>125.79479166666667</v>
      </c>
      <c r="CA19" s="53">
        <v>286.16391071428569</v>
      </c>
      <c r="CB19" s="23"/>
      <c r="CC19" s="55">
        <v>7</v>
      </c>
      <c r="CD19" s="56"/>
      <c r="CE19" s="56">
        <v>108.42857142857143</v>
      </c>
      <c r="CF19" s="57">
        <v>70.583333333333329</v>
      </c>
      <c r="CG19" s="53">
        <v>102.63988095238096</v>
      </c>
      <c r="CH19" s="23"/>
      <c r="CI19" s="55">
        <v>7</v>
      </c>
      <c r="CJ19" s="56"/>
      <c r="CK19" s="56"/>
      <c r="CL19" s="57"/>
      <c r="CM19" s="53"/>
      <c r="CN19" s="23"/>
      <c r="CO19" s="55">
        <v>7</v>
      </c>
      <c r="CP19" s="56"/>
      <c r="CQ19" s="56"/>
      <c r="CR19" s="57"/>
      <c r="CS19" s="53"/>
      <c r="CT19" s="23"/>
      <c r="CU19" s="55">
        <v>7</v>
      </c>
      <c r="CV19" s="56"/>
      <c r="CW19" s="56">
        <v>1.43</v>
      </c>
      <c r="CX19" s="57">
        <v>3.454</v>
      </c>
      <c r="CY19" s="53">
        <v>1.87</v>
      </c>
      <c r="CZ19" s="23"/>
      <c r="DA19" s="55">
        <v>7</v>
      </c>
      <c r="DB19" s="56"/>
      <c r="DC19" s="56">
        <v>1.4871428571428571</v>
      </c>
      <c r="DD19" s="57">
        <v>4.9142857142857146</v>
      </c>
      <c r="DE19" s="53">
        <v>3.8871428571428575</v>
      </c>
      <c r="DF19" s="23"/>
      <c r="DG19" s="55">
        <v>7</v>
      </c>
      <c r="DH19" s="56"/>
      <c r="DI19" s="56"/>
      <c r="DJ19" s="57"/>
      <c r="DK19" s="53"/>
      <c r="DL19" s="23"/>
      <c r="DM19" s="55">
        <v>7</v>
      </c>
      <c r="DN19" s="56"/>
      <c r="DO19" s="56">
        <v>0.75</v>
      </c>
      <c r="DP19" s="57">
        <v>0.67</v>
      </c>
      <c r="DQ19" s="53">
        <v>0.47</v>
      </c>
      <c r="DR19" s="23"/>
      <c r="DS19" s="55">
        <v>7</v>
      </c>
      <c r="DT19" s="56"/>
      <c r="DU19" s="56"/>
      <c r="DV19" s="57">
        <v>0.393</v>
      </c>
      <c r="DW19" s="53">
        <v>0.13</v>
      </c>
      <c r="DX19" s="23"/>
      <c r="DY19" s="55">
        <v>7</v>
      </c>
      <c r="DZ19" s="56"/>
      <c r="EA19" s="56">
        <v>3.4155714285714289</v>
      </c>
      <c r="EB19" s="57">
        <v>2.9951428571428576</v>
      </c>
      <c r="EC19" s="53">
        <v>3.8294571428571427</v>
      </c>
      <c r="ED19" s="23"/>
      <c r="EE19" s="55">
        <v>7</v>
      </c>
      <c r="EF19" s="56"/>
      <c r="EG19" s="56">
        <v>0.25</v>
      </c>
      <c r="EH19" s="57">
        <v>0.25</v>
      </c>
      <c r="EI19" s="53">
        <v>0.25</v>
      </c>
      <c r="EJ19" s="23"/>
      <c r="EK19" s="55">
        <v>7</v>
      </c>
      <c r="EL19" s="56"/>
      <c r="EM19" s="56">
        <v>149.31871380952381</v>
      </c>
      <c r="EN19" s="57">
        <v>136.83925666666667</v>
      </c>
      <c r="EO19" s="53">
        <v>138.5461845238095</v>
      </c>
      <c r="EP19" s="23"/>
      <c r="EQ19" s="55">
        <v>7</v>
      </c>
      <c r="ER19" s="56"/>
      <c r="ES19" s="56">
        <v>9.8214285714285712</v>
      </c>
      <c r="ET19" s="57">
        <v>3.4345238095238093</v>
      </c>
      <c r="EU19" s="53">
        <v>1.9357142857142857</v>
      </c>
      <c r="EV19" s="23"/>
      <c r="EW19" s="55">
        <v>7</v>
      </c>
      <c r="EX19" s="56"/>
      <c r="EY19" s="56">
        <v>44.254405238095238</v>
      </c>
      <c r="EZ19" s="57">
        <v>30.422833333333333</v>
      </c>
      <c r="FA19" s="53">
        <v>45.919142857142859</v>
      </c>
      <c r="FB19" s="23"/>
      <c r="FC19" s="55">
        <v>7</v>
      </c>
      <c r="FD19" s="56"/>
      <c r="FE19" s="56">
        <v>142.54761904761907</v>
      </c>
      <c r="FF19" s="57">
        <v>91.321428571428569</v>
      </c>
      <c r="FG19" s="53">
        <v>266.19047619047615</v>
      </c>
      <c r="FH19" s="23"/>
      <c r="FI19" s="55">
        <v>7</v>
      </c>
      <c r="FJ19" s="56"/>
      <c r="FK19" s="56">
        <v>37.99702380952381</v>
      </c>
      <c r="FL19" s="57">
        <v>18.5625</v>
      </c>
      <c r="FM19" s="53">
        <v>54.730952380952381</v>
      </c>
      <c r="FN19" s="23"/>
    </row>
    <row r="20">
      <c r="U20" s="23"/>
      <c r="V20" s="23"/>
      <c r="W20" s="23"/>
      <c r="X20" s="23"/>
      <c r="Y20" s="23"/>
      <c r="Z20" s="23"/>
      <c r="AA20" s="55">
        <v>8</v>
      </c>
      <c r="AB20" s="56"/>
      <c r="AC20" s="56">
        <v>41.134450952380952</v>
      </c>
      <c r="AD20" s="57">
        <v>45.103515238095234</v>
      </c>
      <c r="AE20" s="53">
        <v>69.998097142857148</v>
      </c>
      <c r="AF20" s="23"/>
      <c r="AG20" s="55">
        <v>8</v>
      </c>
      <c r="AH20" s="56"/>
      <c r="AI20" s="56">
        <v>48.51492428571428</v>
      </c>
      <c r="AJ20" s="57">
        <v>68.655057261904759</v>
      </c>
      <c r="AK20" s="53">
        <v>88.104849940476186</v>
      </c>
      <c r="AL20" s="23"/>
      <c r="AM20" s="55">
        <v>8</v>
      </c>
      <c r="AN20" s="56"/>
      <c r="AO20" s="56">
        <v>92.143541666666664</v>
      </c>
      <c r="AP20" s="57">
        <v>68.950452380952385</v>
      </c>
      <c r="AQ20" s="53">
        <v>154.68273809523808</v>
      </c>
      <c r="AR20" s="23"/>
      <c r="AS20" s="55">
        <v>8</v>
      </c>
      <c r="AT20" s="56"/>
      <c r="AU20" s="56">
        <v>15.562678571428572</v>
      </c>
      <c r="AV20" s="57">
        <v>19.305</v>
      </c>
      <c r="AW20" s="53">
        <v>70.857619047619053</v>
      </c>
      <c r="AX20" s="23"/>
      <c r="AY20" s="55">
        <v>8</v>
      </c>
      <c r="AZ20" s="56"/>
      <c r="BA20" s="56">
        <v>21.290464285714283</v>
      </c>
      <c r="BB20" s="57">
        <v>2.1808214285714289</v>
      </c>
      <c r="BC20" s="53">
        <v>4.1637142857142857</v>
      </c>
      <c r="BD20" s="23"/>
      <c r="BE20" s="55">
        <v>8</v>
      </c>
      <c r="BF20" s="56"/>
      <c r="BG20" s="56">
        <v>143.28904761904761</v>
      </c>
      <c r="BH20" s="57">
        <v>119.95779761904762</v>
      </c>
      <c r="BI20" s="53">
        <v>69.5285119047619</v>
      </c>
      <c r="BJ20" s="23"/>
      <c r="BK20" s="55">
        <v>8</v>
      </c>
      <c r="BL20" s="56"/>
      <c r="BM20" s="56">
        <v>306.27543142857144</v>
      </c>
      <c r="BN20" s="57">
        <v>133.62857142857143</v>
      </c>
      <c r="BO20" s="53">
        <v>541.06815857142851</v>
      </c>
      <c r="BP20" s="23"/>
      <c r="BQ20" s="55">
        <v>8</v>
      </c>
      <c r="BR20" s="56"/>
      <c r="BS20" s="56">
        <v>400.5802976190476</v>
      </c>
      <c r="BT20" s="57">
        <v>264.85708333333332</v>
      </c>
      <c r="BU20" s="53">
        <v>295.18773809523805</v>
      </c>
      <c r="BV20" s="23"/>
      <c r="BW20" s="55">
        <v>8</v>
      </c>
      <c r="BX20" s="56"/>
      <c r="BY20" s="56">
        <v>135.23645238095239</v>
      </c>
      <c r="BZ20" s="57">
        <v>105.67957738095238</v>
      </c>
      <c r="CA20" s="53">
        <v>229.473375</v>
      </c>
      <c r="CB20" s="23"/>
      <c r="CC20" s="55">
        <v>8</v>
      </c>
      <c r="CD20" s="56"/>
      <c r="CE20" s="56">
        <v>71.845238095238088</v>
      </c>
      <c r="CF20" s="57">
        <v>41.404761904761905</v>
      </c>
      <c r="CG20" s="53">
        <v>106.16071428571428</v>
      </c>
      <c r="CH20" s="23"/>
      <c r="CI20" s="55">
        <v>8</v>
      </c>
      <c r="CJ20" s="56"/>
      <c r="CK20" s="56"/>
      <c r="CL20" s="57"/>
      <c r="CM20" s="53"/>
      <c r="CN20" s="23"/>
      <c r="CO20" s="55">
        <v>8</v>
      </c>
      <c r="CP20" s="56"/>
      <c r="CQ20" s="56"/>
      <c r="CR20" s="57"/>
      <c r="CS20" s="53"/>
      <c r="CT20" s="23"/>
      <c r="CU20" s="55">
        <v>8</v>
      </c>
      <c r="CV20" s="56"/>
      <c r="CW20" s="56">
        <v>1.13</v>
      </c>
      <c r="CX20" s="57">
        <v>3.278</v>
      </c>
      <c r="CY20" s="53">
        <v>1.6157142857142857</v>
      </c>
      <c r="CZ20" s="23"/>
      <c r="DA20" s="55">
        <v>8</v>
      </c>
      <c r="DB20" s="56"/>
      <c r="DC20" s="56">
        <v>2.03</v>
      </c>
      <c r="DD20" s="57">
        <v>9.1142857142857139</v>
      </c>
      <c r="DE20" s="53">
        <v>0.23</v>
      </c>
      <c r="DF20" s="23"/>
      <c r="DG20" s="55">
        <v>8</v>
      </c>
      <c r="DH20" s="56"/>
      <c r="DI20" s="56"/>
      <c r="DJ20" s="57"/>
      <c r="DK20" s="53"/>
      <c r="DL20" s="23"/>
      <c r="DM20" s="55">
        <v>8</v>
      </c>
      <c r="DN20" s="56"/>
      <c r="DO20" s="56">
        <v>0.75</v>
      </c>
      <c r="DP20" s="57">
        <v>0.68</v>
      </c>
      <c r="DQ20" s="53">
        <v>0.67</v>
      </c>
      <c r="DR20" s="23"/>
      <c r="DS20" s="55">
        <v>8</v>
      </c>
      <c r="DT20" s="56"/>
      <c r="DU20" s="56"/>
      <c r="DV20" s="57">
        <v>0.393</v>
      </c>
      <c r="DW20" s="53">
        <v>0.13</v>
      </c>
      <c r="DX20" s="23"/>
      <c r="DY20" s="55">
        <v>8</v>
      </c>
      <c r="DZ20" s="56"/>
      <c r="EA20" s="56">
        <v>3.9739142857142862</v>
      </c>
      <c r="EB20" s="57">
        <v>2.5409171428571429</v>
      </c>
      <c r="EC20" s="53">
        <v>2.6063142857142858</v>
      </c>
      <c r="ED20" s="23"/>
      <c r="EE20" s="55">
        <v>8</v>
      </c>
      <c r="EF20" s="56"/>
      <c r="EG20" s="56">
        <v>0.25</v>
      </c>
      <c r="EH20" s="57">
        <v>0.25</v>
      </c>
      <c r="EI20" s="53">
        <v>0.25</v>
      </c>
      <c r="EJ20" s="23"/>
      <c r="EK20" s="55">
        <v>8</v>
      </c>
      <c r="EL20" s="56"/>
      <c r="EM20" s="56">
        <v>152.77145238095238</v>
      </c>
      <c r="EN20" s="57">
        <v>101.44726904761905</v>
      </c>
      <c r="EO20" s="53">
        <v>135.57879791666667</v>
      </c>
      <c r="EP20" s="23"/>
      <c r="EQ20" s="55">
        <v>8</v>
      </c>
      <c r="ER20" s="56"/>
      <c r="ES20" s="56">
        <v>8.3928571428571423</v>
      </c>
      <c r="ET20" s="57">
        <v>1.0654761904761907</v>
      </c>
      <c r="EU20" s="53">
        <v>7.6785714285714288</v>
      </c>
      <c r="EV20" s="23"/>
      <c r="EW20" s="55">
        <v>8</v>
      </c>
      <c r="EX20" s="56"/>
      <c r="EY20" s="56">
        <v>29.961523809523808</v>
      </c>
      <c r="EZ20" s="57">
        <v>24.003095238095238</v>
      </c>
      <c r="FA20" s="53">
        <v>43.425214285714283</v>
      </c>
      <c r="FB20" s="23"/>
      <c r="FC20" s="55">
        <v>8</v>
      </c>
      <c r="FD20" s="56"/>
      <c r="FE20" s="56">
        <v>162.01190476190476</v>
      </c>
      <c r="FF20" s="57">
        <v>104.375</v>
      </c>
      <c r="FG20" s="53">
        <v>167.45833333333331</v>
      </c>
      <c r="FH20" s="23"/>
      <c r="FI20" s="55">
        <v>8</v>
      </c>
      <c r="FJ20" s="56"/>
      <c r="FK20" s="56">
        <v>30.780357142857145</v>
      </c>
      <c r="FL20" s="57">
        <v>21.619047619047617</v>
      </c>
      <c r="FM20" s="53">
        <v>52.961309523809526</v>
      </c>
      <c r="FN20" s="23"/>
    </row>
    <row r="21">
      <c r="U21" s="23"/>
      <c r="V21" s="23"/>
      <c r="W21" s="23"/>
      <c r="X21" s="23"/>
      <c r="Y21" s="23"/>
      <c r="Z21" s="23"/>
      <c r="AA21" s="55">
        <v>9</v>
      </c>
      <c r="AB21" s="56"/>
      <c r="AC21" s="56">
        <v>70.027304761904759</v>
      </c>
      <c r="AD21" s="57">
        <v>56.496746190476188</v>
      </c>
      <c r="AE21" s="53">
        <v>89.5184615</v>
      </c>
      <c r="AF21" s="23"/>
      <c r="AG21" s="55">
        <v>9</v>
      </c>
      <c r="AH21" s="56"/>
      <c r="AI21" s="56">
        <v>74.997625297619052</v>
      </c>
      <c r="AJ21" s="57">
        <v>47.386273928571427</v>
      </c>
      <c r="AK21" s="53">
        <v>121.77173636904762</v>
      </c>
      <c r="AL21" s="23"/>
      <c r="AM21" s="55">
        <v>9</v>
      </c>
      <c r="AN21" s="56"/>
      <c r="AO21" s="56">
        <v>135.8743095238095</v>
      </c>
      <c r="AP21" s="57">
        <v>98.533095879669219</v>
      </c>
      <c r="AQ21" s="53">
        <v>216.53074404761907</v>
      </c>
      <c r="AR21" s="23"/>
      <c r="AS21" s="55">
        <v>9</v>
      </c>
      <c r="AT21" s="56"/>
      <c r="AU21" s="56">
        <v>23.340238095238096</v>
      </c>
      <c r="AV21" s="57">
        <v>87.2492857142857</v>
      </c>
      <c r="AW21" s="53">
        <v>202.4355773809524</v>
      </c>
      <c r="AX21" s="23"/>
      <c r="AY21" s="55">
        <v>9</v>
      </c>
      <c r="AZ21" s="56"/>
      <c r="BA21" s="56">
        <v>11.064</v>
      </c>
      <c r="BB21" s="57">
        <v>2.5798928571428577</v>
      </c>
      <c r="BC21" s="53">
        <v>4.8723928571428576</v>
      </c>
      <c r="BD21" s="23"/>
      <c r="BE21" s="55">
        <v>9</v>
      </c>
      <c r="BF21" s="56"/>
      <c r="BG21" s="56">
        <v>84.35803571428572</v>
      </c>
      <c r="BH21" s="57">
        <v>71.815892857142856</v>
      </c>
      <c r="BI21" s="53">
        <v>186.18616766467065</v>
      </c>
      <c r="BJ21" s="23"/>
      <c r="BK21" s="55">
        <v>9</v>
      </c>
      <c r="BL21" s="56"/>
      <c r="BM21" s="56">
        <v>356.01848857142852</v>
      </c>
      <c r="BN21" s="57">
        <v>139.73820999999998</v>
      </c>
      <c r="BO21" s="53">
        <v>502.97556999999995</v>
      </c>
      <c r="BP21" s="23"/>
      <c r="BQ21" s="55">
        <v>9</v>
      </c>
      <c r="BR21" s="56"/>
      <c r="BS21" s="56">
        <v>389.73422619047619</v>
      </c>
      <c r="BT21" s="57">
        <v>194.39065476190476</v>
      </c>
      <c r="BU21" s="53">
        <v>304.37952380952379</v>
      </c>
      <c r="BV21" s="23"/>
      <c r="BW21" s="55">
        <v>9</v>
      </c>
      <c r="BX21" s="56"/>
      <c r="BY21" s="56">
        <v>197.69707142857141</v>
      </c>
      <c r="BZ21" s="57">
        <v>83.794095238095224</v>
      </c>
      <c r="CA21" s="53">
        <v>288.36045238095238</v>
      </c>
      <c r="CB21" s="23"/>
      <c r="CC21" s="55">
        <v>9</v>
      </c>
      <c r="CD21" s="56"/>
      <c r="CE21" s="56">
        <v>91.857142857142861</v>
      </c>
      <c r="CF21" s="57">
        <v>39.285714285714285</v>
      </c>
      <c r="CG21" s="53">
        <v>126.97619047619047</v>
      </c>
      <c r="CH21" s="23"/>
      <c r="CI21" s="55">
        <v>9</v>
      </c>
      <c r="CJ21" s="56"/>
      <c r="CK21" s="56"/>
      <c r="CL21" s="57"/>
      <c r="CM21" s="53"/>
      <c r="CN21" s="23"/>
      <c r="CO21" s="55">
        <v>9</v>
      </c>
      <c r="CP21" s="56"/>
      <c r="CQ21" s="56"/>
      <c r="CR21" s="57"/>
      <c r="CS21" s="53"/>
      <c r="CT21" s="23"/>
      <c r="CU21" s="55">
        <v>9</v>
      </c>
      <c r="CV21" s="56"/>
      <c r="CW21" s="56">
        <v>1.025</v>
      </c>
      <c r="CX21" s="57">
        <v>3.1578571428571429</v>
      </c>
      <c r="CY21" s="53">
        <v>3.9342857142857142</v>
      </c>
      <c r="CZ21" s="23"/>
      <c r="DA21" s="55">
        <v>9</v>
      </c>
      <c r="DB21" s="56"/>
      <c r="DC21" s="56">
        <v>1.0442857142857143</v>
      </c>
      <c r="DD21" s="57">
        <v>9.1285714285714281</v>
      </c>
      <c r="DE21" s="53">
        <v>0.02</v>
      </c>
      <c r="DF21" s="23"/>
      <c r="DG21" s="55">
        <v>9</v>
      </c>
      <c r="DH21" s="56"/>
      <c r="DI21" s="56"/>
      <c r="DJ21" s="57"/>
      <c r="DK21" s="53"/>
      <c r="DL21" s="23"/>
      <c r="DM21" s="55">
        <v>9</v>
      </c>
      <c r="DN21" s="56"/>
      <c r="DO21" s="56">
        <v>0.938</v>
      </c>
      <c r="DP21" s="57">
        <v>0.68</v>
      </c>
      <c r="DQ21" s="53">
        <v>0.67</v>
      </c>
      <c r="DR21" s="23"/>
      <c r="DS21" s="55">
        <v>9</v>
      </c>
      <c r="DT21" s="56"/>
      <c r="DU21" s="56"/>
      <c r="DV21" s="57">
        <v>0.393</v>
      </c>
      <c r="DW21" s="53">
        <v>1.321</v>
      </c>
      <c r="DX21" s="23"/>
      <c r="DY21" s="55">
        <v>9</v>
      </c>
      <c r="DZ21" s="56"/>
      <c r="EA21" s="56">
        <v>2.7896285714285716</v>
      </c>
      <c r="EB21" s="57">
        <v>2.032285714285714</v>
      </c>
      <c r="EC21" s="53">
        <v>3.0052857142857143</v>
      </c>
      <c r="ED21" s="23"/>
      <c r="EE21" s="55">
        <v>9</v>
      </c>
      <c r="EF21" s="56"/>
      <c r="EG21" s="56">
        <v>0.25</v>
      </c>
      <c r="EH21" s="57">
        <v>0.25</v>
      </c>
      <c r="EI21" s="53">
        <v>0.25</v>
      </c>
      <c r="EJ21" s="23"/>
      <c r="EK21" s="55">
        <v>9</v>
      </c>
      <c r="EL21" s="56"/>
      <c r="EM21" s="56">
        <v>139.82237351190474</v>
      </c>
      <c r="EN21" s="57">
        <v>83.0449088095238</v>
      </c>
      <c r="EO21" s="53">
        <v>123.95574035714284</v>
      </c>
      <c r="EP21" s="23"/>
      <c r="EQ21" s="55">
        <v>9</v>
      </c>
      <c r="ER21" s="56"/>
      <c r="ES21" s="56">
        <v>4.0952380952380958</v>
      </c>
      <c r="ET21" s="57">
        <v>2</v>
      </c>
      <c r="EU21" s="53">
        <v>3</v>
      </c>
      <c r="EV21" s="23"/>
      <c r="EW21" s="55">
        <v>9</v>
      </c>
      <c r="EX21" s="56"/>
      <c r="EY21" s="56">
        <v>36.594499523809525</v>
      </c>
      <c r="EZ21" s="57">
        <v>26.74040476190476</v>
      </c>
      <c r="FA21" s="53">
        <v>44.8412380952381</v>
      </c>
      <c r="FB21" s="23"/>
      <c r="FC21" s="55">
        <v>9</v>
      </c>
      <c r="FD21" s="56"/>
      <c r="FE21" s="56">
        <v>174.72023809523807</v>
      </c>
      <c r="FF21" s="57">
        <v>81.571428571428569</v>
      </c>
      <c r="FG21" s="53">
        <v>152.44642857142858</v>
      </c>
      <c r="FH21" s="23"/>
      <c r="FI21" s="55">
        <v>9</v>
      </c>
      <c r="FJ21" s="56"/>
      <c r="FK21" s="56">
        <v>36.133928571428569</v>
      </c>
      <c r="FL21" s="57">
        <v>19.779166666666669</v>
      </c>
      <c r="FM21" s="53">
        <v>60.130357142857136</v>
      </c>
      <c r="FN21" s="23"/>
    </row>
    <row r="22">
      <c r="U22" s="23"/>
      <c r="V22" s="23"/>
      <c r="W22" s="23"/>
      <c r="X22" s="23"/>
      <c r="Y22" s="23"/>
      <c r="Z22" s="23"/>
      <c r="AA22" s="55">
        <v>10</v>
      </c>
      <c r="AB22" s="56"/>
      <c r="AC22" s="56">
        <v>51.713269523809522</v>
      </c>
      <c r="AD22" s="57">
        <v>90.554752857142844</v>
      </c>
      <c r="AE22" s="53">
        <v>109.5652757142857</v>
      </c>
      <c r="AF22" s="23"/>
      <c r="AG22" s="55">
        <v>10</v>
      </c>
      <c r="AH22" s="56"/>
      <c r="AI22" s="56">
        <v>39.380243869047618</v>
      </c>
      <c r="AJ22" s="57">
        <v>67.280277380952384</v>
      </c>
      <c r="AK22" s="53">
        <v>121.88282628742515</v>
      </c>
      <c r="AL22" s="23"/>
      <c r="AM22" s="55">
        <v>10</v>
      </c>
      <c r="AN22" s="56"/>
      <c r="AO22" s="56">
        <v>122.47080952380952</v>
      </c>
      <c r="AP22" s="57">
        <v>187.71488095238095</v>
      </c>
      <c r="AQ22" s="53">
        <v>319.8733809523809</v>
      </c>
      <c r="AR22" s="23"/>
      <c r="AS22" s="55">
        <v>10</v>
      </c>
      <c r="AT22" s="56"/>
      <c r="AU22" s="56">
        <v>51.143214285714286</v>
      </c>
      <c r="AV22" s="57">
        <v>214.06440476190474</v>
      </c>
      <c r="AW22" s="53">
        <v>141.44591666666665</v>
      </c>
      <c r="AX22" s="23"/>
      <c r="AY22" s="55">
        <v>10</v>
      </c>
      <c r="AZ22" s="56"/>
      <c r="BA22" s="56">
        <v>5.0325357142857143</v>
      </c>
      <c r="BB22" s="57">
        <v>2.1963214285714288</v>
      </c>
      <c r="BC22" s="53">
        <v>5.4506428571428573</v>
      </c>
      <c r="BD22" s="23"/>
      <c r="BE22" s="55">
        <v>10</v>
      </c>
      <c r="BF22" s="56"/>
      <c r="BG22" s="56">
        <v>76.472380952380945</v>
      </c>
      <c r="BH22" s="57">
        <v>56.101904761904756</v>
      </c>
      <c r="BI22" s="53">
        <v>91.656547619047615</v>
      </c>
      <c r="BJ22" s="23"/>
      <c r="BK22" s="55">
        <v>10</v>
      </c>
      <c r="BL22" s="56"/>
      <c r="BM22" s="56">
        <v>291.7314771428571</v>
      </c>
      <c r="BN22" s="57">
        <v>298.73527857142858</v>
      </c>
      <c r="BO22" s="53">
        <v>366.83817999999997</v>
      </c>
      <c r="BP22" s="23"/>
      <c r="BQ22" s="55">
        <v>10</v>
      </c>
      <c r="BR22" s="56"/>
      <c r="BS22" s="56">
        <v>318.96684523809523</v>
      </c>
      <c r="BT22" s="57">
        <v>213.52059523809524</v>
      </c>
      <c r="BU22" s="53">
        <v>322.93630952380954</v>
      </c>
      <c r="BV22" s="23"/>
      <c r="BW22" s="55">
        <v>10</v>
      </c>
      <c r="BX22" s="56"/>
      <c r="BY22" s="56">
        <v>123.66101190476191</v>
      </c>
      <c r="BZ22" s="57">
        <v>153.69041666666666</v>
      </c>
      <c r="CA22" s="53">
        <v>227.91723809523808</v>
      </c>
      <c r="CB22" s="23"/>
      <c r="CC22" s="55">
        <v>10</v>
      </c>
      <c r="CD22" s="56"/>
      <c r="CE22" s="56">
        <v>80.285714285714278</v>
      </c>
      <c r="CF22" s="57">
        <v>111.7738095238095</v>
      </c>
      <c r="CG22" s="53">
        <v>126.46428571428571</v>
      </c>
      <c r="CH22" s="23"/>
      <c r="CI22" s="55">
        <v>10</v>
      </c>
      <c r="CJ22" s="56"/>
      <c r="CK22" s="56"/>
      <c r="CL22" s="57"/>
      <c r="CM22" s="53"/>
      <c r="CN22" s="23"/>
      <c r="CO22" s="55">
        <v>10</v>
      </c>
      <c r="CP22" s="56"/>
      <c r="CQ22" s="56"/>
      <c r="CR22" s="57"/>
      <c r="CS22" s="53"/>
      <c r="CT22" s="23"/>
      <c r="CU22" s="55">
        <v>10</v>
      </c>
      <c r="CV22" s="56"/>
      <c r="CW22" s="56">
        <v>1.93</v>
      </c>
      <c r="CX22" s="57">
        <v>2.437</v>
      </c>
      <c r="CY22" s="53">
        <v>5.7</v>
      </c>
      <c r="CZ22" s="23"/>
      <c r="DA22" s="55">
        <v>10</v>
      </c>
      <c r="DB22" s="56"/>
      <c r="DC22" s="56">
        <v>1.0564285714285715</v>
      </c>
      <c r="DD22" s="57">
        <v>9.0571428571428569</v>
      </c>
      <c r="DE22" s="53">
        <v>0.02</v>
      </c>
      <c r="DF22" s="23"/>
      <c r="DG22" s="55">
        <v>10</v>
      </c>
      <c r="DH22" s="56"/>
      <c r="DI22" s="56"/>
      <c r="DJ22" s="57"/>
      <c r="DK22" s="53"/>
      <c r="DL22" s="23"/>
      <c r="DM22" s="55">
        <v>10</v>
      </c>
      <c r="DN22" s="56"/>
      <c r="DO22" s="56">
        <v>1.61</v>
      </c>
      <c r="DP22" s="57">
        <v>0.68</v>
      </c>
      <c r="DQ22" s="53">
        <v>0.85</v>
      </c>
      <c r="DR22" s="23"/>
      <c r="DS22" s="55">
        <v>10</v>
      </c>
      <c r="DT22" s="56"/>
      <c r="DU22" s="56"/>
      <c r="DV22" s="57">
        <v>0.393</v>
      </c>
      <c r="DW22" s="53">
        <v>2.104</v>
      </c>
      <c r="DX22" s="23"/>
      <c r="DY22" s="55">
        <v>10</v>
      </c>
      <c r="DZ22" s="56"/>
      <c r="EA22" s="56">
        <v>1.806242857142857</v>
      </c>
      <c r="EB22" s="57">
        <v>2.3950328571428572</v>
      </c>
      <c r="EC22" s="53">
        <v>4.6364985714285716</v>
      </c>
      <c r="ED22" s="23"/>
      <c r="EE22" s="55">
        <v>10</v>
      </c>
      <c r="EF22" s="56"/>
      <c r="EG22" s="56">
        <v>0.25</v>
      </c>
      <c r="EH22" s="57">
        <v>0.25</v>
      </c>
      <c r="EI22" s="53">
        <v>0.36714285714285716</v>
      </c>
      <c r="EJ22" s="23"/>
      <c r="EK22" s="55">
        <v>10</v>
      </c>
      <c r="EL22" s="56"/>
      <c r="EM22" s="56">
        <v>136.15081553571426</v>
      </c>
      <c r="EN22" s="57">
        <v>109.46573119047619</v>
      </c>
      <c r="EO22" s="53">
        <v>115.72079095238094</v>
      </c>
      <c r="EP22" s="23"/>
      <c r="EQ22" s="55">
        <v>10</v>
      </c>
      <c r="ER22" s="56"/>
      <c r="ES22" s="56">
        <v>2.3363095238095237</v>
      </c>
      <c r="ET22" s="57">
        <v>1</v>
      </c>
      <c r="EU22" s="53">
        <v>4.5476190476190474</v>
      </c>
      <c r="EV22" s="23"/>
      <c r="EW22" s="55">
        <v>10</v>
      </c>
      <c r="EX22" s="56"/>
      <c r="EY22" s="56">
        <v>36.135167142857142</v>
      </c>
      <c r="EZ22" s="57">
        <v>50.007904761904761</v>
      </c>
      <c r="FA22" s="53">
        <v>48.508857142857146</v>
      </c>
      <c r="FB22" s="23"/>
      <c r="FC22" s="55">
        <v>10</v>
      </c>
      <c r="FD22" s="56"/>
      <c r="FE22" s="56">
        <v>118.91071428571429</v>
      </c>
      <c r="FF22" s="57">
        <v>146.17261904761904</v>
      </c>
      <c r="FG22" s="53">
        <v>132.36309523809521</v>
      </c>
      <c r="FH22" s="23"/>
      <c r="FI22" s="55">
        <v>10</v>
      </c>
      <c r="FJ22" s="56"/>
      <c r="FK22" s="56">
        <v>22.61845238095238</v>
      </c>
      <c r="FL22" s="57">
        <v>29.352380952380951</v>
      </c>
      <c r="FM22" s="53">
        <v>48.526785714285715</v>
      </c>
      <c r="FN22" s="23"/>
    </row>
    <row r="23">
      <c r="U23" s="23"/>
      <c r="V23" s="23"/>
      <c r="W23" s="23"/>
      <c r="X23" s="23"/>
      <c r="Y23" s="23"/>
      <c r="Z23" s="23"/>
      <c r="AA23" s="55">
        <v>11</v>
      </c>
      <c r="AB23" s="56"/>
      <c r="AC23" s="56">
        <v>64.999875238095228</v>
      </c>
      <c r="AD23" s="57">
        <v>98.08597523809523</v>
      </c>
      <c r="AE23" s="30">
        <v>119.25398523809524</v>
      </c>
      <c r="AF23" s="23"/>
      <c r="AG23" s="55">
        <v>11</v>
      </c>
      <c r="AH23" s="56"/>
      <c r="AI23" s="56">
        <v>64.282508214285713</v>
      </c>
      <c r="AJ23" s="57">
        <v>72.625678392857139</v>
      </c>
      <c r="AK23" s="30">
        <v>115.71211904761905</v>
      </c>
      <c r="AL23" s="23"/>
      <c r="AM23" s="55">
        <v>11</v>
      </c>
      <c r="AN23" s="56"/>
      <c r="AO23" s="56">
        <v>139.52120238095239</v>
      </c>
      <c r="AP23" s="57">
        <v>174.87392857142856</v>
      </c>
      <c r="AQ23" s="30">
        <v>336.54914880952379</v>
      </c>
      <c r="AR23" s="23"/>
      <c r="AS23" s="55">
        <v>11</v>
      </c>
      <c r="AT23" s="56"/>
      <c r="AU23" s="56">
        <v>73.820714285714288</v>
      </c>
      <c r="AV23" s="57">
        <v>132.61815476190475</v>
      </c>
      <c r="AW23" s="30">
        <v>75.359380952380945</v>
      </c>
      <c r="AX23" s="23"/>
      <c r="AY23" s="55">
        <v>11</v>
      </c>
      <c r="AZ23" s="56"/>
      <c r="BA23" s="56">
        <v>12.166</v>
      </c>
      <c r="BB23" s="57">
        <v>2.71525</v>
      </c>
      <c r="BC23" s="30">
        <v>3.3848571428571432</v>
      </c>
      <c r="BD23" s="23"/>
      <c r="BE23" s="55">
        <v>11</v>
      </c>
      <c r="BF23" s="56"/>
      <c r="BG23" s="56">
        <v>110.78625</v>
      </c>
      <c r="BH23" s="57">
        <v>63.362738095238093</v>
      </c>
      <c r="BI23" s="30">
        <v>112.27541666666667</v>
      </c>
      <c r="BJ23" s="23"/>
      <c r="BK23" s="55">
        <v>11</v>
      </c>
      <c r="BL23" s="56"/>
      <c r="BM23" s="56">
        <v>262.53537857142857</v>
      </c>
      <c r="BN23" s="57">
        <v>426.24846714285712</v>
      </c>
      <c r="BO23" s="30">
        <v>471.87288428571429</v>
      </c>
      <c r="BP23" s="23"/>
      <c r="BQ23" s="55">
        <v>11</v>
      </c>
      <c r="BR23" s="56"/>
      <c r="BS23" s="56">
        <v>373.5177976190476</v>
      </c>
      <c r="BT23" s="57">
        <v>225.11255952380949</v>
      </c>
      <c r="BU23" s="30">
        <v>413.0866666666667</v>
      </c>
      <c r="BV23" s="23"/>
      <c r="BW23" s="55">
        <v>11</v>
      </c>
      <c r="BX23" s="56"/>
      <c r="BY23" s="56">
        <v>178.03843452380951</v>
      </c>
      <c r="BZ23" s="57">
        <v>171.20039285714284</v>
      </c>
      <c r="CA23" s="30">
        <v>292.15018452380951</v>
      </c>
      <c r="CB23" s="23"/>
      <c r="CC23" s="55">
        <v>11</v>
      </c>
      <c r="CD23" s="56"/>
      <c r="CE23" s="56">
        <v>58.517857142857139</v>
      </c>
      <c r="CF23" s="57">
        <v>112.25595238095238</v>
      </c>
      <c r="CG23" s="30">
        <v>130.65714285714284</v>
      </c>
      <c r="CH23" s="23"/>
      <c r="CI23" s="55">
        <v>11</v>
      </c>
      <c r="CJ23" s="56"/>
      <c r="CK23" s="56"/>
      <c r="CL23" s="57"/>
      <c r="CM23" s="30"/>
      <c r="CN23" s="23"/>
      <c r="CO23" s="55">
        <v>11</v>
      </c>
      <c r="CP23" s="56"/>
      <c r="CQ23" s="56"/>
      <c r="CR23" s="57"/>
      <c r="CS23" s="30"/>
      <c r="CT23" s="23"/>
      <c r="CU23" s="55">
        <v>11</v>
      </c>
      <c r="CV23" s="56"/>
      <c r="CW23" s="56">
        <v>2.45</v>
      </c>
      <c r="CX23" s="57">
        <v>2.437</v>
      </c>
      <c r="CY23" s="30">
        <v>5.7</v>
      </c>
      <c r="CZ23" s="23"/>
      <c r="DA23" s="55">
        <v>11</v>
      </c>
      <c r="DB23" s="56"/>
      <c r="DC23" s="56">
        <v>3.3678571428571429</v>
      </c>
      <c r="DD23" s="57">
        <v>10.059142857142858</v>
      </c>
      <c r="DE23" s="30">
        <v>3.2</v>
      </c>
      <c r="DF23" s="23"/>
      <c r="DG23" s="55">
        <v>11</v>
      </c>
      <c r="DH23" s="56"/>
      <c r="DI23" s="56"/>
      <c r="DJ23" s="57"/>
      <c r="DK23" s="30"/>
      <c r="DL23" s="23"/>
      <c r="DM23" s="55">
        <v>11</v>
      </c>
      <c r="DN23" s="56"/>
      <c r="DO23" s="56">
        <v>1.14</v>
      </c>
      <c r="DP23" s="57">
        <v>0.68</v>
      </c>
      <c r="DQ23" s="30">
        <v>1.23</v>
      </c>
      <c r="DR23" s="23"/>
      <c r="DS23" s="55">
        <v>11</v>
      </c>
      <c r="DT23" s="56"/>
      <c r="DU23" s="56"/>
      <c r="DV23" s="57">
        <v>0.393</v>
      </c>
      <c r="DW23" s="30">
        <v>2.104</v>
      </c>
      <c r="DX23" s="23"/>
      <c r="DY23" s="55">
        <v>11</v>
      </c>
      <c r="DZ23" s="56"/>
      <c r="EA23" s="56">
        <v>2.7760814285714286</v>
      </c>
      <c r="EB23" s="57">
        <v>6.8081971428571428</v>
      </c>
      <c r="EC23" s="30">
        <v>7.1928542857142865</v>
      </c>
      <c r="ED23" s="23"/>
      <c r="EE23" s="55">
        <v>11</v>
      </c>
      <c r="EF23" s="56"/>
      <c r="EG23" s="56">
        <v>0.24285714285714288</v>
      </c>
      <c r="EH23" s="57">
        <v>0.25</v>
      </c>
      <c r="EI23" s="30">
        <v>0.25</v>
      </c>
      <c r="EJ23" s="23"/>
      <c r="EK23" s="55">
        <v>11</v>
      </c>
      <c r="EL23" s="56"/>
      <c r="EM23" s="56">
        <v>107.07967773809524</v>
      </c>
      <c r="EN23" s="57">
        <v>139.50542244047617</v>
      </c>
      <c r="EO23" s="30">
        <v>118.00327583333332</v>
      </c>
      <c r="EP23" s="23"/>
      <c r="EQ23" s="55">
        <v>11</v>
      </c>
      <c r="ER23" s="56"/>
      <c r="ES23" s="56">
        <v>1</v>
      </c>
      <c r="ET23" s="57">
        <v>1</v>
      </c>
      <c r="EU23" s="30">
        <v>12.021428571428572</v>
      </c>
      <c r="EV23" s="23"/>
      <c r="EW23" s="55">
        <v>11</v>
      </c>
      <c r="EX23" s="56"/>
      <c r="EY23" s="56">
        <v>36.7395</v>
      </c>
      <c r="EZ23" s="57">
        <v>50.15938095238095</v>
      </c>
      <c r="FA23" s="30">
        <v>54.631404761904761</v>
      </c>
      <c r="FB23" s="23"/>
      <c r="FC23" s="55">
        <v>11</v>
      </c>
      <c r="FD23" s="56"/>
      <c r="FE23" s="56">
        <v>145.36904761904762</v>
      </c>
      <c r="FF23" s="57">
        <v>138.125</v>
      </c>
      <c r="FG23" s="30">
        <v>223.70833333333334</v>
      </c>
      <c r="FH23" s="23"/>
      <c r="FI23" s="55">
        <v>11</v>
      </c>
      <c r="FJ23" s="56"/>
      <c r="FK23" s="56">
        <v>39.343452380952378</v>
      </c>
      <c r="FL23" s="57">
        <v>28.1</v>
      </c>
      <c r="FM23" s="30">
        <v>65.082142857142856</v>
      </c>
      <c r="FN23" s="23"/>
    </row>
    <row r="24">
      <c r="U24" s="23"/>
      <c r="V24" s="23"/>
      <c r="W24" s="23"/>
      <c r="X24" s="23"/>
      <c r="Y24" s="23"/>
      <c r="Z24" s="23"/>
      <c r="AA24" s="55">
        <v>12</v>
      </c>
      <c r="AB24" s="56"/>
      <c r="AC24" s="56">
        <v>70.530179047619043</v>
      </c>
      <c r="AD24" s="57">
        <v>87.426771428571413</v>
      </c>
      <c r="AE24" s="30">
        <v>86.8437555</v>
      </c>
      <c r="AF24" s="23"/>
      <c r="AG24" s="55">
        <v>12</v>
      </c>
      <c r="AH24" s="56"/>
      <c r="AI24" s="56">
        <v>77.247795833333342</v>
      </c>
      <c r="AJ24" s="57">
        <v>71.798170178571425</v>
      </c>
      <c r="AK24" s="30">
        <v>85.227260892857146</v>
      </c>
      <c r="AL24" s="23"/>
      <c r="AM24" s="55">
        <v>12</v>
      </c>
      <c r="AN24" s="56"/>
      <c r="AO24" s="56">
        <v>139.22470238095238</v>
      </c>
      <c r="AP24" s="57">
        <v>172.27408928571427</v>
      </c>
      <c r="AQ24" s="30">
        <v>206.89114880952377</v>
      </c>
      <c r="AR24" s="23"/>
      <c r="AS24" s="55">
        <v>12</v>
      </c>
      <c r="AT24" s="56"/>
      <c r="AU24" s="56">
        <v>34.13875</v>
      </c>
      <c r="AV24" s="57">
        <v>87.66875</v>
      </c>
      <c r="AW24" s="30">
        <v>126.76622023809523</v>
      </c>
      <c r="AX24" s="23"/>
      <c r="AY24" s="55">
        <v>12</v>
      </c>
      <c r="AZ24" s="56"/>
      <c r="BA24" s="56">
        <v>11.119714285714286</v>
      </c>
      <c r="BB24" s="57">
        <v>3.625</v>
      </c>
      <c r="BC24" s="30">
        <v>2.6403928571428574</v>
      </c>
      <c r="BD24" s="23"/>
      <c r="BE24" s="55">
        <v>12</v>
      </c>
      <c r="BF24" s="56"/>
      <c r="BG24" s="56">
        <v>113.3297619047619</v>
      </c>
      <c r="BH24" s="57">
        <v>68.322083333333339</v>
      </c>
      <c r="BI24" s="30">
        <v>82.19779761904762</v>
      </c>
      <c r="BJ24" s="23"/>
      <c r="BK24" s="55">
        <v>12</v>
      </c>
      <c r="BL24" s="56"/>
      <c r="BM24" s="56">
        <v>328.03220999999996</v>
      </c>
      <c r="BN24" s="57">
        <v>409.83506142857141</v>
      </c>
      <c r="BO24" s="30">
        <v>352.38915285714285</v>
      </c>
      <c r="BP24" s="23"/>
      <c r="BQ24" s="55">
        <v>12</v>
      </c>
      <c r="BR24" s="56"/>
      <c r="BS24" s="56">
        <v>380.42166666666668</v>
      </c>
      <c r="BT24" s="57">
        <v>288.96827380952379</v>
      </c>
      <c r="BU24" s="30">
        <v>291.84785714285715</v>
      </c>
      <c r="BV24" s="23"/>
      <c r="BW24" s="55">
        <v>12</v>
      </c>
      <c r="BX24" s="56"/>
      <c r="BY24" s="56">
        <v>230.77200595238094</v>
      </c>
      <c r="BZ24" s="57">
        <v>178.05129166666666</v>
      </c>
      <c r="CA24" s="30">
        <v>183.14323214285713</v>
      </c>
      <c r="CB24" s="23"/>
      <c r="CC24" s="55">
        <v>12</v>
      </c>
      <c r="CD24" s="56"/>
      <c r="CE24" s="56">
        <v>76.285714285714292</v>
      </c>
      <c r="CF24" s="57">
        <v>100.59523809523807</v>
      </c>
      <c r="CG24" s="30">
        <v>89.708333333333329</v>
      </c>
      <c r="CH24" s="23"/>
      <c r="CI24" s="55">
        <v>12</v>
      </c>
      <c r="CJ24" s="56"/>
      <c r="CK24" s="56"/>
      <c r="CL24" s="57"/>
      <c r="CM24" s="30"/>
      <c r="CN24" s="23"/>
      <c r="CO24" s="55">
        <v>12</v>
      </c>
      <c r="CP24" s="56"/>
      <c r="CQ24" s="56"/>
      <c r="CR24" s="57"/>
      <c r="CS24" s="30"/>
      <c r="CT24" s="23"/>
      <c r="CU24" s="55">
        <v>12</v>
      </c>
      <c r="CV24" s="56"/>
      <c r="CW24" s="56">
        <v>2.45</v>
      </c>
      <c r="CX24" s="57">
        <v>2.4254285714285717</v>
      </c>
      <c r="CY24" s="30">
        <v>5.7</v>
      </c>
      <c r="CZ24" s="23"/>
      <c r="DA24" s="55">
        <v>12</v>
      </c>
      <c r="DB24" s="56"/>
      <c r="DC24" s="56">
        <v>4.3177142857142865</v>
      </c>
      <c r="DD24" s="57">
        <v>7</v>
      </c>
      <c r="DE24" s="30">
        <v>3.2</v>
      </c>
      <c r="DF24" s="23"/>
      <c r="DG24" s="55">
        <v>12</v>
      </c>
      <c r="DH24" s="56"/>
      <c r="DI24" s="56"/>
      <c r="DJ24" s="57"/>
      <c r="DK24" s="30"/>
      <c r="DL24" s="23"/>
      <c r="DM24" s="55">
        <v>12</v>
      </c>
      <c r="DN24" s="56"/>
      <c r="DO24" s="56">
        <v>0.67</v>
      </c>
      <c r="DP24" s="57">
        <v>0.68</v>
      </c>
      <c r="DQ24" s="30">
        <v>1.59</v>
      </c>
      <c r="DR24" s="23"/>
      <c r="DS24" s="55">
        <v>12</v>
      </c>
      <c r="DT24" s="56"/>
      <c r="DU24" s="56"/>
      <c r="DV24" s="57">
        <v>0.393</v>
      </c>
      <c r="DW24" s="30">
        <v>2.134</v>
      </c>
      <c r="DX24" s="23"/>
      <c r="DY24" s="55">
        <v>12</v>
      </c>
      <c r="DZ24" s="56"/>
      <c r="EA24" s="56">
        <v>2.4084285714285714</v>
      </c>
      <c r="EB24" s="57">
        <v>7.944285714285714</v>
      </c>
      <c r="EC24" s="30">
        <v>6.6765500000000007</v>
      </c>
      <c r="ED24" s="23"/>
      <c r="EE24" s="55">
        <v>12</v>
      </c>
      <c r="EF24" s="56"/>
      <c r="EG24" s="56">
        <v>0.25</v>
      </c>
      <c r="EH24" s="57">
        <v>0.25</v>
      </c>
      <c r="EI24" s="30">
        <v>0.25</v>
      </c>
      <c r="EJ24" s="23"/>
      <c r="EK24" s="55">
        <v>12</v>
      </c>
      <c r="EL24" s="56"/>
      <c r="EM24" s="56">
        <v>79.07383875</v>
      </c>
      <c r="EN24" s="57">
        <v>136.99563440476189</v>
      </c>
      <c r="EO24" s="30">
        <v>123.53101535714285</v>
      </c>
      <c r="EP24" s="23"/>
      <c r="EQ24" s="55">
        <v>12</v>
      </c>
      <c r="ER24" s="56"/>
      <c r="ES24" s="56">
        <v>1</v>
      </c>
      <c r="ET24" s="57">
        <v>1</v>
      </c>
      <c r="EU24" s="30">
        <v>6.9511904761904759</v>
      </c>
      <c r="EV24" s="23"/>
      <c r="EW24" s="55">
        <v>12</v>
      </c>
      <c r="EX24" s="56"/>
      <c r="EY24" s="56">
        <v>43.213405238095234</v>
      </c>
      <c r="EZ24" s="57">
        <v>50.3105</v>
      </c>
      <c r="FA24" s="30">
        <v>42.859095238095243</v>
      </c>
      <c r="FB24" s="23"/>
      <c r="FC24" s="55">
        <v>12</v>
      </c>
      <c r="FD24" s="56"/>
      <c r="FE24" s="56">
        <v>171.26190476190473</v>
      </c>
      <c r="FF24" s="57">
        <v>176.22023809523807</v>
      </c>
      <c r="FG24" s="30">
        <v>151.51785714285714</v>
      </c>
      <c r="FH24" s="23"/>
      <c r="FI24" s="55">
        <v>12</v>
      </c>
      <c r="FJ24" s="56"/>
      <c r="FK24" s="56">
        <v>46.286904761904765</v>
      </c>
      <c r="FL24" s="57">
        <v>43.394047619047619</v>
      </c>
      <c r="FM24" s="30">
        <v>38.394047619047619</v>
      </c>
      <c r="FN24" s="23"/>
    </row>
    <row r="25">
      <c r="U25" s="23"/>
      <c r="V25" s="23"/>
      <c r="W25" s="23"/>
      <c r="X25" s="23"/>
      <c r="Y25" s="23"/>
      <c r="Z25" s="23"/>
      <c r="AA25" s="55">
        <v>13</v>
      </c>
      <c r="AB25" s="56"/>
      <c r="AC25" s="56">
        <v>73.7106938095238</v>
      </c>
      <c r="AD25" s="57">
        <v>85.733235714285712</v>
      </c>
      <c r="AE25" s="30">
        <v>94.784509523809518</v>
      </c>
      <c r="AF25" s="23"/>
      <c r="AG25" s="55">
        <v>13</v>
      </c>
      <c r="AH25" s="56"/>
      <c r="AI25" s="56">
        <v>125.94746124999999</v>
      </c>
      <c r="AJ25" s="57">
        <v>77.328977738095233</v>
      </c>
      <c r="AK25" s="30">
        <v>78.701860297619049</v>
      </c>
      <c r="AL25" s="23"/>
      <c r="AM25" s="55">
        <v>13</v>
      </c>
      <c r="AN25" s="56"/>
      <c r="AO25" s="56">
        <v>149.32313095238095</v>
      </c>
      <c r="AP25" s="57">
        <v>186.03988095238094</v>
      </c>
      <c r="AQ25" s="30">
        <v>260.59739880952384</v>
      </c>
      <c r="AR25" s="23"/>
      <c r="AS25" s="55">
        <v>13</v>
      </c>
      <c r="AT25" s="56"/>
      <c r="AU25" s="56">
        <v>66.457619047619048</v>
      </c>
      <c r="AV25" s="57">
        <v>94.954047619047614</v>
      </c>
      <c r="AW25" s="30">
        <v>182.03190476190474</v>
      </c>
      <c r="AX25" s="23"/>
      <c r="AY25" s="55">
        <v>13</v>
      </c>
      <c r="AZ25" s="56"/>
      <c r="BA25" s="56">
        <v>6.0048571428571433</v>
      </c>
      <c r="BB25" s="57">
        <v>4.0744285714285713</v>
      </c>
      <c r="BC25" s="30">
        <v>2.0653214285714285</v>
      </c>
      <c r="BD25" s="23"/>
      <c r="BE25" s="55">
        <v>13</v>
      </c>
      <c r="BF25" s="56"/>
      <c r="BG25" s="56">
        <v>97.158392857142843</v>
      </c>
      <c r="BH25" s="57">
        <v>61.708154761904758</v>
      </c>
      <c r="BI25" s="30">
        <v>62.071309523809525</v>
      </c>
      <c r="BJ25" s="23"/>
      <c r="BK25" s="55">
        <v>13</v>
      </c>
      <c r="BL25" s="56"/>
      <c r="BM25" s="56">
        <v>678.09005285714284</v>
      </c>
      <c r="BN25" s="57">
        <v>529.59918714285709</v>
      </c>
      <c r="BO25" s="30">
        <v>519.54119857142859</v>
      </c>
      <c r="BP25" s="23"/>
      <c r="BQ25" s="55">
        <v>13</v>
      </c>
      <c r="BR25" s="56"/>
      <c r="BS25" s="56">
        <v>334.156130952381</v>
      </c>
      <c r="BT25" s="57">
        <v>294.91452380952381</v>
      </c>
      <c r="BU25" s="30">
        <v>267.13892857142855</v>
      </c>
      <c r="BV25" s="23"/>
      <c r="BW25" s="55">
        <v>13</v>
      </c>
      <c r="BX25" s="56"/>
      <c r="BY25" s="56">
        <v>305.36274404761906</v>
      </c>
      <c r="BZ25" s="57">
        <v>181.9826369047619</v>
      </c>
      <c r="CA25" s="30">
        <v>189.70978571428569</v>
      </c>
      <c r="CB25" s="23"/>
      <c r="CC25" s="55">
        <v>13</v>
      </c>
      <c r="CD25" s="56"/>
      <c r="CE25" s="56">
        <v>113.0238095238095</v>
      </c>
      <c r="CF25" s="57">
        <v>130.88690476190476</v>
      </c>
      <c r="CG25" s="30">
        <v>97.625</v>
      </c>
      <c r="CH25" s="23"/>
      <c r="CI25" s="55">
        <v>13</v>
      </c>
      <c r="CJ25" s="56"/>
      <c r="CK25" s="56"/>
      <c r="CL25" s="57"/>
      <c r="CM25" s="30"/>
      <c r="CN25" s="23"/>
      <c r="CO25" s="55">
        <v>13</v>
      </c>
      <c r="CP25" s="56"/>
      <c r="CQ25" s="56"/>
      <c r="CR25" s="57"/>
      <c r="CS25" s="30"/>
      <c r="CT25" s="23"/>
      <c r="CU25" s="55">
        <v>13</v>
      </c>
      <c r="CV25" s="56"/>
      <c r="CW25" s="56">
        <v>2.45</v>
      </c>
      <c r="CX25" s="57">
        <v>3.01</v>
      </c>
      <c r="CY25" s="30">
        <v>5.7</v>
      </c>
      <c r="CZ25" s="23"/>
      <c r="DA25" s="55">
        <v>13</v>
      </c>
      <c r="DB25" s="56"/>
      <c r="DC25" s="56">
        <v>6.5057142857142853</v>
      </c>
      <c r="DD25" s="57">
        <v>12.142857142857142</v>
      </c>
      <c r="DE25" s="30">
        <v>3.2</v>
      </c>
      <c r="DF25" s="23"/>
      <c r="DG25" s="55">
        <v>13</v>
      </c>
      <c r="DH25" s="56"/>
      <c r="DI25" s="56"/>
      <c r="DJ25" s="57"/>
      <c r="DK25" s="30"/>
      <c r="DL25" s="23"/>
      <c r="DM25" s="55">
        <v>13</v>
      </c>
      <c r="DN25" s="56"/>
      <c r="DO25" s="56">
        <v>1.328</v>
      </c>
      <c r="DP25" s="57">
        <v>0.68</v>
      </c>
      <c r="DQ25" s="30">
        <v>0.77</v>
      </c>
      <c r="DR25" s="23"/>
      <c r="DS25" s="55">
        <v>13</v>
      </c>
      <c r="DT25" s="56"/>
      <c r="DU25" s="56"/>
      <c r="DV25" s="57">
        <v>0.393</v>
      </c>
      <c r="DW25" s="30">
        <v>2.134</v>
      </c>
      <c r="DX25" s="23"/>
      <c r="DY25" s="55">
        <v>13</v>
      </c>
      <c r="DZ25" s="56"/>
      <c r="EA25" s="56">
        <v>4.112285714285715</v>
      </c>
      <c r="EB25" s="57">
        <v>7.9794285714285706</v>
      </c>
      <c r="EC25" s="30">
        <v>8.555714285714286</v>
      </c>
      <c r="ED25" s="23"/>
      <c r="EE25" s="55">
        <v>13</v>
      </c>
      <c r="EF25" s="56"/>
      <c r="EG25" s="56">
        <v>0.25</v>
      </c>
      <c r="EH25" s="57">
        <v>0.25</v>
      </c>
      <c r="EI25" s="30">
        <v>0.25</v>
      </c>
      <c r="EJ25" s="23"/>
      <c r="EK25" s="55">
        <v>13</v>
      </c>
      <c r="EL25" s="56"/>
      <c r="EM25" s="56">
        <v>96.2583181547619</v>
      </c>
      <c r="EN25" s="57">
        <v>121.54589339285714</v>
      </c>
      <c r="EO25" s="30">
        <v>118.55330744047617</v>
      </c>
      <c r="EP25" s="23"/>
      <c r="EQ25" s="55">
        <v>13</v>
      </c>
      <c r="ER25" s="56"/>
      <c r="ES25" s="56">
        <v>15.49404761904762</v>
      </c>
      <c r="ET25" s="57">
        <v>2.035714285714286</v>
      </c>
      <c r="EU25" s="30">
        <v>5.8571428571428577</v>
      </c>
      <c r="EV25" s="23"/>
      <c r="EW25" s="55">
        <v>13</v>
      </c>
      <c r="EX25" s="56"/>
      <c r="EY25" s="56">
        <v>48.878142857142862</v>
      </c>
      <c r="EZ25" s="57">
        <v>50.83795238095238</v>
      </c>
      <c r="FA25" s="30">
        <v>51.141380952380949</v>
      </c>
      <c r="FB25" s="23"/>
      <c r="FC25" s="55">
        <v>13</v>
      </c>
      <c r="FD25" s="56"/>
      <c r="FE25" s="56">
        <v>241.59523809523807</v>
      </c>
      <c r="FF25" s="57">
        <v>161.61904761904762</v>
      </c>
      <c r="FG25" s="30">
        <v>178.99404761904762</v>
      </c>
      <c r="FH25" s="23"/>
      <c r="FI25" s="55">
        <v>13</v>
      </c>
      <c r="FJ25" s="56"/>
      <c r="FK25" s="56">
        <v>63.414285714285718</v>
      </c>
      <c r="FL25" s="57">
        <v>39.082142857142856</v>
      </c>
      <c r="FM25" s="30">
        <v>36.349404761904758</v>
      </c>
      <c r="FN25" s="23"/>
    </row>
    <row r="26">
      <c r="U26" s="23"/>
      <c r="V26" s="23"/>
      <c r="W26" s="23"/>
      <c r="X26" s="23"/>
      <c r="Y26" s="23"/>
      <c r="Z26" s="23"/>
      <c r="AA26" s="55">
        <v>14</v>
      </c>
      <c r="AB26" s="56"/>
      <c r="AC26" s="56">
        <v>57.796837142857143</v>
      </c>
      <c r="AD26" s="57">
        <v>98.095249047619049</v>
      </c>
      <c r="AE26" s="30">
        <v>107.18982857142858</v>
      </c>
      <c r="AF26" s="23"/>
      <c r="AG26" s="55">
        <v>14</v>
      </c>
      <c r="AH26" s="56"/>
      <c r="AI26" s="56">
        <v>57.756646666666668</v>
      </c>
      <c r="AJ26" s="57">
        <v>107.85506220238094</v>
      </c>
      <c r="AK26" s="30">
        <v>77.889510238095241</v>
      </c>
      <c r="AL26" s="23"/>
      <c r="AM26" s="55">
        <v>14</v>
      </c>
      <c r="AN26" s="56"/>
      <c r="AO26" s="56">
        <v>119.7628988095238</v>
      </c>
      <c r="AP26" s="57">
        <v>200.58130952380952</v>
      </c>
      <c r="AQ26" s="30">
        <v>314.18671428571429</v>
      </c>
      <c r="AR26" s="23"/>
      <c r="AS26" s="55">
        <v>14</v>
      </c>
      <c r="AT26" s="56"/>
      <c r="AU26" s="56">
        <v>82.626904761904768</v>
      </c>
      <c r="AV26" s="57">
        <v>151.11684523809524</v>
      </c>
      <c r="AW26" s="30">
        <v>126.58510714285713</v>
      </c>
      <c r="AX26" s="23"/>
      <c r="AY26" s="55">
        <v>14</v>
      </c>
      <c r="AZ26" s="56"/>
      <c r="BA26" s="56">
        <v>4.662156785714286</v>
      </c>
      <c r="BB26" s="57">
        <v>2.8194285714285714</v>
      </c>
      <c r="BC26" s="30">
        <v>1.8045714285714287</v>
      </c>
      <c r="BD26" s="23"/>
      <c r="BE26" s="55">
        <v>14</v>
      </c>
      <c r="BF26" s="56"/>
      <c r="BG26" s="56">
        <v>87.023988095238082</v>
      </c>
      <c r="BH26" s="57">
        <v>68.763928571428565</v>
      </c>
      <c r="BI26" s="30">
        <v>47.17375</v>
      </c>
      <c r="BJ26" s="23"/>
      <c r="BK26" s="55">
        <v>14</v>
      </c>
      <c r="BL26" s="56"/>
      <c r="BM26" s="56">
        <v>450.86701428571428</v>
      </c>
      <c r="BN26" s="57">
        <v>689.85431571428569</v>
      </c>
      <c r="BO26" s="30">
        <v>899.83257999999989</v>
      </c>
      <c r="BP26" s="23"/>
      <c r="BQ26" s="55">
        <v>14</v>
      </c>
      <c r="BR26" s="56"/>
      <c r="BS26" s="56">
        <v>272.23333333333329</v>
      </c>
      <c r="BT26" s="57">
        <v>280.70345238095234</v>
      </c>
      <c r="BU26" s="30">
        <v>231.95946428571429</v>
      </c>
      <c r="BV26" s="23"/>
      <c r="BW26" s="55">
        <v>14</v>
      </c>
      <c r="BX26" s="56"/>
      <c r="BY26" s="56">
        <v>186.03873809523807</v>
      </c>
      <c r="BZ26" s="57">
        <v>236.22091071428571</v>
      </c>
      <c r="CA26" s="30">
        <v>231.89868452380952</v>
      </c>
      <c r="CB26" s="23"/>
      <c r="CC26" s="55">
        <v>14</v>
      </c>
      <c r="CD26" s="56"/>
      <c r="CE26" s="56">
        <v>101.67857142857143</v>
      </c>
      <c r="CF26" s="57">
        <v>118.28571428571429</v>
      </c>
      <c r="CG26" s="30">
        <v>125.92857142857142</v>
      </c>
      <c r="CH26" s="23"/>
      <c r="CI26" s="55">
        <v>14</v>
      </c>
      <c r="CJ26" s="56"/>
      <c r="CK26" s="56"/>
      <c r="CL26" s="57"/>
      <c r="CM26" s="30"/>
      <c r="CN26" s="23"/>
      <c r="CO26" s="55">
        <v>14</v>
      </c>
      <c r="CP26" s="56"/>
      <c r="CQ26" s="56"/>
      <c r="CR26" s="57"/>
      <c r="CS26" s="30"/>
      <c r="CT26" s="23"/>
      <c r="CU26" s="55">
        <v>14</v>
      </c>
      <c r="CV26" s="56"/>
      <c r="CW26" s="56">
        <v>2.45</v>
      </c>
      <c r="CX26" s="57">
        <v>3.0724285714285715</v>
      </c>
      <c r="CY26" s="30">
        <v>5.7</v>
      </c>
      <c r="CZ26" s="23"/>
      <c r="DA26" s="55">
        <v>14</v>
      </c>
      <c r="DB26" s="56"/>
      <c r="DC26" s="56">
        <v>5</v>
      </c>
      <c r="DD26" s="57">
        <v>8.6</v>
      </c>
      <c r="DE26" s="30">
        <v>3.5942857142857143</v>
      </c>
      <c r="DF26" s="23"/>
      <c r="DG26" s="55">
        <v>14</v>
      </c>
      <c r="DH26" s="56"/>
      <c r="DI26" s="56"/>
      <c r="DJ26" s="57"/>
      <c r="DK26" s="30"/>
      <c r="DL26" s="23"/>
      <c r="DM26" s="55">
        <v>14</v>
      </c>
      <c r="DN26" s="56"/>
      <c r="DO26" s="56">
        <v>1.15</v>
      </c>
      <c r="DP26" s="57">
        <v>11.214285714285715</v>
      </c>
      <c r="DQ26" s="30">
        <v>3.03</v>
      </c>
      <c r="DR26" s="23"/>
      <c r="DS26" s="55">
        <v>14</v>
      </c>
      <c r="DT26" s="56"/>
      <c r="DU26" s="56"/>
      <c r="DV26" s="57">
        <v>0.393</v>
      </c>
      <c r="DW26" s="30">
        <v>2.217</v>
      </c>
      <c r="DX26" s="23"/>
      <c r="DY26" s="55">
        <v>14</v>
      </c>
      <c r="DZ26" s="56"/>
      <c r="EA26" s="56">
        <v>6.120571428571429</v>
      </c>
      <c r="EB26" s="57">
        <v>8.02157857142857</v>
      </c>
      <c r="EC26" s="30">
        <v>14.207021428571428</v>
      </c>
      <c r="ED26" s="23"/>
      <c r="EE26" s="55">
        <v>14</v>
      </c>
      <c r="EF26" s="56"/>
      <c r="EG26" s="56">
        <v>0.25</v>
      </c>
      <c r="EH26" s="57">
        <v>0.25</v>
      </c>
      <c r="EI26" s="30">
        <v>0.25</v>
      </c>
      <c r="EJ26" s="23"/>
      <c r="EK26" s="55">
        <v>14</v>
      </c>
      <c r="EL26" s="56"/>
      <c r="EM26" s="56">
        <v>86.179654940476183</v>
      </c>
      <c r="EN26" s="57">
        <v>117.35812136904761</v>
      </c>
      <c r="EO26" s="30">
        <v>115.98453910714285</v>
      </c>
      <c r="EP26" s="23"/>
      <c r="EQ26" s="55">
        <v>14</v>
      </c>
      <c r="ER26" s="56"/>
      <c r="ES26" s="56">
        <v>15.68452380952381</v>
      </c>
      <c r="ET26" s="57">
        <v>8.8571428571428559</v>
      </c>
      <c r="EU26" s="30">
        <v>12.407142857142857</v>
      </c>
      <c r="EV26" s="23"/>
      <c r="EW26" s="55">
        <v>14</v>
      </c>
      <c r="EX26" s="56"/>
      <c r="EY26" s="56">
        <v>36.963904761904757</v>
      </c>
      <c r="EZ26" s="57">
        <v>55.936785714285712</v>
      </c>
      <c r="FA26" s="30">
        <v>53.341809523809523</v>
      </c>
      <c r="FB26" s="23"/>
      <c r="FC26" s="55">
        <v>14</v>
      </c>
      <c r="FD26" s="56"/>
      <c r="FE26" s="56">
        <v>156.28571428571428</v>
      </c>
      <c r="FF26" s="57">
        <v>180.97619047619048</v>
      </c>
      <c r="FG26" s="30">
        <v>183.63690476190476</v>
      </c>
      <c r="FH26" s="23"/>
      <c r="FI26" s="55">
        <v>14</v>
      </c>
      <c r="FJ26" s="56"/>
      <c r="FK26" s="56">
        <v>40.567261904761907</v>
      </c>
      <c r="FL26" s="57">
        <v>40.325595238095232</v>
      </c>
      <c r="FM26" s="30">
        <v>45.316071428571433</v>
      </c>
      <c r="FN26" s="23"/>
    </row>
    <row r="27">
      <c r="U27" s="23"/>
      <c r="V27" s="23"/>
      <c r="W27" s="23"/>
      <c r="X27" s="23"/>
      <c r="Y27" s="23"/>
      <c r="Z27" s="23"/>
      <c r="AA27" s="55">
        <v>15</v>
      </c>
      <c r="AB27" s="56"/>
      <c r="AC27" s="56">
        <v>44.430070476190473</v>
      </c>
      <c r="AD27" s="57">
        <v>83.773449047619039</v>
      </c>
      <c r="AE27" s="30">
        <v>81.303376666666665</v>
      </c>
      <c r="AF27" s="23"/>
      <c r="AG27" s="55">
        <v>15</v>
      </c>
      <c r="AH27" s="56"/>
      <c r="AI27" s="56">
        <v>42.982697559523814</v>
      </c>
      <c r="AJ27" s="57">
        <v>93.301912440476187</v>
      </c>
      <c r="AK27" s="30">
        <v>58.255905654761904</v>
      </c>
      <c r="AL27" s="23"/>
      <c r="AM27" s="55">
        <v>15</v>
      </c>
      <c r="AN27" s="56"/>
      <c r="AO27" s="56">
        <v>89.529732142857128</v>
      </c>
      <c r="AP27" s="57">
        <v>166.39344642857142</v>
      </c>
      <c r="AQ27" s="30">
        <v>174.94875</v>
      </c>
      <c r="AR27" s="23"/>
      <c r="AS27" s="55">
        <v>15</v>
      </c>
      <c r="AT27" s="56"/>
      <c r="AU27" s="56">
        <v>89.913333333333327</v>
      </c>
      <c r="AV27" s="57">
        <v>111.99458333333332</v>
      </c>
      <c r="AW27" s="30">
        <v>108.36579761904763</v>
      </c>
      <c r="AX27" s="23"/>
      <c r="AY27" s="55">
        <v>15</v>
      </c>
      <c r="AZ27" s="56"/>
      <c r="BA27" s="56">
        <v>2.5869285714285719</v>
      </c>
      <c r="BB27" s="57">
        <v>2.7517857142857145</v>
      </c>
      <c r="BC27" s="30">
        <v>1.5654285714285714</v>
      </c>
      <c r="BD27" s="23"/>
      <c r="BE27" s="55">
        <v>15</v>
      </c>
      <c r="BF27" s="56"/>
      <c r="BG27" s="56">
        <v>56.6920238095238</v>
      </c>
      <c r="BH27" s="57">
        <v>74.292202380952375</v>
      </c>
      <c r="BI27" s="30">
        <v>36.217321428571431</v>
      </c>
      <c r="BJ27" s="23"/>
      <c r="BK27" s="55">
        <v>15</v>
      </c>
      <c r="BL27" s="56"/>
      <c r="BM27" s="56">
        <v>308.60705285714283</v>
      </c>
      <c r="BN27" s="57">
        <v>584.89187428571427</v>
      </c>
      <c r="BO27" s="30">
        <v>588.94089285714279</v>
      </c>
      <c r="BP27" s="23"/>
      <c r="BQ27" s="55">
        <v>15</v>
      </c>
      <c r="BR27" s="56"/>
      <c r="BS27" s="56">
        <v>176.68541666666664</v>
      </c>
      <c r="BT27" s="57">
        <v>321.504880952381</v>
      </c>
      <c r="BU27" s="30">
        <v>216.75630952380953</v>
      </c>
      <c r="BV27" s="23"/>
      <c r="BW27" s="55">
        <v>15</v>
      </c>
      <c r="BX27" s="56"/>
      <c r="BY27" s="56">
        <v>154.85519047619047</v>
      </c>
      <c r="BZ27" s="57">
        <v>210.79294047619047</v>
      </c>
      <c r="CA27" s="30">
        <v>160.00347619047616</v>
      </c>
      <c r="CB27" s="23"/>
      <c r="CC27" s="55">
        <v>15</v>
      </c>
      <c r="CD27" s="56"/>
      <c r="CE27" s="56">
        <v>60.142857142857146</v>
      </c>
      <c r="CF27" s="57">
        <v>113.08333333333333</v>
      </c>
      <c r="CG27" s="30">
        <v>87.702380952380949</v>
      </c>
      <c r="CH27" s="23"/>
      <c r="CI27" s="55">
        <v>15</v>
      </c>
      <c r="CJ27" s="56"/>
      <c r="CK27" s="56"/>
      <c r="CL27" s="57"/>
      <c r="CM27" s="30"/>
      <c r="CN27" s="23"/>
      <c r="CO27" s="55">
        <v>15</v>
      </c>
      <c r="CP27" s="56"/>
      <c r="CQ27" s="56"/>
      <c r="CR27" s="57"/>
      <c r="CS27" s="30"/>
      <c r="CT27" s="23"/>
      <c r="CU27" s="55">
        <v>15</v>
      </c>
      <c r="CV27" s="56"/>
      <c r="CW27" s="56">
        <v>2.45</v>
      </c>
      <c r="CX27" s="57">
        <v>3.447</v>
      </c>
      <c r="CY27" s="30">
        <v>5.7214285714285715</v>
      </c>
      <c r="CZ27" s="23"/>
      <c r="DA27" s="55">
        <v>15</v>
      </c>
      <c r="DB27" s="56"/>
      <c r="DC27" s="56">
        <v>5</v>
      </c>
      <c r="DD27" s="57">
        <v>5.628571428571429</v>
      </c>
      <c r="DE27" s="30">
        <v>5.9345714285714291</v>
      </c>
      <c r="DF27" s="23"/>
      <c r="DG27" s="55">
        <v>15</v>
      </c>
      <c r="DH27" s="56"/>
      <c r="DI27" s="56"/>
      <c r="DJ27" s="57"/>
      <c r="DK27" s="30"/>
      <c r="DL27" s="23"/>
      <c r="DM27" s="55">
        <v>15</v>
      </c>
      <c r="DN27" s="56"/>
      <c r="DO27" s="56">
        <v>0.96</v>
      </c>
      <c r="DP27" s="57">
        <v>0.90142857142857147</v>
      </c>
      <c r="DQ27" s="30">
        <v>2.1055555555555556</v>
      </c>
      <c r="DR27" s="23"/>
      <c r="DS27" s="55">
        <v>15</v>
      </c>
      <c r="DT27" s="56"/>
      <c r="DU27" s="56"/>
      <c r="DV27" s="57">
        <v>0.393</v>
      </c>
      <c r="DW27" s="30">
        <v>2.217</v>
      </c>
      <c r="DX27" s="23"/>
      <c r="DY27" s="55">
        <v>15</v>
      </c>
      <c r="DZ27" s="56"/>
      <c r="EA27" s="56">
        <v>6.5101428571428572</v>
      </c>
      <c r="EB27" s="57">
        <v>8.1172928571428571</v>
      </c>
      <c r="EC27" s="30">
        <v>15.186338571428571</v>
      </c>
      <c r="ED27" s="23"/>
      <c r="EE27" s="55">
        <v>15</v>
      </c>
      <c r="EF27" s="56"/>
      <c r="EG27" s="56">
        <v>0.2153846153846154</v>
      </c>
      <c r="EH27" s="57">
        <v>0.25</v>
      </c>
      <c r="EI27" s="30">
        <v>0.25</v>
      </c>
      <c r="EJ27" s="23"/>
      <c r="EK27" s="55">
        <v>15</v>
      </c>
      <c r="EL27" s="56"/>
      <c r="EM27" s="56">
        <v>76.445085833333337</v>
      </c>
      <c r="EN27" s="57">
        <v>121.12476511904762</v>
      </c>
      <c r="EO27" s="30">
        <v>126.54867458333334</v>
      </c>
      <c r="EP27" s="23"/>
      <c r="EQ27" s="55">
        <v>15</v>
      </c>
      <c r="ER27" s="56"/>
      <c r="ES27" s="56">
        <v>3.6726190476190479</v>
      </c>
      <c r="ET27" s="57">
        <v>10</v>
      </c>
      <c r="EU27" s="30">
        <v>8.5952380952380949</v>
      </c>
      <c r="EV27" s="23"/>
      <c r="EW27" s="55">
        <v>15</v>
      </c>
      <c r="EX27" s="56"/>
      <c r="EY27" s="56">
        <v>31.167238095238094</v>
      </c>
      <c r="EZ27" s="57">
        <v>50.58009523809524</v>
      </c>
      <c r="FA27" s="30">
        <v>42.275571428571425</v>
      </c>
      <c r="FB27" s="23"/>
      <c r="FC27" s="55">
        <v>15</v>
      </c>
      <c r="FD27" s="56"/>
      <c r="FE27" s="56">
        <v>126.20238095238095</v>
      </c>
      <c r="FF27" s="57">
        <v>187.79166666666666</v>
      </c>
      <c r="FG27" s="30">
        <v>124.73809523809523</v>
      </c>
      <c r="FH27" s="23"/>
      <c r="FI27" s="55">
        <v>15</v>
      </c>
      <c r="FJ27" s="56"/>
      <c r="FK27" s="56">
        <v>27.727976190476191</v>
      </c>
      <c r="FL27" s="57">
        <v>52.19761904761905</v>
      </c>
      <c r="FM27" s="30">
        <v>26.343452380952382</v>
      </c>
      <c r="FN27" s="23"/>
    </row>
    <row r="28">
      <c r="U28" s="23"/>
      <c r="V28" s="23"/>
      <c r="W28" s="23"/>
      <c r="X28" s="23"/>
      <c r="Y28" s="23"/>
      <c r="Z28" s="23"/>
      <c r="AA28" s="55">
        <v>16</v>
      </c>
      <c r="AB28" s="56"/>
      <c r="AC28" s="56">
        <v>30.702025238095239</v>
      </c>
      <c r="AD28" s="57">
        <v>56.95777</v>
      </c>
      <c r="AE28" s="30">
        <v>56.1070225</v>
      </c>
      <c r="AF28" s="23"/>
      <c r="AG28" s="55">
        <v>16</v>
      </c>
      <c r="AH28" s="56"/>
      <c r="AI28" s="56">
        <v>34.568019702380951</v>
      </c>
      <c r="AJ28" s="57">
        <v>49.191278690476189</v>
      </c>
      <c r="AK28" s="30">
        <v>43.096236369047617</v>
      </c>
      <c r="AL28" s="23"/>
      <c r="AM28" s="55">
        <v>16</v>
      </c>
      <c r="AN28" s="56"/>
      <c r="AO28" s="56">
        <v>64.405732142857133</v>
      </c>
      <c r="AP28" s="57">
        <v>120.33158928571427</v>
      </c>
      <c r="AQ28" s="30">
        <v>109.83796428571428</v>
      </c>
      <c r="AR28" s="23"/>
      <c r="AS28" s="55">
        <v>16</v>
      </c>
      <c r="AT28" s="56"/>
      <c r="AU28" s="56">
        <v>73.487380952380946</v>
      </c>
      <c r="AV28" s="57">
        <v>90.672559523809525</v>
      </c>
      <c r="AW28" s="30">
        <v>80.749875</v>
      </c>
      <c r="AX28" s="23"/>
      <c r="AY28" s="55">
        <v>16</v>
      </c>
      <c r="AZ28" s="56"/>
      <c r="BA28" s="56">
        <v>1.9568928571428572</v>
      </c>
      <c r="BB28" s="57">
        <v>1.8839642857142858</v>
      </c>
      <c r="BC28" s="30">
        <v>1.6847142857142858</v>
      </c>
      <c r="BD28" s="23"/>
      <c r="BE28" s="55">
        <v>16</v>
      </c>
      <c r="BF28" s="56"/>
      <c r="BG28" s="56">
        <v>41.578333333333333</v>
      </c>
      <c r="BH28" s="57">
        <v>39.469107142857141</v>
      </c>
      <c r="BI28" s="30">
        <v>27.318035714285713</v>
      </c>
      <c r="BJ28" s="23"/>
      <c r="BK28" s="55">
        <v>16</v>
      </c>
      <c r="BL28" s="56"/>
      <c r="BM28" s="56">
        <v>209.84417428571427</v>
      </c>
      <c r="BN28" s="57">
        <v>251.48751571428568</v>
      </c>
      <c r="BO28" s="30">
        <v>254.20857285714285</v>
      </c>
      <c r="BP28" s="23"/>
      <c r="BQ28" s="55">
        <v>16</v>
      </c>
      <c r="BR28" s="56"/>
      <c r="BS28" s="56">
        <v>124.4450595238095</v>
      </c>
      <c r="BT28" s="57">
        <v>177.80345238095239</v>
      </c>
      <c r="BU28" s="30">
        <v>130.34029761904762</v>
      </c>
      <c r="BV28" s="23"/>
      <c r="BW28" s="55">
        <v>16</v>
      </c>
      <c r="BX28" s="56"/>
      <c r="BY28" s="56">
        <v>103.10932142857143</v>
      </c>
      <c r="BZ28" s="57">
        <v>136.04482142857142</v>
      </c>
      <c r="CA28" s="30">
        <v>119.0878869047619</v>
      </c>
      <c r="CB28" s="23"/>
      <c r="CC28" s="55">
        <v>16</v>
      </c>
      <c r="CD28" s="56"/>
      <c r="CE28" s="56">
        <v>40.511904761904759</v>
      </c>
      <c r="CF28" s="57">
        <v>72.648809523809518</v>
      </c>
      <c r="CG28" s="30">
        <v>56.357142857142854</v>
      </c>
      <c r="CH28" s="23"/>
      <c r="CI28" s="55">
        <v>16</v>
      </c>
      <c r="CJ28" s="56"/>
      <c r="CK28" s="56"/>
      <c r="CL28" s="57"/>
      <c r="CM28" s="30"/>
      <c r="CN28" s="23"/>
      <c r="CO28" s="55">
        <v>16</v>
      </c>
      <c r="CP28" s="56"/>
      <c r="CQ28" s="56"/>
      <c r="CR28" s="57"/>
      <c r="CS28" s="30">
        <v>0.764667142857143</v>
      </c>
      <c r="CT28" s="23"/>
      <c r="CU28" s="55">
        <v>16</v>
      </c>
      <c r="CV28" s="56"/>
      <c r="CW28" s="56">
        <v>2.45</v>
      </c>
      <c r="CX28" s="57">
        <v>3.447</v>
      </c>
      <c r="CY28" s="30">
        <v>3.8471428571428574</v>
      </c>
      <c r="CZ28" s="23"/>
      <c r="DA28" s="55">
        <v>16</v>
      </c>
      <c r="DB28" s="56"/>
      <c r="DC28" s="56">
        <v>6.9285714285714288</v>
      </c>
      <c r="DD28" s="57">
        <v>3.2</v>
      </c>
      <c r="DE28" s="30">
        <v>3.847</v>
      </c>
      <c r="DF28" s="23"/>
      <c r="DG28" s="55">
        <v>16</v>
      </c>
      <c r="DH28" s="56"/>
      <c r="DI28" s="56"/>
      <c r="DJ28" s="57"/>
      <c r="DK28" s="30"/>
      <c r="DL28" s="23"/>
      <c r="DM28" s="55">
        <v>16</v>
      </c>
      <c r="DN28" s="56"/>
      <c r="DO28" s="56">
        <v>0.96</v>
      </c>
      <c r="DP28" s="57">
        <v>0.90571428571428569</v>
      </c>
      <c r="DQ28" s="30">
        <v>0.76</v>
      </c>
      <c r="DR28" s="23"/>
      <c r="DS28" s="55">
        <v>16</v>
      </c>
      <c r="DT28" s="56"/>
      <c r="DU28" s="56"/>
      <c r="DV28" s="57">
        <v>0.393</v>
      </c>
      <c r="DW28" s="30">
        <v>2.217</v>
      </c>
      <c r="DX28" s="23"/>
      <c r="DY28" s="55">
        <v>16</v>
      </c>
      <c r="DZ28" s="56"/>
      <c r="EA28" s="56">
        <v>5.5881428571428566</v>
      </c>
      <c r="EB28" s="57">
        <v>5.8978571428571431</v>
      </c>
      <c r="EC28" s="30">
        <v>10.167032857142857</v>
      </c>
      <c r="ED28" s="23"/>
      <c r="EE28" s="55">
        <v>16</v>
      </c>
      <c r="EF28" s="56"/>
      <c r="EG28" s="56">
        <v>0.25</v>
      </c>
      <c r="EH28" s="57">
        <v>0.25</v>
      </c>
      <c r="EI28" s="30">
        <v>3.1428571428571428</v>
      </c>
      <c r="EJ28" s="23"/>
      <c r="EK28" s="55">
        <v>16</v>
      </c>
      <c r="EL28" s="56"/>
      <c r="EM28" s="56">
        <v>85.8579113095238</v>
      </c>
      <c r="EN28" s="57">
        <v>129.27342702380952</v>
      </c>
      <c r="EO28" s="30">
        <v>127.2109538095238</v>
      </c>
      <c r="EP28" s="23"/>
      <c r="EQ28" s="55">
        <v>16</v>
      </c>
      <c r="ER28" s="56"/>
      <c r="ES28" s="56">
        <v>1.830357142857143</v>
      </c>
      <c r="ET28" s="57">
        <v>5.7440476190476195</v>
      </c>
      <c r="EU28" s="30">
        <v>3.075</v>
      </c>
      <c r="EV28" s="23"/>
      <c r="EW28" s="55">
        <v>16</v>
      </c>
      <c r="EX28" s="56"/>
      <c r="EY28" s="56">
        <v>26.256214285714286</v>
      </c>
      <c r="EZ28" s="57">
        <v>42.327952380952382</v>
      </c>
      <c r="FA28" s="30">
        <v>29.091404761904762</v>
      </c>
      <c r="FB28" s="23"/>
      <c r="FC28" s="55">
        <v>16</v>
      </c>
      <c r="FD28" s="56"/>
      <c r="FE28" s="56">
        <v>112.32738095238095</v>
      </c>
      <c r="FF28" s="57">
        <v>107.50595238095238</v>
      </c>
      <c r="FG28" s="30">
        <v>78.339285714285708</v>
      </c>
      <c r="FH28" s="23"/>
      <c r="FI28" s="55">
        <v>16</v>
      </c>
      <c r="FJ28" s="56"/>
      <c r="FK28" s="56">
        <v>23.31904761904762</v>
      </c>
      <c r="FL28" s="57">
        <v>28.650595238095239</v>
      </c>
      <c r="FM28" s="30">
        <v>19.653571428571428</v>
      </c>
      <c r="FN28" s="23"/>
    </row>
    <row r="29">
      <c r="U29" s="23"/>
      <c r="V29" s="23"/>
      <c r="W29" s="23"/>
      <c r="X29" s="23"/>
      <c r="Y29" s="23"/>
      <c r="Z29" s="23"/>
      <c r="AA29" s="55">
        <v>17</v>
      </c>
      <c r="AB29" s="56"/>
      <c r="AC29" s="56">
        <v>24.9274195</v>
      </c>
      <c r="AD29" s="57">
        <v>48.74607809523809</v>
      </c>
      <c r="AE29" s="30">
        <v>41.996172857142859</v>
      </c>
      <c r="AF29" s="23"/>
      <c r="AG29" s="55">
        <v>17</v>
      </c>
      <c r="AH29" s="56"/>
      <c r="AI29" s="56">
        <v>28.074000178571428</v>
      </c>
      <c r="AJ29" s="57">
        <v>41.332604107142856</v>
      </c>
      <c r="AK29" s="30">
        <v>43.193337797619051</v>
      </c>
      <c r="AL29" s="23"/>
      <c r="AM29" s="55">
        <v>17</v>
      </c>
      <c r="AN29" s="56"/>
      <c r="AO29" s="56">
        <v>62.435916666666664</v>
      </c>
      <c r="AP29" s="57">
        <v>94.393404761904762</v>
      </c>
      <c r="AQ29" s="30">
        <v>75.8818869047619</v>
      </c>
      <c r="AR29" s="23"/>
      <c r="AS29" s="55">
        <v>17</v>
      </c>
      <c r="AT29" s="56"/>
      <c r="AU29" s="56">
        <v>80.585654761904763</v>
      </c>
      <c r="AV29" s="57">
        <v>75.281607142857141</v>
      </c>
      <c r="AW29" s="30">
        <v>68.480440476190481</v>
      </c>
      <c r="AX29" s="23"/>
      <c r="AY29" s="55">
        <v>17</v>
      </c>
      <c r="AZ29" s="56"/>
      <c r="BA29" s="56">
        <v>2.08975</v>
      </c>
      <c r="BB29" s="57">
        <v>1.7985714285714287</v>
      </c>
      <c r="BC29" s="30">
        <v>1.689</v>
      </c>
      <c r="BD29" s="23"/>
      <c r="BE29" s="55">
        <v>17</v>
      </c>
      <c r="BF29" s="56"/>
      <c r="BG29" s="56">
        <v>32.277916666666663</v>
      </c>
      <c r="BH29" s="57">
        <v>25.940178571428572</v>
      </c>
      <c r="BI29" s="30">
        <v>17.891964285714288</v>
      </c>
      <c r="BJ29" s="23"/>
      <c r="BK29" s="55">
        <v>17</v>
      </c>
      <c r="BL29" s="56"/>
      <c r="BM29" s="56">
        <v>153.13350714285716</v>
      </c>
      <c r="BN29" s="57">
        <v>176.14904714285714</v>
      </c>
      <c r="BO29" s="30">
        <v>187.03745428571429</v>
      </c>
      <c r="BP29" s="23"/>
      <c r="BQ29" s="55">
        <v>17</v>
      </c>
      <c r="BR29" s="56"/>
      <c r="BS29" s="56">
        <v>109.83815476190475</v>
      </c>
      <c r="BT29" s="57">
        <v>113.42130952380951</v>
      </c>
      <c r="BU29" s="30">
        <v>98.390357142857141</v>
      </c>
      <c r="BV29" s="23"/>
      <c r="BW29" s="55">
        <v>17</v>
      </c>
      <c r="BX29" s="56"/>
      <c r="BY29" s="56">
        <v>85.160559523809525</v>
      </c>
      <c r="BZ29" s="57">
        <v>107.28173214285714</v>
      </c>
      <c r="CA29" s="30">
        <v>72.613279761904764</v>
      </c>
      <c r="CB29" s="23"/>
      <c r="CC29" s="55">
        <v>17</v>
      </c>
      <c r="CD29" s="56"/>
      <c r="CE29" s="56">
        <v>33.886904761904759</v>
      </c>
      <c r="CF29" s="57">
        <v>45.476190476190474</v>
      </c>
      <c r="CG29" s="30">
        <v>39.56547619047619</v>
      </c>
      <c r="CH29" s="23"/>
      <c r="CI29" s="55">
        <v>17</v>
      </c>
      <c r="CJ29" s="56"/>
      <c r="CK29" s="56"/>
      <c r="CL29" s="57"/>
      <c r="CM29" s="30"/>
      <c r="CN29" s="23"/>
      <c r="CO29" s="55">
        <v>17</v>
      </c>
      <c r="CP29" s="56"/>
      <c r="CQ29" s="56"/>
      <c r="CR29" s="57"/>
      <c r="CS29" s="30"/>
      <c r="CT29" s="23"/>
      <c r="CU29" s="55">
        <v>17</v>
      </c>
      <c r="CV29" s="56"/>
      <c r="CW29" s="56">
        <v>2.6</v>
      </c>
      <c r="CX29" s="57">
        <v>3.4152857142857145</v>
      </c>
      <c r="CY29" s="30">
        <v>2.18</v>
      </c>
      <c r="CZ29" s="23"/>
      <c r="DA29" s="55">
        <v>17</v>
      </c>
      <c r="DB29" s="56"/>
      <c r="DC29" s="56">
        <v>11.871428571428572</v>
      </c>
      <c r="DD29" s="57">
        <v>4.1964285714285721</v>
      </c>
      <c r="DE29" s="30">
        <v>4.3428571428571425</v>
      </c>
      <c r="DF29" s="23"/>
      <c r="DG29" s="55">
        <v>17</v>
      </c>
      <c r="DH29" s="56"/>
      <c r="DI29" s="56"/>
      <c r="DJ29" s="57"/>
      <c r="DK29" s="30"/>
      <c r="DL29" s="23"/>
      <c r="DM29" s="55">
        <v>17</v>
      </c>
      <c r="DN29" s="56"/>
      <c r="DO29" s="56">
        <v>0.3</v>
      </c>
      <c r="DP29" s="57">
        <v>1.6557142857142857</v>
      </c>
      <c r="DQ29" s="30">
        <v>0.3</v>
      </c>
      <c r="DR29" s="23"/>
      <c r="DS29" s="55">
        <v>17</v>
      </c>
      <c r="DT29" s="56"/>
      <c r="DU29" s="56"/>
      <c r="DV29" s="57">
        <v>0.393</v>
      </c>
      <c r="DW29" s="30">
        <v>0.684</v>
      </c>
      <c r="DX29" s="23"/>
      <c r="DY29" s="55">
        <v>17</v>
      </c>
      <c r="DZ29" s="56"/>
      <c r="EA29" s="56">
        <v>4.3914285714285715</v>
      </c>
      <c r="EB29" s="57">
        <v>7.0215714285714288</v>
      </c>
      <c r="EC29" s="30">
        <v>4.9692857142857143</v>
      </c>
      <c r="ED29" s="23"/>
      <c r="EE29" s="55">
        <v>17</v>
      </c>
      <c r="EF29" s="56"/>
      <c r="EG29" s="56">
        <v>0.25</v>
      </c>
      <c r="EH29" s="57">
        <v>0.25</v>
      </c>
      <c r="EI29" s="30">
        <v>2.3571428571428572</v>
      </c>
      <c r="EJ29" s="23"/>
      <c r="EK29" s="55">
        <v>17</v>
      </c>
      <c r="EL29" s="56"/>
      <c r="EM29" s="56">
        <v>85.700955</v>
      </c>
      <c r="EN29" s="57">
        <v>115.1278556547619</v>
      </c>
      <c r="EO29" s="30">
        <v>75.5705969047619</v>
      </c>
      <c r="EP29" s="23"/>
      <c r="EQ29" s="55">
        <v>17</v>
      </c>
      <c r="ER29" s="56"/>
      <c r="ES29" s="56">
        <v>1</v>
      </c>
      <c r="ET29" s="57">
        <v>2.729166666666667</v>
      </c>
      <c r="EU29" s="30">
        <v>1.2910714285714286</v>
      </c>
      <c r="EV29" s="23"/>
      <c r="EW29" s="55">
        <v>17</v>
      </c>
      <c r="EX29" s="56"/>
      <c r="EY29" s="56">
        <v>22.493786190476193</v>
      </c>
      <c r="EZ29" s="57">
        <v>32.0965</v>
      </c>
      <c r="FA29" s="30">
        <v>25.312047619047618</v>
      </c>
      <c r="FB29" s="23"/>
      <c r="FC29" s="55">
        <v>17</v>
      </c>
      <c r="FD29" s="56"/>
      <c r="FE29" s="56">
        <v>86.636904761904759</v>
      </c>
      <c r="FF29" s="57">
        <v>90.738095238095241</v>
      </c>
      <c r="FG29" s="30">
        <v>66.11904761904762</v>
      </c>
      <c r="FH29" s="23"/>
      <c r="FI29" s="55">
        <v>17</v>
      </c>
      <c r="FJ29" s="56"/>
      <c r="FK29" s="56">
        <v>19.6625</v>
      </c>
      <c r="FL29" s="57">
        <v>20.563095238095237</v>
      </c>
      <c r="FM29" s="30">
        <v>19.585119047619049</v>
      </c>
      <c r="FN29" s="23"/>
    </row>
    <row r="30">
      <c r="U30" s="23"/>
      <c r="V30" s="23"/>
      <c r="W30" s="23"/>
      <c r="X30" s="23"/>
      <c r="Y30" s="23"/>
      <c r="Z30" s="23"/>
      <c r="AA30" s="55">
        <v>18</v>
      </c>
      <c r="AB30" s="56"/>
      <c r="AC30" s="56">
        <v>47.059382</v>
      </c>
      <c r="AD30" s="57">
        <v>40.35746533333333</v>
      </c>
      <c r="AE30" s="30">
        <v>33.278795</v>
      </c>
      <c r="AF30" s="23"/>
      <c r="AG30" s="55">
        <v>18</v>
      </c>
      <c r="AH30" s="56"/>
      <c r="AI30" s="56">
        <v>33.907165714285718</v>
      </c>
      <c r="AJ30" s="57">
        <v>33.466800357142859</v>
      </c>
      <c r="AK30" s="30">
        <v>35.822160773809522</v>
      </c>
      <c r="AL30" s="23"/>
      <c r="AM30" s="55">
        <v>18</v>
      </c>
      <c r="AN30" s="56"/>
      <c r="AO30" s="56">
        <v>89.029059523809522</v>
      </c>
      <c r="AP30" s="57">
        <v>77.597410714285715</v>
      </c>
      <c r="AQ30" s="30">
        <v>65.046952380952376</v>
      </c>
      <c r="AR30" s="23"/>
      <c r="AS30" s="55">
        <v>18</v>
      </c>
      <c r="AT30" s="56"/>
      <c r="AU30" s="56">
        <v>93.131404761904761</v>
      </c>
      <c r="AV30" s="57">
        <v>93.953154761904756</v>
      </c>
      <c r="AW30" s="30">
        <v>55.016589285714282</v>
      </c>
      <c r="AX30" s="23"/>
      <c r="AY30" s="55">
        <v>18</v>
      </c>
      <c r="AZ30" s="56"/>
      <c r="BA30" s="56">
        <v>2.074875</v>
      </c>
      <c r="BB30" s="57">
        <v>1.8058928571428572</v>
      </c>
      <c r="BC30" s="30">
        <v>1.5081547619047619</v>
      </c>
      <c r="BD30" s="23"/>
      <c r="BE30" s="55">
        <v>18</v>
      </c>
      <c r="BF30" s="56"/>
      <c r="BG30" s="56">
        <v>27.218511904761904</v>
      </c>
      <c r="BH30" s="57">
        <v>19.699761904761907</v>
      </c>
      <c r="BI30" s="30">
        <v>16.581488095238097</v>
      </c>
      <c r="BJ30" s="23"/>
      <c r="BK30" s="55">
        <v>18</v>
      </c>
      <c r="BL30" s="56"/>
      <c r="BM30" s="56">
        <v>196.24489428571428</v>
      </c>
      <c r="BN30" s="57">
        <v>131.19881857142855</v>
      </c>
      <c r="BO30" s="30">
        <v>152.06798428571429</v>
      </c>
      <c r="BP30" s="23"/>
      <c r="BQ30" s="55">
        <v>18</v>
      </c>
      <c r="BR30" s="56"/>
      <c r="BS30" s="56">
        <v>121.88017857142856</v>
      </c>
      <c r="BT30" s="57">
        <v>79.915654761904747</v>
      </c>
      <c r="BU30" s="30">
        <v>73.368809523809517</v>
      </c>
      <c r="BV30" s="23"/>
      <c r="BW30" s="55">
        <v>18</v>
      </c>
      <c r="BX30" s="56"/>
      <c r="BY30" s="56">
        <v>130.34607738095238</v>
      </c>
      <c r="BZ30" s="57">
        <v>79.336041666666659</v>
      </c>
      <c r="CA30" s="30">
        <v>70.407375</v>
      </c>
      <c r="CB30" s="23"/>
      <c r="CC30" s="55">
        <v>18</v>
      </c>
      <c r="CD30" s="56"/>
      <c r="CE30" s="56">
        <v>36.988095238095241</v>
      </c>
      <c r="CF30" s="57">
        <v>34.74404761904762</v>
      </c>
      <c r="CG30" s="30">
        <v>33.113095238095241</v>
      </c>
      <c r="CH30" s="23"/>
      <c r="CI30" s="55">
        <v>18</v>
      </c>
      <c r="CJ30" s="56"/>
      <c r="CK30" s="56"/>
      <c r="CL30" s="57"/>
      <c r="CM30" s="30"/>
      <c r="CN30" s="23"/>
      <c r="CO30" s="55">
        <v>18</v>
      </c>
      <c r="CP30" s="56"/>
      <c r="CQ30" s="56"/>
      <c r="CR30" s="57"/>
      <c r="CS30" s="30"/>
      <c r="CT30" s="23"/>
      <c r="CU30" s="55">
        <v>18</v>
      </c>
      <c r="CV30" s="56"/>
      <c r="CW30" s="56">
        <v>1.72</v>
      </c>
      <c r="CX30" s="57">
        <v>1.9168571428571428</v>
      </c>
      <c r="CY30" s="30">
        <v>2.1878571428571432</v>
      </c>
      <c r="CZ30" s="23"/>
      <c r="DA30" s="55">
        <v>18</v>
      </c>
      <c r="DB30" s="56"/>
      <c r="DC30" s="56">
        <v>12.228571428571428</v>
      </c>
      <c r="DD30" s="57">
        <v>5</v>
      </c>
      <c r="DE30" s="30">
        <v>4.2071428571428573</v>
      </c>
      <c r="DF30" s="23"/>
      <c r="DG30" s="55">
        <v>18</v>
      </c>
      <c r="DH30" s="56"/>
      <c r="DI30" s="56"/>
      <c r="DJ30" s="57"/>
      <c r="DK30" s="30"/>
      <c r="DL30" s="23"/>
      <c r="DM30" s="55">
        <v>18</v>
      </c>
      <c r="DN30" s="56"/>
      <c r="DO30" s="56">
        <v>0.31</v>
      </c>
      <c r="DP30" s="57">
        <v>0.51</v>
      </c>
      <c r="DQ30" s="30">
        <v>0.34</v>
      </c>
      <c r="DR30" s="23"/>
      <c r="DS30" s="55">
        <v>18</v>
      </c>
      <c r="DT30" s="56"/>
      <c r="DU30" s="56"/>
      <c r="DV30" s="57">
        <v>0.393</v>
      </c>
      <c r="DW30" s="30">
        <v>0.684</v>
      </c>
      <c r="DX30" s="23"/>
      <c r="DY30" s="55">
        <v>18</v>
      </c>
      <c r="DZ30" s="56"/>
      <c r="EA30" s="56">
        <v>4.5037142857142864</v>
      </c>
      <c r="EB30" s="57">
        <v>6.0211271428571429</v>
      </c>
      <c r="EC30" s="30">
        <v>6.0117128571428573</v>
      </c>
      <c r="ED30" s="23"/>
      <c r="EE30" s="55">
        <v>18</v>
      </c>
      <c r="EF30" s="56"/>
      <c r="EG30" s="56">
        <v>0.25</v>
      </c>
      <c r="EH30" s="57">
        <v>0.25</v>
      </c>
      <c r="EI30" s="30">
        <v>0.25</v>
      </c>
      <c r="EJ30" s="23"/>
      <c r="EK30" s="55">
        <v>18</v>
      </c>
      <c r="EL30" s="56"/>
      <c r="EM30" s="56">
        <v>92.539023333333333</v>
      </c>
      <c r="EN30" s="57">
        <v>77.818652916666665</v>
      </c>
      <c r="EO30" s="30">
        <v>72.999183690476187</v>
      </c>
      <c r="EP30" s="23"/>
      <c r="EQ30" s="55">
        <v>18</v>
      </c>
      <c r="ER30" s="56"/>
      <c r="ES30" s="56">
        <v>2.4702380952380953</v>
      </c>
      <c r="ET30" s="57">
        <v>2</v>
      </c>
      <c r="EU30" s="30">
        <v>2</v>
      </c>
      <c r="EV30" s="23"/>
      <c r="EW30" s="55">
        <v>18</v>
      </c>
      <c r="EX30" s="56"/>
      <c r="EY30" s="56">
        <v>28.05290476190476</v>
      </c>
      <c r="EZ30" s="57">
        <v>28.585928571428571</v>
      </c>
      <c r="FA30" s="30">
        <v>23.588666666666665</v>
      </c>
      <c r="FB30" s="23"/>
      <c r="FC30" s="55">
        <v>18</v>
      </c>
      <c r="FD30" s="56"/>
      <c r="FE30" s="56">
        <v>95.797619047619051</v>
      </c>
      <c r="FF30" s="57">
        <v>67.13095238095238</v>
      </c>
      <c r="FG30" s="30">
        <v>55.178571428571431</v>
      </c>
      <c r="FH30" s="23"/>
      <c r="FI30" s="55">
        <v>18</v>
      </c>
      <c r="FJ30" s="56"/>
      <c r="FK30" s="56">
        <v>21.329761904761906</v>
      </c>
      <c r="FL30" s="57">
        <v>16.682142857142857</v>
      </c>
      <c r="FM30" s="30">
        <v>17.828571428571429</v>
      </c>
      <c r="FN30" s="23"/>
    </row>
    <row r="31">
      <c r="U31" s="23"/>
      <c r="V31" s="23"/>
      <c r="W31" s="23"/>
      <c r="X31" s="23"/>
      <c r="Y31" s="23"/>
      <c r="Z31" s="23"/>
      <c r="AA31" s="55">
        <v>19</v>
      </c>
      <c r="AB31" s="56"/>
      <c r="AC31" s="56">
        <v>39.880945714285708</v>
      </c>
      <c r="AD31" s="57">
        <v>35.727637333333334</v>
      </c>
      <c r="AE31" s="30">
        <v>28.357924</v>
      </c>
      <c r="AF31" s="23"/>
      <c r="AG31" s="55">
        <v>19</v>
      </c>
      <c r="AH31" s="56"/>
      <c r="AI31" s="56">
        <v>29.435404226190478</v>
      </c>
      <c r="AJ31" s="57">
        <v>27.856291904761903</v>
      </c>
      <c r="AK31" s="30">
        <v>36.694171726190476</v>
      </c>
      <c r="AL31" s="23"/>
      <c r="AM31" s="55">
        <v>19</v>
      </c>
      <c r="AN31" s="56"/>
      <c r="AO31" s="56">
        <v>82.358244047619053</v>
      </c>
      <c r="AP31" s="57">
        <v>62.593660714285718</v>
      </c>
      <c r="AQ31" s="30">
        <v>61.650119047619043</v>
      </c>
      <c r="AR31" s="23"/>
      <c r="AS31" s="55">
        <v>19</v>
      </c>
      <c r="AT31" s="56"/>
      <c r="AU31" s="56">
        <v>43.845833333333339</v>
      </c>
      <c r="AV31" s="57">
        <v>72.684404761904759</v>
      </c>
      <c r="AW31" s="30">
        <v>63.114898809523808</v>
      </c>
      <c r="AX31" s="23"/>
      <c r="AY31" s="55">
        <v>19</v>
      </c>
      <c r="AZ31" s="56"/>
      <c r="BA31" s="56">
        <v>1.6491428571428572</v>
      </c>
      <c r="BB31" s="57">
        <v>1.8551428571428572</v>
      </c>
      <c r="BC31" s="30">
        <v>1.5408571428571429</v>
      </c>
      <c r="BD31" s="23"/>
      <c r="BE31" s="55">
        <v>19</v>
      </c>
      <c r="BF31" s="56"/>
      <c r="BG31" s="56">
        <v>23.946845238095239</v>
      </c>
      <c r="BH31" s="57">
        <v>16.340416666666666</v>
      </c>
      <c r="BI31" s="30">
        <v>14.322857142857142</v>
      </c>
      <c r="BJ31" s="23"/>
      <c r="BK31" s="55">
        <v>19</v>
      </c>
      <c r="BL31" s="56"/>
      <c r="BM31" s="56">
        <v>206.81741428571431</v>
      </c>
      <c r="BN31" s="57">
        <v>117.07920545454546</v>
      </c>
      <c r="BO31" s="30">
        <v>128.29431714285715</v>
      </c>
      <c r="BP31" s="23"/>
      <c r="BQ31" s="55">
        <v>19</v>
      </c>
      <c r="BR31" s="56"/>
      <c r="BS31" s="56">
        <v>99.163869047619045</v>
      </c>
      <c r="BT31" s="57">
        <v>73.218273809523808</v>
      </c>
      <c r="BU31" s="30">
        <v>69.3797619047619</v>
      </c>
      <c r="BV31" s="23"/>
      <c r="BW31" s="55">
        <v>19</v>
      </c>
      <c r="BX31" s="56"/>
      <c r="BY31" s="56">
        <v>163.24510714285714</v>
      </c>
      <c r="BZ31" s="57">
        <v>64.799964285714282</v>
      </c>
      <c r="CA31" s="30">
        <v>64.457660714285709</v>
      </c>
      <c r="CB31" s="23"/>
      <c r="CC31" s="55">
        <v>19</v>
      </c>
      <c r="CD31" s="56"/>
      <c r="CE31" s="56">
        <v>34.535714285714285</v>
      </c>
      <c r="CF31" s="57">
        <v>30.297619047619047</v>
      </c>
      <c r="CG31" s="30">
        <v>28.604166666666668</v>
      </c>
      <c r="CH31" s="23"/>
      <c r="CI31" s="55">
        <v>19</v>
      </c>
      <c r="CJ31" s="56"/>
      <c r="CK31" s="56"/>
      <c r="CL31" s="57"/>
      <c r="CM31" s="30"/>
      <c r="CN31" s="23"/>
      <c r="CO31" s="55">
        <v>19</v>
      </c>
      <c r="CP31" s="56"/>
      <c r="CQ31" s="56"/>
      <c r="CR31" s="57"/>
      <c r="CS31" s="30"/>
      <c r="CT31" s="23"/>
      <c r="CU31" s="55">
        <v>19</v>
      </c>
      <c r="CV31" s="56"/>
      <c r="CW31" s="56">
        <v>1.4</v>
      </c>
      <c r="CX31" s="57">
        <v>2.0394285714285716</v>
      </c>
      <c r="CY31" s="30">
        <v>2.545</v>
      </c>
      <c r="CZ31" s="23"/>
      <c r="DA31" s="55">
        <v>19</v>
      </c>
      <c r="DB31" s="56"/>
      <c r="DC31" s="56">
        <v>10.7</v>
      </c>
      <c r="DD31" s="57">
        <v>5</v>
      </c>
      <c r="DE31" s="30">
        <v>4.25</v>
      </c>
      <c r="DF31" s="23"/>
      <c r="DG31" s="55">
        <v>19</v>
      </c>
      <c r="DH31" s="56"/>
      <c r="DI31" s="56"/>
      <c r="DJ31" s="57"/>
      <c r="DK31" s="30"/>
      <c r="DL31" s="23"/>
      <c r="DM31" s="55">
        <v>19</v>
      </c>
      <c r="DN31" s="56"/>
      <c r="DO31" s="56">
        <v>0.31</v>
      </c>
      <c r="DP31" s="57">
        <v>0.5</v>
      </c>
      <c r="DQ31" s="30">
        <v>0.3</v>
      </c>
      <c r="DR31" s="23"/>
      <c r="DS31" s="55">
        <v>19</v>
      </c>
      <c r="DT31" s="56"/>
      <c r="DU31" s="56">
        <v>0.3</v>
      </c>
      <c r="DV31" s="57">
        <v>0.393</v>
      </c>
      <c r="DW31" s="30">
        <v>0.4582857142857143</v>
      </c>
      <c r="DX31" s="23"/>
      <c r="DY31" s="55">
        <v>19</v>
      </c>
      <c r="DZ31" s="56"/>
      <c r="EA31" s="56">
        <v>4.523714285714286</v>
      </c>
      <c r="EB31" s="57">
        <v>4.0787314285714285</v>
      </c>
      <c r="EC31" s="30">
        <v>5.3956485714285725</v>
      </c>
      <c r="ED31" s="23"/>
      <c r="EE31" s="55">
        <v>19</v>
      </c>
      <c r="EF31" s="56"/>
      <c r="EG31" s="56">
        <v>0.25</v>
      </c>
      <c r="EH31" s="57">
        <v>0.25</v>
      </c>
      <c r="EI31" s="30">
        <v>0.25</v>
      </c>
      <c r="EJ31" s="23"/>
      <c r="EK31" s="55">
        <v>19</v>
      </c>
      <c r="EL31" s="56"/>
      <c r="EM31" s="56">
        <v>92.090522797619045</v>
      </c>
      <c r="EN31" s="57">
        <v>62.05921</v>
      </c>
      <c r="EO31" s="30">
        <v>53.890170952380949</v>
      </c>
      <c r="EP31" s="23"/>
      <c r="EQ31" s="55">
        <v>19</v>
      </c>
      <c r="ER31" s="56"/>
      <c r="ES31" s="56">
        <v>3.7202380952380953</v>
      </c>
      <c r="ET31" s="57">
        <v>2</v>
      </c>
      <c r="EU31" s="30">
        <v>2</v>
      </c>
      <c r="EV31" s="23"/>
      <c r="EW31" s="55">
        <v>19</v>
      </c>
      <c r="EX31" s="56"/>
      <c r="EY31" s="56">
        <v>30.92552380952381</v>
      </c>
      <c r="EZ31" s="57">
        <v>23.785261904761906</v>
      </c>
      <c r="FA31" s="30">
        <v>21.158571428571427</v>
      </c>
      <c r="FB31" s="23"/>
      <c r="FC31" s="55">
        <v>19</v>
      </c>
      <c r="FD31" s="56"/>
      <c r="FE31" s="56">
        <v>63.654761904761905</v>
      </c>
      <c r="FF31" s="57">
        <v>64.428571428571431</v>
      </c>
      <c r="FG31" s="30">
        <v>59.773809523809526</v>
      </c>
      <c r="FH31" s="23"/>
      <c r="FI31" s="55">
        <v>19</v>
      </c>
      <c r="FJ31" s="56"/>
      <c r="FK31" s="56">
        <v>18.961309523809522</v>
      </c>
      <c r="FL31" s="57">
        <v>17.039285714285715</v>
      </c>
      <c r="FM31" s="30">
        <v>15.455357142857144</v>
      </c>
      <c r="FN31" s="23"/>
    </row>
    <row r="32">
      <c r="U32" s="23"/>
      <c r="V32" s="23"/>
      <c r="W32" s="23"/>
      <c r="X32" s="23"/>
      <c r="Y32" s="23"/>
      <c r="Z32" s="23"/>
      <c r="AA32" s="55">
        <v>20</v>
      </c>
      <c r="AB32" s="56"/>
      <c r="AC32" s="56">
        <v>34.452586315789475</v>
      </c>
      <c r="AD32" s="57">
        <v>27.999226875</v>
      </c>
      <c r="AE32" s="30">
        <v>29.051598333333335</v>
      </c>
      <c r="AF32" s="23"/>
      <c r="AG32" s="55">
        <v>20</v>
      </c>
      <c r="AH32" s="56"/>
      <c r="AI32" s="56">
        <v>29.40776625</v>
      </c>
      <c r="AJ32" s="57">
        <v>25.360210238095235</v>
      </c>
      <c r="AK32" s="30">
        <v>43.645573452380951</v>
      </c>
      <c r="AL32" s="23"/>
      <c r="AM32" s="55">
        <v>20</v>
      </c>
      <c r="AN32" s="56"/>
      <c r="AO32" s="56">
        <v>66.359964285714284</v>
      </c>
      <c r="AP32" s="57">
        <v>58.599184702024516</v>
      </c>
      <c r="AQ32" s="30">
        <v>70.104476190476191</v>
      </c>
      <c r="AR32" s="23"/>
      <c r="AS32" s="55">
        <v>20</v>
      </c>
      <c r="AT32" s="56"/>
      <c r="AU32" s="56">
        <v>29.038392857142856</v>
      </c>
      <c r="AV32" s="57">
        <v>98.886428571428567</v>
      </c>
      <c r="AW32" s="30">
        <v>74.948547619047616</v>
      </c>
      <c r="AX32" s="23"/>
      <c r="AY32" s="55">
        <v>20</v>
      </c>
      <c r="AZ32" s="56"/>
      <c r="BA32" s="56">
        <v>1.927875</v>
      </c>
      <c r="BB32" s="57">
        <v>1.7121428571428572</v>
      </c>
      <c r="BC32" s="30">
        <v>1.2637857142857143</v>
      </c>
      <c r="BD32" s="23"/>
      <c r="BE32" s="55">
        <v>20</v>
      </c>
      <c r="BF32" s="56"/>
      <c r="BG32" s="56">
        <v>17.475357142857142</v>
      </c>
      <c r="BH32" s="57">
        <v>14.071666666666667</v>
      </c>
      <c r="BI32" s="30">
        <v>12.91720238095238</v>
      </c>
      <c r="BJ32" s="23"/>
      <c r="BK32" s="55">
        <v>20</v>
      </c>
      <c r="BL32" s="56"/>
      <c r="BM32" s="56">
        <v>188.11508142857141</v>
      </c>
      <c r="BN32" s="57">
        <v>108.86011714285712</v>
      </c>
      <c r="BO32" s="30">
        <v>131.36130285714285</v>
      </c>
      <c r="BP32" s="23"/>
      <c r="BQ32" s="55">
        <v>20</v>
      </c>
      <c r="BR32" s="56"/>
      <c r="BS32" s="56">
        <v>74.8652380952381</v>
      </c>
      <c r="BT32" s="57">
        <v>69.21375</v>
      </c>
      <c r="BU32" s="30">
        <v>63.204166666666659</v>
      </c>
      <c r="BV32" s="23"/>
      <c r="BW32" s="55">
        <v>20</v>
      </c>
      <c r="BX32" s="56"/>
      <c r="BY32" s="56">
        <v>97.4747380952381</v>
      </c>
      <c r="BZ32" s="57">
        <v>63.650541666666669</v>
      </c>
      <c r="CA32" s="30">
        <v>83.5923869047619</v>
      </c>
      <c r="CB32" s="23"/>
      <c r="CC32" s="55">
        <v>20</v>
      </c>
      <c r="CD32" s="56"/>
      <c r="CE32" s="56">
        <v>28.44047619047619</v>
      </c>
      <c r="CF32" s="57">
        <v>26.2797619047619</v>
      </c>
      <c r="CG32" s="30">
        <v>25.039880952380951</v>
      </c>
      <c r="CH32" s="23"/>
      <c r="CI32" s="55">
        <v>20</v>
      </c>
      <c r="CJ32" s="56"/>
      <c r="CK32" s="56"/>
      <c r="CL32" s="57"/>
      <c r="CM32" s="30"/>
      <c r="CN32" s="23"/>
      <c r="CO32" s="55">
        <v>20</v>
      </c>
      <c r="CP32" s="56"/>
      <c r="CQ32" s="56"/>
      <c r="CR32" s="57"/>
      <c r="CS32" s="30"/>
      <c r="CT32" s="23"/>
      <c r="CU32" s="55">
        <v>20</v>
      </c>
      <c r="CV32" s="56"/>
      <c r="CW32" s="56">
        <v>1.4</v>
      </c>
      <c r="CX32" s="57">
        <v>2.868</v>
      </c>
      <c r="CY32" s="30">
        <v>2.4307142857142856</v>
      </c>
      <c r="CZ32" s="23"/>
      <c r="DA32" s="55">
        <v>20</v>
      </c>
      <c r="DB32" s="56"/>
      <c r="DC32" s="56">
        <v>10.7</v>
      </c>
      <c r="DD32" s="57">
        <v>6.4285714285714288</v>
      </c>
      <c r="DE32" s="30">
        <v>4.25</v>
      </c>
      <c r="DF32" s="23"/>
      <c r="DG32" s="55">
        <v>20</v>
      </c>
      <c r="DH32" s="56"/>
      <c r="DI32" s="56"/>
      <c r="DJ32" s="57"/>
      <c r="DK32" s="30"/>
      <c r="DL32" s="23"/>
      <c r="DM32" s="55">
        <v>20</v>
      </c>
      <c r="DN32" s="56"/>
      <c r="DO32" s="56">
        <v>0.21</v>
      </c>
      <c r="DP32" s="57">
        <v>0.45714285714285718</v>
      </c>
      <c r="DQ32" s="30">
        <v>2.237</v>
      </c>
      <c r="DR32" s="23"/>
      <c r="DS32" s="55">
        <v>20</v>
      </c>
      <c r="DT32" s="56"/>
      <c r="DU32" s="56">
        <v>0.4</v>
      </c>
      <c r="DV32" s="57">
        <v>0.393</v>
      </c>
      <c r="DW32" s="30">
        <v>0.433</v>
      </c>
      <c r="DX32" s="23"/>
      <c r="DY32" s="55">
        <v>20</v>
      </c>
      <c r="DZ32" s="56"/>
      <c r="EA32" s="56">
        <v>4.528</v>
      </c>
      <c r="EB32" s="57">
        <v>3.1253085714285715</v>
      </c>
      <c r="EC32" s="30">
        <v>5.30154</v>
      </c>
      <c r="ED32" s="23"/>
      <c r="EE32" s="55">
        <v>20</v>
      </c>
      <c r="EF32" s="56"/>
      <c r="EG32" s="56">
        <v>0.27142857142857141</v>
      </c>
      <c r="EH32" s="57">
        <v>0.25</v>
      </c>
      <c r="EI32" s="30">
        <v>0.25</v>
      </c>
      <c r="EJ32" s="23"/>
      <c r="EK32" s="55">
        <v>20</v>
      </c>
      <c r="EL32" s="56"/>
      <c r="EM32" s="56">
        <v>104.69848553571427</v>
      </c>
      <c r="EN32" s="57">
        <v>53.412982738095238</v>
      </c>
      <c r="EO32" s="30">
        <v>86.558922142857142</v>
      </c>
      <c r="EP32" s="23"/>
      <c r="EQ32" s="55">
        <v>20</v>
      </c>
      <c r="ER32" s="56"/>
      <c r="ES32" s="56">
        <v>2.7767857142857144</v>
      </c>
      <c r="ET32" s="57">
        <v>2</v>
      </c>
      <c r="EU32" s="30">
        <v>2.0285714285714285</v>
      </c>
      <c r="EV32" s="23"/>
      <c r="EW32" s="55">
        <v>20</v>
      </c>
      <c r="EX32" s="56"/>
      <c r="EY32" s="56">
        <v>24.397380952380953</v>
      </c>
      <c r="EZ32" s="57">
        <v>21.311952380952381</v>
      </c>
      <c r="FA32" s="30">
        <v>20.420214285714287</v>
      </c>
      <c r="FB32" s="23"/>
      <c r="FC32" s="55">
        <v>20</v>
      </c>
      <c r="FD32" s="56"/>
      <c r="FE32" s="56">
        <v>63.017857142857146</v>
      </c>
      <c r="FF32" s="57">
        <v>61.482142857142854</v>
      </c>
      <c r="FG32" s="30">
        <v>76.803571428571431</v>
      </c>
      <c r="FH32" s="23"/>
      <c r="FI32" s="55">
        <v>20</v>
      </c>
      <c r="FJ32" s="56"/>
      <c r="FK32" s="56">
        <v>17.724404761904761</v>
      </c>
      <c r="FL32" s="57">
        <v>13.813690476190477</v>
      </c>
      <c r="FM32" s="30">
        <v>17.032738095238095</v>
      </c>
      <c r="FN32" s="23"/>
    </row>
    <row r="33">
      <c r="U33" s="23"/>
      <c r="V33" s="23"/>
      <c r="W33" s="23"/>
      <c r="X33" s="23"/>
      <c r="Y33" s="23"/>
      <c r="Z33" s="23"/>
      <c r="AA33" s="55">
        <v>21</v>
      </c>
      <c r="AB33" s="56"/>
      <c r="AC33" s="56">
        <v>29.526517647058824</v>
      </c>
      <c r="AD33" s="57">
        <v>26.550025714285713</v>
      </c>
      <c r="AE33" s="30">
        <v>24.45731692307692</v>
      </c>
      <c r="AF33" s="23"/>
      <c r="AG33" s="55">
        <v>21</v>
      </c>
      <c r="AH33" s="56"/>
      <c r="AI33" s="56">
        <v>23.41861755952381</v>
      </c>
      <c r="AJ33" s="57">
        <v>30.973753333333331</v>
      </c>
      <c r="AK33" s="30">
        <v>32.587767916666664</v>
      </c>
      <c r="AL33" s="23"/>
      <c r="AM33" s="55">
        <v>21</v>
      </c>
      <c r="AN33" s="56"/>
      <c r="AO33" s="56">
        <v>53.551607142857144</v>
      </c>
      <c r="AP33" s="57">
        <v>56.377446749358427</v>
      </c>
      <c r="AQ33" s="30">
        <v>58.122369047619046</v>
      </c>
      <c r="AR33" s="23"/>
      <c r="AS33" s="55">
        <v>21</v>
      </c>
      <c r="AT33" s="56"/>
      <c r="AU33" s="56">
        <v>20.747857142857143</v>
      </c>
      <c r="AV33" s="57">
        <v>58.58011904761905</v>
      </c>
      <c r="AW33" s="30">
        <v>40.6931130952381</v>
      </c>
      <c r="AX33" s="23"/>
      <c r="AY33" s="55">
        <v>21</v>
      </c>
      <c r="AZ33" s="56"/>
      <c r="BA33" s="56">
        <v>1.6175</v>
      </c>
      <c r="BB33" s="57">
        <v>1.947</v>
      </c>
      <c r="BC33" s="30">
        <v>1.5594285714285714</v>
      </c>
      <c r="BD33" s="23"/>
      <c r="BE33" s="55">
        <v>21</v>
      </c>
      <c r="BF33" s="56"/>
      <c r="BG33" s="56">
        <v>15.151190476190477</v>
      </c>
      <c r="BH33" s="57">
        <v>14.519583333333333</v>
      </c>
      <c r="BI33" s="30">
        <v>11.34375</v>
      </c>
      <c r="BJ33" s="23"/>
      <c r="BK33" s="55">
        <v>21</v>
      </c>
      <c r="BL33" s="56"/>
      <c r="BM33" s="56">
        <v>162.96194</v>
      </c>
      <c r="BN33" s="57">
        <v>106.11155142857142</v>
      </c>
      <c r="BO33" s="30">
        <v>106.79830857142858</v>
      </c>
      <c r="BP33" s="23"/>
      <c r="BQ33" s="55">
        <v>21</v>
      </c>
      <c r="BR33" s="56"/>
      <c r="BS33" s="56">
        <v>66.44184523809524</v>
      </c>
      <c r="BT33" s="57">
        <v>68.028035714285721</v>
      </c>
      <c r="BU33" s="30">
        <v>54.405</v>
      </c>
      <c r="BV33" s="23"/>
      <c r="BW33" s="55">
        <v>21</v>
      </c>
      <c r="BX33" s="56"/>
      <c r="BY33" s="56">
        <v>80.32075</v>
      </c>
      <c r="BZ33" s="57">
        <v>65.29022619047619</v>
      </c>
      <c r="CA33" s="30">
        <v>58.528494047619041</v>
      </c>
      <c r="CB33" s="23"/>
      <c r="CC33" s="55">
        <v>21</v>
      </c>
      <c r="CD33" s="56"/>
      <c r="CE33" s="56">
        <v>25.199404761904763</v>
      </c>
      <c r="CF33" s="57">
        <v>24.279761904761905</v>
      </c>
      <c r="CG33" s="30">
        <v>23.366071428571431</v>
      </c>
      <c r="CH33" s="23"/>
      <c r="CI33" s="55">
        <v>21</v>
      </c>
      <c r="CJ33" s="56"/>
      <c r="CK33" s="56"/>
      <c r="CL33" s="57"/>
      <c r="CM33" s="30"/>
      <c r="CN33" s="23"/>
      <c r="CO33" s="55">
        <v>21</v>
      </c>
      <c r="CP33" s="56"/>
      <c r="CQ33" s="56"/>
      <c r="CR33" s="57"/>
      <c r="CS33" s="30"/>
      <c r="CT33" s="23"/>
      <c r="CU33" s="55">
        <v>21</v>
      </c>
      <c r="CV33" s="56"/>
      <c r="CW33" s="56">
        <v>1.2714285714285716</v>
      </c>
      <c r="CX33" s="57">
        <v>2.868</v>
      </c>
      <c r="CY33" s="30">
        <v>2.3592857142857144</v>
      </c>
      <c r="CZ33" s="23"/>
      <c r="DA33" s="55">
        <v>21</v>
      </c>
      <c r="DB33" s="56"/>
      <c r="DC33" s="56">
        <v>10.557142857142857</v>
      </c>
      <c r="DD33" s="57">
        <v>9.5714285714285712</v>
      </c>
      <c r="DE33" s="30">
        <v>4.25</v>
      </c>
      <c r="DF33" s="23"/>
      <c r="DG33" s="55">
        <v>21</v>
      </c>
      <c r="DH33" s="56"/>
      <c r="DI33" s="56"/>
      <c r="DJ33" s="57"/>
      <c r="DK33" s="30"/>
      <c r="DL33" s="23"/>
      <c r="DM33" s="55">
        <v>21</v>
      </c>
      <c r="DN33" s="56"/>
      <c r="DO33" s="56">
        <v>0.21</v>
      </c>
      <c r="DP33" s="57">
        <v>0.4285714285714286</v>
      </c>
      <c r="DQ33" s="30">
        <v>0.812857142857143</v>
      </c>
      <c r="DR33" s="23"/>
      <c r="DS33" s="55">
        <v>21</v>
      </c>
      <c r="DT33" s="56"/>
      <c r="DU33" s="56">
        <v>0.15</v>
      </c>
      <c r="DV33" s="57">
        <v>0.393</v>
      </c>
      <c r="DW33" s="30">
        <v>0.433</v>
      </c>
      <c r="DX33" s="23"/>
      <c r="DY33" s="55">
        <v>21</v>
      </c>
      <c r="DZ33" s="56"/>
      <c r="EA33" s="56">
        <v>4.5337142857142858</v>
      </c>
      <c r="EB33" s="57">
        <v>2.0460000000000003</v>
      </c>
      <c r="EC33" s="30">
        <v>5.6065714285714288</v>
      </c>
      <c r="ED33" s="23"/>
      <c r="EE33" s="55">
        <v>21</v>
      </c>
      <c r="EF33" s="56"/>
      <c r="EG33" s="56">
        <v>0.25</v>
      </c>
      <c r="EH33" s="57">
        <v>0.25</v>
      </c>
      <c r="EI33" s="30">
        <v>0.25</v>
      </c>
      <c r="EJ33" s="23"/>
      <c r="EK33" s="55">
        <v>21</v>
      </c>
      <c r="EL33" s="56"/>
      <c r="EM33" s="56">
        <v>82.021119940476183</v>
      </c>
      <c r="EN33" s="57">
        <v>77.60717666666666</v>
      </c>
      <c r="EO33" s="30">
        <v>57.373282261904762</v>
      </c>
      <c r="EP33" s="23"/>
      <c r="EQ33" s="55">
        <v>21</v>
      </c>
      <c r="ER33" s="56"/>
      <c r="ES33" s="56">
        <v>1.9285714285714286</v>
      </c>
      <c r="ET33" s="57">
        <v>2</v>
      </c>
      <c r="EU33" s="30">
        <v>1.6369047619047621</v>
      </c>
      <c r="EV33" s="23"/>
      <c r="EW33" s="55">
        <v>21</v>
      </c>
      <c r="EX33" s="56"/>
      <c r="EY33" s="56">
        <v>21.540023809523809</v>
      </c>
      <c r="EZ33" s="57">
        <v>21.174666666666667</v>
      </c>
      <c r="FA33" s="30">
        <v>18.817952380952381</v>
      </c>
      <c r="FB33" s="23"/>
      <c r="FC33" s="55">
        <v>21</v>
      </c>
      <c r="FD33" s="56"/>
      <c r="FE33" s="56">
        <v>55.553571428571431</v>
      </c>
      <c r="FF33" s="57">
        <v>63.726190476190482</v>
      </c>
      <c r="FG33" s="30">
        <v>50.738095238095234</v>
      </c>
      <c r="FH33" s="23"/>
      <c r="FI33" s="55">
        <v>21</v>
      </c>
      <c r="FJ33" s="56"/>
      <c r="FK33" s="56">
        <v>14.547619047619047</v>
      </c>
      <c r="FL33" s="57">
        <v>14.927380952380952</v>
      </c>
      <c r="FM33" s="30">
        <v>13.327976190476189</v>
      </c>
      <c r="FN33" s="23"/>
    </row>
    <row r="34">
      <c r="U34" s="23"/>
      <c r="V34" s="23"/>
      <c r="W34" s="23"/>
      <c r="X34" s="23"/>
      <c r="Y34" s="23"/>
      <c r="Z34" s="23"/>
      <c r="AA34" s="55">
        <v>22</v>
      </c>
      <c r="AB34" s="56"/>
      <c r="AC34" s="56">
        <v>18.995935</v>
      </c>
      <c r="AD34" s="57">
        <v>21.908019375</v>
      </c>
      <c r="AE34" s="30">
        <v>20.351668571428569</v>
      </c>
      <c r="AF34" s="23"/>
      <c r="AG34" s="55">
        <v>22</v>
      </c>
      <c r="AH34" s="56"/>
      <c r="AI34" s="56">
        <v>20.629662023809527</v>
      </c>
      <c r="AJ34" s="57">
        <v>25.538506190476191</v>
      </c>
      <c r="AK34" s="30">
        <v>32.07160702380952</v>
      </c>
      <c r="AL34" s="23"/>
      <c r="AM34" s="55">
        <v>22</v>
      </c>
      <c r="AN34" s="56"/>
      <c r="AO34" s="56">
        <v>46.2217738095238</v>
      </c>
      <c r="AP34" s="57">
        <v>48.637386904761904</v>
      </c>
      <c r="AQ34" s="30">
        <v>48.4361369047619</v>
      </c>
      <c r="AR34" s="23"/>
      <c r="AS34" s="55">
        <v>22</v>
      </c>
      <c r="AT34" s="56"/>
      <c r="AU34" s="56">
        <v>28.597321428571426</v>
      </c>
      <c r="AV34" s="57">
        <v>38.582261904761907</v>
      </c>
      <c r="AW34" s="30">
        <v>34.155130952380951</v>
      </c>
      <c r="AX34" s="23"/>
      <c r="AY34" s="55">
        <v>22</v>
      </c>
      <c r="AZ34" s="56"/>
      <c r="BA34" s="56">
        <v>1.7259107142857142</v>
      </c>
      <c r="BB34" s="57">
        <v>1.9281428571428572</v>
      </c>
      <c r="BC34" s="30">
        <v>1.5562857142857145</v>
      </c>
      <c r="BD34" s="23"/>
      <c r="BE34" s="55">
        <v>22</v>
      </c>
      <c r="BF34" s="56"/>
      <c r="BG34" s="56">
        <v>13.404285714285715</v>
      </c>
      <c r="BH34" s="57">
        <v>11.690357142857142</v>
      </c>
      <c r="BI34" s="30">
        <v>10.972083333333332</v>
      </c>
      <c r="BJ34" s="23"/>
      <c r="BK34" s="55">
        <v>22</v>
      </c>
      <c r="BL34" s="56"/>
      <c r="BM34" s="56">
        <v>121.12084714285713</v>
      </c>
      <c r="BN34" s="57">
        <v>106.67858142857143</v>
      </c>
      <c r="BO34" s="30">
        <v>83.281171428571426</v>
      </c>
      <c r="BP34" s="23"/>
      <c r="BQ34" s="55">
        <v>22</v>
      </c>
      <c r="BR34" s="56"/>
      <c r="BS34" s="56">
        <v>60.639226190476187</v>
      </c>
      <c r="BT34" s="57">
        <v>60.619345238095242</v>
      </c>
      <c r="BU34" s="30">
        <v>53.436845238095238</v>
      </c>
      <c r="BV34" s="23"/>
      <c r="BW34" s="55">
        <v>22</v>
      </c>
      <c r="BX34" s="56"/>
      <c r="BY34" s="56">
        <v>60.255238095238091</v>
      </c>
      <c r="BZ34" s="57">
        <v>50.160666666666671</v>
      </c>
      <c r="CA34" s="30">
        <v>51.3074880952381</v>
      </c>
      <c r="CB34" s="23"/>
      <c r="CC34" s="55">
        <v>22</v>
      </c>
      <c r="CD34" s="56"/>
      <c r="CE34" s="56">
        <v>22.3125</v>
      </c>
      <c r="CF34" s="57">
        <v>22.660714285714285</v>
      </c>
      <c r="CG34" s="30">
        <v>20.866071428571431</v>
      </c>
      <c r="CH34" s="23"/>
      <c r="CI34" s="55">
        <v>22</v>
      </c>
      <c r="CJ34" s="56"/>
      <c r="CK34" s="56"/>
      <c r="CL34" s="57"/>
      <c r="CM34" s="30"/>
      <c r="CN34" s="23"/>
      <c r="CO34" s="55">
        <v>22</v>
      </c>
      <c r="CP34" s="56"/>
      <c r="CQ34" s="56"/>
      <c r="CR34" s="57"/>
      <c r="CS34" s="30"/>
      <c r="CT34" s="23"/>
      <c r="CU34" s="55">
        <v>22</v>
      </c>
      <c r="CV34" s="56"/>
      <c r="CW34" s="56">
        <v>0.95</v>
      </c>
      <c r="CX34" s="57">
        <v>2.0108571428571427</v>
      </c>
      <c r="CY34" s="30">
        <v>2.282142857142857</v>
      </c>
      <c r="CZ34" s="23"/>
      <c r="DA34" s="55">
        <v>22</v>
      </c>
      <c r="DB34" s="56"/>
      <c r="DC34" s="56">
        <v>10.2</v>
      </c>
      <c r="DD34" s="57">
        <v>9.5</v>
      </c>
      <c r="DE34" s="30">
        <v>4.39</v>
      </c>
      <c r="DF34" s="23"/>
      <c r="DG34" s="55">
        <v>22</v>
      </c>
      <c r="DH34" s="56"/>
      <c r="DI34" s="56"/>
      <c r="DJ34" s="57"/>
      <c r="DK34" s="30"/>
      <c r="DL34" s="23"/>
      <c r="DM34" s="55">
        <v>22</v>
      </c>
      <c r="DN34" s="56"/>
      <c r="DO34" s="56">
        <v>0.21</v>
      </c>
      <c r="DP34" s="57">
        <v>3.2390909090909092</v>
      </c>
      <c r="DQ34" s="30">
        <v>2.26</v>
      </c>
      <c r="DR34" s="23"/>
      <c r="DS34" s="55">
        <v>22</v>
      </c>
      <c r="DT34" s="56"/>
      <c r="DU34" s="56">
        <v>0.2</v>
      </c>
      <c r="DV34" s="57">
        <v>0.393</v>
      </c>
      <c r="DW34" s="30">
        <v>0.433</v>
      </c>
      <c r="DX34" s="23"/>
      <c r="DY34" s="55">
        <v>22</v>
      </c>
      <c r="DZ34" s="56"/>
      <c r="EA34" s="56">
        <v>4.535</v>
      </c>
      <c r="EB34" s="57">
        <v>4.6220242857142857</v>
      </c>
      <c r="EC34" s="30">
        <v>5.1967857142857143</v>
      </c>
      <c r="ED34" s="23"/>
      <c r="EE34" s="55">
        <v>22</v>
      </c>
      <c r="EF34" s="56"/>
      <c r="EG34" s="56">
        <v>0.2846153846153846</v>
      </c>
      <c r="EH34" s="57">
        <v>0.25</v>
      </c>
      <c r="EI34" s="30">
        <v>0.25</v>
      </c>
      <c r="EJ34" s="23"/>
      <c r="EK34" s="55">
        <v>22</v>
      </c>
      <c r="EL34" s="56"/>
      <c r="EM34" s="56">
        <v>53.450221666666664</v>
      </c>
      <c r="EN34" s="57">
        <v>47.90389726190476</v>
      </c>
      <c r="EO34" s="30">
        <v>50.333783035714283</v>
      </c>
      <c r="EP34" s="23"/>
      <c r="EQ34" s="55">
        <v>22</v>
      </c>
      <c r="ER34" s="56"/>
      <c r="ES34" s="56">
        <v>1.5</v>
      </c>
      <c r="ET34" s="57">
        <v>2</v>
      </c>
      <c r="EU34" s="30">
        <v>1.3273809523809526</v>
      </c>
      <c r="EV34" s="23"/>
      <c r="EW34" s="55">
        <v>22</v>
      </c>
      <c r="EX34" s="56"/>
      <c r="EY34" s="56">
        <v>19.198595238095237</v>
      </c>
      <c r="EZ34" s="57">
        <v>18.732547619047619</v>
      </c>
      <c r="FA34" s="30">
        <v>17.875357142857144</v>
      </c>
      <c r="FB34" s="23"/>
      <c r="FC34" s="55">
        <v>22</v>
      </c>
      <c r="FD34" s="56"/>
      <c r="FE34" s="56">
        <v>48.851190476190474</v>
      </c>
      <c r="FF34" s="57">
        <v>49.335329341317362</v>
      </c>
      <c r="FG34" s="30">
        <v>47.99404761904762</v>
      </c>
      <c r="FH34" s="23"/>
      <c r="FI34" s="55">
        <v>22</v>
      </c>
      <c r="FJ34" s="56"/>
      <c r="FK34" s="56">
        <v>12.851190476190474</v>
      </c>
      <c r="FL34" s="57">
        <v>12.116666666666665</v>
      </c>
      <c r="FM34" s="30">
        <v>14.016071428571429</v>
      </c>
      <c r="FN34" s="23"/>
    </row>
    <row r="35">
      <c r="U35" s="23"/>
      <c r="V35" s="23"/>
      <c r="W35" s="23"/>
      <c r="X35" s="23"/>
      <c r="Y35" s="23"/>
      <c r="Z35" s="23"/>
      <c r="AA35" s="55">
        <v>23</v>
      </c>
      <c r="AB35" s="56"/>
      <c r="AC35" s="56">
        <v>16.323737857142856</v>
      </c>
      <c r="AD35" s="57">
        <v>20.609321875</v>
      </c>
      <c r="AE35" s="30">
        <v>18.666204615384615</v>
      </c>
      <c r="AF35" s="23"/>
      <c r="AG35" s="55">
        <v>23</v>
      </c>
      <c r="AH35" s="56"/>
      <c r="AI35" s="56">
        <v>24.425607083333333</v>
      </c>
      <c r="AJ35" s="57">
        <v>24.579227678571428</v>
      </c>
      <c r="AK35" s="30">
        <v>40.110676785714283</v>
      </c>
      <c r="AL35" s="23"/>
      <c r="AM35" s="55">
        <v>23</v>
      </c>
      <c r="AN35" s="56"/>
      <c r="AO35" s="56">
        <v>44.306355158730163</v>
      </c>
      <c r="AP35" s="57">
        <v>45.328095238095237</v>
      </c>
      <c r="AQ35" s="30">
        <v>44.88361309523809</v>
      </c>
      <c r="AR35" s="23"/>
      <c r="AS35" s="55">
        <v>23</v>
      </c>
      <c r="AT35" s="56"/>
      <c r="AU35" s="56">
        <v>19.202797619047619</v>
      </c>
      <c r="AV35" s="57">
        <v>58.388869047619046</v>
      </c>
      <c r="AW35" s="30">
        <v>39.44314285714286</v>
      </c>
      <c r="AX35" s="23"/>
      <c r="AY35" s="55">
        <v>23</v>
      </c>
      <c r="AZ35" s="56"/>
      <c r="BA35" s="56">
        <v>2.2755892857142861</v>
      </c>
      <c r="BB35" s="57">
        <v>1.8261428571428573</v>
      </c>
      <c r="BC35" s="30">
        <v>1.630857142857143</v>
      </c>
      <c r="BD35" s="23"/>
      <c r="BE35" s="55">
        <v>23</v>
      </c>
      <c r="BF35" s="56"/>
      <c r="BG35" s="56">
        <v>13.081428571428573</v>
      </c>
      <c r="BH35" s="57">
        <v>10.426488095238096</v>
      </c>
      <c r="BI35" s="30">
        <v>10.554226190476189</v>
      </c>
      <c r="BJ35" s="23"/>
      <c r="BK35" s="55">
        <v>23</v>
      </c>
      <c r="BL35" s="56"/>
      <c r="BM35" s="56">
        <v>103.2583</v>
      </c>
      <c r="BN35" s="57">
        <v>96.360691428571414</v>
      </c>
      <c r="BO35" s="30">
        <v>106.04989857142857</v>
      </c>
      <c r="BP35" s="23"/>
      <c r="BQ35" s="55">
        <v>23</v>
      </c>
      <c r="BR35" s="56"/>
      <c r="BS35" s="56">
        <v>61.141190476190474</v>
      </c>
      <c r="BT35" s="57">
        <v>55.421190476190468</v>
      </c>
      <c r="BU35" s="30">
        <v>51.73</v>
      </c>
      <c r="BV35" s="23"/>
      <c r="BW35" s="55">
        <v>23</v>
      </c>
      <c r="BX35" s="56"/>
      <c r="BY35" s="56">
        <v>49.581422619047615</v>
      </c>
      <c r="BZ35" s="57">
        <v>50.678375</v>
      </c>
      <c r="CA35" s="30">
        <v>57.79205952380952</v>
      </c>
      <c r="CB35" s="23"/>
      <c r="CC35" s="55">
        <v>23</v>
      </c>
      <c r="CD35" s="56"/>
      <c r="CE35" s="56">
        <v>20.351190476190478</v>
      </c>
      <c r="CF35" s="57">
        <v>20.723214285714285</v>
      </c>
      <c r="CG35" s="30">
        <v>20.119642857142857</v>
      </c>
      <c r="CH35" s="23"/>
      <c r="CI35" s="55">
        <v>23</v>
      </c>
      <c r="CJ35" s="56"/>
      <c r="CK35" s="56"/>
      <c r="CL35" s="57"/>
      <c r="CM35" s="30"/>
      <c r="CN35" s="23"/>
      <c r="CO35" s="55">
        <v>23</v>
      </c>
      <c r="CP35" s="56"/>
      <c r="CQ35" s="56"/>
      <c r="CR35" s="57">
        <v>3.3571428571428572</v>
      </c>
      <c r="CS35" s="30"/>
      <c r="CT35" s="23"/>
      <c r="CU35" s="55">
        <v>23</v>
      </c>
      <c r="CV35" s="56"/>
      <c r="CW35" s="56">
        <v>0.73142857142857143</v>
      </c>
      <c r="CX35" s="57">
        <v>1.668</v>
      </c>
      <c r="CY35" s="30">
        <v>2.3221428571428571</v>
      </c>
      <c r="CZ35" s="23"/>
      <c r="DA35" s="55">
        <v>23</v>
      </c>
      <c r="DB35" s="56"/>
      <c r="DC35" s="56">
        <v>10.2</v>
      </c>
      <c r="DD35" s="57">
        <v>9.4714285714285715</v>
      </c>
      <c r="DE35" s="30">
        <v>5.25</v>
      </c>
      <c r="DF35" s="23"/>
      <c r="DG35" s="55">
        <v>23</v>
      </c>
      <c r="DH35" s="56"/>
      <c r="DI35" s="56"/>
      <c r="DJ35" s="57"/>
      <c r="DK35" s="30"/>
      <c r="DL35" s="23"/>
      <c r="DM35" s="55">
        <v>23</v>
      </c>
      <c r="DN35" s="56"/>
      <c r="DO35" s="56">
        <v>0.2</v>
      </c>
      <c r="DP35" s="57">
        <v>1.5866666666666669</v>
      </c>
      <c r="DQ35" s="30">
        <v>1.3044444444444445</v>
      </c>
      <c r="DR35" s="23"/>
      <c r="DS35" s="55">
        <v>23</v>
      </c>
      <c r="DT35" s="56"/>
      <c r="DU35" s="56">
        <v>0.2</v>
      </c>
      <c r="DV35" s="57">
        <v>0.393</v>
      </c>
      <c r="DW35" s="30">
        <v>0.4761428571428572</v>
      </c>
      <c r="DX35" s="23"/>
      <c r="DY35" s="55">
        <v>23</v>
      </c>
      <c r="DZ35" s="56"/>
      <c r="EA35" s="56">
        <v>4.0697142857142863</v>
      </c>
      <c r="EB35" s="57">
        <v>8.192024285714286</v>
      </c>
      <c r="EC35" s="30">
        <v>5.5347871428571427</v>
      </c>
      <c r="ED35" s="23"/>
      <c r="EE35" s="55">
        <v>23</v>
      </c>
      <c r="EF35" s="56"/>
      <c r="EG35" s="56">
        <v>0.29285714285714287</v>
      </c>
      <c r="EH35" s="57">
        <v>0.25</v>
      </c>
      <c r="EI35" s="30">
        <v>0.25</v>
      </c>
      <c r="EJ35" s="23"/>
      <c r="EK35" s="55">
        <v>23</v>
      </c>
      <c r="EL35" s="56"/>
      <c r="EM35" s="56">
        <v>51.4564156547619</v>
      </c>
      <c r="EN35" s="57">
        <v>43.038471190476187</v>
      </c>
      <c r="EO35" s="30">
        <v>58.368118095238088</v>
      </c>
      <c r="EP35" s="23"/>
      <c r="EQ35" s="55">
        <v>23</v>
      </c>
      <c r="ER35" s="56"/>
      <c r="ES35" s="56">
        <v>1.5</v>
      </c>
      <c r="ET35" s="57">
        <v>2</v>
      </c>
      <c r="EU35" s="30">
        <v>4.2166666666666668</v>
      </c>
      <c r="EV35" s="23"/>
      <c r="EW35" s="55">
        <v>23</v>
      </c>
      <c r="EX35" s="56"/>
      <c r="EY35" s="56">
        <v>17.55592857142857</v>
      </c>
      <c r="EZ35" s="57">
        <v>16.812714285714286</v>
      </c>
      <c r="FA35" s="30">
        <v>17.018238095238097</v>
      </c>
      <c r="FB35" s="23"/>
      <c r="FC35" s="55">
        <v>23</v>
      </c>
      <c r="FD35" s="56"/>
      <c r="FE35" s="56">
        <v>49.0297619047619</v>
      </c>
      <c r="FF35" s="57">
        <v>49.232142857142861</v>
      </c>
      <c r="FG35" s="30">
        <v>57.958333333333336</v>
      </c>
      <c r="FH35" s="23"/>
      <c r="FI35" s="55">
        <v>23</v>
      </c>
      <c r="FJ35" s="56"/>
      <c r="FK35" s="56">
        <v>13.300595238095237</v>
      </c>
      <c r="FL35" s="57">
        <v>10.973214285714285</v>
      </c>
      <c r="FM35" s="30">
        <v>15.881547619047618</v>
      </c>
      <c r="FN35" s="23"/>
    </row>
    <row r="36">
      <c r="U36" s="23"/>
      <c r="V36" s="23"/>
      <c r="W36" s="23"/>
      <c r="X36" s="23"/>
      <c r="Y36" s="23"/>
      <c r="Z36" s="23"/>
      <c r="AA36" s="55">
        <v>24</v>
      </c>
      <c r="AB36" s="56"/>
      <c r="AC36" s="56">
        <v>14.482582352941176</v>
      </c>
      <c r="AD36" s="57">
        <v>18.528986</v>
      </c>
      <c r="AE36" s="30">
        <v>17.224783333333331</v>
      </c>
      <c r="AF36" s="23"/>
      <c r="AG36" s="55">
        <v>24</v>
      </c>
      <c r="AH36" s="56"/>
      <c r="AI36" s="56">
        <v>20.752895416666668</v>
      </c>
      <c r="AJ36" s="57">
        <v>21.387398273809524</v>
      </c>
      <c r="AK36" s="30">
        <v>32.08824119047619</v>
      </c>
      <c r="AL36" s="23"/>
      <c r="AM36" s="55">
        <v>24</v>
      </c>
      <c r="AN36" s="56"/>
      <c r="AO36" s="56">
        <v>38.581690476190474</v>
      </c>
      <c r="AP36" s="57">
        <v>41.295309523809522</v>
      </c>
      <c r="AQ36" s="30">
        <v>40.858553571428573</v>
      </c>
      <c r="AR36" s="23"/>
      <c r="AS36" s="55">
        <v>24</v>
      </c>
      <c r="AT36" s="56"/>
      <c r="AU36" s="56">
        <v>14.211309523809524</v>
      </c>
      <c r="AV36" s="57">
        <v>52.6089880952381</v>
      </c>
      <c r="AW36" s="30">
        <v>43.344464285714288</v>
      </c>
      <c r="AX36" s="23"/>
      <c r="AY36" s="55">
        <v>24</v>
      </c>
      <c r="AZ36" s="56"/>
      <c r="BA36" s="56">
        <v>2.0273571428571433</v>
      </c>
      <c r="BB36" s="57">
        <v>1.32725</v>
      </c>
      <c r="BC36" s="30">
        <v>1.5964285714285715</v>
      </c>
      <c r="BD36" s="23"/>
      <c r="BE36" s="55">
        <v>24</v>
      </c>
      <c r="BF36" s="56"/>
      <c r="BG36" s="56">
        <v>10.244642857142857</v>
      </c>
      <c r="BH36" s="57">
        <v>9.3898809523809526</v>
      </c>
      <c r="BI36" s="30">
        <v>8.7095238095238088</v>
      </c>
      <c r="BJ36" s="23"/>
      <c r="BK36" s="55">
        <v>24</v>
      </c>
      <c r="BL36" s="56"/>
      <c r="BM36" s="56">
        <v>105.22607285714285</v>
      </c>
      <c r="BN36" s="57">
        <v>88.5566657142857</v>
      </c>
      <c r="BO36" s="30">
        <v>83.17436428571429</v>
      </c>
      <c r="BP36" s="23"/>
      <c r="BQ36" s="55">
        <v>24</v>
      </c>
      <c r="BR36" s="56"/>
      <c r="BS36" s="56">
        <v>56.979107142857146</v>
      </c>
      <c r="BT36" s="57">
        <v>49.370952380952382</v>
      </c>
      <c r="BU36" s="30">
        <v>52.417440476190471</v>
      </c>
      <c r="BV36" s="23"/>
      <c r="BW36" s="55">
        <v>24</v>
      </c>
      <c r="BX36" s="56"/>
      <c r="BY36" s="56">
        <v>45.808988095238092</v>
      </c>
      <c r="BZ36" s="57">
        <v>43.60733333333333</v>
      </c>
      <c r="CA36" s="30">
        <v>43.64447619047619</v>
      </c>
      <c r="CB36" s="23"/>
      <c r="CC36" s="55">
        <v>24</v>
      </c>
      <c r="CD36" s="56"/>
      <c r="CE36" s="56">
        <v>18.613095238095237</v>
      </c>
      <c r="CF36" s="57">
        <v>19.005952380952383</v>
      </c>
      <c r="CG36" s="30">
        <v>18.955357142857142</v>
      </c>
      <c r="CH36" s="23"/>
      <c r="CI36" s="55">
        <v>24</v>
      </c>
      <c r="CJ36" s="56"/>
      <c r="CK36" s="56"/>
      <c r="CL36" s="57"/>
      <c r="CM36" s="30"/>
      <c r="CN36" s="23"/>
      <c r="CO36" s="55">
        <v>24</v>
      </c>
      <c r="CP36" s="56"/>
      <c r="CQ36" s="56"/>
      <c r="CR36" s="57">
        <v>0.33831285714285719</v>
      </c>
      <c r="CS36" s="30">
        <v>3.7874371428571427</v>
      </c>
      <c r="CT36" s="23"/>
      <c r="CU36" s="55">
        <v>24</v>
      </c>
      <c r="CV36" s="56"/>
      <c r="CW36" s="56">
        <v>0.68</v>
      </c>
      <c r="CX36" s="57">
        <v>1.668</v>
      </c>
      <c r="CY36" s="30">
        <v>1.9848571428571429</v>
      </c>
      <c r="CZ36" s="23"/>
      <c r="DA36" s="55">
        <v>24</v>
      </c>
      <c r="DB36" s="56"/>
      <c r="DC36" s="56">
        <v>9.4857142857142858</v>
      </c>
      <c r="DD36" s="57">
        <v>8.7142857142857153</v>
      </c>
      <c r="DE36" s="30">
        <v>6.9642857142857144</v>
      </c>
      <c r="DF36" s="23"/>
      <c r="DG36" s="55">
        <v>24</v>
      </c>
      <c r="DH36" s="56"/>
      <c r="DI36" s="56"/>
      <c r="DJ36" s="57"/>
      <c r="DK36" s="30"/>
      <c r="DL36" s="23"/>
      <c r="DM36" s="55">
        <v>24</v>
      </c>
      <c r="DN36" s="56"/>
      <c r="DO36" s="56">
        <v>1.025</v>
      </c>
      <c r="DP36" s="57">
        <v>3.8722222222222227</v>
      </c>
      <c r="DQ36" s="30">
        <v>4.68</v>
      </c>
      <c r="DR36" s="23"/>
      <c r="DS36" s="55">
        <v>24</v>
      </c>
      <c r="DT36" s="56"/>
      <c r="DU36" s="56">
        <v>0.2</v>
      </c>
      <c r="DV36" s="57">
        <v>0.393</v>
      </c>
      <c r="DW36" s="30">
        <v>2.2555714285714288</v>
      </c>
      <c r="DX36" s="23"/>
      <c r="DY36" s="55">
        <v>24</v>
      </c>
      <c r="DZ36" s="56"/>
      <c r="EA36" s="56">
        <v>5.9396571428571425</v>
      </c>
      <c r="EB36" s="57">
        <v>8.7748928571428575</v>
      </c>
      <c r="EC36" s="30">
        <v>5.5642685714285722</v>
      </c>
      <c r="ED36" s="23"/>
      <c r="EE36" s="55">
        <v>24</v>
      </c>
      <c r="EF36" s="56"/>
      <c r="EG36" s="56">
        <v>0.25</v>
      </c>
      <c r="EH36" s="57">
        <v>0.25</v>
      </c>
      <c r="EI36" s="30">
        <v>8.7142857142857153</v>
      </c>
      <c r="EJ36" s="23"/>
      <c r="EK36" s="55">
        <v>24</v>
      </c>
      <c r="EL36" s="56"/>
      <c r="EM36" s="56">
        <v>53.748099345238096</v>
      </c>
      <c r="EN36" s="57">
        <v>36.761761904761904</v>
      </c>
      <c r="EO36" s="30">
        <v>45.218088988095239</v>
      </c>
      <c r="EP36" s="23"/>
      <c r="EQ36" s="55">
        <v>24</v>
      </c>
      <c r="ER36" s="56"/>
      <c r="ES36" s="56">
        <v>1.0267857142857144</v>
      </c>
      <c r="ET36" s="57">
        <v>1.0625</v>
      </c>
      <c r="EU36" s="30">
        <v>1</v>
      </c>
      <c r="EV36" s="23"/>
      <c r="EW36" s="55">
        <v>24</v>
      </c>
      <c r="EX36" s="56"/>
      <c r="EY36" s="56">
        <v>17.287166666666668</v>
      </c>
      <c r="EZ36" s="57">
        <v>16.003642857142857</v>
      </c>
      <c r="FA36" s="30">
        <v>16.462500000000002</v>
      </c>
      <c r="FB36" s="23"/>
      <c r="FC36" s="55">
        <v>24</v>
      </c>
      <c r="FD36" s="56"/>
      <c r="FE36" s="56">
        <v>39.363095238095241</v>
      </c>
      <c r="FF36" s="57">
        <v>54.952380952380949</v>
      </c>
      <c r="FG36" s="30">
        <v>44.832335329341312</v>
      </c>
      <c r="FH36" s="23"/>
      <c r="FI36" s="55">
        <v>24</v>
      </c>
      <c r="FJ36" s="56"/>
      <c r="FK36" s="56">
        <v>11.205952380952381</v>
      </c>
      <c r="FL36" s="57">
        <v>10.65</v>
      </c>
      <c r="FM36" s="30">
        <v>11.955952380952382</v>
      </c>
      <c r="FN36" s="23"/>
    </row>
    <row r="37">
      <c r="U37" s="23"/>
      <c r="V37" s="23"/>
      <c r="W37" s="23"/>
      <c r="X37" s="23"/>
      <c r="Y37" s="23"/>
      <c r="Z37" s="23"/>
      <c r="AA37" s="55">
        <v>25</v>
      </c>
      <c r="AB37" s="56"/>
      <c r="AC37" s="56">
        <v>13.4661125</v>
      </c>
      <c r="AD37" s="57">
        <v>17.372633333333333</v>
      </c>
      <c r="AE37" s="30">
        <v>15.868286666666666</v>
      </c>
      <c r="AF37" s="23"/>
      <c r="AG37" s="55">
        <v>25</v>
      </c>
      <c r="AH37" s="56"/>
      <c r="AI37" s="56">
        <v>24.45449845238095</v>
      </c>
      <c r="AJ37" s="57">
        <v>19.049773035714285</v>
      </c>
      <c r="AK37" s="30">
        <v>32.862318000427713</v>
      </c>
      <c r="AL37" s="23"/>
      <c r="AM37" s="55">
        <v>25</v>
      </c>
      <c r="AN37" s="56"/>
      <c r="AO37" s="56">
        <v>36.493011904761907</v>
      </c>
      <c r="AP37" s="57">
        <v>38.267619047619043</v>
      </c>
      <c r="AQ37" s="30">
        <v>35.511</v>
      </c>
      <c r="AR37" s="23"/>
      <c r="AS37" s="55">
        <v>25</v>
      </c>
      <c r="AT37" s="56"/>
      <c r="AU37" s="56">
        <v>11.628690476190476</v>
      </c>
      <c r="AV37" s="57">
        <v>30.324892857142856</v>
      </c>
      <c r="AW37" s="30">
        <v>27.371333333333332</v>
      </c>
      <c r="AX37" s="23"/>
      <c r="AY37" s="55">
        <v>25</v>
      </c>
      <c r="AZ37" s="56"/>
      <c r="BA37" s="56">
        <v>1.7577321428571429</v>
      </c>
      <c r="BB37" s="57">
        <v>1.289</v>
      </c>
      <c r="BC37" s="30">
        <v>1.5865714285714287</v>
      </c>
      <c r="BD37" s="23"/>
      <c r="BE37" s="55">
        <v>25</v>
      </c>
      <c r="BF37" s="56"/>
      <c r="BG37" s="56">
        <v>9.3096428571428564</v>
      </c>
      <c r="BH37" s="57">
        <v>8.5558333333333341</v>
      </c>
      <c r="BI37" s="30">
        <v>7.428869047619048</v>
      </c>
      <c r="BJ37" s="23"/>
      <c r="BK37" s="55">
        <v>25</v>
      </c>
      <c r="BL37" s="56"/>
      <c r="BM37" s="56">
        <v>96.868305714285711</v>
      </c>
      <c r="BN37" s="57">
        <v>84.196764285714281</v>
      </c>
      <c r="BO37" s="30">
        <v>89.0685769047619</v>
      </c>
      <c r="BP37" s="23"/>
      <c r="BQ37" s="55">
        <v>25</v>
      </c>
      <c r="BR37" s="56"/>
      <c r="BS37" s="56">
        <v>51.928452380952379</v>
      </c>
      <c r="BT37" s="57">
        <v>44.0435119047619</v>
      </c>
      <c r="BU37" s="30">
        <v>52.903690476190476</v>
      </c>
      <c r="BV37" s="23"/>
      <c r="BW37" s="55">
        <v>25</v>
      </c>
      <c r="BX37" s="56"/>
      <c r="BY37" s="56">
        <v>37.320375</v>
      </c>
      <c r="BZ37" s="57">
        <v>36.665101190476193</v>
      </c>
      <c r="CA37" s="30">
        <v>35.20731547619048</v>
      </c>
      <c r="CB37" s="23"/>
      <c r="CC37" s="55">
        <v>25</v>
      </c>
      <c r="CD37" s="56"/>
      <c r="CE37" s="56">
        <v>17.25</v>
      </c>
      <c r="CF37" s="57">
        <v>17.723214285714285</v>
      </c>
      <c r="CG37" s="30">
        <v>17.383928571428569</v>
      </c>
      <c r="CH37" s="23"/>
      <c r="CI37" s="55">
        <v>25</v>
      </c>
      <c r="CJ37" s="56"/>
      <c r="CK37" s="56">
        <v>0.85714285714285721</v>
      </c>
      <c r="CL37" s="57"/>
      <c r="CM37" s="30"/>
      <c r="CN37" s="23"/>
      <c r="CO37" s="55">
        <v>25</v>
      </c>
      <c r="CP37" s="56"/>
      <c r="CQ37" s="56">
        <v>8.9538571428571423</v>
      </c>
      <c r="CR37" s="57">
        <v>2.3894285714285712</v>
      </c>
      <c r="CS37" s="30">
        <v>11.756285714285713</v>
      </c>
      <c r="CT37" s="23"/>
      <c r="CU37" s="55">
        <v>25</v>
      </c>
      <c r="CV37" s="56"/>
      <c r="CW37" s="56">
        <v>0.68</v>
      </c>
      <c r="CX37" s="57">
        <v>1.2262857142857144</v>
      </c>
      <c r="CY37" s="30">
        <v>0.905</v>
      </c>
      <c r="CZ37" s="23"/>
      <c r="DA37" s="55">
        <v>25</v>
      </c>
      <c r="DB37" s="56"/>
      <c r="DC37" s="56">
        <v>10.2</v>
      </c>
      <c r="DD37" s="57">
        <v>8.2</v>
      </c>
      <c r="DE37" s="30">
        <v>13.535714285714285</v>
      </c>
      <c r="DF37" s="23"/>
      <c r="DG37" s="55">
        <v>25</v>
      </c>
      <c r="DH37" s="56"/>
      <c r="DI37" s="56"/>
      <c r="DJ37" s="57"/>
      <c r="DK37" s="30"/>
      <c r="DL37" s="23"/>
      <c r="DM37" s="55">
        <v>25</v>
      </c>
      <c r="DN37" s="56"/>
      <c r="DO37" s="56">
        <v>1.5875</v>
      </c>
      <c r="DP37" s="57">
        <v>0.975</v>
      </c>
      <c r="DQ37" s="30">
        <v>3.27</v>
      </c>
      <c r="DR37" s="23"/>
      <c r="DS37" s="55">
        <v>25</v>
      </c>
      <c r="DT37" s="56"/>
      <c r="DU37" s="56">
        <v>0.2</v>
      </c>
      <c r="DV37" s="57">
        <v>0.393</v>
      </c>
      <c r="DW37" s="30">
        <v>2.874714285714286</v>
      </c>
      <c r="DX37" s="23"/>
      <c r="DY37" s="55">
        <v>25</v>
      </c>
      <c r="DZ37" s="56"/>
      <c r="EA37" s="56">
        <v>4.064</v>
      </c>
      <c r="EB37" s="57">
        <v>8.2741428571428575</v>
      </c>
      <c r="EC37" s="30">
        <v>5.822857142857143</v>
      </c>
      <c r="ED37" s="23"/>
      <c r="EE37" s="55">
        <v>25</v>
      </c>
      <c r="EF37" s="56"/>
      <c r="EG37" s="56">
        <v>0.25</v>
      </c>
      <c r="EH37" s="57">
        <v>0.25</v>
      </c>
      <c r="EI37" s="30">
        <v>9.8671428571428574</v>
      </c>
      <c r="EJ37" s="23"/>
      <c r="EK37" s="55">
        <v>25</v>
      </c>
      <c r="EL37" s="56"/>
      <c r="EM37" s="56">
        <v>36.594692023809522</v>
      </c>
      <c r="EN37" s="57">
        <v>40.5140905952381</v>
      </c>
      <c r="EO37" s="30">
        <v>42.564933333333336</v>
      </c>
      <c r="EP37" s="23"/>
      <c r="EQ37" s="55">
        <v>25</v>
      </c>
      <c r="ER37" s="56"/>
      <c r="ES37" s="56">
        <v>1</v>
      </c>
      <c r="ET37" s="57">
        <v>1</v>
      </c>
      <c r="EU37" s="30">
        <v>1</v>
      </c>
      <c r="EV37" s="23"/>
      <c r="EW37" s="55">
        <v>25</v>
      </c>
      <c r="EX37" s="56"/>
      <c r="EY37" s="56">
        <v>15.438084337349396</v>
      </c>
      <c r="EZ37" s="57">
        <v>16.934238095238094</v>
      </c>
      <c r="FA37" s="30">
        <v>14.100547619047619</v>
      </c>
      <c r="FB37" s="23"/>
      <c r="FC37" s="55">
        <v>25</v>
      </c>
      <c r="FD37" s="56"/>
      <c r="FE37" s="56">
        <v>31.88511904761905</v>
      </c>
      <c r="FF37" s="57">
        <v>40.0421686746988</v>
      </c>
      <c r="FG37" s="30">
        <v>37.470238095238095</v>
      </c>
      <c r="FH37" s="23"/>
      <c r="FI37" s="55">
        <v>25</v>
      </c>
      <c r="FJ37" s="56"/>
      <c r="FK37" s="56">
        <v>9.172428571428572</v>
      </c>
      <c r="FL37" s="57">
        <v>8.9126506024096379</v>
      </c>
      <c r="FM37" s="30">
        <v>10.698214285714284</v>
      </c>
      <c r="FN37" s="23"/>
    </row>
    <row r="38">
      <c r="U38" s="23"/>
      <c r="V38" s="23"/>
      <c r="W38" s="23"/>
      <c r="X38" s="23"/>
      <c r="Y38" s="23"/>
      <c r="Z38" s="23"/>
      <c r="AA38" s="55">
        <v>26</v>
      </c>
      <c r="AB38" s="56"/>
      <c r="AC38" s="56">
        <v>14.174987142857143</v>
      </c>
      <c r="AD38" s="57">
        <v>16.240664615384617</v>
      </c>
      <c r="AE38" s="30">
        <v>14.389435714285714</v>
      </c>
      <c r="AF38" s="23"/>
      <c r="AG38" s="55">
        <v>26</v>
      </c>
      <c r="AH38" s="56"/>
      <c r="AI38" s="56">
        <v>23.834789761904762</v>
      </c>
      <c r="AJ38" s="57">
        <v>21.28268125</v>
      </c>
      <c r="AK38" s="30">
        <v>33.724214642857142</v>
      </c>
      <c r="AL38" s="23"/>
      <c r="AM38" s="55">
        <v>26</v>
      </c>
      <c r="AN38" s="56"/>
      <c r="AO38" s="56">
        <v>33.512023809523811</v>
      </c>
      <c r="AP38" s="57">
        <v>34.605601190476186</v>
      </c>
      <c r="AQ38" s="30">
        <v>33.352577380952376</v>
      </c>
      <c r="AR38" s="23"/>
      <c r="AS38" s="55">
        <v>26</v>
      </c>
      <c r="AT38" s="56"/>
      <c r="AU38" s="56">
        <v>11.745508982035927</v>
      </c>
      <c r="AV38" s="57">
        <v>42.181964285714287</v>
      </c>
      <c r="AW38" s="30">
        <v>25.336815476190473</v>
      </c>
      <c r="AX38" s="23"/>
      <c r="AY38" s="55">
        <v>26</v>
      </c>
      <c r="AZ38" s="56"/>
      <c r="BA38" s="56">
        <v>1.7386607142857144</v>
      </c>
      <c r="BB38" s="57">
        <v>1.7328571428571429</v>
      </c>
      <c r="BC38" s="30">
        <v>2.0531428571428574</v>
      </c>
      <c r="BD38" s="23"/>
      <c r="BE38" s="55">
        <v>26</v>
      </c>
      <c r="BF38" s="56"/>
      <c r="BG38" s="56">
        <v>8.8563095238095233</v>
      </c>
      <c r="BH38" s="57">
        <v>7.885595238095239</v>
      </c>
      <c r="BI38" s="30">
        <v>7.1079166666666671</v>
      </c>
      <c r="BJ38" s="23"/>
      <c r="BK38" s="55">
        <v>26</v>
      </c>
      <c r="BL38" s="56"/>
      <c r="BM38" s="56">
        <v>80.559348571428572</v>
      </c>
      <c r="BN38" s="57">
        <v>72.594151428571422</v>
      </c>
      <c r="BO38" s="30">
        <v>81.46244</v>
      </c>
      <c r="BP38" s="23"/>
      <c r="BQ38" s="55">
        <v>26</v>
      </c>
      <c r="BR38" s="56"/>
      <c r="BS38" s="56">
        <v>47.310654761904757</v>
      </c>
      <c r="BT38" s="57">
        <v>41.479285714285716</v>
      </c>
      <c r="BU38" s="30">
        <v>50.937261904761904</v>
      </c>
      <c r="BV38" s="23"/>
      <c r="BW38" s="55">
        <v>26</v>
      </c>
      <c r="BX38" s="56"/>
      <c r="BY38" s="56">
        <v>31.185827380952379</v>
      </c>
      <c r="BZ38" s="57">
        <v>34.038065476190475</v>
      </c>
      <c r="CA38" s="30">
        <v>34.336886904761904</v>
      </c>
      <c r="CB38" s="23"/>
      <c r="CC38" s="55">
        <v>26</v>
      </c>
      <c r="CD38" s="56"/>
      <c r="CE38" s="56">
        <v>15.857142857142858</v>
      </c>
      <c r="CF38" s="57">
        <v>16.982142857142858</v>
      </c>
      <c r="CG38" s="30">
        <v>16.547619047619047</v>
      </c>
      <c r="CH38" s="23"/>
      <c r="CI38" s="55">
        <v>26</v>
      </c>
      <c r="CJ38" s="56"/>
      <c r="CK38" s="56">
        <v>3</v>
      </c>
      <c r="CL38" s="57"/>
      <c r="CM38" s="30"/>
      <c r="CN38" s="23"/>
      <c r="CO38" s="55">
        <v>26</v>
      </c>
      <c r="CP38" s="56"/>
      <c r="CQ38" s="56">
        <v>8.95384</v>
      </c>
      <c r="CR38" s="57">
        <v>4.73</v>
      </c>
      <c r="CS38" s="30">
        <v>8.8546942857142863</v>
      </c>
      <c r="CT38" s="23"/>
      <c r="CU38" s="55">
        <v>26</v>
      </c>
      <c r="CV38" s="56"/>
      <c r="CW38" s="56">
        <v>0.73714285714285721</v>
      </c>
      <c r="CX38" s="57">
        <v>0.801</v>
      </c>
      <c r="CY38" s="30">
        <v>0.815</v>
      </c>
      <c r="CZ38" s="23"/>
      <c r="DA38" s="55">
        <v>26</v>
      </c>
      <c r="DB38" s="56"/>
      <c r="DC38" s="56">
        <v>10.2</v>
      </c>
      <c r="DD38" s="57">
        <v>8.2</v>
      </c>
      <c r="DE38" s="30">
        <v>6.597142857142857</v>
      </c>
      <c r="DF38" s="23"/>
      <c r="DG38" s="55">
        <v>26</v>
      </c>
      <c r="DH38" s="56"/>
      <c r="DI38" s="56"/>
      <c r="DJ38" s="57"/>
      <c r="DK38" s="30"/>
      <c r="DL38" s="23"/>
      <c r="DM38" s="55">
        <v>26</v>
      </c>
      <c r="DN38" s="56"/>
      <c r="DO38" s="56">
        <v>5.556</v>
      </c>
      <c r="DP38" s="57">
        <v>2.944</v>
      </c>
      <c r="DQ38" s="30">
        <v>6.9511111111111115</v>
      </c>
      <c r="DR38" s="23"/>
      <c r="DS38" s="55">
        <v>26</v>
      </c>
      <c r="DT38" s="56"/>
      <c r="DU38" s="56">
        <v>0.2</v>
      </c>
      <c r="DV38" s="57">
        <v>0.393</v>
      </c>
      <c r="DW38" s="30">
        <v>3.2385714285714289</v>
      </c>
      <c r="DX38" s="23"/>
      <c r="DY38" s="55">
        <v>26</v>
      </c>
      <c r="DZ38" s="56"/>
      <c r="EA38" s="56">
        <v>4.06372</v>
      </c>
      <c r="EB38" s="57">
        <v>7.6217142857142859</v>
      </c>
      <c r="EC38" s="30">
        <v>6.9641757142857141</v>
      </c>
      <c r="ED38" s="23"/>
      <c r="EE38" s="55">
        <v>26</v>
      </c>
      <c r="EF38" s="56"/>
      <c r="EG38" s="56">
        <v>0.2625</v>
      </c>
      <c r="EH38" s="57">
        <v>0.25</v>
      </c>
      <c r="EI38" s="30">
        <v>4.9564285714285718</v>
      </c>
      <c r="EJ38" s="23"/>
      <c r="EK38" s="55">
        <v>26</v>
      </c>
      <c r="EL38" s="56"/>
      <c r="EM38" s="56">
        <v>29.924855595238096</v>
      </c>
      <c r="EN38" s="57">
        <v>30.219679166666666</v>
      </c>
      <c r="EO38" s="30">
        <v>28.370016964285714</v>
      </c>
      <c r="EP38" s="23"/>
      <c r="EQ38" s="55">
        <v>26</v>
      </c>
      <c r="ER38" s="56"/>
      <c r="ES38" s="56">
        <v>1</v>
      </c>
      <c r="ET38" s="57">
        <v>1</v>
      </c>
      <c r="EU38" s="30">
        <v>1</v>
      </c>
      <c r="EV38" s="23"/>
      <c r="EW38" s="55">
        <v>26</v>
      </c>
      <c r="EX38" s="56"/>
      <c r="EY38" s="56">
        <v>14.94347619047619</v>
      </c>
      <c r="EZ38" s="57">
        <v>14.843</v>
      </c>
      <c r="FA38" s="30">
        <v>13.765166666666666</v>
      </c>
      <c r="FB38" s="23"/>
      <c r="FC38" s="55">
        <v>26</v>
      </c>
      <c r="FD38" s="56"/>
      <c r="FE38" s="56">
        <v>29.803571428571427</v>
      </c>
      <c r="FF38" s="57">
        <v>43.083333333333329</v>
      </c>
      <c r="FG38" s="30">
        <v>32.05952380952381</v>
      </c>
      <c r="FH38" s="23"/>
      <c r="FI38" s="55">
        <v>26</v>
      </c>
      <c r="FJ38" s="56"/>
      <c r="FK38" s="56">
        <v>8.6642857142857146</v>
      </c>
      <c r="FL38" s="57">
        <v>8.6309523809523814</v>
      </c>
      <c r="FM38" s="30">
        <v>11.25297619047619</v>
      </c>
      <c r="FN38" s="23"/>
    </row>
    <row r="39">
      <c r="U39" s="23"/>
      <c r="V39" s="23"/>
      <c r="W39" s="23"/>
      <c r="X39" s="23"/>
      <c r="Y39" s="23"/>
      <c r="Z39" s="23"/>
      <c r="AA39" s="55">
        <v>27</v>
      </c>
      <c r="AB39" s="56"/>
      <c r="AC39" s="56">
        <v>12.844387333333334</v>
      </c>
      <c r="AD39" s="57">
        <v>15.077130625</v>
      </c>
      <c r="AE39" s="30">
        <v>12.591235714285713</v>
      </c>
      <c r="AF39" s="23"/>
      <c r="AG39" s="55">
        <v>27</v>
      </c>
      <c r="AH39" s="56"/>
      <c r="AI39" s="56">
        <v>24.965778690476188</v>
      </c>
      <c r="AJ39" s="57">
        <v>19.445315595238096</v>
      </c>
      <c r="AK39" s="30">
        <v>31.035441904761903</v>
      </c>
      <c r="AL39" s="23"/>
      <c r="AM39" s="55">
        <v>27</v>
      </c>
      <c r="AN39" s="56"/>
      <c r="AO39" s="56">
        <v>32.231380952380952</v>
      </c>
      <c r="AP39" s="57">
        <v>30.317773809523807</v>
      </c>
      <c r="AQ39" s="30">
        <v>29.968636904761905</v>
      </c>
      <c r="AR39" s="23"/>
      <c r="AS39" s="55">
        <v>27</v>
      </c>
      <c r="AT39" s="56"/>
      <c r="AU39" s="56">
        <v>27.488809523809522</v>
      </c>
      <c r="AV39" s="57">
        <v>23.356309523809525</v>
      </c>
      <c r="AW39" s="30">
        <v>17.01195238095238</v>
      </c>
      <c r="AX39" s="23"/>
      <c r="AY39" s="55">
        <v>27</v>
      </c>
      <c r="AZ39" s="56"/>
      <c r="BA39" s="56">
        <v>2.054642857142857</v>
      </c>
      <c r="BB39" s="57">
        <v>1.8800089285714288</v>
      </c>
      <c r="BC39" s="30">
        <v>1.7931428571428574</v>
      </c>
      <c r="BD39" s="23"/>
      <c r="BE39" s="55">
        <v>27</v>
      </c>
      <c r="BF39" s="56"/>
      <c r="BG39" s="56">
        <v>8.4207142857142863</v>
      </c>
      <c r="BH39" s="57">
        <v>7.1186309523809523</v>
      </c>
      <c r="BI39" s="30">
        <v>7.2442261904761915</v>
      </c>
      <c r="BJ39" s="23"/>
      <c r="BK39" s="55">
        <v>27</v>
      </c>
      <c r="BL39" s="56"/>
      <c r="BM39" s="56">
        <v>89.535217142857135</v>
      </c>
      <c r="BN39" s="57">
        <v>74.334418571428571</v>
      </c>
      <c r="BO39" s="30">
        <v>77.578795714285718</v>
      </c>
      <c r="BP39" s="23"/>
      <c r="BQ39" s="55">
        <v>27</v>
      </c>
      <c r="BR39" s="56"/>
      <c r="BS39" s="56">
        <v>44.692321428571432</v>
      </c>
      <c r="BT39" s="57">
        <v>38.773809523809526</v>
      </c>
      <c r="BU39" s="30">
        <v>39.716488095238091</v>
      </c>
      <c r="BV39" s="23"/>
      <c r="BW39" s="55">
        <v>27</v>
      </c>
      <c r="BX39" s="56"/>
      <c r="BY39" s="56">
        <v>34.834434523809527</v>
      </c>
      <c r="BZ39" s="57">
        <v>28.69642261904762</v>
      </c>
      <c r="CA39" s="30">
        <v>31.494160714285716</v>
      </c>
      <c r="CB39" s="23"/>
      <c r="CC39" s="55">
        <v>27</v>
      </c>
      <c r="CD39" s="56"/>
      <c r="CE39" s="56">
        <v>15.300595238095237</v>
      </c>
      <c r="CF39" s="57">
        <v>15.767857142857142</v>
      </c>
      <c r="CG39" s="30">
        <v>15.426190476190476</v>
      </c>
      <c r="CH39" s="23"/>
      <c r="CI39" s="55">
        <v>27</v>
      </c>
      <c r="CJ39" s="56"/>
      <c r="CK39" s="56">
        <v>1.2630952380952383</v>
      </c>
      <c r="CL39" s="57"/>
      <c r="CM39" s="30"/>
      <c r="CN39" s="23"/>
      <c r="CO39" s="55">
        <v>27</v>
      </c>
      <c r="CP39" s="56"/>
      <c r="CQ39" s="56">
        <v>12.048607142857142</v>
      </c>
      <c r="CR39" s="57">
        <v>7.2554285714285713</v>
      </c>
      <c r="CS39" s="30">
        <v>12.023528571428571</v>
      </c>
      <c r="CT39" s="23"/>
      <c r="CU39" s="55">
        <v>27</v>
      </c>
      <c r="CV39" s="56"/>
      <c r="CW39" s="56">
        <v>0.88</v>
      </c>
      <c r="CX39" s="57">
        <v>0.63</v>
      </c>
      <c r="CY39" s="30">
        <v>2.077142857142857</v>
      </c>
      <c r="CZ39" s="23"/>
      <c r="DA39" s="55">
        <v>27</v>
      </c>
      <c r="DB39" s="56"/>
      <c r="DC39" s="56">
        <v>10.2</v>
      </c>
      <c r="DD39" s="57">
        <v>8.2</v>
      </c>
      <c r="DE39" s="30">
        <v>4.3014285714285716</v>
      </c>
      <c r="DF39" s="23"/>
      <c r="DG39" s="55">
        <v>27</v>
      </c>
      <c r="DH39" s="56"/>
      <c r="DI39" s="56"/>
      <c r="DJ39" s="57"/>
      <c r="DK39" s="30"/>
      <c r="DL39" s="23"/>
      <c r="DM39" s="55">
        <v>27</v>
      </c>
      <c r="DN39" s="56"/>
      <c r="DO39" s="56">
        <v>4.005</v>
      </c>
      <c r="DP39" s="57">
        <v>1.94</v>
      </c>
      <c r="DQ39" s="30">
        <v>3.71</v>
      </c>
      <c r="DR39" s="23"/>
      <c r="DS39" s="55">
        <v>27</v>
      </c>
      <c r="DT39" s="56"/>
      <c r="DU39" s="56">
        <v>0.46914285714285719</v>
      </c>
      <c r="DV39" s="57">
        <v>0.393</v>
      </c>
      <c r="DW39" s="30">
        <v>3.2307142857142859</v>
      </c>
      <c r="DX39" s="23"/>
      <c r="DY39" s="55">
        <v>27</v>
      </c>
      <c r="DZ39" s="56"/>
      <c r="EA39" s="56">
        <v>5.9094342857142861</v>
      </c>
      <c r="EB39" s="57">
        <v>12.086285714285713</v>
      </c>
      <c r="EC39" s="30">
        <v>6.4963228571428573</v>
      </c>
      <c r="ED39" s="23"/>
      <c r="EE39" s="55">
        <v>27</v>
      </c>
      <c r="EF39" s="56"/>
      <c r="EG39" s="56">
        <v>0.25</v>
      </c>
      <c r="EH39" s="57">
        <v>0.25</v>
      </c>
      <c r="EI39" s="30">
        <v>0.28571428571428575</v>
      </c>
      <c r="EJ39" s="23"/>
      <c r="EK39" s="55">
        <v>27</v>
      </c>
      <c r="EL39" s="56"/>
      <c r="EM39" s="56">
        <v>27.729283095238095</v>
      </c>
      <c r="EN39" s="57">
        <v>29.01721214285714</v>
      </c>
      <c r="EO39" s="30">
        <v>37.734770833333336</v>
      </c>
      <c r="EP39" s="23"/>
      <c r="EQ39" s="55">
        <v>27</v>
      </c>
      <c r="ER39" s="56"/>
      <c r="ES39" s="56">
        <v>1.5952380952380953</v>
      </c>
      <c r="ET39" s="57">
        <v>1</v>
      </c>
      <c r="EU39" s="30">
        <v>1</v>
      </c>
      <c r="EV39" s="23"/>
      <c r="EW39" s="55">
        <v>27</v>
      </c>
      <c r="EX39" s="56"/>
      <c r="EY39" s="56">
        <v>13.931023809523809</v>
      </c>
      <c r="EZ39" s="57">
        <v>14.082238095238095</v>
      </c>
      <c r="FA39" s="30">
        <v>14.475428571428573</v>
      </c>
      <c r="FB39" s="23"/>
      <c r="FC39" s="55">
        <v>27</v>
      </c>
      <c r="FD39" s="56"/>
      <c r="FE39" s="56">
        <v>28.875</v>
      </c>
      <c r="FF39" s="57">
        <v>33.029761904761905</v>
      </c>
      <c r="FG39" s="30">
        <v>28.196428571428569</v>
      </c>
      <c r="FH39" s="23"/>
      <c r="FI39" s="55">
        <v>27</v>
      </c>
      <c r="FJ39" s="56"/>
      <c r="FK39" s="56">
        <v>8.3148809523809533</v>
      </c>
      <c r="FL39" s="57">
        <v>7.670238095238096</v>
      </c>
      <c r="FM39" s="30">
        <v>8.8946428571428573</v>
      </c>
      <c r="FN39" s="23"/>
    </row>
    <row r="40">
      <c r="U40" s="23"/>
      <c r="V40" s="23"/>
      <c r="W40" s="23"/>
      <c r="X40" s="23"/>
      <c r="Y40" s="23"/>
      <c r="Z40" s="23"/>
      <c r="AA40" s="55">
        <v>28</v>
      </c>
      <c r="AB40" s="56"/>
      <c r="AC40" s="56">
        <v>11.526413333333334</v>
      </c>
      <c r="AD40" s="57">
        <v>14.275377692307693</v>
      </c>
      <c r="AE40" s="30">
        <v>12.568361428571428</v>
      </c>
      <c r="AF40" s="23"/>
      <c r="AG40" s="55">
        <v>28</v>
      </c>
      <c r="AH40" s="56"/>
      <c r="AI40" s="56">
        <v>25.887043809523806</v>
      </c>
      <c r="AJ40" s="57">
        <v>19.488340714285712</v>
      </c>
      <c r="AK40" s="30">
        <v>30.797865952380953</v>
      </c>
      <c r="AL40" s="23"/>
      <c r="AM40" s="55">
        <v>28</v>
      </c>
      <c r="AN40" s="56"/>
      <c r="AO40" s="56">
        <v>27.991583333333331</v>
      </c>
      <c r="AP40" s="57">
        <v>29.99682142857143</v>
      </c>
      <c r="AQ40" s="30">
        <v>30.681940476190476</v>
      </c>
      <c r="AR40" s="23"/>
      <c r="AS40" s="55">
        <v>28</v>
      </c>
      <c r="AT40" s="56"/>
      <c r="AU40" s="56">
        <v>32.395297619047618</v>
      </c>
      <c r="AV40" s="57">
        <v>19.029047619047617</v>
      </c>
      <c r="AW40" s="30">
        <v>15.483333333333333</v>
      </c>
      <c r="AX40" s="23"/>
      <c r="AY40" s="55">
        <v>28</v>
      </c>
      <c r="AZ40" s="56"/>
      <c r="BA40" s="56">
        <v>1.8628452380952381</v>
      </c>
      <c r="BB40" s="57">
        <v>1.8718928571428572</v>
      </c>
      <c r="BC40" s="30">
        <v>1.5484285714285715</v>
      </c>
      <c r="BD40" s="23"/>
      <c r="BE40" s="55">
        <v>28</v>
      </c>
      <c r="BF40" s="56"/>
      <c r="BG40" s="56">
        <v>7.7839880952380955</v>
      </c>
      <c r="BH40" s="57">
        <v>6.2941071428571433</v>
      </c>
      <c r="BI40" s="30">
        <v>7.899404761904762</v>
      </c>
      <c r="BJ40" s="23"/>
      <c r="BK40" s="55">
        <v>28</v>
      </c>
      <c r="BL40" s="56"/>
      <c r="BM40" s="56">
        <v>88.102037142857128</v>
      </c>
      <c r="BN40" s="57">
        <v>72.944288571428572</v>
      </c>
      <c r="BO40" s="30">
        <v>81.823952857142856</v>
      </c>
      <c r="BP40" s="23"/>
      <c r="BQ40" s="55">
        <v>28</v>
      </c>
      <c r="BR40" s="56"/>
      <c r="BS40" s="56">
        <v>42.794404761904765</v>
      </c>
      <c r="BT40" s="57">
        <v>36.519404761904759</v>
      </c>
      <c r="BU40" s="30">
        <v>37.481666666666662</v>
      </c>
      <c r="BV40" s="23"/>
      <c r="BW40" s="55">
        <v>28</v>
      </c>
      <c r="BX40" s="56"/>
      <c r="BY40" s="56">
        <v>39.030535714285719</v>
      </c>
      <c r="BZ40" s="57">
        <v>26.24777380952381</v>
      </c>
      <c r="CA40" s="30">
        <v>28.960976190476192</v>
      </c>
      <c r="CB40" s="23"/>
      <c r="CC40" s="55">
        <v>28</v>
      </c>
      <c r="CD40" s="56"/>
      <c r="CE40" s="56">
        <v>13.580357142857142</v>
      </c>
      <c r="CF40" s="57">
        <v>15.035714285714286</v>
      </c>
      <c r="CG40" s="30">
        <v>14.096428571428572</v>
      </c>
      <c r="CH40" s="23"/>
      <c r="CI40" s="55">
        <v>28</v>
      </c>
      <c r="CJ40" s="56"/>
      <c r="CK40" s="56">
        <v>0.4</v>
      </c>
      <c r="CL40" s="57"/>
      <c r="CM40" s="30"/>
      <c r="CN40" s="23"/>
      <c r="CO40" s="55">
        <v>28</v>
      </c>
      <c r="CP40" s="56"/>
      <c r="CQ40" s="56">
        <v>10.822828571428571</v>
      </c>
      <c r="CR40" s="57">
        <v>14.377232857142857</v>
      </c>
      <c r="CS40" s="30">
        <v>12.333142857142857</v>
      </c>
      <c r="CT40" s="23"/>
      <c r="CU40" s="55">
        <v>28</v>
      </c>
      <c r="CV40" s="56"/>
      <c r="CW40" s="56">
        <v>1.88</v>
      </c>
      <c r="CX40" s="57">
        <v>0.63</v>
      </c>
      <c r="CY40" s="30">
        <v>2.33</v>
      </c>
      <c r="CZ40" s="23"/>
      <c r="DA40" s="55">
        <v>28</v>
      </c>
      <c r="DB40" s="56"/>
      <c r="DC40" s="56">
        <v>10.2</v>
      </c>
      <c r="DD40" s="57">
        <v>7.9142857142857146</v>
      </c>
      <c r="DE40" s="30">
        <v>6</v>
      </c>
      <c r="DF40" s="23"/>
      <c r="DG40" s="55">
        <v>28</v>
      </c>
      <c r="DH40" s="56"/>
      <c r="DI40" s="56"/>
      <c r="DJ40" s="57"/>
      <c r="DK40" s="30"/>
      <c r="DL40" s="23"/>
      <c r="DM40" s="55">
        <v>28</v>
      </c>
      <c r="DN40" s="56"/>
      <c r="DO40" s="56">
        <v>4.52</v>
      </c>
      <c r="DP40" s="57">
        <v>1.955</v>
      </c>
      <c r="DQ40" s="30">
        <v>4.0855555555555556</v>
      </c>
      <c r="DR40" s="23"/>
      <c r="DS40" s="55">
        <v>28</v>
      </c>
      <c r="DT40" s="56"/>
      <c r="DU40" s="56">
        <v>0.94957142857142862</v>
      </c>
      <c r="DV40" s="57">
        <v>0.393</v>
      </c>
      <c r="DW40" s="30">
        <v>9.8769999999999989</v>
      </c>
      <c r="DX40" s="23"/>
      <c r="DY40" s="55">
        <v>28</v>
      </c>
      <c r="DZ40" s="56"/>
      <c r="EA40" s="56">
        <v>7.2622914285714293</v>
      </c>
      <c r="EB40" s="57">
        <v>15.886857142857142</v>
      </c>
      <c r="EC40" s="30">
        <v>6.6385714285714288</v>
      </c>
      <c r="ED40" s="23"/>
      <c r="EE40" s="55">
        <v>28</v>
      </c>
      <c r="EF40" s="56"/>
      <c r="EG40" s="56">
        <v>0.25</v>
      </c>
      <c r="EH40" s="57">
        <v>0.36714285714285716</v>
      </c>
      <c r="EI40" s="30">
        <v>0.4642857142857143</v>
      </c>
      <c r="EJ40" s="23"/>
      <c r="EK40" s="55">
        <v>28</v>
      </c>
      <c r="EL40" s="56"/>
      <c r="EM40" s="56">
        <v>47.55626339285714</v>
      </c>
      <c r="EN40" s="57">
        <v>29.59322648809524</v>
      </c>
      <c r="EO40" s="30">
        <v>23.776031964285714</v>
      </c>
      <c r="EP40" s="23"/>
      <c r="EQ40" s="55">
        <v>28</v>
      </c>
      <c r="ER40" s="56"/>
      <c r="ES40" s="56">
        <v>3</v>
      </c>
      <c r="ET40" s="57">
        <v>1</v>
      </c>
      <c r="EU40" s="30">
        <v>1.1547619047619049</v>
      </c>
      <c r="EV40" s="23"/>
      <c r="EW40" s="55">
        <v>28</v>
      </c>
      <c r="EX40" s="56"/>
      <c r="EY40" s="56">
        <v>12.421833333333334</v>
      </c>
      <c r="EZ40" s="57">
        <v>12.504094761904762</v>
      </c>
      <c r="FA40" s="30">
        <v>13.325571428571427</v>
      </c>
      <c r="FB40" s="23"/>
      <c r="FC40" s="55">
        <v>28</v>
      </c>
      <c r="FD40" s="56"/>
      <c r="FE40" s="56">
        <v>27.071428571428569</v>
      </c>
      <c r="FF40" s="57">
        <v>29.922619047619047</v>
      </c>
      <c r="FG40" s="30">
        <v>29.315476190476186</v>
      </c>
      <c r="FH40" s="23"/>
      <c r="FI40" s="55">
        <v>28</v>
      </c>
      <c r="FJ40" s="56"/>
      <c r="FK40" s="56">
        <v>7.979166666666667</v>
      </c>
      <c r="FL40" s="57">
        <v>6.9708333333333332</v>
      </c>
      <c r="FM40" s="30">
        <v>8.574404761904761</v>
      </c>
      <c r="FN40" s="23"/>
    </row>
    <row r="41">
      <c r="U41" s="23"/>
      <c r="V41" s="23"/>
      <c r="W41" s="23"/>
      <c r="X41" s="23"/>
      <c r="Y41" s="23"/>
      <c r="Z41" s="23"/>
      <c r="AA41" s="55">
        <v>29</v>
      </c>
      <c r="AB41" s="56"/>
      <c r="AC41" s="56">
        <v>11.367438888888888</v>
      </c>
      <c r="AD41" s="57">
        <v>13.47781</v>
      </c>
      <c r="AE41" s="30">
        <v>12.436332142857141</v>
      </c>
      <c r="AF41" s="23"/>
      <c r="AG41" s="55">
        <v>29</v>
      </c>
      <c r="AH41" s="56"/>
      <c r="AI41" s="56">
        <v>25.621832738095236</v>
      </c>
      <c r="AJ41" s="57">
        <v>19.184312916666666</v>
      </c>
      <c r="AK41" s="30">
        <v>31.162650476190475</v>
      </c>
      <c r="AL41" s="23"/>
      <c r="AM41" s="55">
        <v>29</v>
      </c>
      <c r="AN41" s="56"/>
      <c r="AO41" s="56">
        <v>26.938678571428571</v>
      </c>
      <c r="AP41" s="57">
        <v>29.547833333333333</v>
      </c>
      <c r="AQ41" s="30">
        <v>31.500821428571431</v>
      </c>
      <c r="AR41" s="23"/>
      <c r="AS41" s="55">
        <v>29</v>
      </c>
      <c r="AT41" s="56"/>
      <c r="AU41" s="56">
        <v>14.975</v>
      </c>
      <c r="AV41" s="57">
        <v>17.854345238095238</v>
      </c>
      <c r="AW41" s="30">
        <v>12.983220238095237</v>
      </c>
      <c r="AX41" s="23"/>
      <c r="AY41" s="55">
        <v>29</v>
      </c>
      <c r="AZ41" s="56"/>
      <c r="BA41" s="56">
        <v>2.1428571428571432</v>
      </c>
      <c r="BB41" s="57">
        <v>1.7868035714285715</v>
      </c>
      <c r="BC41" s="30">
        <v>1.8301428571428571</v>
      </c>
      <c r="BD41" s="23"/>
      <c r="BE41" s="55">
        <v>29</v>
      </c>
      <c r="BF41" s="56"/>
      <c r="BG41" s="56">
        <v>7.2186309523809529</v>
      </c>
      <c r="BH41" s="57">
        <v>6.2747619047619052</v>
      </c>
      <c r="BI41" s="30">
        <v>8.4869642857142846</v>
      </c>
      <c r="BJ41" s="23"/>
      <c r="BK41" s="55">
        <v>29</v>
      </c>
      <c r="BL41" s="56"/>
      <c r="BM41" s="56">
        <v>87.605854285714287</v>
      </c>
      <c r="BN41" s="57">
        <v>73.650351428571426</v>
      </c>
      <c r="BO41" s="30">
        <v>74.101937142857139</v>
      </c>
      <c r="BP41" s="23"/>
      <c r="BQ41" s="55">
        <v>29</v>
      </c>
      <c r="BR41" s="56"/>
      <c r="BS41" s="56">
        <v>40.297380952380948</v>
      </c>
      <c r="BT41" s="57">
        <v>36.697202380952376</v>
      </c>
      <c r="BU41" s="30">
        <v>34.327857142857141</v>
      </c>
      <c r="BV41" s="23"/>
      <c r="BW41" s="55">
        <v>29</v>
      </c>
      <c r="BX41" s="56"/>
      <c r="BY41" s="56">
        <v>29.168452380952381</v>
      </c>
      <c r="BZ41" s="57">
        <v>25.101892857142857</v>
      </c>
      <c r="CA41" s="30">
        <v>31.389595238095236</v>
      </c>
      <c r="CB41" s="23"/>
      <c r="CC41" s="55">
        <v>29</v>
      </c>
      <c r="CD41" s="56"/>
      <c r="CE41" s="56">
        <v>12.648809523809524</v>
      </c>
      <c r="CF41" s="57">
        <v>14.482142857142858</v>
      </c>
      <c r="CG41" s="30">
        <v>12.374251497005988</v>
      </c>
      <c r="CH41" s="23"/>
      <c r="CI41" s="55">
        <v>29</v>
      </c>
      <c r="CJ41" s="56"/>
      <c r="CK41" s="56">
        <v>0.4</v>
      </c>
      <c r="CL41" s="57"/>
      <c r="CM41" s="30"/>
      <c r="CN41" s="23"/>
      <c r="CO41" s="55">
        <v>29</v>
      </c>
      <c r="CP41" s="56"/>
      <c r="CQ41" s="56">
        <v>14.36349</v>
      </c>
      <c r="CR41" s="57">
        <v>15.18357142857143</v>
      </c>
      <c r="CS41" s="30">
        <v>12.227564285714285</v>
      </c>
      <c r="CT41" s="23"/>
      <c r="CU41" s="55">
        <v>29</v>
      </c>
      <c r="CV41" s="56"/>
      <c r="CW41" s="56">
        <v>2.7600000000000002</v>
      </c>
      <c r="CX41" s="57">
        <v>0.63</v>
      </c>
      <c r="CY41" s="30">
        <v>2.33</v>
      </c>
      <c r="CZ41" s="23"/>
      <c r="DA41" s="55">
        <v>29</v>
      </c>
      <c r="DB41" s="56"/>
      <c r="DC41" s="56">
        <v>10.2</v>
      </c>
      <c r="DD41" s="57">
        <v>7.2</v>
      </c>
      <c r="DE41" s="30">
        <v>8.5</v>
      </c>
      <c r="DF41" s="23"/>
      <c r="DG41" s="55">
        <v>29</v>
      </c>
      <c r="DH41" s="56"/>
      <c r="DI41" s="56"/>
      <c r="DJ41" s="57"/>
      <c r="DK41" s="30"/>
      <c r="DL41" s="23"/>
      <c r="DM41" s="55">
        <v>29</v>
      </c>
      <c r="DN41" s="56"/>
      <c r="DO41" s="56">
        <v>4.84</v>
      </c>
      <c r="DP41" s="57">
        <v>2.5375</v>
      </c>
      <c r="DQ41" s="30">
        <v>4.445</v>
      </c>
      <c r="DR41" s="23"/>
      <c r="DS41" s="55">
        <v>29</v>
      </c>
      <c r="DT41" s="56"/>
      <c r="DU41" s="56">
        <v>1.4067142857142858</v>
      </c>
      <c r="DV41" s="57">
        <v>0.519</v>
      </c>
      <c r="DW41" s="30">
        <v>4.4467142857142852</v>
      </c>
      <c r="DX41" s="23"/>
      <c r="DY41" s="55">
        <v>29</v>
      </c>
      <c r="DZ41" s="56"/>
      <c r="EA41" s="56">
        <v>6.4622914285714286</v>
      </c>
      <c r="EB41" s="57">
        <v>17.818428571428569</v>
      </c>
      <c r="EC41" s="30">
        <v>6.5670328571428573</v>
      </c>
      <c r="ED41" s="23"/>
      <c r="EE41" s="55">
        <v>29</v>
      </c>
      <c r="EF41" s="56"/>
      <c r="EG41" s="56">
        <v>0.25</v>
      </c>
      <c r="EH41" s="57">
        <v>3.0714285714285716</v>
      </c>
      <c r="EI41" s="30">
        <v>0.4642857142857143</v>
      </c>
      <c r="EJ41" s="23"/>
      <c r="EK41" s="55">
        <v>29</v>
      </c>
      <c r="EL41" s="56"/>
      <c r="EM41" s="56">
        <v>26.400131071428572</v>
      </c>
      <c r="EN41" s="57">
        <v>16.366242202380953</v>
      </c>
      <c r="EO41" s="30">
        <v>33.912352261904765</v>
      </c>
      <c r="EP41" s="23"/>
      <c r="EQ41" s="55">
        <v>29</v>
      </c>
      <c r="ER41" s="56"/>
      <c r="ES41" s="56">
        <v>2.5267857142857144</v>
      </c>
      <c r="ET41" s="57">
        <v>1.1309523809523809</v>
      </c>
      <c r="EU41" s="30">
        <v>3.9047619047619047</v>
      </c>
      <c r="EV41" s="23"/>
      <c r="EW41" s="55">
        <v>29</v>
      </c>
      <c r="EX41" s="56"/>
      <c r="EY41" s="56">
        <v>12.108880952380952</v>
      </c>
      <c r="EZ41" s="57">
        <v>12.504714285714286</v>
      </c>
      <c r="FA41" s="30">
        <v>11.621928571428571</v>
      </c>
      <c r="FB41" s="23"/>
      <c r="FC41" s="55">
        <v>29</v>
      </c>
      <c r="FD41" s="56"/>
      <c r="FE41" s="56">
        <v>24.107142857142858</v>
      </c>
      <c r="FF41" s="57">
        <v>30.851190476190474</v>
      </c>
      <c r="FG41" s="30">
        <v>28.86904761904762</v>
      </c>
      <c r="FH41" s="23"/>
      <c r="FI41" s="55">
        <v>29</v>
      </c>
      <c r="FJ41" s="56"/>
      <c r="FK41" s="56">
        <v>7.295238095238096</v>
      </c>
      <c r="FL41" s="57">
        <v>7.1940476190476188</v>
      </c>
      <c r="FM41" s="30">
        <v>8.3952380952380956</v>
      </c>
      <c r="FN41" s="23"/>
    </row>
    <row r="42">
      <c r="U42" s="23"/>
      <c r="V42" s="23"/>
      <c r="W42" s="23"/>
      <c r="X42" s="23"/>
      <c r="Y42" s="23"/>
      <c r="Z42" s="23"/>
      <c r="AA42" s="55">
        <v>30</v>
      </c>
      <c r="AB42" s="56"/>
      <c r="AC42" s="56">
        <v>11.154861333333333</v>
      </c>
      <c r="AD42" s="57">
        <v>12.691212142857141</v>
      </c>
      <c r="AE42" s="30">
        <v>12.081107857142856</v>
      </c>
      <c r="AF42" s="23"/>
      <c r="AG42" s="55">
        <v>30</v>
      </c>
      <c r="AH42" s="56"/>
      <c r="AI42" s="56">
        <v>25.157926607142855</v>
      </c>
      <c r="AJ42" s="57">
        <v>21.130219345238096</v>
      </c>
      <c r="AK42" s="30">
        <v>28.910140654761907</v>
      </c>
      <c r="AL42" s="23"/>
      <c r="AM42" s="55">
        <v>30</v>
      </c>
      <c r="AN42" s="56"/>
      <c r="AO42" s="56">
        <v>30.226702380952378</v>
      </c>
      <c r="AP42" s="57">
        <v>28.784333333333333</v>
      </c>
      <c r="AQ42" s="30">
        <v>29.097834207459204</v>
      </c>
      <c r="AR42" s="23"/>
      <c r="AS42" s="55">
        <v>30</v>
      </c>
      <c r="AT42" s="56"/>
      <c r="AU42" s="56">
        <v>14.128333333333334</v>
      </c>
      <c r="AV42" s="57">
        <v>12.897202380952381</v>
      </c>
      <c r="AW42" s="30">
        <v>13.575940476190475</v>
      </c>
      <c r="AX42" s="23"/>
      <c r="AY42" s="55">
        <v>30</v>
      </c>
      <c r="AZ42" s="56"/>
      <c r="BA42" s="56">
        <v>2.0148571428571431</v>
      </c>
      <c r="BB42" s="57">
        <v>1.8888367346938777</v>
      </c>
      <c r="BC42" s="30">
        <v>1.7351428571428571</v>
      </c>
      <c r="BD42" s="23"/>
      <c r="BE42" s="55">
        <v>30</v>
      </c>
      <c r="BF42" s="56"/>
      <c r="BG42" s="56">
        <v>8.1367857142857147</v>
      </c>
      <c r="BH42" s="57">
        <v>5.7735714285714286</v>
      </c>
      <c r="BI42" s="30">
        <v>10.691666666666666</v>
      </c>
      <c r="BJ42" s="23"/>
      <c r="BK42" s="55">
        <v>30</v>
      </c>
      <c r="BL42" s="56"/>
      <c r="BM42" s="56">
        <v>78.832084285714288</v>
      </c>
      <c r="BN42" s="57">
        <v>68.253785714285712</v>
      </c>
      <c r="BO42" s="30">
        <v>75.140692857142852</v>
      </c>
      <c r="BP42" s="23"/>
      <c r="BQ42" s="55">
        <v>30</v>
      </c>
      <c r="BR42" s="56"/>
      <c r="BS42" s="56">
        <v>39.897023809523809</v>
      </c>
      <c r="BT42" s="57">
        <v>39.492202380952378</v>
      </c>
      <c r="BU42" s="30">
        <v>33.136607142857144</v>
      </c>
      <c r="BV42" s="23"/>
      <c r="BW42" s="55">
        <v>30</v>
      </c>
      <c r="BX42" s="56"/>
      <c r="BY42" s="56">
        <v>27.020065476190478</v>
      </c>
      <c r="BZ42" s="57">
        <v>22.679339285714285</v>
      </c>
      <c r="CA42" s="30">
        <v>29.175041666666669</v>
      </c>
      <c r="CB42" s="23"/>
      <c r="CC42" s="55">
        <v>30</v>
      </c>
      <c r="CD42" s="56"/>
      <c r="CE42" s="56">
        <v>12.107142857142858</v>
      </c>
      <c r="CF42" s="57">
        <v>13.491071428571429</v>
      </c>
      <c r="CG42" s="30">
        <v>11.25</v>
      </c>
      <c r="CH42" s="23"/>
      <c r="CI42" s="55">
        <v>30</v>
      </c>
      <c r="CJ42" s="56"/>
      <c r="CK42" s="56">
        <v>0.4</v>
      </c>
      <c r="CL42" s="57"/>
      <c r="CM42" s="30"/>
      <c r="CN42" s="23"/>
      <c r="CO42" s="55">
        <v>30</v>
      </c>
      <c r="CP42" s="56"/>
      <c r="CQ42" s="56">
        <v>13.864</v>
      </c>
      <c r="CR42" s="57">
        <v>16.978142857142856</v>
      </c>
      <c r="CS42" s="30">
        <v>15.966918571428572</v>
      </c>
      <c r="CT42" s="23"/>
      <c r="CU42" s="55">
        <v>30</v>
      </c>
      <c r="CV42" s="56"/>
      <c r="CW42" s="56">
        <v>3.9</v>
      </c>
      <c r="CX42" s="57">
        <v>1.6757142857142859</v>
      </c>
      <c r="CY42" s="30">
        <v>2.33</v>
      </c>
      <c r="CZ42" s="23"/>
      <c r="DA42" s="55">
        <v>30</v>
      </c>
      <c r="DB42" s="56"/>
      <c r="DC42" s="56">
        <v>10.2</v>
      </c>
      <c r="DD42" s="57">
        <v>7.2</v>
      </c>
      <c r="DE42" s="30">
        <v>8.5</v>
      </c>
      <c r="DF42" s="23"/>
      <c r="DG42" s="55">
        <v>30</v>
      </c>
      <c r="DH42" s="56"/>
      <c r="DI42" s="56"/>
      <c r="DJ42" s="57"/>
      <c r="DK42" s="30"/>
      <c r="DL42" s="23"/>
      <c r="DM42" s="55">
        <v>30</v>
      </c>
      <c r="DN42" s="56"/>
      <c r="DO42" s="56">
        <v>4.9525</v>
      </c>
      <c r="DP42" s="57">
        <v>2.9125</v>
      </c>
      <c r="DQ42" s="30">
        <v>4.04</v>
      </c>
      <c r="DR42" s="23"/>
      <c r="DS42" s="55">
        <v>30</v>
      </c>
      <c r="DT42" s="56"/>
      <c r="DU42" s="56">
        <v>3.1614285714285715</v>
      </c>
      <c r="DV42" s="57">
        <v>0.519</v>
      </c>
      <c r="DW42" s="30">
        <v>8.0122857142857136</v>
      </c>
      <c r="DX42" s="23"/>
      <c r="DY42" s="55">
        <v>30</v>
      </c>
      <c r="DZ42" s="56"/>
      <c r="EA42" s="56">
        <v>12.675571428571429</v>
      </c>
      <c r="EB42" s="57">
        <v>18.438571428571429</v>
      </c>
      <c r="EC42" s="30">
        <v>7.2998899999999995</v>
      </c>
      <c r="ED42" s="23"/>
      <c r="EE42" s="55">
        <v>30</v>
      </c>
      <c r="EF42" s="56"/>
      <c r="EG42" s="56">
        <v>0.25714285714285717</v>
      </c>
      <c r="EH42" s="57">
        <v>5.3928571428571432</v>
      </c>
      <c r="EI42" s="30">
        <v>0.5</v>
      </c>
      <c r="EJ42" s="23"/>
      <c r="EK42" s="55">
        <v>30</v>
      </c>
      <c r="EL42" s="56"/>
      <c r="EM42" s="56">
        <v>29.600088392857142</v>
      </c>
      <c r="EN42" s="57">
        <v>22.133327202380951</v>
      </c>
      <c r="EO42" s="30">
        <v>25.496939642857143</v>
      </c>
      <c r="EP42" s="23"/>
      <c r="EQ42" s="55">
        <v>30</v>
      </c>
      <c r="ER42" s="56"/>
      <c r="ES42" s="56">
        <v>2.5</v>
      </c>
      <c r="ET42" s="57">
        <v>3</v>
      </c>
      <c r="EU42" s="30">
        <v>5.0464285714285717</v>
      </c>
      <c r="EV42" s="23"/>
      <c r="EW42" s="55">
        <v>30</v>
      </c>
      <c r="EX42" s="56"/>
      <c r="EY42" s="56">
        <v>12.194738095238094</v>
      </c>
      <c r="EZ42" s="57">
        <v>11.563761904761906</v>
      </c>
      <c r="FA42" s="30">
        <v>10.715666666666667</v>
      </c>
      <c r="FB42" s="23"/>
      <c r="FC42" s="55">
        <v>30</v>
      </c>
      <c r="FD42" s="56"/>
      <c r="FE42" s="56">
        <v>26.369047619047617</v>
      </c>
      <c r="FF42" s="57">
        <v>26.327380952380949</v>
      </c>
      <c r="FG42" s="30">
        <v>27.43809523809524</v>
      </c>
      <c r="FH42" s="23"/>
      <c r="FI42" s="55">
        <v>30</v>
      </c>
      <c r="FJ42" s="56"/>
      <c r="FK42" s="56">
        <v>7.545238095238096</v>
      </c>
      <c r="FL42" s="57">
        <v>6.6857142857142859</v>
      </c>
      <c r="FM42" s="30">
        <v>8.4327380952380953</v>
      </c>
      <c r="FN42" s="23"/>
    </row>
    <row r="43">
      <c r="U43" s="23"/>
      <c r="V43" s="23"/>
      <c r="W43" s="23"/>
      <c r="X43" s="23"/>
      <c r="Y43" s="23"/>
      <c r="Z43" s="23"/>
      <c r="AA43" s="55">
        <v>31</v>
      </c>
      <c r="AB43" s="56"/>
      <c r="AC43" s="56">
        <v>10.882068</v>
      </c>
      <c r="AD43" s="57">
        <v>13.043739333333333</v>
      </c>
      <c r="AE43" s="30">
        <v>11.596254285714286</v>
      </c>
      <c r="AF43" s="23"/>
      <c r="AG43" s="55">
        <v>31</v>
      </c>
      <c r="AH43" s="56"/>
      <c r="AI43" s="56">
        <v>24.899243392857141</v>
      </c>
      <c r="AJ43" s="57">
        <v>18.414783214285713</v>
      </c>
      <c r="AK43" s="30">
        <v>27.139766369047621</v>
      </c>
      <c r="AL43" s="23"/>
      <c r="AM43" s="55">
        <v>31</v>
      </c>
      <c r="AN43" s="56"/>
      <c r="AO43" s="56">
        <v>29.816583333333334</v>
      </c>
      <c r="AP43" s="57">
        <v>30.806107142857144</v>
      </c>
      <c r="AQ43" s="30">
        <v>27.891583333333333</v>
      </c>
      <c r="AR43" s="23"/>
      <c r="AS43" s="55">
        <v>31</v>
      </c>
      <c r="AT43" s="56"/>
      <c r="AU43" s="56">
        <v>10.121904761904762</v>
      </c>
      <c r="AV43" s="57">
        <v>10.959285714285713</v>
      </c>
      <c r="AW43" s="30">
        <v>11.669809523809523</v>
      </c>
      <c r="AX43" s="23"/>
      <c r="AY43" s="55">
        <v>31</v>
      </c>
      <c r="AZ43" s="56"/>
      <c r="BA43" s="56">
        <v>2.0708571428571427</v>
      </c>
      <c r="BB43" s="57">
        <v>1.842</v>
      </c>
      <c r="BC43" s="30">
        <v>1.6478571428571429</v>
      </c>
      <c r="BD43" s="23"/>
      <c r="BE43" s="55">
        <v>31</v>
      </c>
      <c r="BF43" s="56"/>
      <c r="BG43" s="56">
        <v>8.34251497005988</v>
      </c>
      <c r="BH43" s="57">
        <v>7.1864880952380954</v>
      </c>
      <c r="BI43" s="30">
        <v>7.5748809523809522</v>
      </c>
      <c r="BJ43" s="23"/>
      <c r="BK43" s="55">
        <v>31</v>
      </c>
      <c r="BL43" s="56"/>
      <c r="BM43" s="56">
        <v>76.460451428571432</v>
      </c>
      <c r="BN43" s="57">
        <v>63.523804285714284</v>
      </c>
      <c r="BO43" s="30">
        <v>70.27642</v>
      </c>
      <c r="BP43" s="23"/>
      <c r="BQ43" s="55">
        <v>31</v>
      </c>
      <c r="BR43" s="56"/>
      <c r="BS43" s="56">
        <v>37.842857142857142</v>
      </c>
      <c r="BT43" s="57">
        <v>41.366964285714289</v>
      </c>
      <c r="BU43" s="30">
        <v>31.936428571428571</v>
      </c>
      <c r="BV43" s="23"/>
      <c r="BW43" s="55">
        <v>31</v>
      </c>
      <c r="BX43" s="56"/>
      <c r="BY43" s="56">
        <v>23.724744047619048</v>
      </c>
      <c r="BZ43" s="57">
        <v>22.449988095238094</v>
      </c>
      <c r="CA43" s="30">
        <v>22.397854166666669</v>
      </c>
      <c r="CB43" s="23"/>
      <c r="CC43" s="55">
        <v>31</v>
      </c>
      <c r="CD43" s="56"/>
      <c r="CE43" s="56">
        <v>10.642857142857142</v>
      </c>
      <c r="CF43" s="57">
        <v>12.410714285714285</v>
      </c>
      <c r="CG43" s="30">
        <v>10.386904761904763</v>
      </c>
      <c r="CH43" s="23"/>
      <c r="CI43" s="55">
        <v>31</v>
      </c>
      <c r="CJ43" s="56"/>
      <c r="CK43" s="56">
        <v>0.4</v>
      </c>
      <c r="CL43" s="57"/>
      <c r="CM43" s="30"/>
      <c r="CN43" s="23"/>
      <c r="CO43" s="55">
        <v>31</v>
      </c>
      <c r="CP43" s="56"/>
      <c r="CQ43" s="56">
        <v>10.822828571428571</v>
      </c>
      <c r="CR43" s="57">
        <v>10.875</v>
      </c>
      <c r="CS43" s="30">
        <v>19.5946</v>
      </c>
      <c r="CT43" s="23"/>
      <c r="CU43" s="55">
        <v>31</v>
      </c>
      <c r="CV43" s="56"/>
      <c r="CW43" s="56">
        <v>3.8857142857142861</v>
      </c>
      <c r="CX43" s="57">
        <v>2.1757142857142862</v>
      </c>
      <c r="CY43" s="30">
        <v>1.5128571428571429</v>
      </c>
      <c r="CZ43" s="23"/>
      <c r="DA43" s="55">
        <v>31</v>
      </c>
      <c r="DB43" s="56"/>
      <c r="DC43" s="56">
        <v>10.2</v>
      </c>
      <c r="DD43" s="57">
        <v>7.2</v>
      </c>
      <c r="DE43" s="30">
        <v>7.1071428571428577</v>
      </c>
      <c r="DF43" s="23"/>
      <c r="DG43" s="55">
        <v>31</v>
      </c>
      <c r="DH43" s="56"/>
      <c r="DI43" s="56"/>
      <c r="DJ43" s="57"/>
      <c r="DK43" s="30"/>
      <c r="DL43" s="23"/>
      <c r="DM43" s="55">
        <v>31</v>
      </c>
      <c r="DN43" s="56"/>
      <c r="DO43" s="56">
        <v>7.38</v>
      </c>
      <c r="DP43" s="57">
        <v>4.52969</v>
      </c>
      <c r="DQ43" s="30">
        <v>5.26</v>
      </c>
      <c r="DR43" s="23"/>
      <c r="DS43" s="55">
        <v>31</v>
      </c>
      <c r="DT43" s="56"/>
      <c r="DU43" s="56">
        <v>7.5742857142857147</v>
      </c>
      <c r="DV43" s="57">
        <v>3.0462857142857143</v>
      </c>
      <c r="DW43" s="30">
        <v>7.948</v>
      </c>
      <c r="DX43" s="23"/>
      <c r="DY43" s="55">
        <v>31</v>
      </c>
      <c r="DZ43" s="56"/>
      <c r="EA43" s="56">
        <v>17.299434285714284</v>
      </c>
      <c r="EB43" s="57">
        <v>18.94142857142857</v>
      </c>
      <c r="EC43" s="30">
        <v>11.466117142857144</v>
      </c>
      <c r="ED43" s="23"/>
      <c r="EE43" s="55">
        <v>31</v>
      </c>
      <c r="EF43" s="56"/>
      <c r="EG43" s="56">
        <v>0.27142857142857141</v>
      </c>
      <c r="EH43" s="57">
        <v>9</v>
      </c>
      <c r="EI43" s="30">
        <v>0.5</v>
      </c>
      <c r="EJ43" s="23"/>
      <c r="EK43" s="55">
        <v>31</v>
      </c>
      <c r="EL43" s="56"/>
      <c r="EM43" s="56">
        <v>20.759308571428569</v>
      </c>
      <c r="EN43" s="57">
        <v>26.338981488095239</v>
      </c>
      <c r="EO43" s="30">
        <v>20.899549464285712</v>
      </c>
      <c r="EP43" s="23"/>
      <c r="EQ43" s="55">
        <v>31</v>
      </c>
      <c r="ER43" s="56"/>
      <c r="ES43" s="56">
        <v>3.6934523809523809</v>
      </c>
      <c r="ET43" s="57">
        <v>3.5833333333333335</v>
      </c>
      <c r="EU43" s="30">
        <v>6.5392857142857146</v>
      </c>
      <c r="EV43" s="23"/>
      <c r="EW43" s="55">
        <v>31</v>
      </c>
      <c r="EX43" s="56"/>
      <c r="EY43" s="56">
        <v>11.4015</v>
      </c>
      <c r="EZ43" s="57">
        <v>12.108928571428571</v>
      </c>
      <c r="FA43" s="30">
        <v>10.166095238095238</v>
      </c>
      <c r="FB43" s="23"/>
      <c r="FC43" s="55">
        <v>31</v>
      </c>
      <c r="FD43" s="56"/>
      <c r="FE43" s="56">
        <v>23.077380952380953</v>
      </c>
      <c r="FF43" s="57">
        <v>30.94047619047619</v>
      </c>
      <c r="FG43" s="30">
        <v>26.440476190476193</v>
      </c>
      <c r="FH43" s="23"/>
      <c r="FI43" s="55">
        <v>31</v>
      </c>
      <c r="FJ43" s="56"/>
      <c r="FK43" s="56">
        <v>7.1267857142857149</v>
      </c>
      <c r="FL43" s="57">
        <v>7.3142857142857149</v>
      </c>
      <c r="FM43" s="30">
        <v>7.6333333333333337</v>
      </c>
      <c r="FN43" s="23"/>
    </row>
    <row r="44">
      <c r="U44" s="23"/>
      <c r="V44" s="23"/>
      <c r="W44" s="23"/>
      <c r="X44" s="23"/>
      <c r="Y44" s="23"/>
      <c r="Z44" s="23"/>
      <c r="AA44" s="55">
        <v>32</v>
      </c>
      <c r="AB44" s="56"/>
      <c r="AC44" s="56">
        <v>10.337994285714284</v>
      </c>
      <c r="AD44" s="57">
        <v>11.880649333333333</v>
      </c>
      <c r="AE44" s="30">
        <v>11.716150666666666</v>
      </c>
      <c r="AF44" s="23"/>
      <c r="AG44" s="55">
        <v>32</v>
      </c>
      <c r="AH44" s="56"/>
      <c r="AI44" s="56">
        <v>24.521106785714284</v>
      </c>
      <c r="AJ44" s="57">
        <v>18.083929702380953</v>
      </c>
      <c r="AK44" s="30">
        <v>28.593414285714285</v>
      </c>
      <c r="AL44" s="23"/>
      <c r="AM44" s="55">
        <v>32</v>
      </c>
      <c r="AN44" s="56"/>
      <c r="AO44" s="56">
        <v>28.809559523809526</v>
      </c>
      <c r="AP44" s="57">
        <v>29.519369047619048</v>
      </c>
      <c r="AQ44" s="30">
        <v>27.637351190476192</v>
      </c>
      <c r="AR44" s="23"/>
      <c r="AS44" s="55">
        <v>32</v>
      </c>
      <c r="AT44" s="56"/>
      <c r="AU44" s="56">
        <v>7.7241071428571431</v>
      </c>
      <c r="AV44" s="57">
        <v>9.4099404761904761</v>
      </c>
      <c r="AW44" s="30">
        <v>19.260142857142856</v>
      </c>
      <c r="AX44" s="23"/>
      <c r="AY44" s="55">
        <v>32</v>
      </c>
      <c r="AZ44" s="56"/>
      <c r="BA44" s="56">
        <v>1.7728571428571429</v>
      </c>
      <c r="BB44" s="57">
        <v>1.8741428571428573</v>
      </c>
      <c r="BC44" s="30">
        <v>1.7564285714285715</v>
      </c>
      <c r="BD44" s="23"/>
      <c r="BE44" s="55">
        <v>32</v>
      </c>
      <c r="BF44" s="56"/>
      <c r="BG44" s="56">
        <v>11.148035714285713</v>
      </c>
      <c r="BH44" s="57">
        <v>7.7086309523809531</v>
      </c>
      <c r="BI44" s="30">
        <v>7.3609523809523809</v>
      </c>
      <c r="BJ44" s="23"/>
      <c r="BK44" s="55">
        <v>32</v>
      </c>
      <c r="BL44" s="56"/>
      <c r="BM44" s="56">
        <v>79.350861428571434</v>
      </c>
      <c r="BN44" s="57">
        <v>60.417064285714282</v>
      </c>
      <c r="BO44" s="30">
        <v>70.941308571428564</v>
      </c>
      <c r="BP44" s="23"/>
      <c r="BQ44" s="55">
        <v>32</v>
      </c>
      <c r="BR44" s="56"/>
      <c r="BS44" s="56">
        <v>37.735297619047621</v>
      </c>
      <c r="BT44" s="57">
        <v>40.03107142857143</v>
      </c>
      <c r="BU44" s="30">
        <v>35.95547619047619</v>
      </c>
      <c r="BV44" s="23"/>
      <c r="BW44" s="55">
        <v>32</v>
      </c>
      <c r="BX44" s="56"/>
      <c r="BY44" s="56">
        <v>21.920458333333332</v>
      </c>
      <c r="BZ44" s="57">
        <v>20.093208333333333</v>
      </c>
      <c r="CA44" s="30">
        <v>36.792434523809526</v>
      </c>
      <c r="CB44" s="23"/>
      <c r="CC44" s="55">
        <v>32</v>
      </c>
      <c r="CD44" s="56"/>
      <c r="CE44" s="56">
        <v>9.6875</v>
      </c>
      <c r="CF44" s="57">
        <v>11.142857142857142</v>
      </c>
      <c r="CG44" s="30">
        <v>10.446428571428571</v>
      </c>
      <c r="CH44" s="23"/>
      <c r="CI44" s="55">
        <v>32</v>
      </c>
      <c r="CJ44" s="56"/>
      <c r="CK44" s="56">
        <v>0.4</v>
      </c>
      <c r="CL44" s="57"/>
      <c r="CM44" s="30"/>
      <c r="CN44" s="23"/>
      <c r="CO44" s="55">
        <v>32</v>
      </c>
      <c r="CP44" s="56"/>
      <c r="CQ44" s="56">
        <v>15.313285714285714</v>
      </c>
      <c r="CR44" s="57">
        <v>9.6839199999999988</v>
      </c>
      <c r="CS44" s="30">
        <v>11.057115714285715</v>
      </c>
      <c r="CT44" s="23"/>
      <c r="CU44" s="55">
        <v>32</v>
      </c>
      <c r="CV44" s="56"/>
      <c r="CW44" s="56">
        <v>3.8</v>
      </c>
      <c r="CX44" s="57">
        <v>2.23</v>
      </c>
      <c r="CY44" s="30">
        <v>0.88</v>
      </c>
      <c r="CZ44" s="23"/>
      <c r="DA44" s="55">
        <v>32</v>
      </c>
      <c r="DB44" s="56"/>
      <c r="DC44" s="56">
        <v>10.2</v>
      </c>
      <c r="DD44" s="57">
        <v>7.2</v>
      </c>
      <c r="DE44" s="30">
        <v>10.185714285714287</v>
      </c>
      <c r="DF44" s="23"/>
      <c r="DG44" s="55">
        <v>32</v>
      </c>
      <c r="DH44" s="56"/>
      <c r="DI44" s="56"/>
      <c r="DJ44" s="57"/>
      <c r="DK44" s="30"/>
      <c r="DL44" s="23"/>
      <c r="DM44" s="55">
        <v>32</v>
      </c>
      <c r="DN44" s="56"/>
      <c r="DO44" s="56">
        <v>5.6714285714285717</v>
      </c>
      <c r="DP44" s="57">
        <v>4.7545454545454549</v>
      </c>
      <c r="DQ44" s="30">
        <v>4.75</v>
      </c>
      <c r="DR44" s="23"/>
      <c r="DS44" s="55">
        <v>32</v>
      </c>
      <c r="DT44" s="56"/>
      <c r="DU44" s="56">
        <v>8.4522857142857131</v>
      </c>
      <c r="DV44" s="57">
        <v>4.01</v>
      </c>
      <c r="DW44" s="30">
        <v>7.756</v>
      </c>
      <c r="DX44" s="23"/>
      <c r="DY44" s="55">
        <v>32</v>
      </c>
      <c r="DZ44" s="56"/>
      <c r="EA44" s="56">
        <v>19.636857142857142</v>
      </c>
      <c r="EB44" s="57">
        <v>21.221318571428572</v>
      </c>
      <c r="EC44" s="30">
        <v>15.055007142857143</v>
      </c>
      <c r="ED44" s="23"/>
      <c r="EE44" s="55">
        <v>32</v>
      </c>
      <c r="EF44" s="56"/>
      <c r="EG44" s="56">
        <v>1.5571428571428572</v>
      </c>
      <c r="EH44" s="57">
        <v>9</v>
      </c>
      <c r="EI44" s="30">
        <v>4.3857142857142861</v>
      </c>
      <c r="EJ44" s="23"/>
      <c r="EK44" s="55">
        <v>32</v>
      </c>
      <c r="EL44" s="56"/>
      <c r="EM44" s="56">
        <v>16.676512797619047</v>
      </c>
      <c r="EN44" s="57">
        <v>21.878900833333333</v>
      </c>
      <c r="EO44" s="30">
        <v>39.382662440476189</v>
      </c>
      <c r="EP44" s="23"/>
      <c r="EQ44" s="55">
        <v>32</v>
      </c>
      <c r="ER44" s="56"/>
      <c r="ES44" s="56">
        <v>5.5714285714285712</v>
      </c>
      <c r="ET44" s="57">
        <v>6</v>
      </c>
      <c r="EU44" s="30">
        <v>7.0517857142857148</v>
      </c>
      <c r="EV44" s="23"/>
      <c r="EW44" s="55">
        <v>32</v>
      </c>
      <c r="EX44" s="56"/>
      <c r="EY44" s="56">
        <v>11.102761904761905</v>
      </c>
      <c r="EZ44" s="57">
        <v>11.913857142857143</v>
      </c>
      <c r="FA44" s="30">
        <v>10.072642857142856</v>
      </c>
      <c r="FB44" s="23"/>
      <c r="FC44" s="55">
        <v>32</v>
      </c>
      <c r="FD44" s="56"/>
      <c r="FE44" s="56">
        <v>20.363095238095237</v>
      </c>
      <c r="FF44" s="57">
        <v>23.267857142857142</v>
      </c>
      <c r="FG44" s="30">
        <v>46.172619047619051</v>
      </c>
      <c r="FH44" s="23"/>
      <c r="FI44" s="55">
        <v>32</v>
      </c>
      <c r="FJ44" s="56"/>
      <c r="FK44" s="56">
        <v>6.8285714285714283</v>
      </c>
      <c r="FL44" s="57">
        <v>6.1660714285714286</v>
      </c>
      <c r="FM44" s="30">
        <v>10.47202380952381</v>
      </c>
      <c r="FN44" s="23"/>
    </row>
    <row r="45">
      <c r="U45" s="23"/>
      <c r="V45" s="23"/>
      <c r="W45" s="23"/>
      <c r="X45" s="23"/>
      <c r="Y45" s="23"/>
      <c r="Z45" s="23"/>
      <c r="AA45" s="55">
        <v>33</v>
      </c>
      <c r="AB45" s="56"/>
      <c r="AC45" s="56">
        <v>11.419722</v>
      </c>
      <c r="AD45" s="57">
        <v>11.584957857142856</v>
      </c>
      <c r="AE45" s="30">
        <v>12.527402857142857</v>
      </c>
      <c r="AF45" s="23"/>
      <c r="AG45" s="55">
        <v>33</v>
      </c>
      <c r="AH45" s="56"/>
      <c r="AI45" s="56">
        <v>24.776812916666668</v>
      </c>
      <c r="AJ45" s="57">
        <v>14.491021547619047</v>
      </c>
      <c r="AK45" s="30">
        <v>29.544705892857145</v>
      </c>
      <c r="AL45" s="23"/>
      <c r="AM45" s="55">
        <v>33</v>
      </c>
      <c r="AN45" s="56"/>
      <c r="AO45" s="56">
        <v>35.108863095238092</v>
      </c>
      <c r="AP45" s="57">
        <v>29.11425</v>
      </c>
      <c r="AQ45" s="30">
        <v>25.666749999999997</v>
      </c>
      <c r="AR45" s="23"/>
      <c r="AS45" s="55">
        <v>33</v>
      </c>
      <c r="AT45" s="56"/>
      <c r="AU45" s="56">
        <v>8.5772619047619045</v>
      </c>
      <c r="AV45" s="57">
        <v>11.66625</v>
      </c>
      <c r="AW45" s="30">
        <v>11.777142857142856</v>
      </c>
      <c r="AX45" s="23"/>
      <c r="AY45" s="55">
        <v>33</v>
      </c>
      <c r="AZ45" s="56"/>
      <c r="BA45" s="56">
        <v>1.715357142857143</v>
      </c>
      <c r="BB45" s="57">
        <v>1.8718571428571429</v>
      </c>
      <c r="BC45" s="30">
        <v>1.7424285714285714</v>
      </c>
      <c r="BD45" s="23"/>
      <c r="BE45" s="55">
        <v>33</v>
      </c>
      <c r="BF45" s="56"/>
      <c r="BG45" s="56">
        <v>6.9044047619047619</v>
      </c>
      <c r="BH45" s="57">
        <v>5.5841071428571425</v>
      </c>
      <c r="BI45" s="30">
        <v>6.30047619047619</v>
      </c>
      <c r="BJ45" s="23"/>
      <c r="BK45" s="55">
        <v>33</v>
      </c>
      <c r="BL45" s="56"/>
      <c r="BM45" s="56">
        <v>74.61428</v>
      </c>
      <c r="BN45" s="57">
        <v>70.052012380952377</v>
      </c>
      <c r="BO45" s="30">
        <v>69.015711428571436</v>
      </c>
      <c r="BP45" s="23"/>
      <c r="BQ45" s="55">
        <v>33</v>
      </c>
      <c r="BR45" s="56"/>
      <c r="BS45" s="56">
        <v>38.450476190476188</v>
      </c>
      <c r="BT45" s="57">
        <v>38.079345238095236</v>
      </c>
      <c r="BU45" s="30">
        <v>36.009642857142858</v>
      </c>
      <c r="BV45" s="23"/>
      <c r="BW45" s="55">
        <v>33</v>
      </c>
      <c r="BX45" s="56"/>
      <c r="BY45" s="56">
        <v>23.449732142857144</v>
      </c>
      <c r="BZ45" s="57">
        <v>22.414309523809525</v>
      </c>
      <c r="CA45" s="30">
        <v>25.97325</v>
      </c>
      <c r="CB45" s="23"/>
      <c r="CC45" s="55">
        <v>33</v>
      </c>
      <c r="CD45" s="56"/>
      <c r="CE45" s="56">
        <v>9.0892857142857153</v>
      </c>
      <c r="CF45" s="57">
        <v>10.9375</v>
      </c>
      <c r="CG45" s="30">
        <v>9.1428571428571423</v>
      </c>
      <c r="CH45" s="23"/>
      <c r="CI45" s="55">
        <v>33</v>
      </c>
      <c r="CJ45" s="56"/>
      <c r="CK45" s="56">
        <v>0.4</v>
      </c>
      <c r="CL45" s="57"/>
      <c r="CM45" s="30">
        <v>1.6607142857142858</v>
      </c>
      <c r="CN45" s="23"/>
      <c r="CO45" s="55">
        <v>33</v>
      </c>
      <c r="CP45" s="56"/>
      <c r="CQ45" s="56">
        <v>12.634714285714285</v>
      </c>
      <c r="CR45" s="57">
        <v>7.3164285714285722</v>
      </c>
      <c r="CS45" s="30">
        <v>16.374714285714287</v>
      </c>
      <c r="CT45" s="23"/>
      <c r="CU45" s="55">
        <v>33</v>
      </c>
      <c r="CV45" s="56"/>
      <c r="CW45" s="56">
        <v>2.4285714285714284</v>
      </c>
      <c r="CX45" s="57">
        <v>2.172857142857143</v>
      </c>
      <c r="CY45" s="30">
        <v>0.89357142857142868</v>
      </c>
      <c r="CZ45" s="23"/>
      <c r="DA45" s="55">
        <v>33</v>
      </c>
      <c r="DB45" s="56"/>
      <c r="DC45" s="56">
        <v>10.2</v>
      </c>
      <c r="DD45" s="57">
        <v>7.2</v>
      </c>
      <c r="DE45" s="30">
        <v>10.258571428571429</v>
      </c>
      <c r="DF45" s="23"/>
      <c r="DG45" s="55">
        <v>33</v>
      </c>
      <c r="DH45" s="56"/>
      <c r="DI45" s="56"/>
      <c r="DJ45" s="57"/>
      <c r="DK45" s="30"/>
      <c r="DL45" s="23"/>
      <c r="DM45" s="55">
        <v>33</v>
      </c>
      <c r="DN45" s="56"/>
      <c r="DO45" s="56">
        <v>6.02</v>
      </c>
      <c r="DP45" s="57">
        <v>3.9111111111111114</v>
      </c>
      <c r="DQ45" s="30">
        <v>5.25</v>
      </c>
      <c r="DR45" s="23"/>
      <c r="DS45" s="55">
        <v>33</v>
      </c>
      <c r="DT45" s="56"/>
      <c r="DU45" s="56">
        <v>7.776</v>
      </c>
      <c r="DV45" s="57">
        <v>4.01</v>
      </c>
      <c r="DW45" s="30">
        <v>7.756</v>
      </c>
      <c r="DX45" s="23"/>
      <c r="DY45" s="55">
        <v>33</v>
      </c>
      <c r="DZ45" s="56"/>
      <c r="EA45" s="56">
        <v>18.398428571428571</v>
      </c>
      <c r="EB45" s="57">
        <v>20.685714285714287</v>
      </c>
      <c r="EC45" s="30">
        <v>20.758999999999997</v>
      </c>
      <c r="ED45" s="23"/>
      <c r="EE45" s="55">
        <v>33</v>
      </c>
      <c r="EF45" s="56"/>
      <c r="EG45" s="56">
        <v>4</v>
      </c>
      <c r="EH45" s="57">
        <v>9.1428571428571423</v>
      </c>
      <c r="EI45" s="30">
        <v>7.0714285714285721</v>
      </c>
      <c r="EJ45" s="23"/>
      <c r="EK45" s="55">
        <v>33</v>
      </c>
      <c r="EL45" s="56"/>
      <c r="EM45" s="56">
        <v>31.680073154761903</v>
      </c>
      <c r="EN45" s="57">
        <v>21.031094821428574</v>
      </c>
      <c r="EO45" s="30">
        <v>28.184737023809525</v>
      </c>
      <c r="EP45" s="23"/>
      <c r="EQ45" s="55">
        <v>33</v>
      </c>
      <c r="ER45" s="56"/>
      <c r="ES45" s="56">
        <v>7</v>
      </c>
      <c r="ET45" s="57">
        <v>6</v>
      </c>
      <c r="EU45" s="30">
        <v>8.5</v>
      </c>
      <c r="EV45" s="23"/>
      <c r="EW45" s="55">
        <v>33</v>
      </c>
      <c r="EX45" s="56"/>
      <c r="EY45" s="56">
        <v>11.36142857142857</v>
      </c>
      <c r="EZ45" s="57">
        <v>11.64259523809524</v>
      </c>
      <c r="FA45" s="30">
        <v>9.9249523809523819</v>
      </c>
      <c r="FB45" s="23"/>
      <c r="FC45" s="55">
        <v>33</v>
      </c>
      <c r="FD45" s="56"/>
      <c r="FE45" s="56">
        <v>23.369047619047617</v>
      </c>
      <c r="FF45" s="57">
        <v>22.75595238095238</v>
      </c>
      <c r="FG45" s="30">
        <v>27.946428571428569</v>
      </c>
      <c r="FH45" s="23"/>
      <c r="FI45" s="55">
        <v>33</v>
      </c>
      <c r="FJ45" s="56"/>
      <c r="FK45" s="56">
        <v>6.6690476190476184</v>
      </c>
      <c r="FL45" s="57">
        <v>5.9982142857142859</v>
      </c>
      <c r="FM45" s="30">
        <v>7.9559523809523807</v>
      </c>
      <c r="FN45" s="23"/>
    </row>
    <row r="46">
      <c r="U46" s="23"/>
      <c r="V46" s="23"/>
      <c r="W46" s="23"/>
      <c r="X46" s="23"/>
      <c r="Y46" s="23"/>
      <c r="Z46" s="23"/>
      <c r="AA46" s="55">
        <v>34</v>
      </c>
      <c r="AB46" s="56"/>
      <c r="AC46" s="56">
        <v>11.644498</v>
      </c>
      <c r="AD46" s="57">
        <v>13.764550625</v>
      </c>
      <c r="AE46" s="30">
        <v>16.217902307692306</v>
      </c>
      <c r="AF46" s="23"/>
      <c r="AG46" s="55">
        <v>34</v>
      </c>
      <c r="AH46" s="56"/>
      <c r="AI46" s="56">
        <v>22.630870357142857</v>
      </c>
      <c r="AJ46" s="57">
        <v>14.801486607142857</v>
      </c>
      <c r="AK46" s="30">
        <v>26.738878474576271</v>
      </c>
      <c r="AL46" s="23"/>
      <c r="AM46" s="55">
        <v>34</v>
      </c>
      <c r="AN46" s="56"/>
      <c r="AO46" s="56">
        <v>38.469214285714287</v>
      </c>
      <c r="AP46" s="57">
        <v>29.415398809523808</v>
      </c>
      <c r="AQ46" s="30">
        <v>28.605910714285717</v>
      </c>
      <c r="AR46" s="23"/>
      <c r="AS46" s="55">
        <v>34</v>
      </c>
      <c r="AT46" s="56"/>
      <c r="AU46" s="56">
        <v>6.7088690476190482</v>
      </c>
      <c r="AV46" s="57">
        <v>14.74</v>
      </c>
      <c r="AW46" s="30">
        <v>9.6848095238095233</v>
      </c>
      <c r="AX46" s="23"/>
      <c r="AY46" s="55">
        <v>34</v>
      </c>
      <c r="AZ46" s="56"/>
      <c r="BA46" s="56">
        <v>2.2609464285714287</v>
      </c>
      <c r="BB46" s="57">
        <v>1.8375714285714286</v>
      </c>
      <c r="BC46" s="30">
        <v>1.7314285714285715</v>
      </c>
      <c r="BD46" s="23"/>
      <c r="BE46" s="55">
        <v>34</v>
      </c>
      <c r="BF46" s="56"/>
      <c r="BG46" s="56">
        <v>6.8730952380952379</v>
      </c>
      <c r="BH46" s="57">
        <v>6.475892857142858</v>
      </c>
      <c r="BI46" s="30">
        <v>5.8734523809523811</v>
      </c>
      <c r="BJ46" s="23"/>
      <c r="BK46" s="55">
        <v>34</v>
      </c>
      <c r="BL46" s="56"/>
      <c r="BM46" s="56">
        <v>73.28379</v>
      </c>
      <c r="BN46" s="57">
        <v>59.730422857142855</v>
      </c>
      <c r="BO46" s="30">
        <v>67.186</v>
      </c>
      <c r="BP46" s="23"/>
      <c r="BQ46" s="55">
        <v>34</v>
      </c>
      <c r="BR46" s="56"/>
      <c r="BS46" s="56">
        <v>36.903869047619047</v>
      </c>
      <c r="BT46" s="57">
        <v>37.917738095238093</v>
      </c>
      <c r="BU46" s="30">
        <v>38.306428571428576</v>
      </c>
      <c r="BV46" s="23"/>
      <c r="BW46" s="55">
        <v>34</v>
      </c>
      <c r="BX46" s="56"/>
      <c r="BY46" s="56">
        <v>21.651702380952379</v>
      </c>
      <c r="BZ46" s="57">
        <v>20.73797023809524</v>
      </c>
      <c r="CA46" s="30">
        <v>22.838303571428572</v>
      </c>
      <c r="CB46" s="23"/>
      <c r="CC46" s="55">
        <v>34</v>
      </c>
      <c r="CD46" s="56"/>
      <c r="CE46" s="56">
        <v>9.6785714285714288</v>
      </c>
      <c r="CF46" s="57">
        <v>11</v>
      </c>
      <c r="CG46" s="30">
        <v>9.0178571428571423</v>
      </c>
      <c r="CH46" s="23"/>
      <c r="CI46" s="55">
        <v>34</v>
      </c>
      <c r="CJ46" s="56"/>
      <c r="CK46" s="56">
        <v>0.4</v>
      </c>
      <c r="CL46" s="57">
        <v>2.4732142857142856</v>
      </c>
      <c r="CM46" s="30">
        <v>4.2857142857142865</v>
      </c>
      <c r="CN46" s="23"/>
      <c r="CO46" s="55">
        <v>34</v>
      </c>
      <c r="CP46" s="56"/>
      <c r="CQ46" s="56">
        <v>6.4385714285714286</v>
      </c>
      <c r="CR46" s="57">
        <v>6.5345528571428577</v>
      </c>
      <c r="CS46" s="30">
        <v>16.086648571428569</v>
      </c>
      <c r="CT46" s="23"/>
      <c r="CU46" s="55">
        <v>34</v>
      </c>
      <c r="CV46" s="56"/>
      <c r="CW46" s="56">
        <v>0.89714285714285713</v>
      </c>
      <c r="CX46" s="57">
        <v>0.66657142857142859</v>
      </c>
      <c r="CY46" s="30">
        <v>0.975</v>
      </c>
      <c r="CZ46" s="23"/>
      <c r="DA46" s="55">
        <v>34</v>
      </c>
      <c r="DB46" s="56"/>
      <c r="DC46" s="56">
        <v>10.2</v>
      </c>
      <c r="DD46" s="57">
        <v>7.2</v>
      </c>
      <c r="DE46" s="30">
        <v>9.1642857142857146</v>
      </c>
      <c r="DF46" s="23"/>
      <c r="DG46" s="55">
        <v>34</v>
      </c>
      <c r="DH46" s="56"/>
      <c r="DI46" s="56"/>
      <c r="DJ46" s="57"/>
      <c r="DK46" s="30"/>
      <c r="DL46" s="23"/>
      <c r="DM46" s="55">
        <v>34</v>
      </c>
      <c r="DN46" s="56"/>
      <c r="DO46" s="56">
        <v>6.54</v>
      </c>
      <c r="DP46" s="57">
        <v>6.09</v>
      </c>
      <c r="DQ46" s="30">
        <v>4.5625</v>
      </c>
      <c r="DR46" s="23"/>
      <c r="DS46" s="55">
        <v>34</v>
      </c>
      <c r="DT46" s="56"/>
      <c r="DU46" s="56">
        <v>7.5884285714285724</v>
      </c>
      <c r="DV46" s="57">
        <v>4.8728571428571428</v>
      </c>
      <c r="DW46" s="30">
        <v>6.7308571428571433</v>
      </c>
      <c r="DX46" s="23"/>
      <c r="DY46" s="55">
        <v>34</v>
      </c>
      <c r="DZ46" s="56"/>
      <c r="EA46" s="56">
        <v>17.655428571428573</v>
      </c>
      <c r="EB46" s="57">
        <v>21.00131857142857</v>
      </c>
      <c r="EC46" s="30">
        <v>25.805224285714285</v>
      </c>
      <c r="ED46" s="23"/>
      <c r="EE46" s="55">
        <v>34</v>
      </c>
      <c r="EF46" s="56"/>
      <c r="EG46" s="56">
        <v>4</v>
      </c>
      <c r="EH46" s="57">
        <v>10</v>
      </c>
      <c r="EI46" s="30">
        <v>11.214285714285715</v>
      </c>
      <c r="EJ46" s="23"/>
      <c r="EK46" s="55">
        <v>34</v>
      </c>
      <c r="EL46" s="56"/>
      <c r="EM46" s="56">
        <v>18.730562440476191</v>
      </c>
      <c r="EN46" s="57">
        <v>19.729604107142855</v>
      </c>
      <c r="EO46" s="30">
        <v>17.814669404761904</v>
      </c>
      <c r="EP46" s="23"/>
      <c r="EQ46" s="55">
        <v>34</v>
      </c>
      <c r="ER46" s="56"/>
      <c r="ES46" s="56">
        <v>6.3392857142857153</v>
      </c>
      <c r="ET46" s="57">
        <v>6.7321428571428577</v>
      </c>
      <c r="EU46" s="30">
        <v>8.5</v>
      </c>
      <c r="EV46" s="23"/>
      <c r="EW46" s="55">
        <v>34</v>
      </c>
      <c r="EX46" s="56"/>
      <c r="EY46" s="56">
        <v>10.771595238095237</v>
      </c>
      <c r="EZ46" s="57">
        <v>11.624928571428573</v>
      </c>
      <c r="FA46" s="30">
        <v>10.112523809523811</v>
      </c>
      <c r="FB46" s="23"/>
      <c r="FC46" s="55">
        <v>34</v>
      </c>
      <c r="FD46" s="56"/>
      <c r="FE46" s="56">
        <v>24.43452380952381</v>
      </c>
      <c r="FF46" s="57">
        <v>21.678571428571431</v>
      </c>
      <c r="FG46" s="30">
        <v>25.892857142857142</v>
      </c>
      <c r="FH46" s="23"/>
      <c r="FI46" s="55">
        <v>34</v>
      </c>
      <c r="FJ46" s="56"/>
      <c r="FK46" s="56">
        <v>6.647619047619048</v>
      </c>
      <c r="FL46" s="57">
        <v>5.9428571428571431</v>
      </c>
      <c r="FM46" s="30">
        <v>7.6577380952380958</v>
      </c>
      <c r="FN46" s="23"/>
    </row>
    <row r="47">
      <c r="U47" s="23"/>
      <c r="V47" s="23"/>
      <c r="W47" s="23"/>
      <c r="X47" s="23"/>
      <c r="Y47" s="23"/>
      <c r="Z47" s="23"/>
      <c r="AA47" s="55">
        <v>35</v>
      </c>
      <c r="AB47" s="58"/>
      <c r="AC47" s="56">
        <v>11.484569333333335</v>
      </c>
      <c r="AD47" s="57">
        <v>18.361459333333332</v>
      </c>
      <c r="AE47" s="30">
        <v>16.31579</v>
      </c>
      <c r="AF47" s="23"/>
      <c r="AG47" s="55">
        <v>35</v>
      </c>
      <c r="AH47" s="58"/>
      <c r="AI47" s="56">
        <v>21.426264166666666</v>
      </c>
      <c r="AJ47" s="57">
        <v>16.690128154761904</v>
      </c>
      <c r="AK47" s="30">
        <v>27.39990089285714</v>
      </c>
      <c r="AL47" s="23"/>
      <c r="AM47" s="55">
        <v>35</v>
      </c>
      <c r="AN47" s="58"/>
      <c r="AO47" s="56">
        <v>32.57277380952381</v>
      </c>
      <c r="AP47" s="57">
        <v>30.176940476190474</v>
      </c>
      <c r="AQ47" s="30">
        <v>28.78898214285714</v>
      </c>
      <c r="AR47" s="23"/>
      <c r="AS47" s="55">
        <v>35</v>
      </c>
      <c r="AT47" s="58"/>
      <c r="AU47" s="56">
        <v>5.7295833333333333</v>
      </c>
      <c r="AV47" s="57">
        <v>23.2575</v>
      </c>
      <c r="AW47" s="30">
        <v>8.348809523809523</v>
      </c>
      <c r="AX47" s="23"/>
      <c r="AY47" s="55">
        <v>35</v>
      </c>
      <c r="AZ47" s="58"/>
      <c r="BA47" s="56">
        <v>1.5178214285714287</v>
      </c>
      <c r="BB47" s="57">
        <v>1.6545714285714286</v>
      </c>
      <c r="BC47" s="30">
        <v>1.703714285714286</v>
      </c>
      <c r="BD47" s="23"/>
      <c r="BE47" s="55">
        <v>35</v>
      </c>
      <c r="BF47" s="58"/>
      <c r="BG47" s="56">
        <v>6.5632142857142863</v>
      </c>
      <c r="BH47" s="57">
        <v>6.2006547619047616</v>
      </c>
      <c r="BI47" s="30">
        <v>6.2333333333333334</v>
      </c>
      <c r="BJ47" s="23"/>
      <c r="BK47" s="55">
        <v>35</v>
      </c>
      <c r="BL47" s="58"/>
      <c r="BM47" s="56">
        <v>73.765322857142863</v>
      </c>
      <c r="BN47" s="57">
        <v>60.763945714285718</v>
      </c>
      <c r="BO47" s="30">
        <v>70.909397142857145</v>
      </c>
      <c r="BP47" s="23"/>
      <c r="BQ47" s="55">
        <v>35</v>
      </c>
      <c r="BR47" s="58"/>
      <c r="BS47" s="56">
        <v>38.094226190476192</v>
      </c>
      <c r="BT47" s="57">
        <v>37.24375</v>
      </c>
      <c r="BU47" s="30">
        <v>40.6389880952381</v>
      </c>
      <c r="BV47" s="23"/>
      <c r="BW47" s="55">
        <v>35</v>
      </c>
      <c r="BX47" s="58"/>
      <c r="BY47" s="56">
        <v>18.174214285714285</v>
      </c>
      <c r="BZ47" s="57">
        <v>21.882767857142859</v>
      </c>
      <c r="CA47" s="30">
        <v>19.976577380952378</v>
      </c>
      <c r="CB47" s="23"/>
      <c r="CC47" s="55">
        <v>35</v>
      </c>
      <c r="CD47" s="58"/>
      <c r="CE47" s="56">
        <v>9.7589285714285712</v>
      </c>
      <c r="CF47" s="57">
        <v>10.714285714285715</v>
      </c>
      <c r="CG47" s="30">
        <v>9</v>
      </c>
      <c r="CH47" s="23"/>
      <c r="CI47" s="55">
        <v>35</v>
      </c>
      <c r="CJ47" s="58"/>
      <c r="CK47" s="56">
        <v>0.91428571428571437</v>
      </c>
      <c r="CL47" s="57">
        <v>2.916666666666667</v>
      </c>
      <c r="CM47" s="30">
        <v>3.3112857142857144</v>
      </c>
      <c r="CN47" s="23"/>
      <c r="CO47" s="55">
        <v>35</v>
      </c>
      <c r="CP47" s="58"/>
      <c r="CQ47" s="56">
        <v>10.822828571428571</v>
      </c>
      <c r="CR47" s="57">
        <v>2.0292200000000005</v>
      </c>
      <c r="CS47" s="30">
        <v>16.804434285714287</v>
      </c>
      <c r="CT47" s="23"/>
      <c r="CU47" s="55">
        <v>35</v>
      </c>
      <c r="CV47" s="58"/>
      <c r="CW47" s="56">
        <v>0.68</v>
      </c>
      <c r="CX47" s="57">
        <v>0.758</v>
      </c>
      <c r="CY47" s="30">
        <v>0.975</v>
      </c>
      <c r="CZ47" s="23"/>
      <c r="DA47" s="55">
        <v>35</v>
      </c>
      <c r="DB47" s="58"/>
      <c r="DC47" s="56">
        <v>10.2</v>
      </c>
      <c r="DD47" s="57">
        <v>7.7142857142857144</v>
      </c>
      <c r="DE47" s="30">
        <v>9.9</v>
      </c>
      <c r="DF47" s="23"/>
      <c r="DG47" s="55">
        <v>35</v>
      </c>
      <c r="DH47" s="58"/>
      <c r="DI47" s="56"/>
      <c r="DJ47" s="57"/>
      <c r="DK47" s="30"/>
      <c r="DL47" s="23"/>
      <c r="DM47" s="55">
        <v>35</v>
      </c>
      <c r="DN47" s="58"/>
      <c r="DO47" s="56">
        <v>8.239</v>
      </c>
      <c r="DP47" s="57">
        <v>9.5157142857142851</v>
      </c>
      <c r="DQ47" s="30">
        <v>6.0757142857142856</v>
      </c>
      <c r="DR47" s="23"/>
      <c r="DS47" s="55">
        <v>35</v>
      </c>
      <c r="DT47" s="58"/>
      <c r="DU47" s="56">
        <v>6.3695714285714287</v>
      </c>
      <c r="DV47" s="57">
        <v>5.52</v>
      </c>
      <c r="DW47" s="30">
        <v>9.0442857142857136</v>
      </c>
      <c r="DX47" s="23"/>
      <c r="DY47" s="55">
        <v>35</v>
      </c>
      <c r="DZ47" s="58"/>
      <c r="EA47" s="56">
        <v>19.036577142857144</v>
      </c>
      <c r="EB47" s="57">
        <v>19.282747142857144</v>
      </c>
      <c r="EC47" s="30">
        <v>26.197011428571429</v>
      </c>
      <c r="ED47" s="23"/>
      <c r="EE47" s="55">
        <v>35</v>
      </c>
      <c r="EF47" s="58"/>
      <c r="EG47" s="56">
        <v>6</v>
      </c>
      <c r="EH47" s="57">
        <v>8.5714285714285712</v>
      </c>
      <c r="EI47" s="30">
        <v>12</v>
      </c>
      <c r="EJ47" s="23"/>
      <c r="EK47" s="55">
        <v>35</v>
      </c>
      <c r="EL47" s="58"/>
      <c r="EM47" s="56">
        <v>23.150019523809522</v>
      </c>
      <c r="EN47" s="57">
        <v>21.95686089285714</v>
      </c>
      <c r="EO47" s="30">
        <v>18.440122380952381</v>
      </c>
      <c r="EP47" s="23"/>
      <c r="EQ47" s="55">
        <v>35</v>
      </c>
      <c r="ER47" s="58"/>
      <c r="ES47" s="56">
        <v>6</v>
      </c>
      <c r="ET47" s="57">
        <v>8</v>
      </c>
      <c r="EU47" s="30">
        <v>8.5</v>
      </c>
      <c r="EV47" s="23"/>
      <c r="EW47" s="55">
        <v>35</v>
      </c>
      <c r="EX47" s="58"/>
      <c r="EY47" s="56">
        <v>10.309571428571429</v>
      </c>
      <c r="EZ47" s="57">
        <v>15.875380952380953</v>
      </c>
      <c r="FA47" s="30">
        <v>10.203</v>
      </c>
      <c r="FB47" s="23"/>
      <c r="FC47" s="55">
        <v>35</v>
      </c>
      <c r="FD47" s="58"/>
      <c r="FE47" s="56">
        <v>21.077380952380953</v>
      </c>
      <c r="FF47" s="57">
        <v>29.398809523809522</v>
      </c>
      <c r="FG47" s="30">
        <v>24.232142857142858</v>
      </c>
      <c r="FH47" s="23"/>
      <c r="FI47" s="55">
        <v>35</v>
      </c>
      <c r="FJ47" s="58"/>
      <c r="FK47" s="56">
        <v>6.007142857142858</v>
      </c>
      <c r="FL47" s="57">
        <v>5.5928571428571434</v>
      </c>
      <c r="FM47" s="30">
        <v>6.8083333333333336</v>
      </c>
      <c r="FN47" s="23"/>
    </row>
    <row r="48">
      <c r="U48" s="23"/>
      <c r="V48" s="23"/>
      <c r="W48" s="23"/>
      <c r="X48" s="23"/>
      <c r="Y48" s="23"/>
      <c r="Z48" s="23"/>
      <c r="AA48" s="55">
        <v>36</v>
      </c>
      <c r="AB48" s="58"/>
      <c r="AC48" s="56">
        <v>13.043227857142856</v>
      </c>
      <c r="AD48" s="57">
        <v>17.729552857142856</v>
      </c>
      <c r="AE48" s="30">
        <v>16.31579</v>
      </c>
      <c r="AF48" s="23"/>
      <c r="AG48" s="55">
        <v>36</v>
      </c>
      <c r="AH48" s="58"/>
      <c r="AI48" s="56">
        <v>17.986020833333331</v>
      </c>
      <c r="AJ48" s="57">
        <v>16.564919464285715</v>
      </c>
      <c r="AK48" s="30">
        <v>23.578874107142855</v>
      </c>
      <c r="AL48" s="23"/>
      <c r="AM48" s="55">
        <v>36</v>
      </c>
      <c r="AN48" s="58"/>
      <c r="AO48" s="56">
        <v>29.318952380952382</v>
      </c>
      <c r="AP48" s="57">
        <v>35.904119047619048</v>
      </c>
      <c r="AQ48" s="30">
        <v>30.933738095238095</v>
      </c>
      <c r="AR48" s="23"/>
      <c r="AS48" s="55">
        <v>36</v>
      </c>
      <c r="AT48" s="58"/>
      <c r="AU48" s="56">
        <v>5.6866071428571434</v>
      </c>
      <c r="AV48" s="57">
        <v>24.893809523809523</v>
      </c>
      <c r="AW48" s="30">
        <v>7.1784226190476188</v>
      </c>
      <c r="AX48" s="23"/>
      <c r="AY48" s="55">
        <v>36</v>
      </c>
      <c r="AZ48" s="58"/>
      <c r="BA48" s="56">
        <v>1.065</v>
      </c>
      <c r="BB48" s="57">
        <v>1.7276071428571429</v>
      </c>
      <c r="BC48" s="30">
        <v>1.48</v>
      </c>
      <c r="BD48" s="23"/>
      <c r="BE48" s="55">
        <v>36</v>
      </c>
      <c r="BF48" s="58"/>
      <c r="BG48" s="56">
        <v>7.2970238095238091</v>
      </c>
      <c r="BH48" s="57">
        <v>8.41797619047619</v>
      </c>
      <c r="BI48" s="30">
        <v>5.6138690476190476</v>
      </c>
      <c r="BJ48" s="23"/>
      <c r="BK48" s="55">
        <v>36</v>
      </c>
      <c r="BL48" s="58"/>
      <c r="BM48" s="56">
        <v>78.096771428571429</v>
      </c>
      <c r="BN48" s="57">
        <v>59.767825714285713</v>
      </c>
      <c r="BO48" s="30">
        <v>63.658282857142858</v>
      </c>
      <c r="BP48" s="23"/>
      <c r="BQ48" s="55">
        <v>36</v>
      </c>
      <c r="BR48" s="58"/>
      <c r="BS48" s="56">
        <v>40.121547619047618</v>
      </c>
      <c r="BT48" s="57">
        <v>36.597142857142856</v>
      </c>
      <c r="BU48" s="30">
        <v>39.713154761904768</v>
      </c>
      <c r="BV48" s="23"/>
      <c r="BW48" s="55">
        <v>36</v>
      </c>
      <c r="BX48" s="58"/>
      <c r="BY48" s="56">
        <v>18.711291666666668</v>
      </c>
      <c r="BZ48" s="57">
        <v>24.716464285714288</v>
      </c>
      <c r="CA48" s="30">
        <v>18.146744047619048</v>
      </c>
      <c r="CB48" s="23"/>
      <c r="CC48" s="55">
        <v>36</v>
      </c>
      <c r="CD48" s="58"/>
      <c r="CE48" s="56">
        <v>9.8988095238095237</v>
      </c>
      <c r="CF48" s="57">
        <v>10.357142857142856</v>
      </c>
      <c r="CG48" s="30">
        <v>8.5297619047619051</v>
      </c>
      <c r="CH48" s="23"/>
      <c r="CI48" s="55">
        <v>36</v>
      </c>
      <c r="CJ48" s="58"/>
      <c r="CK48" s="56">
        <v>3.7428571428571433</v>
      </c>
      <c r="CL48" s="57"/>
      <c r="CM48" s="30">
        <v>6.179</v>
      </c>
      <c r="CN48" s="23"/>
      <c r="CO48" s="55">
        <v>36</v>
      </c>
      <c r="CP48" s="58"/>
      <c r="CQ48" s="56">
        <v>4.697857142857143</v>
      </c>
      <c r="CR48" s="57">
        <v>1.2936085714285717</v>
      </c>
      <c r="CS48" s="30">
        <v>13.020234285714286</v>
      </c>
      <c r="CT48" s="23"/>
      <c r="CU48" s="55">
        <v>36</v>
      </c>
      <c r="CV48" s="58"/>
      <c r="CW48" s="56">
        <v>0.68</v>
      </c>
      <c r="CX48" s="57">
        <v>3.6622857142857144</v>
      </c>
      <c r="CY48" s="30">
        <v>1.935</v>
      </c>
      <c r="CZ48" s="23"/>
      <c r="DA48" s="55">
        <v>36</v>
      </c>
      <c r="DB48" s="58"/>
      <c r="DC48" s="56">
        <v>10.2</v>
      </c>
      <c r="DD48" s="57">
        <v>8.2</v>
      </c>
      <c r="DE48" s="30">
        <v>9.9</v>
      </c>
      <c r="DF48" s="23"/>
      <c r="DG48" s="55">
        <v>36</v>
      </c>
      <c r="DH48" s="58"/>
      <c r="DI48" s="56"/>
      <c r="DJ48" s="57"/>
      <c r="DK48" s="30"/>
      <c r="DL48" s="23"/>
      <c r="DM48" s="55">
        <v>36</v>
      </c>
      <c r="DN48" s="58"/>
      <c r="DO48" s="56">
        <v>6.55</v>
      </c>
      <c r="DP48" s="57">
        <v>9.2109090909090909</v>
      </c>
      <c r="DQ48" s="30">
        <v>5.155</v>
      </c>
      <c r="DR48" s="23"/>
      <c r="DS48" s="55">
        <v>36</v>
      </c>
      <c r="DT48" s="58"/>
      <c r="DU48" s="56">
        <v>7.2552857142857139</v>
      </c>
      <c r="DV48" s="57">
        <v>5.52</v>
      </c>
      <c r="DW48" s="30">
        <v>10.173857142857141</v>
      </c>
      <c r="DX48" s="23"/>
      <c r="DY48" s="55">
        <v>36</v>
      </c>
      <c r="DZ48" s="58"/>
      <c r="EA48" s="56">
        <v>22.536714285714282</v>
      </c>
      <c r="EB48" s="57">
        <v>16.980520000000002</v>
      </c>
      <c r="EC48" s="30">
        <v>24.665034285714285</v>
      </c>
      <c r="ED48" s="23"/>
      <c r="EE48" s="55">
        <v>36</v>
      </c>
      <c r="EF48" s="58"/>
      <c r="EG48" s="56">
        <v>8</v>
      </c>
      <c r="EH48" s="57">
        <v>7.1428571428571432</v>
      </c>
      <c r="EI48" s="30">
        <v>12</v>
      </c>
      <c r="EJ48" s="23"/>
      <c r="EK48" s="55">
        <v>36</v>
      </c>
      <c r="EL48" s="58"/>
      <c r="EM48" s="56">
        <v>16.375753809523808</v>
      </c>
      <c r="EN48" s="57">
        <v>25.029065059523809</v>
      </c>
      <c r="EO48" s="30">
        <v>27.367440238095238</v>
      </c>
      <c r="EP48" s="23"/>
      <c r="EQ48" s="55">
        <v>36</v>
      </c>
      <c r="ER48" s="58"/>
      <c r="ES48" s="56">
        <v>4.7142857142857144</v>
      </c>
      <c r="ET48" s="57">
        <v>8</v>
      </c>
      <c r="EU48" s="30">
        <v>8.5</v>
      </c>
      <c r="EV48" s="23"/>
      <c r="EW48" s="55">
        <v>36</v>
      </c>
      <c r="EX48" s="58"/>
      <c r="EY48" s="56">
        <v>10.051666666666668</v>
      </c>
      <c r="EZ48" s="57">
        <v>13.789333333333333</v>
      </c>
      <c r="FA48" s="30">
        <v>10.09647619047619</v>
      </c>
      <c r="FB48" s="23"/>
      <c r="FC48" s="55">
        <v>36</v>
      </c>
      <c r="FD48" s="58"/>
      <c r="FE48" s="56">
        <v>23.857142857142858</v>
      </c>
      <c r="FF48" s="57">
        <v>24.535714285714285</v>
      </c>
      <c r="FG48" s="30">
        <v>22.238095238095237</v>
      </c>
      <c r="FH48" s="23"/>
      <c r="FI48" s="55">
        <v>36</v>
      </c>
      <c r="FJ48" s="58"/>
      <c r="FK48" s="56">
        <v>6.0529761904761914</v>
      </c>
      <c r="FL48" s="57">
        <v>5.7148809523809527</v>
      </c>
      <c r="FM48" s="30">
        <v>6.3386904761904761</v>
      </c>
      <c r="FN48" s="23"/>
    </row>
    <row r="49">
      <c r="U49" s="23"/>
      <c r="V49" s="23"/>
      <c r="W49" s="23"/>
      <c r="X49" s="23"/>
      <c r="Y49" s="23"/>
      <c r="Z49" s="23"/>
      <c r="AA49" s="55">
        <v>37</v>
      </c>
      <c r="AB49" s="56"/>
      <c r="AC49" s="56">
        <v>15.490697857142857</v>
      </c>
      <c r="AD49" s="57">
        <v>17.678812142857144</v>
      </c>
      <c r="AE49" s="30">
        <v>16.184408333333334</v>
      </c>
      <c r="AF49" s="23"/>
      <c r="AG49" s="55">
        <v>37</v>
      </c>
      <c r="AH49" s="56"/>
      <c r="AI49" s="56">
        <v>18.203968095238096</v>
      </c>
      <c r="AJ49" s="57">
        <v>19.412881666666667</v>
      </c>
      <c r="AK49" s="30">
        <v>21.39784106732348</v>
      </c>
      <c r="AL49" s="23"/>
      <c r="AM49" s="55">
        <v>37</v>
      </c>
      <c r="AN49" s="56"/>
      <c r="AO49" s="56">
        <v>27.992166666666666</v>
      </c>
      <c r="AP49" s="57">
        <v>38.91292261904762</v>
      </c>
      <c r="AQ49" s="30">
        <v>33.941755952380952</v>
      </c>
      <c r="AR49" s="23"/>
      <c r="AS49" s="55">
        <v>37</v>
      </c>
      <c r="AT49" s="56"/>
      <c r="AU49" s="56">
        <v>5.3568452380952385</v>
      </c>
      <c r="AV49" s="57">
        <v>23.15</v>
      </c>
      <c r="AW49" s="30">
        <v>7.1493333333333338</v>
      </c>
      <c r="AX49" s="23"/>
      <c r="AY49" s="55">
        <v>37</v>
      </c>
      <c r="AZ49" s="56"/>
      <c r="BA49" s="56">
        <v>1.5737321428571429</v>
      </c>
      <c r="BB49" s="57">
        <v>1.6435535714285714</v>
      </c>
      <c r="BC49" s="30">
        <v>1.622</v>
      </c>
      <c r="BD49" s="23"/>
      <c r="BE49" s="55">
        <v>37</v>
      </c>
      <c r="BF49" s="56"/>
      <c r="BG49" s="56">
        <v>7.3148809523809524</v>
      </c>
      <c r="BH49" s="57">
        <v>5.7739880952380958</v>
      </c>
      <c r="BI49" s="30">
        <v>5.6806904761904766</v>
      </c>
      <c r="BJ49" s="23"/>
      <c r="BK49" s="55">
        <v>37</v>
      </c>
      <c r="BL49" s="56"/>
      <c r="BM49" s="56">
        <v>81.4078</v>
      </c>
      <c r="BN49" s="57">
        <v>74.31659</v>
      </c>
      <c r="BO49" s="30">
        <v>60.511012857142852</v>
      </c>
      <c r="BP49" s="23"/>
      <c r="BQ49" s="55">
        <v>37</v>
      </c>
      <c r="BR49" s="56"/>
      <c r="BS49" s="56">
        <v>41.274131736526947</v>
      </c>
      <c r="BT49" s="57">
        <v>36.601785714285718</v>
      </c>
      <c r="BU49" s="30">
        <v>41.439107142857146</v>
      </c>
      <c r="BV49" s="23"/>
      <c r="BW49" s="55">
        <v>37</v>
      </c>
      <c r="BX49" s="56"/>
      <c r="BY49" s="56">
        <v>19.61617857142857</v>
      </c>
      <c r="BZ49" s="57">
        <v>32.377630952380954</v>
      </c>
      <c r="CA49" s="30">
        <v>18.857440476190476</v>
      </c>
      <c r="CB49" s="23"/>
      <c r="CC49" s="55">
        <v>37</v>
      </c>
      <c r="CD49" s="56"/>
      <c r="CE49" s="56">
        <v>9.4077380952380949</v>
      </c>
      <c r="CF49" s="57">
        <v>10.5</v>
      </c>
      <c r="CG49" s="30">
        <v>8.3755952380952383</v>
      </c>
      <c r="CH49" s="23"/>
      <c r="CI49" s="55">
        <v>37</v>
      </c>
      <c r="CJ49" s="56"/>
      <c r="CK49" s="56">
        <v>6.4285714285714288</v>
      </c>
      <c r="CL49" s="57"/>
      <c r="CM49" s="30">
        <v>6.1098571428571438</v>
      </c>
      <c r="CN49" s="23"/>
      <c r="CO49" s="55">
        <v>37</v>
      </c>
      <c r="CP49" s="56"/>
      <c r="CQ49" s="56">
        <v>3.9373614285714287</v>
      </c>
      <c r="CR49" s="57">
        <v>0.66385714285714292</v>
      </c>
      <c r="CS49" s="30">
        <v>8.6278571428571436</v>
      </c>
      <c r="CT49" s="23"/>
      <c r="CU49" s="55">
        <v>37</v>
      </c>
      <c r="CV49" s="56"/>
      <c r="CW49" s="56">
        <v>0.68</v>
      </c>
      <c r="CX49" s="57">
        <v>4.2222857142857144</v>
      </c>
      <c r="CY49" s="30">
        <v>2.8835714285714285</v>
      </c>
      <c r="CZ49" s="23"/>
      <c r="DA49" s="55">
        <v>37</v>
      </c>
      <c r="DB49" s="56"/>
      <c r="DC49" s="56">
        <v>10.2</v>
      </c>
      <c r="DD49" s="57">
        <v>8.2</v>
      </c>
      <c r="DE49" s="30">
        <v>9.8714285714285719</v>
      </c>
      <c r="DF49" s="23"/>
      <c r="DG49" s="55">
        <v>37</v>
      </c>
      <c r="DH49" s="56"/>
      <c r="DI49" s="56"/>
      <c r="DJ49" s="57"/>
      <c r="DK49" s="30"/>
      <c r="DL49" s="23"/>
      <c r="DM49" s="55">
        <v>37</v>
      </c>
      <c r="DN49" s="56"/>
      <c r="DO49" s="56">
        <v>7.6744444444444442</v>
      </c>
      <c r="DP49" s="57">
        <v>10.39</v>
      </c>
      <c r="DQ49" s="30">
        <v>6.59</v>
      </c>
      <c r="DR49" s="23"/>
      <c r="DS49" s="55">
        <v>37</v>
      </c>
      <c r="DT49" s="56"/>
      <c r="DU49" s="56">
        <v>6.0202857142857145</v>
      </c>
      <c r="DV49" s="57">
        <v>5.52</v>
      </c>
      <c r="DW49" s="30">
        <v>8.2764285714285712</v>
      </c>
      <c r="DX49" s="23"/>
      <c r="DY49" s="55">
        <v>37</v>
      </c>
      <c r="DZ49" s="56"/>
      <c r="EA49" s="56">
        <v>20.735582857142859</v>
      </c>
      <c r="EB49" s="57">
        <v>18.330571428571428</v>
      </c>
      <c r="EC49" s="30">
        <v>23.767</v>
      </c>
      <c r="ED49" s="23"/>
      <c r="EE49" s="55">
        <v>37</v>
      </c>
      <c r="EF49" s="56"/>
      <c r="EG49" s="56">
        <v>8</v>
      </c>
      <c r="EH49" s="57">
        <v>5</v>
      </c>
      <c r="EI49" s="30">
        <v>12</v>
      </c>
      <c r="EJ49" s="23"/>
      <c r="EK49" s="55">
        <v>37</v>
      </c>
      <c r="EL49" s="56"/>
      <c r="EM49" s="56">
        <v>14.137781309523808</v>
      </c>
      <c r="EN49" s="57">
        <v>27.23571</v>
      </c>
      <c r="EO49" s="30">
        <v>17.051804940476188</v>
      </c>
      <c r="EP49" s="23"/>
      <c r="EQ49" s="55">
        <v>37</v>
      </c>
      <c r="ER49" s="56"/>
      <c r="ES49" s="56">
        <v>4.5</v>
      </c>
      <c r="ET49" s="57">
        <v>7.9523809523809517</v>
      </c>
      <c r="EU49" s="30">
        <v>8.4857142857142858</v>
      </c>
      <c r="EV49" s="23"/>
      <c r="EW49" s="55">
        <v>37</v>
      </c>
      <c r="EX49" s="56"/>
      <c r="EY49" s="56">
        <v>9.8052142857142854</v>
      </c>
      <c r="EZ49" s="57">
        <v>12.978119047619048</v>
      </c>
      <c r="FA49" s="30">
        <v>9.7725476190476179</v>
      </c>
      <c r="FB49" s="23"/>
      <c r="FC49" s="55">
        <v>37</v>
      </c>
      <c r="FD49" s="56"/>
      <c r="FE49" s="56">
        <v>21.696428571428569</v>
      </c>
      <c r="FF49" s="57">
        <v>33.851190476190474</v>
      </c>
      <c r="FG49" s="30">
        <v>27.642857142857142</v>
      </c>
      <c r="FH49" s="23"/>
      <c r="FI49" s="55">
        <v>37</v>
      </c>
      <c r="FJ49" s="56"/>
      <c r="FK49" s="56">
        <v>5.9928571428571429</v>
      </c>
      <c r="FL49" s="57">
        <v>6.581547619047619</v>
      </c>
      <c r="FM49" s="30">
        <v>6.3392857142857153</v>
      </c>
      <c r="FN49" s="23"/>
    </row>
    <row r="50">
      <c r="U50" s="23"/>
      <c r="V50" s="23"/>
      <c r="W50" s="23"/>
      <c r="X50" s="23"/>
      <c r="Y50" s="23"/>
      <c r="Z50" s="23"/>
      <c r="AA50" s="55">
        <v>38</v>
      </c>
      <c r="AB50" s="56"/>
      <c r="AC50" s="56">
        <v>16.166175714285714</v>
      </c>
      <c r="AD50" s="57">
        <v>17.89861</v>
      </c>
      <c r="AE50" s="30">
        <v>16.294863636363637</v>
      </c>
      <c r="AF50" s="23"/>
      <c r="AG50" s="55">
        <v>38</v>
      </c>
      <c r="AH50" s="56"/>
      <c r="AI50" s="56">
        <v>21.96299880952381</v>
      </c>
      <c r="AJ50" s="57">
        <v>19.214353809523807</v>
      </c>
      <c r="AK50" s="30">
        <v>21.1024357401168</v>
      </c>
      <c r="AL50" s="23"/>
      <c r="AM50" s="55">
        <v>38</v>
      </c>
      <c r="AN50" s="56"/>
      <c r="AO50" s="56">
        <v>31.469428571428573</v>
      </c>
      <c r="AP50" s="57">
        <v>28.193994047619046</v>
      </c>
      <c r="AQ50" s="30">
        <v>41.271898809523805</v>
      </c>
      <c r="AR50" s="23"/>
      <c r="AS50" s="55">
        <v>38</v>
      </c>
      <c r="AT50" s="56"/>
      <c r="AU50" s="56">
        <v>6.9267261904761908</v>
      </c>
      <c r="AV50" s="57">
        <v>13.527261904761906</v>
      </c>
      <c r="AW50" s="30">
        <v>21.733553571428573</v>
      </c>
      <c r="AX50" s="23"/>
      <c r="AY50" s="55">
        <v>38</v>
      </c>
      <c r="AZ50" s="56"/>
      <c r="BA50" s="56">
        <v>1.6807857142857143</v>
      </c>
      <c r="BB50" s="57">
        <v>1.7824285714285715</v>
      </c>
      <c r="BC50" s="30">
        <v>1.509</v>
      </c>
      <c r="BD50" s="23"/>
      <c r="BE50" s="55">
        <v>38</v>
      </c>
      <c r="BF50" s="56"/>
      <c r="BG50" s="56">
        <v>6.5546428571428574</v>
      </c>
      <c r="BH50" s="57">
        <v>5.3802380952380959</v>
      </c>
      <c r="BI50" s="30">
        <v>7.074702380952381</v>
      </c>
      <c r="BJ50" s="23"/>
      <c r="BK50" s="55">
        <v>38</v>
      </c>
      <c r="BL50" s="56"/>
      <c r="BM50" s="56">
        <v>81.669467142857144</v>
      </c>
      <c r="BN50" s="57">
        <v>72.030522857142856</v>
      </c>
      <c r="BO50" s="30">
        <v>69.248734285714278</v>
      </c>
      <c r="BP50" s="23"/>
      <c r="BQ50" s="55">
        <v>38</v>
      </c>
      <c r="BR50" s="56"/>
      <c r="BS50" s="56">
        <v>38.570595238095237</v>
      </c>
      <c r="BT50" s="57">
        <v>36.465357142857144</v>
      </c>
      <c r="BU50" s="30">
        <v>43.727142857142859</v>
      </c>
      <c r="BV50" s="23"/>
      <c r="BW50" s="55">
        <v>38</v>
      </c>
      <c r="BX50" s="56"/>
      <c r="BY50" s="56">
        <v>24.496535714285713</v>
      </c>
      <c r="BZ50" s="57">
        <v>34.086136904761908</v>
      </c>
      <c r="CA50" s="30">
        <v>21.921863095238095</v>
      </c>
      <c r="CB50" s="23"/>
      <c r="CC50" s="55">
        <v>38</v>
      </c>
      <c r="CD50" s="56"/>
      <c r="CE50" s="56">
        <v>9</v>
      </c>
      <c r="CF50" s="57">
        <v>10.5</v>
      </c>
      <c r="CG50" s="30">
        <v>8.2321428571428577</v>
      </c>
      <c r="CH50" s="23"/>
      <c r="CI50" s="55">
        <v>38</v>
      </c>
      <c r="CJ50" s="56"/>
      <c r="CK50" s="56">
        <v>6.2</v>
      </c>
      <c r="CL50" s="57">
        <v>3.6666666666666665</v>
      </c>
      <c r="CM50" s="30">
        <v>6.0582857142857147</v>
      </c>
      <c r="CN50" s="23"/>
      <c r="CO50" s="55">
        <v>38</v>
      </c>
      <c r="CP50" s="56"/>
      <c r="CQ50" s="56">
        <v>4.3208571428571432</v>
      </c>
      <c r="CR50" s="57"/>
      <c r="CS50" s="30">
        <v>6.4153400000000005</v>
      </c>
      <c r="CT50" s="23"/>
      <c r="CU50" s="55">
        <v>38</v>
      </c>
      <c r="CV50" s="56"/>
      <c r="CW50" s="56">
        <v>0.7142857142857143</v>
      </c>
      <c r="CX50" s="57">
        <v>2.7651428571428571</v>
      </c>
      <c r="CY50" s="30">
        <v>2.975</v>
      </c>
      <c r="CZ50" s="23"/>
      <c r="DA50" s="55">
        <v>38</v>
      </c>
      <c r="DB50" s="56"/>
      <c r="DC50" s="56">
        <v>10.2</v>
      </c>
      <c r="DD50" s="57">
        <v>8.2</v>
      </c>
      <c r="DE50" s="30">
        <v>9.4271428571428562</v>
      </c>
      <c r="DF50" s="23"/>
      <c r="DG50" s="55">
        <v>38</v>
      </c>
      <c r="DH50" s="56"/>
      <c r="DI50" s="56"/>
      <c r="DJ50" s="57"/>
      <c r="DK50" s="30"/>
      <c r="DL50" s="23"/>
      <c r="DM50" s="55">
        <v>38</v>
      </c>
      <c r="DN50" s="56"/>
      <c r="DO50" s="56">
        <v>8.96888888888889</v>
      </c>
      <c r="DP50" s="57">
        <v>8.25</v>
      </c>
      <c r="DQ50" s="30">
        <v>6.7666666666666666</v>
      </c>
      <c r="DR50" s="23"/>
      <c r="DS50" s="55">
        <v>38</v>
      </c>
      <c r="DT50" s="56"/>
      <c r="DU50" s="56">
        <v>6.453</v>
      </c>
      <c r="DV50" s="57">
        <v>4.52</v>
      </c>
      <c r="DW50" s="30">
        <v>10.170571428571428</v>
      </c>
      <c r="DX50" s="23"/>
      <c r="DY50" s="55">
        <v>38</v>
      </c>
      <c r="DZ50" s="56"/>
      <c r="EA50" s="56">
        <v>19.802285714285713</v>
      </c>
      <c r="EB50" s="57">
        <v>19.612394285714284</v>
      </c>
      <c r="EC50" s="30">
        <v>21.962030000000002</v>
      </c>
      <c r="ED50" s="23"/>
      <c r="EE50" s="55">
        <v>38</v>
      </c>
      <c r="EF50" s="56"/>
      <c r="EG50" s="56">
        <v>8</v>
      </c>
      <c r="EH50" s="57">
        <v>4.7142857142857144</v>
      </c>
      <c r="EI50" s="30">
        <v>9</v>
      </c>
      <c r="EJ50" s="23"/>
      <c r="EK50" s="55">
        <v>38</v>
      </c>
      <c r="EL50" s="56"/>
      <c r="EM50" s="56">
        <v>19.863809047619046</v>
      </c>
      <c r="EN50" s="57">
        <v>34.495989226190474</v>
      </c>
      <c r="EO50" s="30">
        <v>15.810213273809524</v>
      </c>
      <c r="EP50" s="23"/>
      <c r="EQ50" s="55">
        <v>38</v>
      </c>
      <c r="ER50" s="56"/>
      <c r="ES50" s="56">
        <v>4.5</v>
      </c>
      <c r="ET50" s="57">
        <v>8</v>
      </c>
      <c r="EU50" s="30">
        <v>8.4803571428571427</v>
      </c>
      <c r="EV50" s="23"/>
      <c r="EW50" s="55">
        <v>38</v>
      </c>
      <c r="EX50" s="56"/>
      <c r="EY50" s="56">
        <v>11.237738095238095</v>
      </c>
      <c r="EZ50" s="57">
        <v>10.3485</v>
      </c>
      <c r="FA50" s="30">
        <v>10.34704761904762</v>
      </c>
      <c r="FB50" s="23"/>
      <c r="FC50" s="55">
        <v>38</v>
      </c>
      <c r="FD50" s="56"/>
      <c r="FE50" s="56">
        <v>38.451388888888893</v>
      </c>
      <c r="FF50" s="57">
        <v>31.204819277108431</v>
      </c>
      <c r="FG50" s="30">
        <v>29.702380952380953</v>
      </c>
      <c r="FH50" s="23"/>
      <c r="FI50" s="55">
        <v>38</v>
      </c>
      <c r="FJ50" s="56"/>
      <c r="FK50" s="56">
        <v>7.35625</v>
      </c>
      <c r="FL50" s="57">
        <v>6.4174698795180722</v>
      </c>
      <c r="FM50" s="30">
        <v>6.6744047619047615</v>
      </c>
      <c r="FN50" s="23"/>
    </row>
    <row r="51">
      <c r="U51" s="23"/>
      <c r="V51" s="23"/>
      <c r="W51" s="23"/>
      <c r="X51" s="23"/>
      <c r="Y51" s="23"/>
      <c r="Z51" s="23"/>
      <c r="AA51" s="55">
        <v>39</v>
      </c>
      <c r="AB51" s="56"/>
      <c r="AC51" s="56">
        <v>16.807278666666665</v>
      </c>
      <c r="AD51" s="57">
        <v>17.152169285714287</v>
      </c>
      <c r="AE51" s="30">
        <v>16.226248265306122</v>
      </c>
      <c r="AF51" s="23"/>
      <c r="AG51" s="55">
        <v>39</v>
      </c>
      <c r="AH51" s="56"/>
      <c r="AI51" s="56">
        <v>25.694171726190476</v>
      </c>
      <c r="AJ51" s="57">
        <v>18.157194583333332</v>
      </c>
      <c r="AK51" s="30">
        <v>22.072478639971138</v>
      </c>
      <c r="AL51" s="23"/>
      <c r="AM51" s="55">
        <v>39</v>
      </c>
      <c r="AN51" s="56"/>
      <c r="AO51" s="56">
        <v>32.04622619047619</v>
      </c>
      <c r="AP51" s="57">
        <v>24.392910714285716</v>
      </c>
      <c r="AQ51" s="30">
        <v>48.405535714285712</v>
      </c>
      <c r="AR51" s="23"/>
      <c r="AS51" s="55">
        <v>39</v>
      </c>
      <c r="AT51" s="56"/>
      <c r="AU51" s="56">
        <v>9.9768452380952386</v>
      </c>
      <c r="AV51" s="57">
        <v>10.351994047619048</v>
      </c>
      <c r="AW51" s="30">
        <v>21.54977380952381</v>
      </c>
      <c r="AX51" s="23"/>
      <c r="AY51" s="55">
        <v>39</v>
      </c>
      <c r="AZ51" s="56"/>
      <c r="BA51" s="56">
        <v>1.6818975903614459</v>
      </c>
      <c r="BB51" s="57">
        <v>1.7897142857142858</v>
      </c>
      <c r="BC51" s="30">
        <v>1.4841428571428572</v>
      </c>
      <c r="BD51" s="23"/>
      <c r="BE51" s="55">
        <v>39</v>
      </c>
      <c r="BF51" s="56"/>
      <c r="BG51" s="56">
        <v>7.8135119047619046</v>
      </c>
      <c r="BH51" s="57">
        <v>6.55702380952381</v>
      </c>
      <c r="BI51" s="30">
        <v>4.6551190476190474</v>
      </c>
      <c r="BJ51" s="23"/>
      <c r="BK51" s="55">
        <v>39</v>
      </c>
      <c r="BL51" s="56"/>
      <c r="BM51" s="56">
        <v>77.420088571428579</v>
      </c>
      <c r="BN51" s="57">
        <v>74.37775</v>
      </c>
      <c r="BO51" s="30">
        <v>69.840917142857137</v>
      </c>
      <c r="BP51" s="23"/>
      <c r="BQ51" s="55">
        <v>39</v>
      </c>
      <c r="BR51" s="56"/>
      <c r="BS51" s="56">
        <v>41.255416666666669</v>
      </c>
      <c r="BT51" s="57">
        <v>36.428095238095239</v>
      </c>
      <c r="BU51" s="30">
        <v>39.684761904761906</v>
      </c>
      <c r="BV51" s="23"/>
      <c r="BW51" s="55">
        <v>39</v>
      </c>
      <c r="BX51" s="56"/>
      <c r="BY51" s="56">
        <v>28.985821428571427</v>
      </c>
      <c r="BZ51" s="57">
        <v>29.825529761904765</v>
      </c>
      <c r="CA51" s="30">
        <v>28.534565476190476</v>
      </c>
      <c r="CB51" s="23"/>
      <c r="CC51" s="55">
        <v>39</v>
      </c>
      <c r="CD51" s="56"/>
      <c r="CE51" s="56">
        <v>9</v>
      </c>
      <c r="CF51" s="57">
        <v>11.571428571428571</v>
      </c>
      <c r="CG51" s="30">
        <v>8.4880952380952372</v>
      </c>
      <c r="CH51" s="23"/>
      <c r="CI51" s="55">
        <v>39</v>
      </c>
      <c r="CJ51" s="56"/>
      <c r="CK51" s="56">
        <v>6.2</v>
      </c>
      <c r="CL51" s="57">
        <v>2.75</v>
      </c>
      <c r="CM51" s="30">
        <v>6.179</v>
      </c>
      <c r="CN51" s="23"/>
      <c r="CO51" s="55">
        <v>39</v>
      </c>
      <c r="CP51" s="56"/>
      <c r="CQ51" s="56">
        <v>4.0008571428571438</v>
      </c>
      <c r="CR51" s="57"/>
      <c r="CS51" s="30">
        <v>6.2310000000000008</v>
      </c>
      <c r="CT51" s="23"/>
      <c r="CU51" s="55">
        <v>39</v>
      </c>
      <c r="CV51" s="56"/>
      <c r="CW51" s="56">
        <v>0.96571428571428575</v>
      </c>
      <c r="CX51" s="57">
        <v>0.858</v>
      </c>
      <c r="CY51" s="30">
        <v>1.8321428571428573</v>
      </c>
      <c r="CZ51" s="23"/>
      <c r="DA51" s="55">
        <v>39</v>
      </c>
      <c r="DB51" s="56"/>
      <c r="DC51" s="56">
        <v>10.296571428571429</v>
      </c>
      <c r="DD51" s="57">
        <v>8.2</v>
      </c>
      <c r="DE51" s="30">
        <v>10.437142857142858</v>
      </c>
      <c r="DF51" s="23"/>
      <c r="DG51" s="55">
        <v>39</v>
      </c>
      <c r="DH51" s="56"/>
      <c r="DI51" s="56"/>
      <c r="DJ51" s="57"/>
      <c r="DK51" s="30"/>
      <c r="DL51" s="23"/>
      <c r="DM51" s="55">
        <v>39</v>
      </c>
      <c r="DN51" s="56"/>
      <c r="DO51" s="56">
        <v>7.483</v>
      </c>
      <c r="DP51" s="57">
        <v>7.29</v>
      </c>
      <c r="DQ51" s="30">
        <v>7.76</v>
      </c>
      <c r="DR51" s="23"/>
      <c r="DS51" s="55">
        <v>39</v>
      </c>
      <c r="DT51" s="56"/>
      <c r="DU51" s="56">
        <v>6.033</v>
      </c>
      <c r="DV51" s="57">
        <v>4.52</v>
      </c>
      <c r="DW51" s="30">
        <v>8.771</v>
      </c>
      <c r="DX51" s="23"/>
      <c r="DY51" s="55">
        <v>39</v>
      </c>
      <c r="DZ51" s="56"/>
      <c r="EA51" s="56">
        <v>20.25657142857143</v>
      </c>
      <c r="EB51" s="57">
        <v>17.922394285714287</v>
      </c>
      <c r="EC51" s="30">
        <v>22.607571428571429</v>
      </c>
      <c r="ED51" s="23"/>
      <c r="EE51" s="55">
        <v>39</v>
      </c>
      <c r="EF51" s="56"/>
      <c r="EG51" s="56">
        <v>8</v>
      </c>
      <c r="EH51" s="57">
        <v>5</v>
      </c>
      <c r="EI51" s="30">
        <v>6</v>
      </c>
      <c r="EJ51" s="23"/>
      <c r="EK51" s="55">
        <v>39</v>
      </c>
      <c r="EL51" s="56"/>
      <c r="EM51" s="56">
        <v>21.914767976190475</v>
      </c>
      <c r="EN51" s="57">
        <v>31.60780583333333</v>
      </c>
      <c r="EO51" s="30">
        <v>32.260155357142857</v>
      </c>
      <c r="EP51" s="23"/>
      <c r="EQ51" s="55">
        <v>39</v>
      </c>
      <c r="ER51" s="56"/>
      <c r="ES51" s="56">
        <v>8.8809523809523814</v>
      </c>
      <c r="ET51" s="57">
        <v>8</v>
      </c>
      <c r="EU51" s="30">
        <v>8.5005952380952383</v>
      </c>
      <c r="EV51" s="23"/>
      <c r="EW51" s="55">
        <v>39</v>
      </c>
      <c r="EX51" s="56"/>
      <c r="EY51" s="56">
        <v>11.211428571428572</v>
      </c>
      <c r="EZ51" s="57">
        <v>10.074261904761904</v>
      </c>
      <c r="FA51" s="30">
        <v>9.9285238095238082</v>
      </c>
      <c r="FB51" s="23"/>
      <c r="FC51" s="55">
        <v>39</v>
      </c>
      <c r="FD51" s="56"/>
      <c r="FE51" s="56">
        <v>41.827380952380956</v>
      </c>
      <c r="FF51" s="57">
        <v>25.431547619047617</v>
      </c>
      <c r="FG51" s="30">
        <v>38.05952380952381</v>
      </c>
      <c r="FH51" s="23"/>
      <c r="FI51" s="55">
        <v>39</v>
      </c>
      <c r="FJ51" s="56"/>
      <c r="FK51" s="56">
        <v>7.6857142857142868</v>
      </c>
      <c r="FL51" s="57">
        <v>6.8904761904761909</v>
      </c>
      <c r="FM51" s="30">
        <v>7.1607142857142856</v>
      </c>
      <c r="FN51" s="23"/>
    </row>
    <row r="52">
      <c r="U52" s="23"/>
      <c r="V52" s="23"/>
      <c r="W52" s="23"/>
      <c r="X52" s="23"/>
      <c r="Y52" s="23"/>
      <c r="Z52" s="23"/>
      <c r="AA52" s="55">
        <v>40</v>
      </c>
      <c r="AB52" s="56"/>
      <c r="AC52" s="56">
        <v>14.470542666666667</v>
      </c>
      <c r="AD52" s="57">
        <v>24.658210714285712</v>
      </c>
      <c r="AE52" s="30">
        <v>16.796728390804596</v>
      </c>
      <c r="AF52" s="23"/>
      <c r="AG52" s="55">
        <v>40</v>
      </c>
      <c r="AH52" s="56"/>
      <c r="AI52" s="56">
        <v>23.202916428571427</v>
      </c>
      <c r="AJ52" s="57">
        <v>26.500215059523807</v>
      </c>
      <c r="AK52" s="30">
        <v>21.856431607142856</v>
      </c>
      <c r="AL52" s="23"/>
      <c r="AM52" s="55">
        <v>40</v>
      </c>
      <c r="AN52" s="56"/>
      <c r="AO52" s="56">
        <v>28.52442261904762</v>
      </c>
      <c r="AP52" s="57">
        <v>48.418130952380956</v>
      </c>
      <c r="AQ52" s="30">
        <v>40.974517857142857</v>
      </c>
      <c r="AR52" s="23"/>
      <c r="AS52" s="55">
        <v>40</v>
      </c>
      <c r="AT52" s="56"/>
      <c r="AU52" s="56">
        <v>7.1327976190476194</v>
      </c>
      <c r="AV52" s="57">
        <v>63.700595238095239</v>
      </c>
      <c r="AW52" s="30">
        <v>14.787</v>
      </c>
      <c r="AX52" s="23"/>
      <c r="AY52" s="55">
        <v>40</v>
      </c>
      <c r="AZ52" s="56"/>
      <c r="BA52" s="56">
        <v>1.6129285714285715</v>
      </c>
      <c r="BB52" s="57">
        <v>1.7887142857142857</v>
      </c>
      <c r="BC52" s="30">
        <v>1.3278571428571431</v>
      </c>
      <c r="BD52" s="23"/>
      <c r="BE52" s="55">
        <v>40</v>
      </c>
      <c r="BF52" s="56"/>
      <c r="BG52" s="56">
        <v>6.3990476190476189</v>
      </c>
      <c r="BH52" s="57">
        <v>10.640119047619047</v>
      </c>
      <c r="BI52" s="30">
        <v>6.7251785714285717</v>
      </c>
      <c r="BJ52" s="23"/>
      <c r="BK52" s="55">
        <v>40</v>
      </c>
      <c r="BL52" s="56"/>
      <c r="BM52" s="56">
        <v>71.394714285714286</v>
      </c>
      <c r="BN52" s="57">
        <v>89.663817142857141</v>
      </c>
      <c r="BO52" s="30">
        <v>64.21554857142857</v>
      </c>
      <c r="BP52" s="23"/>
      <c r="BQ52" s="55">
        <v>40</v>
      </c>
      <c r="BR52" s="56"/>
      <c r="BS52" s="56">
        <v>45.128392857142856</v>
      </c>
      <c r="BT52" s="57">
        <v>44.45130952380952</v>
      </c>
      <c r="BU52" s="30">
        <v>38.89125</v>
      </c>
      <c r="BV52" s="23"/>
      <c r="BW52" s="55">
        <v>40</v>
      </c>
      <c r="BX52" s="56"/>
      <c r="BY52" s="56">
        <v>36.309303571428572</v>
      </c>
      <c r="BZ52" s="57">
        <v>45.061184523809523</v>
      </c>
      <c r="CA52" s="30">
        <v>27.555470238095236</v>
      </c>
      <c r="CB52" s="23"/>
      <c r="CC52" s="55">
        <v>40</v>
      </c>
      <c r="CD52" s="56"/>
      <c r="CE52" s="56">
        <v>9</v>
      </c>
      <c r="CF52" s="57">
        <v>11.139880952380953</v>
      </c>
      <c r="CG52" s="30">
        <v>8.6041666666666661</v>
      </c>
      <c r="CH52" s="23"/>
      <c r="CI52" s="55">
        <v>40</v>
      </c>
      <c r="CJ52" s="56"/>
      <c r="CK52" s="56">
        <v>6.5142857142857151</v>
      </c>
      <c r="CL52" s="57"/>
      <c r="CM52" s="30">
        <v>5.377</v>
      </c>
      <c r="CN52" s="23"/>
      <c r="CO52" s="55">
        <v>40</v>
      </c>
      <c r="CP52" s="56"/>
      <c r="CQ52" s="56">
        <v>7.2041428571428581</v>
      </c>
      <c r="CR52" s="57"/>
      <c r="CS52" s="30">
        <v>7.7921428571428573</v>
      </c>
      <c r="CT52" s="23"/>
      <c r="CU52" s="55">
        <v>40</v>
      </c>
      <c r="CV52" s="56"/>
      <c r="CW52" s="56">
        <v>3.4942857142857142</v>
      </c>
      <c r="CX52" s="57">
        <v>1.376857142857143</v>
      </c>
      <c r="CY52" s="30">
        <v>1.1312857142857142</v>
      </c>
      <c r="CZ52" s="23"/>
      <c r="DA52" s="55">
        <v>40</v>
      </c>
      <c r="DB52" s="56"/>
      <c r="DC52" s="56">
        <v>3.3585714285714285</v>
      </c>
      <c r="DD52" s="57">
        <v>8.1714285714285726</v>
      </c>
      <c r="DE52" s="30">
        <v>10.9</v>
      </c>
      <c r="DF52" s="23"/>
      <c r="DG52" s="55">
        <v>40</v>
      </c>
      <c r="DH52" s="56"/>
      <c r="DI52" s="56"/>
      <c r="DJ52" s="57"/>
      <c r="DK52" s="30"/>
      <c r="DL52" s="23"/>
      <c r="DM52" s="55">
        <v>40</v>
      </c>
      <c r="DN52" s="56"/>
      <c r="DO52" s="56">
        <v>6.1357142857142861</v>
      </c>
      <c r="DP52" s="57">
        <v>9.9775</v>
      </c>
      <c r="DQ52" s="30">
        <v>7.025</v>
      </c>
      <c r="DR52" s="23"/>
      <c r="DS52" s="55">
        <v>40</v>
      </c>
      <c r="DT52" s="56"/>
      <c r="DU52" s="56">
        <v>7.0672857142857142</v>
      </c>
      <c r="DV52" s="57">
        <v>5.5235714285714286</v>
      </c>
      <c r="DW52" s="30">
        <v>4.414714285714286</v>
      </c>
      <c r="DX52" s="23"/>
      <c r="DY52" s="55">
        <v>40</v>
      </c>
      <c r="DZ52" s="56"/>
      <c r="EA52" s="56">
        <v>17.861142857142855</v>
      </c>
      <c r="EB52" s="57">
        <v>16.763157142857143</v>
      </c>
      <c r="EC52" s="30">
        <v>22.724142857142855</v>
      </c>
      <c r="ED52" s="23"/>
      <c r="EE52" s="55">
        <v>40</v>
      </c>
      <c r="EF52" s="56"/>
      <c r="EG52" s="56">
        <v>10.428571428571429</v>
      </c>
      <c r="EH52" s="57">
        <v>5</v>
      </c>
      <c r="EI52" s="30">
        <v>6</v>
      </c>
      <c r="EJ52" s="23"/>
      <c r="EK52" s="55">
        <v>40</v>
      </c>
      <c r="EL52" s="56"/>
      <c r="EM52" s="56">
        <v>51.88594321428571</v>
      </c>
      <c r="EN52" s="57">
        <v>43.476742083333335</v>
      </c>
      <c r="EO52" s="30">
        <v>25.804468452380952</v>
      </c>
      <c r="EP52" s="23"/>
      <c r="EQ52" s="55">
        <v>40</v>
      </c>
      <c r="ER52" s="56"/>
      <c r="ES52" s="56">
        <v>15.467261904761903</v>
      </c>
      <c r="ET52" s="57">
        <v>7.9285714285714288</v>
      </c>
      <c r="EU52" s="30">
        <v>6.4226190476190483</v>
      </c>
      <c r="EV52" s="23"/>
      <c r="EW52" s="55">
        <v>40</v>
      </c>
      <c r="EX52" s="56"/>
      <c r="EY52" s="56">
        <v>9.5925</v>
      </c>
      <c r="EZ52" s="57">
        <v>10.876690476190475</v>
      </c>
      <c r="FA52" s="30">
        <v>9.8322857142857139</v>
      </c>
      <c r="FB52" s="23"/>
      <c r="FC52" s="55">
        <v>40</v>
      </c>
      <c r="FD52" s="56"/>
      <c r="FE52" s="56">
        <v>30.178571428571427</v>
      </c>
      <c r="FF52" s="57">
        <v>54.74404761904762</v>
      </c>
      <c r="FG52" s="30">
        <v>36.791666666666664</v>
      </c>
      <c r="FH52" s="23"/>
      <c r="FI52" s="55">
        <v>40</v>
      </c>
      <c r="FJ52" s="56"/>
      <c r="FK52" s="56">
        <v>7.8047619047619055</v>
      </c>
      <c r="FL52" s="57">
        <v>7.7940476190476193</v>
      </c>
      <c r="FM52" s="30">
        <v>7.4190476190476193</v>
      </c>
      <c r="FN52" s="23"/>
    </row>
    <row r="53">
      <c r="U53" s="23"/>
      <c r="V53" s="23"/>
      <c r="W53" s="23"/>
      <c r="X53" s="23"/>
      <c r="Y53" s="23"/>
      <c r="Z53" s="23"/>
      <c r="AA53" s="55">
        <v>41</v>
      </c>
      <c r="AB53" s="56"/>
      <c r="AC53" s="56">
        <v>12.67781</v>
      </c>
      <c r="AD53" s="57">
        <v>24.508608</v>
      </c>
      <c r="AE53" s="30">
        <v>11.81149</v>
      </c>
      <c r="AF53" s="23"/>
      <c r="AG53" s="55">
        <v>41</v>
      </c>
      <c r="AH53" s="56"/>
      <c r="AI53" s="56">
        <v>18.118267440476188</v>
      </c>
      <c r="AJ53" s="57">
        <v>26.529175535714284</v>
      </c>
      <c r="AK53" s="30">
        <v>16.019276309523811</v>
      </c>
      <c r="AL53" s="23"/>
      <c r="AM53" s="55">
        <v>41</v>
      </c>
      <c r="AN53" s="56"/>
      <c r="AO53" s="56">
        <v>27.944297619047621</v>
      </c>
      <c r="AP53" s="57">
        <v>58.974559523809518</v>
      </c>
      <c r="AQ53" s="30">
        <v>36.236375</v>
      </c>
      <c r="AR53" s="23"/>
      <c r="AS53" s="55">
        <v>41</v>
      </c>
      <c r="AT53" s="56"/>
      <c r="AU53" s="56">
        <v>4.9101190476190473</v>
      </c>
      <c r="AV53" s="57">
        <v>63.922202380952378</v>
      </c>
      <c r="AW53" s="30">
        <v>16.799410714285717</v>
      </c>
      <c r="AX53" s="23"/>
      <c r="AY53" s="55">
        <v>41</v>
      </c>
      <c r="AZ53" s="56"/>
      <c r="BA53" s="56">
        <v>1.84525</v>
      </c>
      <c r="BB53" s="57">
        <v>1.474625</v>
      </c>
      <c r="BC53" s="30">
        <v>1.3642857142857143</v>
      </c>
      <c r="BD53" s="23"/>
      <c r="BE53" s="55">
        <v>41</v>
      </c>
      <c r="BF53" s="56"/>
      <c r="BG53" s="56">
        <v>7.6642261904761906</v>
      </c>
      <c r="BH53" s="57">
        <v>8.1991666666666667</v>
      </c>
      <c r="BI53" s="30">
        <v>6.8115476190476194</v>
      </c>
      <c r="BJ53" s="23"/>
      <c r="BK53" s="55">
        <v>41</v>
      </c>
      <c r="BL53" s="56"/>
      <c r="BM53" s="56">
        <v>85.392714285714277</v>
      </c>
      <c r="BN53" s="57">
        <v>93.651918571428567</v>
      </c>
      <c r="BO53" s="30">
        <v>63.28442428571428</v>
      </c>
      <c r="BP53" s="23"/>
      <c r="BQ53" s="55">
        <v>41</v>
      </c>
      <c r="BR53" s="56"/>
      <c r="BS53" s="56">
        <v>44.054880952380948</v>
      </c>
      <c r="BT53" s="57">
        <v>49.345</v>
      </c>
      <c r="BU53" s="30">
        <v>36.401011904761909</v>
      </c>
      <c r="BV53" s="23"/>
      <c r="BW53" s="55">
        <v>41</v>
      </c>
      <c r="BX53" s="56"/>
      <c r="BY53" s="56">
        <v>20.796613095238094</v>
      </c>
      <c r="BZ53" s="57">
        <v>46.353541666666665</v>
      </c>
      <c r="CA53" s="30">
        <v>28.086970238095237</v>
      </c>
      <c r="CB53" s="23"/>
      <c r="CC53" s="55">
        <v>41</v>
      </c>
      <c r="CD53" s="56"/>
      <c r="CE53" s="56">
        <v>10.875</v>
      </c>
      <c r="CF53" s="57">
        <v>13.482142857142858</v>
      </c>
      <c r="CG53" s="30">
        <v>8.7946428571428559</v>
      </c>
      <c r="CH53" s="23"/>
      <c r="CI53" s="55">
        <v>41</v>
      </c>
      <c r="CJ53" s="56"/>
      <c r="CK53" s="56">
        <v>2.842857142857143</v>
      </c>
      <c r="CL53" s="57">
        <v>2.4285714285714284</v>
      </c>
      <c r="CM53" s="30">
        <v>0.47219642857142863</v>
      </c>
      <c r="CN53" s="23"/>
      <c r="CO53" s="55">
        <v>41</v>
      </c>
      <c r="CP53" s="56"/>
      <c r="CQ53" s="56">
        <v>11.616285714285715</v>
      </c>
      <c r="CR53" s="57">
        <v>0.80968142857142855</v>
      </c>
      <c r="CS53" s="30">
        <v>1.671142857142857</v>
      </c>
      <c r="CT53" s="23"/>
      <c r="CU53" s="55">
        <v>41</v>
      </c>
      <c r="CV53" s="56"/>
      <c r="CW53" s="56">
        <v>3.1799999999999997</v>
      </c>
      <c r="CX53" s="57">
        <v>1.582857142857143</v>
      </c>
      <c r="CY53" s="30">
        <v>2.027</v>
      </c>
      <c r="CZ53" s="23"/>
      <c r="DA53" s="55">
        <v>41</v>
      </c>
      <c r="DB53" s="56"/>
      <c r="DC53" s="56">
        <v>1.2014285714285715</v>
      </c>
      <c r="DD53" s="57">
        <v>8.116142857142858</v>
      </c>
      <c r="DE53" s="30">
        <v>10.857142857142856</v>
      </c>
      <c r="DF53" s="23"/>
      <c r="DG53" s="55">
        <v>41</v>
      </c>
      <c r="DH53" s="56"/>
      <c r="DI53" s="56"/>
      <c r="DJ53" s="57"/>
      <c r="DK53" s="30"/>
      <c r="DL53" s="23"/>
      <c r="DM53" s="55">
        <v>41</v>
      </c>
      <c r="DN53" s="56"/>
      <c r="DO53" s="56">
        <v>7.44</v>
      </c>
      <c r="DP53" s="57">
        <v>6.18</v>
      </c>
      <c r="DQ53" s="30">
        <v>6.1925</v>
      </c>
      <c r="DR53" s="23"/>
      <c r="DS53" s="55">
        <v>41</v>
      </c>
      <c r="DT53" s="56"/>
      <c r="DU53" s="56">
        <v>7.513</v>
      </c>
      <c r="DV53" s="57">
        <v>5.5182857142857147</v>
      </c>
      <c r="DW53" s="30">
        <v>1.9174285714285715</v>
      </c>
      <c r="DX53" s="23"/>
      <c r="DY53" s="55">
        <v>41</v>
      </c>
      <c r="DZ53" s="56"/>
      <c r="EA53" s="56">
        <v>21.626428571428573</v>
      </c>
      <c r="EB53" s="57">
        <v>15.981250000000001</v>
      </c>
      <c r="EC53" s="30">
        <v>18.961142857142857</v>
      </c>
      <c r="ED53" s="23"/>
      <c r="EE53" s="55">
        <v>41</v>
      </c>
      <c r="EF53" s="56"/>
      <c r="EG53" s="56">
        <v>9.7142857142857135</v>
      </c>
      <c r="EH53" s="57">
        <v>3.6428571428571428</v>
      </c>
      <c r="EI53" s="30">
        <v>6</v>
      </c>
      <c r="EJ53" s="23"/>
      <c r="EK53" s="55">
        <v>41</v>
      </c>
      <c r="EL53" s="56"/>
      <c r="EM53" s="56">
        <v>18.25340255952381</v>
      </c>
      <c r="EN53" s="57">
        <v>47.998333988095233</v>
      </c>
      <c r="EO53" s="30">
        <v>36.386808928571426</v>
      </c>
      <c r="EP53" s="23"/>
      <c r="EQ53" s="55">
        <v>41</v>
      </c>
      <c r="ER53" s="56"/>
      <c r="ES53" s="56">
        <v>6</v>
      </c>
      <c r="ET53" s="57">
        <v>6.4851190476190483</v>
      </c>
      <c r="EU53" s="30">
        <v>6</v>
      </c>
      <c r="EV53" s="23"/>
      <c r="EW53" s="55">
        <v>41</v>
      </c>
      <c r="EX53" s="56"/>
      <c r="EY53" s="56">
        <v>10.082476190476189</v>
      </c>
      <c r="EZ53" s="57">
        <v>12.088714285714286</v>
      </c>
      <c r="FA53" s="30">
        <v>10.166333333333334</v>
      </c>
      <c r="FB53" s="23"/>
      <c r="FC53" s="55">
        <v>41</v>
      </c>
      <c r="FD53" s="56"/>
      <c r="FE53" s="56">
        <v>24.547619047619047</v>
      </c>
      <c r="FF53" s="57">
        <v>50.93452380952381</v>
      </c>
      <c r="FG53" s="30">
        <v>32.517857142857139</v>
      </c>
      <c r="FH53" s="23"/>
      <c r="FI53" s="55">
        <v>41</v>
      </c>
      <c r="FJ53" s="56"/>
      <c r="FK53" s="56">
        <v>6.7625</v>
      </c>
      <c r="FL53" s="57">
        <v>8.9732142857142865</v>
      </c>
      <c r="FM53" s="30">
        <v>6.2315476190476184</v>
      </c>
      <c r="FN53" s="23"/>
    </row>
    <row r="54">
      <c r="U54" s="23"/>
      <c r="V54" s="23"/>
      <c r="W54" s="23"/>
      <c r="X54" s="23"/>
      <c r="Y54" s="23"/>
      <c r="Z54" s="23"/>
      <c r="AA54" s="55">
        <v>42</v>
      </c>
      <c r="AB54" s="56"/>
      <c r="AC54" s="56">
        <v>15.230199166666667</v>
      </c>
      <c r="AD54" s="57">
        <v>30.005059333333332</v>
      </c>
      <c r="AE54" s="30">
        <v>9.4665357142857136</v>
      </c>
      <c r="AF54" s="23"/>
      <c r="AG54" s="55">
        <v>42</v>
      </c>
      <c r="AH54" s="56"/>
      <c r="AI54" s="56">
        <v>23.763415476190474</v>
      </c>
      <c r="AJ54" s="57">
        <v>24.559045892857142</v>
      </c>
      <c r="AK54" s="30">
        <v>21.15295</v>
      </c>
      <c r="AL54" s="23"/>
      <c r="AM54" s="55">
        <v>42</v>
      </c>
      <c r="AN54" s="56"/>
      <c r="AO54" s="56">
        <v>37.575095238095237</v>
      </c>
      <c r="AP54" s="57">
        <v>69.438755952380944</v>
      </c>
      <c r="AQ54" s="30">
        <v>45.045297619047624</v>
      </c>
      <c r="AR54" s="23"/>
      <c r="AS54" s="55">
        <v>42</v>
      </c>
      <c r="AT54" s="56"/>
      <c r="AU54" s="56">
        <v>6.3367261904761909</v>
      </c>
      <c r="AV54" s="57">
        <v>72.515416666666667</v>
      </c>
      <c r="AW54" s="30">
        <v>25.138291666666667</v>
      </c>
      <c r="AX54" s="23"/>
      <c r="AY54" s="55">
        <v>42</v>
      </c>
      <c r="AZ54" s="56"/>
      <c r="BA54" s="56">
        <v>1.999</v>
      </c>
      <c r="BB54" s="57">
        <v>1.3253928571428573</v>
      </c>
      <c r="BC54" s="30">
        <v>1.3397142857142856</v>
      </c>
      <c r="BD54" s="23"/>
      <c r="BE54" s="55">
        <v>42</v>
      </c>
      <c r="BF54" s="56"/>
      <c r="BG54" s="56">
        <v>6.94952380952381</v>
      </c>
      <c r="BH54" s="57">
        <v>6.4308333333333341</v>
      </c>
      <c r="BI54" s="30">
        <v>9.7129166666666666</v>
      </c>
      <c r="BJ54" s="23"/>
      <c r="BK54" s="55">
        <v>42</v>
      </c>
      <c r="BL54" s="56"/>
      <c r="BM54" s="56">
        <v>81.40757142857143</v>
      </c>
      <c r="BN54" s="57">
        <v>80.950051428571413</v>
      </c>
      <c r="BO54" s="30">
        <v>58.394262857142856</v>
      </c>
      <c r="BP54" s="23"/>
      <c r="BQ54" s="55">
        <v>42</v>
      </c>
      <c r="BR54" s="56"/>
      <c r="BS54" s="56">
        <v>49.45494047619048</v>
      </c>
      <c r="BT54" s="57">
        <v>38.941666666666663</v>
      </c>
      <c r="BU54" s="30">
        <v>40.439702380952383</v>
      </c>
      <c r="BV54" s="23"/>
      <c r="BW54" s="55">
        <v>42</v>
      </c>
      <c r="BX54" s="56"/>
      <c r="BY54" s="56">
        <v>26.838089285714286</v>
      </c>
      <c r="BZ54" s="57">
        <v>50.817095238095234</v>
      </c>
      <c r="CA54" s="30">
        <v>38.422172619047622</v>
      </c>
      <c r="CB54" s="23"/>
      <c r="CC54" s="55">
        <v>42</v>
      </c>
      <c r="CD54" s="56"/>
      <c r="CE54" s="56">
        <v>11.264880952380953</v>
      </c>
      <c r="CF54" s="57">
        <v>12.491071428571429</v>
      </c>
      <c r="CG54" s="30">
        <v>8</v>
      </c>
      <c r="CH54" s="23"/>
      <c r="CI54" s="55">
        <v>42</v>
      </c>
      <c r="CJ54" s="56"/>
      <c r="CK54" s="56">
        <v>1.1517857142857142</v>
      </c>
      <c r="CL54" s="57">
        <v>3.0833333333333335</v>
      </c>
      <c r="CM54" s="30">
        <v>4.447</v>
      </c>
      <c r="CN54" s="23"/>
      <c r="CO54" s="55">
        <v>42</v>
      </c>
      <c r="CP54" s="56"/>
      <c r="CQ54" s="56">
        <v>1.1082857142857143</v>
      </c>
      <c r="CR54" s="57">
        <v>0.769</v>
      </c>
      <c r="CS54" s="30">
        <v>2.6417142857142859</v>
      </c>
      <c r="CT54" s="23"/>
      <c r="CU54" s="55">
        <v>42</v>
      </c>
      <c r="CV54" s="56"/>
      <c r="CW54" s="56">
        <v>0.95857142857142863</v>
      </c>
      <c r="CX54" s="57">
        <v>1.4771428571428573</v>
      </c>
      <c r="CY54" s="30">
        <v>2.027</v>
      </c>
      <c r="CZ54" s="23"/>
      <c r="DA54" s="55">
        <v>42</v>
      </c>
      <c r="DB54" s="56"/>
      <c r="DC54" s="56">
        <v>0.55857142857142861</v>
      </c>
      <c r="DD54" s="57">
        <v>7.1714285714285717</v>
      </c>
      <c r="DE54" s="30">
        <v>10.857142857142856</v>
      </c>
      <c r="DF54" s="23"/>
      <c r="DG54" s="55">
        <v>42</v>
      </c>
      <c r="DH54" s="56"/>
      <c r="DI54" s="56"/>
      <c r="DJ54" s="57"/>
      <c r="DK54" s="30"/>
      <c r="DL54" s="23"/>
      <c r="DM54" s="55">
        <v>42</v>
      </c>
      <c r="DN54" s="56"/>
      <c r="DO54" s="56">
        <v>5.945</v>
      </c>
      <c r="DP54" s="57">
        <v>5.7227272727272727</v>
      </c>
      <c r="DQ54" s="30">
        <v>6.03</v>
      </c>
      <c r="DR54" s="23"/>
      <c r="DS54" s="55">
        <v>42</v>
      </c>
      <c r="DT54" s="56"/>
      <c r="DU54" s="56">
        <v>5.8097142857142865</v>
      </c>
      <c r="DV54" s="57">
        <v>3.5497142857142858</v>
      </c>
      <c r="DW54" s="30">
        <v>1.682</v>
      </c>
      <c r="DX54" s="23"/>
      <c r="DY54" s="55">
        <v>42</v>
      </c>
      <c r="DZ54" s="56"/>
      <c r="EA54" s="56">
        <v>20.745142857142859</v>
      </c>
      <c r="EB54" s="57">
        <v>14.975285714285715</v>
      </c>
      <c r="EC54" s="30">
        <v>16.621714285714287</v>
      </c>
      <c r="ED54" s="23"/>
      <c r="EE54" s="55">
        <v>42</v>
      </c>
      <c r="EF54" s="56"/>
      <c r="EG54" s="56">
        <v>8</v>
      </c>
      <c r="EH54" s="57">
        <v>0.25</v>
      </c>
      <c r="EI54" s="30">
        <v>9</v>
      </c>
      <c r="EJ54" s="23"/>
      <c r="EK54" s="55">
        <v>42</v>
      </c>
      <c r="EL54" s="56"/>
      <c r="EM54" s="56">
        <v>15.788459047619048</v>
      </c>
      <c r="EN54" s="57">
        <v>49.519183035714278</v>
      </c>
      <c r="EO54" s="30">
        <v>35.287988095238092</v>
      </c>
      <c r="EP54" s="23"/>
      <c r="EQ54" s="55">
        <v>42</v>
      </c>
      <c r="ER54" s="56"/>
      <c r="ES54" s="56">
        <v>4.4136904761904763</v>
      </c>
      <c r="ET54" s="57">
        <v>6</v>
      </c>
      <c r="EU54" s="30">
        <v>5.9857142857142858</v>
      </c>
      <c r="EV54" s="23"/>
      <c r="EW54" s="55">
        <v>42</v>
      </c>
      <c r="EX54" s="56"/>
      <c r="EY54" s="56">
        <v>11.38797619047619</v>
      </c>
      <c r="EZ54" s="57">
        <v>12.70078619047619</v>
      </c>
      <c r="FA54" s="30">
        <v>10.030333333333335</v>
      </c>
      <c r="FB54" s="23"/>
      <c r="FC54" s="55">
        <v>42</v>
      </c>
      <c r="FD54" s="56"/>
      <c r="FE54" s="56">
        <v>41.773809523809526</v>
      </c>
      <c r="FF54" s="57">
        <v>43.1845238095238</v>
      </c>
      <c r="FG54" s="30">
        <v>46.428571428571431</v>
      </c>
      <c r="FH54" s="23"/>
      <c r="FI54" s="55">
        <v>42</v>
      </c>
      <c r="FJ54" s="56"/>
      <c r="FK54" s="56">
        <v>7.833333333333333</v>
      </c>
      <c r="FL54" s="57">
        <v>9.1315476190476179</v>
      </c>
      <c r="FM54" s="30">
        <v>5.819642857142858</v>
      </c>
      <c r="FN54" s="23"/>
    </row>
    <row r="55">
      <c r="U55" s="23"/>
      <c r="V55" s="23"/>
      <c r="W55" s="23"/>
      <c r="X55" s="23"/>
      <c r="Y55" s="23"/>
      <c r="Z55" s="23"/>
      <c r="AA55" s="55">
        <v>43</v>
      </c>
      <c r="AB55" s="56"/>
      <c r="AC55" s="56">
        <v>21.991551428571427</v>
      </c>
      <c r="AD55" s="57">
        <v>21.534055333333335</v>
      </c>
      <c r="AE55" s="30">
        <v>11.382345714285714</v>
      </c>
      <c r="AF55" s="23"/>
      <c r="AG55" s="55">
        <v>43</v>
      </c>
      <c r="AH55" s="56"/>
      <c r="AI55" s="56">
        <v>19.659603511904763</v>
      </c>
      <c r="AJ55" s="57">
        <v>22.238188988095239</v>
      </c>
      <c r="AK55" s="30">
        <v>18.619558809523809</v>
      </c>
      <c r="AL55" s="23"/>
      <c r="AM55" s="55">
        <v>43</v>
      </c>
      <c r="AN55" s="56"/>
      <c r="AO55" s="56">
        <v>46.054083333333331</v>
      </c>
      <c r="AP55" s="57">
        <v>56.655410714285715</v>
      </c>
      <c r="AQ55" s="30">
        <v>43.29255357142857</v>
      </c>
      <c r="AR55" s="23"/>
      <c r="AS55" s="55">
        <v>43</v>
      </c>
      <c r="AT55" s="56"/>
      <c r="AU55" s="56">
        <v>11.867023809523809</v>
      </c>
      <c r="AV55" s="57">
        <v>61.990416666666668</v>
      </c>
      <c r="AW55" s="30">
        <v>25.216505952380952</v>
      </c>
      <c r="AX55" s="23"/>
      <c r="AY55" s="55">
        <v>43</v>
      </c>
      <c r="AZ55" s="56"/>
      <c r="BA55" s="56">
        <v>1.5481071428571429</v>
      </c>
      <c r="BB55" s="57">
        <v>1.3259642857142857</v>
      </c>
      <c r="BC55" s="30">
        <v>1.3554285714285716</v>
      </c>
      <c r="BD55" s="23"/>
      <c r="BE55" s="55">
        <v>43</v>
      </c>
      <c r="BF55" s="56"/>
      <c r="BG55" s="56">
        <v>6.7492261904761905</v>
      </c>
      <c r="BH55" s="57">
        <v>7.1870833333333337</v>
      </c>
      <c r="BI55" s="30">
        <v>9.89529761904762</v>
      </c>
      <c r="BJ55" s="23"/>
      <c r="BK55" s="55">
        <v>43</v>
      </c>
      <c r="BL55" s="56"/>
      <c r="BM55" s="56">
        <v>82.784857142857149</v>
      </c>
      <c r="BN55" s="57">
        <v>67.715087142857143</v>
      </c>
      <c r="BO55" s="30">
        <v>53.371878571428574</v>
      </c>
      <c r="BP55" s="23"/>
      <c r="BQ55" s="55">
        <v>43</v>
      </c>
      <c r="BR55" s="56"/>
      <c r="BS55" s="56">
        <v>49.267245508982036</v>
      </c>
      <c r="BT55" s="57">
        <v>35.44482142857143</v>
      </c>
      <c r="BU55" s="30">
        <v>41.807559523809523</v>
      </c>
      <c r="BV55" s="23"/>
      <c r="BW55" s="55">
        <v>43</v>
      </c>
      <c r="BX55" s="56"/>
      <c r="BY55" s="56">
        <v>33.641761904761907</v>
      </c>
      <c r="BZ55" s="57">
        <v>37.494815476190475</v>
      </c>
      <c r="CA55" s="30">
        <v>32.257410714285712</v>
      </c>
      <c r="CB55" s="23"/>
      <c r="CC55" s="55">
        <v>43</v>
      </c>
      <c r="CD55" s="56"/>
      <c r="CE55" s="56">
        <v>11.639880952380953</v>
      </c>
      <c r="CF55" s="57">
        <v>12.482142857142858</v>
      </c>
      <c r="CG55" s="30">
        <v>8.449404761904761</v>
      </c>
      <c r="CH55" s="23"/>
      <c r="CI55" s="55">
        <v>43</v>
      </c>
      <c r="CJ55" s="56"/>
      <c r="CK55" s="56">
        <v>1</v>
      </c>
      <c r="CL55" s="57">
        <v>1.4011904761904761</v>
      </c>
      <c r="CM55" s="30">
        <v>4.447</v>
      </c>
      <c r="CN55" s="23"/>
      <c r="CO55" s="55">
        <v>43</v>
      </c>
      <c r="CP55" s="56"/>
      <c r="CQ55" s="56">
        <v>0.22185714285714286</v>
      </c>
      <c r="CR55" s="57">
        <v>6.938097142857143</v>
      </c>
      <c r="CS55" s="30">
        <v>2.6494285714285715</v>
      </c>
      <c r="CT55" s="23"/>
      <c r="CU55" s="55">
        <v>43</v>
      </c>
      <c r="CV55" s="56"/>
      <c r="CW55" s="56">
        <v>0.73</v>
      </c>
      <c r="CX55" s="57">
        <v>1.48</v>
      </c>
      <c r="CY55" s="30">
        <v>2.027</v>
      </c>
      <c r="CZ55" s="23"/>
      <c r="DA55" s="55">
        <v>43</v>
      </c>
      <c r="DB55" s="56"/>
      <c r="DC55" s="56">
        <v>0.53</v>
      </c>
      <c r="DD55" s="57">
        <v>7.1428571428571432</v>
      </c>
      <c r="DE55" s="30">
        <v>10.85</v>
      </c>
      <c r="DF55" s="23"/>
      <c r="DG55" s="55">
        <v>43</v>
      </c>
      <c r="DH55" s="56"/>
      <c r="DI55" s="56"/>
      <c r="DJ55" s="57"/>
      <c r="DK55" s="30"/>
      <c r="DL55" s="23"/>
      <c r="DM55" s="55">
        <v>43</v>
      </c>
      <c r="DN55" s="56"/>
      <c r="DO55" s="56">
        <v>5.04</v>
      </c>
      <c r="DP55" s="57">
        <v>7.44</v>
      </c>
      <c r="DQ55" s="30">
        <v>5.875</v>
      </c>
      <c r="DR55" s="23"/>
      <c r="DS55" s="55">
        <v>43</v>
      </c>
      <c r="DT55" s="56"/>
      <c r="DU55" s="56">
        <v>4.524</v>
      </c>
      <c r="DV55" s="57">
        <v>3.414</v>
      </c>
      <c r="DW55" s="30">
        <v>1.3287142857142857</v>
      </c>
      <c r="DX55" s="23"/>
      <c r="DY55" s="55">
        <v>43</v>
      </c>
      <c r="DZ55" s="56"/>
      <c r="EA55" s="56">
        <v>19.842142857142857</v>
      </c>
      <c r="EB55" s="57">
        <v>16.555535714285714</v>
      </c>
      <c r="EC55" s="30">
        <v>16.669571428571427</v>
      </c>
      <c r="ED55" s="23"/>
      <c r="EE55" s="55">
        <v>43</v>
      </c>
      <c r="EF55" s="56"/>
      <c r="EG55" s="56">
        <v>8</v>
      </c>
      <c r="EH55" s="57">
        <v>2.285714285714286</v>
      </c>
      <c r="EI55" s="30">
        <v>12</v>
      </c>
      <c r="EJ55" s="23"/>
      <c r="EK55" s="55">
        <v>43</v>
      </c>
      <c r="EL55" s="56"/>
      <c r="EM55" s="56">
        <v>51.029781964285711</v>
      </c>
      <c r="EN55" s="57">
        <v>36.393484523809526</v>
      </c>
      <c r="EO55" s="30">
        <v>36.766672678571432</v>
      </c>
      <c r="EP55" s="23"/>
      <c r="EQ55" s="55">
        <v>43</v>
      </c>
      <c r="ER55" s="56"/>
      <c r="ES55" s="56">
        <v>4</v>
      </c>
      <c r="ET55" s="57">
        <v>6</v>
      </c>
      <c r="EU55" s="30">
        <v>2.7440476190476191</v>
      </c>
      <c r="EV55" s="23"/>
      <c r="EW55" s="55">
        <v>43</v>
      </c>
      <c r="EX55" s="56"/>
      <c r="EY55" s="56">
        <v>12.828833333333332</v>
      </c>
      <c r="EZ55" s="57">
        <v>11.829928571428571</v>
      </c>
      <c r="FA55" s="30">
        <v>10.239214285714285</v>
      </c>
      <c r="FB55" s="23"/>
      <c r="FC55" s="55">
        <v>43</v>
      </c>
      <c r="FD55" s="56"/>
      <c r="FE55" s="56">
        <v>39.601190476190474</v>
      </c>
      <c r="FF55" s="57">
        <v>36.916666666666664</v>
      </c>
      <c r="FG55" s="30">
        <v>34.410714285714285</v>
      </c>
      <c r="FH55" s="23"/>
      <c r="FI55" s="55">
        <v>43</v>
      </c>
      <c r="FJ55" s="56"/>
      <c r="FK55" s="56">
        <v>6.4934523809523812</v>
      </c>
      <c r="FL55" s="57">
        <v>8.3172619047619047</v>
      </c>
      <c r="FM55" s="30">
        <v>5.7607142857142861</v>
      </c>
      <c r="FN55" s="23"/>
    </row>
    <row r="56">
      <c r="U56" s="23"/>
      <c r="V56" s="23"/>
      <c r="W56" s="23"/>
      <c r="X56" s="23"/>
      <c r="Y56" s="23"/>
      <c r="Z56" s="23"/>
      <c r="AA56" s="55">
        <v>44</v>
      </c>
      <c r="AB56" s="56"/>
      <c r="AC56" s="56">
        <v>13.904911428571427</v>
      </c>
      <c r="AD56" s="30">
        <v>18.655109333333332</v>
      </c>
      <c r="AE56" s="30">
        <v>11.09458857142857</v>
      </c>
      <c r="AF56" s="23"/>
      <c r="AG56" s="55">
        <v>44</v>
      </c>
      <c r="AH56" s="56"/>
      <c r="AI56" s="56">
        <v>25.548615357142854</v>
      </c>
      <c r="AJ56" s="30">
        <v>23.37828857142857</v>
      </c>
      <c r="AK56" s="30">
        <v>14.498785892857143</v>
      </c>
      <c r="AL56" s="23"/>
      <c r="AM56" s="55">
        <v>44</v>
      </c>
      <c r="AN56" s="56"/>
      <c r="AO56" s="56">
        <v>36.579733436853004</v>
      </c>
      <c r="AP56" s="30">
        <v>57.932285714285719</v>
      </c>
      <c r="AQ56" s="30">
        <v>45.860196428571427</v>
      </c>
      <c r="AR56" s="23"/>
      <c r="AS56" s="55">
        <v>44</v>
      </c>
      <c r="AT56" s="56"/>
      <c r="AU56" s="56">
        <v>5.23375</v>
      </c>
      <c r="AV56" s="30">
        <v>58.057678571428568</v>
      </c>
      <c r="AW56" s="30">
        <v>14.095446428571428</v>
      </c>
      <c r="AX56" s="23"/>
      <c r="AY56" s="55">
        <v>44</v>
      </c>
      <c r="AZ56" s="56"/>
      <c r="BA56" s="56">
        <v>1.4392321428571428</v>
      </c>
      <c r="BB56" s="30">
        <v>1.0918571428571429</v>
      </c>
      <c r="BC56" s="30">
        <v>1.3972857142857145</v>
      </c>
      <c r="BD56" s="23"/>
      <c r="BE56" s="55">
        <v>44</v>
      </c>
      <c r="BF56" s="56"/>
      <c r="BG56" s="56">
        <v>7.0405952380952384</v>
      </c>
      <c r="BH56" s="30">
        <v>6.2902976190476192</v>
      </c>
      <c r="BI56" s="30">
        <v>9.9142857142857128</v>
      </c>
      <c r="BJ56" s="23"/>
      <c r="BK56" s="55">
        <v>44</v>
      </c>
      <c r="BL56" s="56"/>
      <c r="BM56" s="56">
        <v>78.87126142857143</v>
      </c>
      <c r="BN56" s="30">
        <v>62.014998571428571</v>
      </c>
      <c r="BO56" s="30">
        <v>52.716372857142858</v>
      </c>
      <c r="BP56" s="23"/>
      <c r="BQ56" s="55">
        <v>44</v>
      </c>
      <c r="BR56" s="56"/>
      <c r="BS56" s="56">
        <v>48.013392857142854</v>
      </c>
      <c r="BT56" s="30">
        <v>45.830535714285716</v>
      </c>
      <c r="BU56" s="30">
        <v>41.045952380952379</v>
      </c>
      <c r="BV56" s="23"/>
      <c r="BW56" s="55">
        <v>44</v>
      </c>
      <c r="BX56" s="56"/>
      <c r="BY56" s="56">
        <v>43.31216071428571</v>
      </c>
      <c r="BZ56" s="30">
        <v>55.852392857142853</v>
      </c>
      <c r="CA56" s="30">
        <v>28.062583333333336</v>
      </c>
      <c r="CB56" s="23"/>
      <c r="CC56" s="55">
        <v>44</v>
      </c>
      <c r="CD56" s="56"/>
      <c r="CE56" s="56">
        <v>9.0476190476190474</v>
      </c>
      <c r="CF56" s="30">
        <v>11.339285714285715</v>
      </c>
      <c r="CG56" s="30">
        <v>9.0535714285714288</v>
      </c>
      <c r="CH56" s="23"/>
      <c r="CI56" s="55">
        <v>44</v>
      </c>
      <c r="CJ56" s="56"/>
      <c r="CK56" s="56">
        <v>1</v>
      </c>
      <c r="CL56" s="30">
        <v>1</v>
      </c>
      <c r="CM56" s="30">
        <v>1.1195714285714287</v>
      </c>
      <c r="CN56" s="23"/>
      <c r="CO56" s="55">
        <v>44</v>
      </c>
      <c r="CP56" s="56"/>
      <c r="CQ56" s="56"/>
      <c r="CR56" s="30">
        <v>2.0838785714285715</v>
      </c>
      <c r="CS56" s="30">
        <v>0.2</v>
      </c>
      <c r="CT56" s="23"/>
      <c r="CU56" s="55">
        <v>44</v>
      </c>
      <c r="CV56" s="56"/>
      <c r="CW56" s="56">
        <v>0.73</v>
      </c>
      <c r="CX56" s="30">
        <v>1.2937142857142858</v>
      </c>
      <c r="CY56" s="30">
        <v>1.6555714285714287</v>
      </c>
      <c r="CZ56" s="23"/>
      <c r="DA56" s="55">
        <v>44</v>
      </c>
      <c r="DB56" s="56"/>
      <c r="DC56" s="56">
        <v>0.53</v>
      </c>
      <c r="DD56" s="30">
        <v>10.2</v>
      </c>
      <c r="DE56" s="30">
        <v>10.8</v>
      </c>
      <c r="DF56" s="23"/>
      <c r="DG56" s="55">
        <v>44</v>
      </c>
      <c r="DH56" s="56"/>
      <c r="DI56" s="56"/>
      <c r="DJ56" s="30"/>
      <c r="DK56" s="30"/>
      <c r="DL56" s="23"/>
      <c r="DM56" s="55">
        <v>44</v>
      </c>
      <c r="DN56" s="56"/>
      <c r="DO56" s="56">
        <v>6.4375</v>
      </c>
      <c r="DP56" s="30">
        <v>7.0466666666666669</v>
      </c>
      <c r="DQ56" s="30">
        <v>4.79</v>
      </c>
      <c r="DR56" s="23"/>
      <c r="DS56" s="55">
        <v>44</v>
      </c>
      <c r="DT56" s="56"/>
      <c r="DU56" s="56">
        <v>4.244</v>
      </c>
      <c r="DV56" s="30">
        <v>0.48</v>
      </c>
      <c r="DW56" s="30">
        <v>4.5287142857142859</v>
      </c>
      <c r="DX56" s="23"/>
      <c r="DY56" s="55">
        <v>44</v>
      </c>
      <c r="DZ56" s="56"/>
      <c r="EA56" s="56">
        <v>15.992714285714285</v>
      </c>
      <c r="EB56" s="30">
        <v>16.314107142857143</v>
      </c>
      <c r="EC56" s="30">
        <v>16.430571428571426</v>
      </c>
      <c r="ED56" s="23"/>
      <c r="EE56" s="55">
        <v>44</v>
      </c>
      <c r="EF56" s="56"/>
      <c r="EG56" s="56">
        <v>8</v>
      </c>
      <c r="EH56" s="30">
        <v>5</v>
      </c>
      <c r="EI56" s="30">
        <v>6.3571428571428577</v>
      </c>
      <c r="EJ56" s="23"/>
      <c r="EK56" s="55">
        <v>44</v>
      </c>
      <c r="EL56" s="56"/>
      <c r="EM56" s="56">
        <v>33.765408333333333</v>
      </c>
      <c r="EN56" s="30">
        <v>51.530666428571429</v>
      </c>
      <c r="EO56" s="30">
        <v>24.030873392857142</v>
      </c>
      <c r="EP56" s="23"/>
      <c r="EQ56" s="55">
        <v>44</v>
      </c>
      <c r="ER56" s="56"/>
      <c r="ES56" s="56">
        <v>5.166666666666667</v>
      </c>
      <c r="ET56" s="30">
        <v>6</v>
      </c>
      <c r="EU56" s="30">
        <v>2</v>
      </c>
      <c r="EV56" s="23"/>
      <c r="EW56" s="55">
        <v>44</v>
      </c>
      <c r="EX56" s="56"/>
      <c r="EY56" s="56">
        <v>10.503</v>
      </c>
      <c r="EZ56" s="30">
        <v>9.9908571428571431</v>
      </c>
      <c r="FA56" s="30">
        <v>9.6388809523809531</v>
      </c>
      <c r="FB56" s="23"/>
      <c r="FC56" s="55">
        <v>44</v>
      </c>
      <c r="FD56" s="56"/>
      <c r="FE56" s="56">
        <v>36.702380952380949</v>
      </c>
      <c r="FF56" s="30">
        <v>41.726190476190474</v>
      </c>
      <c r="FG56" s="30">
        <v>27.107142857142858</v>
      </c>
      <c r="FH56" s="23"/>
      <c r="FI56" s="55">
        <v>44</v>
      </c>
      <c r="FJ56" s="56"/>
      <c r="FK56" s="56">
        <v>5.6301845238095245</v>
      </c>
      <c r="FL56" s="30">
        <v>8.761904761904761</v>
      </c>
      <c r="FM56" s="30">
        <v>5.9261904761904765</v>
      </c>
      <c r="FN56" s="23"/>
    </row>
    <row r="57">
      <c r="U57" s="23"/>
      <c r="V57" s="23"/>
      <c r="W57" s="23"/>
      <c r="X57" s="23"/>
      <c r="Y57" s="23"/>
      <c r="Z57" s="23"/>
      <c r="AA57" s="55">
        <v>45</v>
      </c>
      <c r="AB57" s="56"/>
      <c r="AC57" s="56">
        <v>13.182821333333333</v>
      </c>
      <c r="AD57" s="57">
        <v>18.999686666666669</v>
      </c>
      <c r="AE57" s="30">
        <v>10.919885714285716</v>
      </c>
      <c r="AF57" s="23"/>
      <c r="AG57" s="55">
        <v>45</v>
      </c>
      <c r="AH57" s="56"/>
      <c r="AI57" s="56">
        <v>18.474218154761907</v>
      </c>
      <c r="AJ57" s="57">
        <v>26.567809285714286</v>
      </c>
      <c r="AK57" s="30">
        <v>13.124091785714286</v>
      </c>
      <c r="AL57" s="23"/>
      <c r="AM57" s="55">
        <v>45</v>
      </c>
      <c r="AN57" s="56"/>
      <c r="AO57" s="56">
        <v>43.876023809523808</v>
      </c>
      <c r="AP57" s="57">
        <v>64.35270238095238</v>
      </c>
      <c r="AQ57" s="30">
        <v>49.797148809523804</v>
      </c>
      <c r="AR57" s="23"/>
      <c r="AS57" s="55">
        <v>45</v>
      </c>
      <c r="AT57" s="56"/>
      <c r="AU57" s="56">
        <v>5.0683333333333334</v>
      </c>
      <c r="AV57" s="57">
        <v>51.101309523809526</v>
      </c>
      <c r="AW57" s="30">
        <v>11.297154761904762</v>
      </c>
      <c r="AX57" s="23"/>
      <c r="AY57" s="55">
        <v>45</v>
      </c>
      <c r="AZ57" s="56"/>
      <c r="BA57" s="56">
        <v>1.3808035714285716</v>
      </c>
      <c r="BB57" s="57">
        <v>1.1196785714285713</v>
      </c>
      <c r="BC57" s="30">
        <v>1.3508571428571428</v>
      </c>
      <c r="BD57" s="23"/>
      <c r="BE57" s="55">
        <v>45</v>
      </c>
      <c r="BF57" s="56"/>
      <c r="BG57" s="56">
        <v>6.6866071428571434</v>
      </c>
      <c r="BH57" s="57">
        <v>7.3026190476190482</v>
      </c>
      <c r="BI57" s="30">
        <v>9.1105952380952377</v>
      </c>
      <c r="BJ57" s="23"/>
      <c r="BK57" s="55">
        <v>45</v>
      </c>
      <c r="BL57" s="56"/>
      <c r="BM57" s="56">
        <v>75.7839857142857</v>
      </c>
      <c r="BN57" s="57">
        <v>66.349298571428562</v>
      </c>
      <c r="BO57" s="30">
        <v>54.434167142857142</v>
      </c>
      <c r="BP57" s="23"/>
      <c r="BQ57" s="55">
        <v>45</v>
      </c>
      <c r="BR57" s="56"/>
      <c r="BS57" s="56">
        <v>46.192440476190477</v>
      </c>
      <c r="BT57" s="57">
        <v>41.379345238095233</v>
      </c>
      <c r="BU57" s="30">
        <v>40.194285714285712</v>
      </c>
      <c r="BV57" s="23"/>
      <c r="BW57" s="55">
        <v>45</v>
      </c>
      <c r="BX57" s="56"/>
      <c r="BY57" s="56">
        <v>23.485613095238094</v>
      </c>
      <c r="BZ57" s="57">
        <v>55.943726190476191</v>
      </c>
      <c r="CA57" s="30">
        <v>22.788553571428572</v>
      </c>
      <c r="CB57" s="23"/>
      <c r="CC57" s="55">
        <v>45</v>
      </c>
      <c r="CD57" s="56"/>
      <c r="CE57" s="56">
        <v>7.8392857142857144</v>
      </c>
      <c r="CF57" s="57">
        <v>10.866071428571429</v>
      </c>
      <c r="CG57" s="30">
        <v>8.5267857142857153</v>
      </c>
      <c r="CH57" s="23"/>
      <c r="CI57" s="55">
        <v>45</v>
      </c>
      <c r="CJ57" s="56"/>
      <c r="CK57" s="56">
        <v>0.476</v>
      </c>
      <c r="CL57" s="57">
        <v>0.4285714285714286</v>
      </c>
      <c r="CM57" s="30">
        <v>0.3228571428571429</v>
      </c>
      <c r="CN57" s="23"/>
      <c r="CO57" s="55">
        <v>45</v>
      </c>
      <c r="CP57" s="56"/>
      <c r="CQ57" s="56"/>
      <c r="CR57" s="57">
        <v>0.2990228571428572</v>
      </c>
      <c r="CS57" s="30">
        <v>2.373</v>
      </c>
      <c r="CT57" s="23"/>
      <c r="CU57" s="55">
        <v>45</v>
      </c>
      <c r="CV57" s="56"/>
      <c r="CW57" s="56">
        <v>0.73</v>
      </c>
      <c r="CX57" s="57">
        <v>0.93</v>
      </c>
      <c r="CY57" s="30">
        <v>1.5912857142857144</v>
      </c>
      <c r="CZ57" s="23"/>
      <c r="DA57" s="55">
        <v>45</v>
      </c>
      <c r="DB57" s="56"/>
      <c r="DC57" s="56">
        <v>0.50142857142857145</v>
      </c>
      <c r="DD57" s="57">
        <v>10.2</v>
      </c>
      <c r="DE57" s="30">
        <v>10.85</v>
      </c>
      <c r="DF57" s="23"/>
      <c r="DG57" s="55">
        <v>45</v>
      </c>
      <c r="DH57" s="56"/>
      <c r="DI57" s="56"/>
      <c r="DJ57" s="57"/>
      <c r="DK57" s="30"/>
      <c r="DL57" s="23"/>
      <c r="DM57" s="55">
        <v>45</v>
      </c>
      <c r="DN57" s="56"/>
      <c r="DO57" s="56">
        <v>5.57</v>
      </c>
      <c r="DP57" s="57">
        <v>6.405</v>
      </c>
      <c r="DQ57" s="30">
        <v>4.69</v>
      </c>
      <c r="DR57" s="23"/>
      <c r="DS57" s="55">
        <v>45</v>
      </c>
      <c r="DT57" s="56"/>
      <c r="DU57" s="56">
        <v>3.544</v>
      </c>
      <c r="DV57" s="57">
        <v>0.48</v>
      </c>
      <c r="DW57" s="30">
        <v>3.8367142857142857</v>
      </c>
      <c r="DX57" s="23"/>
      <c r="DY57" s="55">
        <v>45</v>
      </c>
      <c r="DZ57" s="56"/>
      <c r="EA57" s="56">
        <v>12.253642857142857</v>
      </c>
      <c r="EB57" s="57">
        <v>14.006964285714286</v>
      </c>
      <c r="EC57" s="30">
        <v>15.745714285714286</v>
      </c>
      <c r="ED57" s="23"/>
      <c r="EE57" s="55">
        <v>45</v>
      </c>
      <c r="EF57" s="56"/>
      <c r="EG57" s="56">
        <v>8</v>
      </c>
      <c r="EH57" s="57">
        <v>5</v>
      </c>
      <c r="EI57" s="30">
        <v>8</v>
      </c>
      <c r="EJ57" s="23"/>
      <c r="EK57" s="55">
        <v>45</v>
      </c>
      <c r="EL57" s="56"/>
      <c r="EM57" s="56">
        <v>22.115155714285713</v>
      </c>
      <c r="EN57" s="57">
        <v>57.276071547619047</v>
      </c>
      <c r="EO57" s="30">
        <v>26.38632613095238</v>
      </c>
      <c r="EP57" s="23"/>
      <c r="EQ57" s="55">
        <v>45</v>
      </c>
      <c r="ER57" s="56"/>
      <c r="ES57" s="56">
        <v>7.9464285714285712</v>
      </c>
      <c r="ET57" s="57">
        <v>5.2142857142857144</v>
      </c>
      <c r="EU57" s="30">
        <v>2.3291666666666666</v>
      </c>
      <c r="EV57" s="23"/>
      <c r="EW57" s="55">
        <v>45</v>
      </c>
      <c r="EX57" s="56"/>
      <c r="EY57" s="56">
        <v>10.187238095238094</v>
      </c>
      <c r="EZ57" s="57">
        <v>9.8074047619047615</v>
      </c>
      <c r="FA57" s="30">
        <v>9.33552380952381</v>
      </c>
      <c r="FB57" s="23"/>
      <c r="FC57" s="55">
        <v>45</v>
      </c>
      <c r="FD57" s="56"/>
      <c r="FE57" s="56">
        <v>27.797619047619047</v>
      </c>
      <c r="FF57" s="57">
        <v>47.851190476190474</v>
      </c>
      <c r="FG57" s="30">
        <v>29.329166666666666</v>
      </c>
      <c r="FH57" s="23"/>
      <c r="FI57" s="55">
        <v>45</v>
      </c>
      <c r="FJ57" s="56"/>
      <c r="FK57" s="56">
        <v>5.3053571428571429</v>
      </c>
      <c r="FL57" s="57">
        <v>8.1029761904761912</v>
      </c>
      <c r="FM57" s="30">
        <v>5.2148809523809527</v>
      </c>
      <c r="FN57" s="23"/>
    </row>
    <row r="58">
      <c r="U58" s="23"/>
      <c r="V58" s="23"/>
      <c r="W58" s="23"/>
      <c r="X58" s="23"/>
      <c r="Y58" s="23"/>
      <c r="Z58" s="23"/>
      <c r="AA58" s="55">
        <v>46</v>
      </c>
      <c r="AB58" s="56"/>
      <c r="AC58" s="56">
        <v>13.16457</v>
      </c>
      <c r="AD58" s="57">
        <v>17.418172</v>
      </c>
      <c r="AE58" s="30">
        <v>11.464804285714285</v>
      </c>
      <c r="AF58" s="23"/>
      <c r="AG58" s="55">
        <v>46</v>
      </c>
      <c r="AH58" s="56"/>
      <c r="AI58" s="56">
        <v>15.534313214285714</v>
      </c>
      <c r="AJ58" s="57">
        <v>26.211885119047615</v>
      </c>
      <c r="AK58" s="30">
        <v>16.0647275</v>
      </c>
      <c r="AL58" s="23"/>
      <c r="AM58" s="55">
        <v>46</v>
      </c>
      <c r="AN58" s="56"/>
      <c r="AO58" s="56">
        <v>48.8892380952381</v>
      </c>
      <c r="AP58" s="57">
        <v>59.774726190476187</v>
      </c>
      <c r="AQ58" s="30">
        <v>42.527809523809523</v>
      </c>
      <c r="AR58" s="23"/>
      <c r="AS58" s="55">
        <v>46</v>
      </c>
      <c r="AT58" s="56"/>
      <c r="AU58" s="56">
        <v>4.7746428571428572</v>
      </c>
      <c r="AV58" s="57">
        <v>29.017738095238098</v>
      </c>
      <c r="AW58" s="30">
        <v>9.9714107142857156</v>
      </c>
      <c r="AX58" s="23"/>
      <c r="AY58" s="55">
        <v>46</v>
      </c>
      <c r="AZ58" s="56"/>
      <c r="BA58" s="56">
        <v>1.3846428571428573</v>
      </c>
      <c r="BB58" s="57">
        <v>1.2584285714285715</v>
      </c>
      <c r="BC58" s="30">
        <v>1.3508571428571428</v>
      </c>
      <c r="BD58" s="23"/>
      <c r="BE58" s="55">
        <v>46</v>
      </c>
      <c r="BF58" s="56"/>
      <c r="BG58" s="56">
        <v>7.8301785714285712</v>
      </c>
      <c r="BH58" s="57">
        <v>7.6455952380952388</v>
      </c>
      <c r="BI58" s="30">
        <v>9.2526190476190475</v>
      </c>
      <c r="BJ58" s="23"/>
      <c r="BK58" s="55">
        <v>46</v>
      </c>
      <c r="BL58" s="56"/>
      <c r="BM58" s="56">
        <v>71.240400000000008</v>
      </c>
      <c r="BN58" s="57">
        <v>71.781932857142863</v>
      </c>
      <c r="BO58" s="30">
        <v>52.327635714285712</v>
      </c>
      <c r="BP58" s="23"/>
      <c r="BQ58" s="55">
        <v>46</v>
      </c>
      <c r="BR58" s="56"/>
      <c r="BS58" s="56">
        <v>44.825059523809522</v>
      </c>
      <c r="BT58" s="57">
        <v>59.535654761904759</v>
      </c>
      <c r="BU58" s="30">
        <v>39.391547619047621</v>
      </c>
      <c r="BV58" s="23"/>
      <c r="BW58" s="55">
        <v>46</v>
      </c>
      <c r="BX58" s="56"/>
      <c r="BY58" s="56">
        <v>24.232684523809525</v>
      </c>
      <c r="BZ58" s="57">
        <v>92.655410714285708</v>
      </c>
      <c r="CA58" s="30">
        <v>26.729696428571426</v>
      </c>
      <c r="CB58" s="23"/>
      <c r="CC58" s="55">
        <v>46</v>
      </c>
      <c r="CD58" s="56"/>
      <c r="CE58" s="56">
        <v>8.0714285714285712</v>
      </c>
      <c r="CF58" s="57">
        <v>10.803571428571429</v>
      </c>
      <c r="CG58" s="30">
        <v>7.725</v>
      </c>
      <c r="CH58" s="23"/>
      <c r="CI58" s="55">
        <v>46</v>
      </c>
      <c r="CJ58" s="56"/>
      <c r="CK58" s="56">
        <v>0.14285714285714288</v>
      </c>
      <c r="CL58" s="57"/>
      <c r="CM58" s="30"/>
      <c r="CN58" s="23"/>
      <c r="CO58" s="55">
        <v>46</v>
      </c>
      <c r="CP58" s="56"/>
      <c r="CQ58" s="56"/>
      <c r="CR58" s="57">
        <v>0.25112714285714288</v>
      </c>
      <c r="CS58" s="30"/>
      <c r="CT58" s="23"/>
      <c r="CU58" s="55">
        <v>46</v>
      </c>
      <c r="CV58" s="56"/>
      <c r="CW58" s="56">
        <v>0.73</v>
      </c>
      <c r="CX58" s="57">
        <v>0.93</v>
      </c>
      <c r="CY58" s="30">
        <v>1.0584285714285715</v>
      </c>
      <c r="CZ58" s="23"/>
      <c r="DA58" s="55">
        <v>46</v>
      </c>
      <c r="DB58" s="56"/>
      <c r="DC58" s="56">
        <v>0.43</v>
      </c>
      <c r="DD58" s="57">
        <v>10.2</v>
      </c>
      <c r="DE58" s="30">
        <v>10.85</v>
      </c>
      <c r="DF58" s="23"/>
      <c r="DG58" s="55">
        <v>46</v>
      </c>
      <c r="DH58" s="56"/>
      <c r="DI58" s="56"/>
      <c r="DJ58" s="57"/>
      <c r="DK58" s="30"/>
      <c r="DL58" s="23"/>
      <c r="DM58" s="55">
        <v>46</v>
      </c>
      <c r="DN58" s="56"/>
      <c r="DO58" s="56">
        <v>5.57</v>
      </c>
      <c r="DP58" s="57">
        <v>6.3711111111111114</v>
      </c>
      <c r="DQ58" s="30">
        <v>4.93</v>
      </c>
      <c r="DR58" s="23"/>
      <c r="DS58" s="55">
        <v>46</v>
      </c>
      <c r="DT58" s="56"/>
      <c r="DU58" s="56">
        <v>1.5797142857142858</v>
      </c>
      <c r="DV58" s="57">
        <v>0.36571428571428571</v>
      </c>
      <c r="DW58" s="30">
        <v>3.343</v>
      </c>
      <c r="DX58" s="23"/>
      <c r="DY58" s="55">
        <v>46</v>
      </c>
      <c r="DZ58" s="56"/>
      <c r="EA58" s="56">
        <v>10.742362857142856</v>
      </c>
      <c r="EB58" s="57">
        <v>8.7797485714285717</v>
      </c>
      <c r="EC58" s="30">
        <v>12.458571428571428</v>
      </c>
      <c r="ED58" s="23"/>
      <c r="EE58" s="55">
        <v>46</v>
      </c>
      <c r="EF58" s="56"/>
      <c r="EG58" s="56">
        <v>7.2857142857142856</v>
      </c>
      <c r="EH58" s="57">
        <v>0.9285714285714286</v>
      </c>
      <c r="EI58" s="30">
        <v>8</v>
      </c>
      <c r="EJ58" s="23"/>
      <c r="EK58" s="55">
        <v>46</v>
      </c>
      <c r="EL58" s="56"/>
      <c r="EM58" s="56">
        <v>22.285519523809523</v>
      </c>
      <c r="EN58" s="57">
        <v>89.866357797619045</v>
      </c>
      <c r="EO58" s="30">
        <v>22.054565654761905</v>
      </c>
      <c r="EP58" s="23"/>
      <c r="EQ58" s="55">
        <v>46</v>
      </c>
      <c r="ER58" s="56"/>
      <c r="ES58" s="56">
        <v>6.8392857142857144</v>
      </c>
      <c r="ET58" s="57">
        <v>5.3303571428571432</v>
      </c>
      <c r="EU58" s="30">
        <v>3.5</v>
      </c>
      <c r="EV58" s="23"/>
      <c r="EW58" s="55">
        <v>46</v>
      </c>
      <c r="EX58" s="56"/>
      <c r="EY58" s="56">
        <v>11.265119047619049</v>
      </c>
      <c r="EZ58" s="57">
        <v>10.019333333333332</v>
      </c>
      <c r="FA58" s="30">
        <v>9.2525714285714287</v>
      </c>
      <c r="FB58" s="23"/>
      <c r="FC58" s="55">
        <v>46</v>
      </c>
      <c r="FD58" s="56"/>
      <c r="FE58" s="56">
        <v>32.208333333333336</v>
      </c>
      <c r="FF58" s="57">
        <v>58.976190476190474</v>
      </c>
      <c r="FG58" s="30">
        <v>26.720238095238095</v>
      </c>
      <c r="FH58" s="23"/>
      <c r="FI58" s="55">
        <v>46</v>
      </c>
      <c r="FJ58" s="56"/>
      <c r="FK58" s="56">
        <v>5.1785714285714288</v>
      </c>
      <c r="FL58" s="57">
        <v>7.6642857142857146</v>
      </c>
      <c r="FM58" s="30">
        <v>6.183928571428571</v>
      </c>
      <c r="FN58" s="23"/>
    </row>
    <row r="59">
      <c r="U59" s="23"/>
      <c r="V59" s="23"/>
      <c r="W59" s="23"/>
      <c r="X59" s="23"/>
      <c r="Y59" s="23"/>
      <c r="Z59" s="23"/>
      <c r="AA59" s="55">
        <v>47</v>
      </c>
      <c r="AB59" s="56"/>
      <c r="AC59" s="56">
        <v>15.352144615384614</v>
      </c>
      <c r="AD59" s="57">
        <v>18.933238125</v>
      </c>
      <c r="AE59" s="30">
        <v>11.333264285714284</v>
      </c>
      <c r="AF59" s="23"/>
      <c r="AG59" s="55">
        <v>47</v>
      </c>
      <c r="AH59" s="56"/>
      <c r="AI59" s="56">
        <v>14.764284404761904</v>
      </c>
      <c r="AJ59" s="57">
        <v>66.120002380952386</v>
      </c>
      <c r="AK59" s="30">
        <v>16.058165595238094</v>
      </c>
      <c r="AL59" s="23"/>
      <c r="AM59" s="55">
        <v>47</v>
      </c>
      <c r="AN59" s="56"/>
      <c r="AO59" s="56">
        <v>47.631380952380951</v>
      </c>
      <c r="AP59" s="57">
        <v>84.063</v>
      </c>
      <c r="AQ59" s="30">
        <v>50.286571428571428</v>
      </c>
      <c r="AR59" s="23"/>
      <c r="AS59" s="55">
        <v>47</v>
      </c>
      <c r="AT59" s="56"/>
      <c r="AU59" s="56">
        <v>5.6357142857142861</v>
      </c>
      <c r="AV59" s="57">
        <v>26.885773809523805</v>
      </c>
      <c r="AW59" s="30">
        <v>9.0634166666666669</v>
      </c>
      <c r="AX59" s="23"/>
      <c r="AY59" s="55">
        <v>47</v>
      </c>
      <c r="AZ59" s="56"/>
      <c r="BA59" s="56">
        <v>1.5065714285714285</v>
      </c>
      <c r="BB59" s="57">
        <v>1.6037142857142859</v>
      </c>
      <c r="BC59" s="30">
        <v>1.351</v>
      </c>
      <c r="BD59" s="23"/>
      <c r="BE59" s="55">
        <v>47</v>
      </c>
      <c r="BF59" s="56"/>
      <c r="BG59" s="56">
        <v>9.743154761904762</v>
      </c>
      <c r="BH59" s="57">
        <v>11.509642857142856</v>
      </c>
      <c r="BI59" s="30">
        <v>9.23952380952381</v>
      </c>
      <c r="BJ59" s="23"/>
      <c r="BK59" s="55">
        <v>47</v>
      </c>
      <c r="BL59" s="56"/>
      <c r="BM59" s="56">
        <v>64.530525714285716</v>
      </c>
      <c r="BN59" s="57">
        <v>83.441077142857139</v>
      </c>
      <c r="BO59" s="30">
        <v>53.44813</v>
      </c>
      <c r="BP59" s="23"/>
      <c r="BQ59" s="55">
        <v>47</v>
      </c>
      <c r="BR59" s="56"/>
      <c r="BS59" s="56">
        <v>42.860833333333332</v>
      </c>
      <c r="BT59" s="57">
        <v>57.657440476190473</v>
      </c>
      <c r="BU59" s="30">
        <v>41.693392857142861</v>
      </c>
      <c r="BV59" s="23"/>
      <c r="BW59" s="55">
        <v>47</v>
      </c>
      <c r="BX59" s="56"/>
      <c r="BY59" s="56">
        <v>26.445107142857143</v>
      </c>
      <c r="BZ59" s="57">
        <v>127.99313690476188</v>
      </c>
      <c r="CA59" s="30">
        <v>23.517642857142857</v>
      </c>
      <c r="CB59" s="23"/>
      <c r="CC59" s="55">
        <v>47</v>
      </c>
      <c r="CD59" s="56"/>
      <c r="CE59" s="56">
        <v>9.1190476190476186</v>
      </c>
      <c r="CF59" s="57">
        <v>19.261904761904763</v>
      </c>
      <c r="CG59" s="30">
        <v>7.5</v>
      </c>
      <c r="CH59" s="23"/>
      <c r="CI59" s="55">
        <v>47</v>
      </c>
      <c r="CJ59" s="56"/>
      <c r="CK59" s="56"/>
      <c r="CL59" s="57"/>
      <c r="CM59" s="30"/>
      <c r="CN59" s="23"/>
      <c r="CO59" s="55">
        <v>47</v>
      </c>
      <c r="CP59" s="56"/>
      <c r="CQ59" s="56"/>
      <c r="CR59" s="57">
        <v>0.25112714285714288</v>
      </c>
      <c r="CS59" s="30">
        <v>0.37128571428571427</v>
      </c>
      <c r="CT59" s="23"/>
      <c r="CU59" s="55">
        <v>47</v>
      </c>
      <c r="CV59" s="56"/>
      <c r="CW59" s="56">
        <v>0.75314285714285722</v>
      </c>
      <c r="CX59" s="57">
        <v>0.93</v>
      </c>
      <c r="CY59" s="30">
        <v>0.807</v>
      </c>
      <c r="CZ59" s="23"/>
      <c r="DA59" s="55">
        <v>47</v>
      </c>
      <c r="DB59" s="56"/>
      <c r="DC59" s="56">
        <v>0.43</v>
      </c>
      <c r="DD59" s="57">
        <v>10.2</v>
      </c>
      <c r="DE59" s="30">
        <v>10.85</v>
      </c>
      <c r="DF59" s="23"/>
      <c r="DG59" s="55">
        <v>47</v>
      </c>
      <c r="DH59" s="56"/>
      <c r="DI59" s="56"/>
      <c r="DJ59" s="57"/>
      <c r="DK59" s="30"/>
      <c r="DL59" s="23"/>
      <c r="DM59" s="55">
        <v>47</v>
      </c>
      <c r="DN59" s="56"/>
      <c r="DO59" s="56">
        <v>5.8733333333333331</v>
      </c>
      <c r="DP59" s="57">
        <v>2.08</v>
      </c>
      <c r="DQ59" s="30">
        <v>4.63</v>
      </c>
      <c r="DR59" s="23"/>
      <c r="DS59" s="55">
        <v>47</v>
      </c>
      <c r="DT59" s="56"/>
      <c r="DU59" s="56">
        <v>0.794</v>
      </c>
      <c r="DV59" s="57">
        <v>0.28</v>
      </c>
      <c r="DW59" s="30">
        <v>1.6451428571428572</v>
      </c>
      <c r="DX59" s="23"/>
      <c r="DY59" s="55">
        <v>47</v>
      </c>
      <c r="DZ59" s="56"/>
      <c r="EA59" s="56">
        <v>9.5295057142857136</v>
      </c>
      <c r="EB59" s="57">
        <v>9.01376</v>
      </c>
      <c r="EC59" s="30">
        <v>15.157857142857143</v>
      </c>
      <c r="ED59" s="23"/>
      <c r="EE59" s="55">
        <v>47</v>
      </c>
      <c r="EF59" s="56"/>
      <c r="EG59" s="56">
        <v>7.4285714285714288</v>
      </c>
      <c r="EH59" s="57">
        <v>0.25</v>
      </c>
      <c r="EI59" s="30">
        <v>8</v>
      </c>
      <c r="EJ59" s="23"/>
      <c r="EK59" s="55">
        <v>47</v>
      </c>
      <c r="EL59" s="56"/>
      <c r="EM59" s="56">
        <v>29.326966666666667</v>
      </c>
      <c r="EN59" s="57">
        <v>120.05573565476189</v>
      </c>
      <c r="EO59" s="30">
        <v>28.543768333333333</v>
      </c>
      <c r="EP59" s="23"/>
      <c r="EQ59" s="55">
        <v>47</v>
      </c>
      <c r="ER59" s="56"/>
      <c r="ES59" s="56">
        <v>4.4136904761904763</v>
      </c>
      <c r="ET59" s="57">
        <v>6.6220238095238093</v>
      </c>
      <c r="EU59" s="30">
        <v>3.4857142857142862</v>
      </c>
      <c r="EV59" s="23"/>
      <c r="EW59" s="55">
        <v>47</v>
      </c>
      <c r="EX59" s="56"/>
      <c r="EY59" s="56">
        <v>10.588595238095238</v>
      </c>
      <c r="EZ59" s="57">
        <v>15.672664670658683</v>
      </c>
      <c r="FA59" s="30">
        <v>9.5557857142857152</v>
      </c>
      <c r="FB59" s="23"/>
      <c r="FC59" s="55">
        <v>47</v>
      </c>
      <c r="FD59" s="56"/>
      <c r="FE59" s="56">
        <v>25.351190476190474</v>
      </c>
      <c r="FF59" s="57">
        <v>107.95238095238095</v>
      </c>
      <c r="FG59" s="30">
        <v>27.4047619047619</v>
      </c>
      <c r="FH59" s="23"/>
      <c r="FI59" s="55">
        <v>47</v>
      </c>
      <c r="FJ59" s="56"/>
      <c r="FK59" s="56">
        <v>6.1273809523809524</v>
      </c>
      <c r="FL59" s="57">
        <v>21.277976190476188</v>
      </c>
      <c r="FM59" s="30">
        <v>5.675</v>
      </c>
      <c r="FN59" s="23"/>
    </row>
    <row r="60">
      <c r="U60" s="23"/>
      <c r="V60" s="23"/>
      <c r="W60" s="23"/>
      <c r="X60" s="23"/>
      <c r="Y60" s="23"/>
      <c r="Z60" s="23"/>
      <c r="AA60" s="55">
        <v>48</v>
      </c>
      <c r="AB60" s="56"/>
      <c r="AC60" s="56">
        <v>29.271462777777774</v>
      </c>
      <c r="AD60" s="57">
        <v>54.165545238095234</v>
      </c>
      <c r="AE60" s="30">
        <v>11.195039523809525</v>
      </c>
      <c r="AF60" s="23"/>
      <c r="AG60" s="55">
        <v>48</v>
      </c>
      <c r="AH60" s="56"/>
      <c r="AI60" s="56">
        <v>16.053741369047618</v>
      </c>
      <c r="AJ60" s="57">
        <v>132.91297613095236</v>
      </c>
      <c r="AK60" s="30">
        <v>11.431945595238096</v>
      </c>
      <c r="AL60" s="23"/>
      <c r="AM60" s="55">
        <v>48</v>
      </c>
      <c r="AN60" s="56"/>
      <c r="AO60" s="56">
        <v>75.751355158730163</v>
      </c>
      <c r="AP60" s="57">
        <v>124.3485357142857</v>
      </c>
      <c r="AQ60" s="30">
        <v>49.36935714285714</v>
      </c>
      <c r="AR60" s="23"/>
      <c r="AS60" s="55">
        <v>48</v>
      </c>
      <c r="AT60" s="56"/>
      <c r="AU60" s="56">
        <v>27.027142857142859</v>
      </c>
      <c r="AV60" s="57">
        <v>46.465535714285714</v>
      </c>
      <c r="AW60" s="30">
        <v>7.7819821428571432</v>
      </c>
      <c r="AX60" s="23"/>
      <c r="AY60" s="55">
        <v>48</v>
      </c>
      <c r="AZ60" s="56"/>
      <c r="BA60" s="56">
        <v>1.0268928571428571</v>
      </c>
      <c r="BB60" s="57">
        <v>1.4359285714285714</v>
      </c>
      <c r="BC60" s="30">
        <v>1.351</v>
      </c>
      <c r="BD60" s="23"/>
      <c r="BE60" s="55">
        <v>48</v>
      </c>
      <c r="BF60" s="56"/>
      <c r="BG60" s="56">
        <v>13.213392857142859</v>
      </c>
      <c r="BH60" s="57">
        <v>14.855357142857143</v>
      </c>
      <c r="BI60" s="30">
        <v>9.7901785714285712</v>
      </c>
      <c r="BJ60" s="23"/>
      <c r="BK60" s="55">
        <v>48</v>
      </c>
      <c r="BL60" s="56"/>
      <c r="BM60" s="56">
        <v>89.211025714285711</v>
      </c>
      <c r="BN60" s="57">
        <v>185.30846285714287</v>
      </c>
      <c r="BO60" s="30">
        <v>48.331787142857145</v>
      </c>
      <c r="BP60" s="23"/>
      <c r="BQ60" s="55">
        <v>48</v>
      </c>
      <c r="BR60" s="56"/>
      <c r="BS60" s="56">
        <v>62.770178571428573</v>
      </c>
      <c r="BT60" s="57">
        <v>108.64613095238094</v>
      </c>
      <c r="BU60" s="30">
        <v>40.391785714285717</v>
      </c>
      <c r="BV60" s="23"/>
      <c r="BW60" s="55">
        <v>48</v>
      </c>
      <c r="BX60" s="56"/>
      <c r="BY60" s="56">
        <v>24.507327380952379</v>
      </c>
      <c r="BZ60" s="57">
        <v>248.738375</v>
      </c>
      <c r="CA60" s="30">
        <v>19.952767857142856</v>
      </c>
      <c r="CB60" s="23"/>
      <c r="CC60" s="55">
        <v>48</v>
      </c>
      <c r="CD60" s="56"/>
      <c r="CE60" s="56">
        <v>10.952380952380953</v>
      </c>
      <c r="CF60" s="57">
        <v>47.291726190476183</v>
      </c>
      <c r="CG60" s="30">
        <v>7.9285714285714288</v>
      </c>
      <c r="CH60" s="23"/>
      <c r="CI60" s="55">
        <v>48</v>
      </c>
      <c r="CJ60" s="56"/>
      <c r="CK60" s="56"/>
      <c r="CL60" s="57"/>
      <c r="CM60" s="30"/>
      <c r="CN60" s="23"/>
      <c r="CO60" s="55">
        <v>48</v>
      </c>
      <c r="CP60" s="56"/>
      <c r="CQ60" s="56"/>
      <c r="CR60" s="57"/>
      <c r="CS60" s="30">
        <v>1.6001428571428573</v>
      </c>
      <c r="CT60" s="23"/>
      <c r="CU60" s="55">
        <v>48</v>
      </c>
      <c r="CV60" s="56"/>
      <c r="CW60" s="56">
        <v>0.78557142857142859</v>
      </c>
      <c r="CX60" s="57">
        <v>0.75857142857142867</v>
      </c>
      <c r="CY60" s="30">
        <v>0.807</v>
      </c>
      <c r="CZ60" s="23"/>
      <c r="DA60" s="55">
        <v>48</v>
      </c>
      <c r="DB60" s="56"/>
      <c r="DC60" s="56">
        <v>3.2871428571428574</v>
      </c>
      <c r="DD60" s="57">
        <v>10.2</v>
      </c>
      <c r="DE60" s="30">
        <v>10.85</v>
      </c>
      <c r="DF60" s="23"/>
      <c r="DG60" s="55">
        <v>48</v>
      </c>
      <c r="DH60" s="56"/>
      <c r="DI60" s="56"/>
      <c r="DJ60" s="57"/>
      <c r="DK60" s="30"/>
      <c r="DL60" s="23"/>
      <c r="DM60" s="55">
        <v>48</v>
      </c>
      <c r="DN60" s="56"/>
      <c r="DO60" s="56">
        <v>4.4648571428571433</v>
      </c>
      <c r="DP60" s="57">
        <v>0.71</v>
      </c>
      <c r="DQ60" s="30">
        <v>3.99</v>
      </c>
      <c r="DR60" s="23"/>
      <c r="DS60" s="55">
        <v>48</v>
      </c>
      <c r="DT60" s="56"/>
      <c r="DU60" s="56">
        <v>0.533</v>
      </c>
      <c r="DV60" s="57">
        <v>0.21571428571428572</v>
      </c>
      <c r="DW60" s="30">
        <v>1.0308571428571429</v>
      </c>
      <c r="DX60" s="23"/>
      <c r="DY60" s="55">
        <v>48</v>
      </c>
      <c r="DZ60" s="56"/>
      <c r="EA60" s="56">
        <v>6.2</v>
      </c>
      <c r="EB60" s="57">
        <v>9.8265271428571435</v>
      </c>
      <c r="EC60" s="30">
        <v>13.044571428571428</v>
      </c>
      <c r="ED60" s="23"/>
      <c r="EE60" s="55">
        <v>48</v>
      </c>
      <c r="EF60" s="56"/>
      <c r="EG60" s="56">
        <v>3.7142857142857144</v>
      </c>
      <c r="EH60" s="57">
        <v>0.25</v>
      </c>
      <c r="EI60" s="30">
        <v>8</v>
      </c>
      <c r="EJ60" s="23"/>
      <c r="EK60" s="55">
        <v>48</v>
      </c>
      <c r="EL60" s="56"/>
      <c r="EM60" s="56">
        <v>14.632385238095237</v>
      </c>
      <c r="EN60" s="57">
        <v>138.98196880952381</v>
      </c>
      <c r="EO60" s="30">
        <v>16.07927732142857</v>
      </c>
      <c r="EP60" s="23"/>
      <c r="EQ60" s="55">
        <v>48</v>
      </c>
      <c r="ER60" s="56"/>
      <c r="ES60" s="56">
        <v>6.3273809523809526</v>
      </c>
      <c r="ET60" s="57">
        <v>6.5583333333333336</v>
      </c>
      <c r="EU60" s="30">
        <v>3.4402777777777782</v>
      </c>
      <c r="EV60" s="23"/>
      <c r="EW60" s="55">
        <v>48</v>
      </c>
      <c r="EX60" s="56"/>
      <c r="EY60" s="56">
        <v>13.292404761904761</v>
      </c>
      <c r="EZ60" s="57">
        <v>23.884738095238092</v>
      </c>
      <c r="FA60" s="30">
        <v>9.7327380952380942</v>
      </c>
      <c r="FB60" s="23"/>
      <c r="FC60" s="55">
        <v>48</v>
      </c>
      <c r="FD60" s="56"/>
      <c r="FE60" s="56">
        <v>37.99404761904762</v>
      </c>
      <c r="FF60" s="57">
        <v>116.36547619047619</v>
      </c>
      <c r="FG60" s="30">
        <v>25.464285714285715</v>
      </c>
      <c r="FH60" s="23"/>
      <c r="FI60" s="55">
        <v>48</v>
      </c>
      <c r="FJ60" s="56"/>
      <c r="FK60" s="56">
        <v>8.1880952380952383</v>
      </c>
      <c r="FL60" s="57">
        <v>33.575</v>
      </c>
      <c r="FM60" s="30">
        <v>5.2589285714285712</v>
      </c>
      <c r="FN60" s="23"/>
    </row>
    <row r="61">
      <c r="U61" s="23"/>
      <c r="V61" s="23"/>
      <c r="W61" s="23"/>
      <c r="X61" s="23"/>
      <c r="Y61" s="23"/>
      <c r="Z61" s="23"/>
      <c r="AA61" s="55">
        <v>49</v>
      </c>
      <c r="AB61" s="56"/>
      <c r="AC61" s="56">
        <v>64.694240952380952</v>
      </c>
      <c r="AD61" s="57">
        <v>71.67263</v>
      </c>
      <c r="AE61" s="30">
        <v>11.129731904761906</v>
      </c>
      <c r="AF61" s="23"/>
      <c r="AG61" s="55">
        <v>49</v>
      </c>
      <c r="AH61" s="56"/>
      <c r="AI61" s="56">
        <v>40.292076904761906</v>
      </c>
      <c r="AJ61" s="57">
        <v>66.4115131547619</v>
      </c>
      <c r="AK61" s="30">
        <v>9.678704166666666</v>
      </c>
      <c r="AL61" s="23"/>
      <c r="AM61" s="55">
        <v>49</v>
      </c>
      <c r="AN61" s="56"/>
      <c r="AO61" s="56">
        <v>134.34997023809524</v>
      </c>
      <c r="AP61" s="57">
        <v>240.48115476190475</v>
      </c>
      <c r="AQ61" s="30">
        <v>47.13617261904762</v>
      </c>
      <c r="AR61" s="23"/>
      <c r="AS61" s="55">
        <v>49</v>
      </c>
      <c r="AT61" s="56"/>
      <c r="AU61" s="56">
        <v>80.020178571428559</v>
      </c>
      <c r="AV61" s="57">
        <v>43.021488095238091</v>
      </c>
      <c r="AW61" s="30">
        <v>6.02464880952381</v>
      </c>
      <c r="AX61" s="23"/>
      <c r="AY61" s="55">
        <v>49</v>
      </c>
      <c r="AZ61" s="56"/>
      <c r="BA61" s="56">
        <v>1.07375</v>
      </c>
      <c r="BB61" s="57">
        <v>1.5097857142857145</v>
      </c>
      <c r="BC61" s="30">
        <v>1.3818142857142859</v>
      </c>
      <c r="BD61" s="23"/>
      <c r="BE61" s="55">
        <v>49</v>
      </c>
      <c r="BF61" s="56"/>
      <c r="BG61" s="56">
        <v>17.740178571428569</v>
      </c>
      <c r="BH61" s="57">
        <v>17.53797619047619</v>
      </c>
      <c r="BI61" s="30">
        <v>10.627678571428572</v>
      </c>
      <c r="BJ61" s="23"/>
      <c r="BK61" s="55">
        <v>49</v>
      </c>
      <c r="BL61" s="56"/>
      <c r="BM61" s="56">
        <v>102.22964285714285</v>
      </c>
      <c r="BN61" s="57">
        <v>338.6350014285714</v>
      </c>
      <c r="BO61" s="30">
        <v>48.971171428571424</v>
      </c>
      <c r="BP61" s="23"/>
      <c r="BQ61" s="55">
        <v>49</v>
      </c>
      <c r="BR61" s="56"/>
      <c r="BS61" s="56">
        <v>90.9822619047619</v>
      </c>
      <c r="BT61" s="57">
        <v>178.37476190476187</v>
      </c>
      <c r="BU61" s="30">
        <v>41.594166666666666</v>
      </c>
      <c r="BV61" s="23"/>
      <c r="BW61" s="55">
        <v>49</v>
      </c>
      <c r="BX61" s="56"/>
      <c r="BY61" s="56">
        <v>99.230267857142849</v>
      </c>
      <c r="BZ61" s="57">
        <v>186.03979166666664</v>
      </c>
      <c r="CA61" s="30">
        <v>18.699880952380951</v>
      </c>
      <c r="CB61" s="23"/>
      <c r="CC61" s="55">
        <v>49</v>
      </c>
      <c r="CD61" s="56"/>
      <c r="CE61" s="56">
        <v>47.839285714285715</v>
      </c>
      <c r="CF61" s="57">
        <v>85.285714285714278</v>
      </c>
      <c r="CG61" s="30">
        <v>7.5857142857142863</v>
      </c>
      <c r="CH61" s="23"/>
      <c r="CI61" s="55">
        <v>49</v>
      </c>
      <c r="CJ61" s="56"/>
      <c r="CK61" s="56"/>
      <c r="CL61" s="57"/>
      <c r="CM61" s="30"/>
      <c r="CN61" s="23"/>
      <c r="CO61" s="55">
        <v>49</v>
      </c>
      <c r="CP61" s="56"/>
      <c r="CQ61" s="56"/>
      <c r="CR61" s="57"/>
      <c r="CS61" s="30">
        <v>0.2</v>
      </c>
      <c r="CT61" s="23"/>
      <c r="CU61" s="55">
        <v>49</v>
      </c>
      <c r="CV61" s="56"/>
      <c r="CW61" s="56">
        <v>1.7712857142857144</v>
      </c>
      <c r="CX61" s="57">
        <v>0.73</v>
      </c>
      <c r="CY61" s="30">
        <v>0.807</v>
      </c>
      <c r="CZ61" s="23"/>
      <c r="DA61" s="55">
        <v>49</v>
      </c>
      <c r="DB61" s="56"/>
      <c r="DC61" s="56">
        <v>5.515714285714286</v>
      </c>
      <c r="DD61" s="57">
        <v>10.2</v>
      </c>
      <c r="DE61" s="30">
        <v>10.4</v>
      </c>
      <c r="DF61" s="23"/>
      <c r="DG61" s="55">
        <v>49</v>
      </c>
      <c r="DH61" s="56"/>
      <c r="DI61" s="56"/>
      <c r="DJ61" s="57"/>
      <c r="DK61" s="30"/>
      <c r="DL61" s="23"/>
      <c r="DM61" s="55">
        <v>49</v>
      </c>
      <c r="DN61" s="56"/>
      <c r="DO61" s="56">
        <v>0.605</v>
      </c>
      <c r="DP61" s="57">
        <v>0.36857142857142861</v>
      </c>
      <c r="DQ61" s="30">
        <v>3.9833333333333334</v>
      </c>
      <c r="DR61" s="23"/>
      <c r="DS61" s="55">
        <v>49</v>
      </c>
      <c r="DT61" s="56"/>
      <c r="DU61" s="56">
        <v>0.533</v>
      </c>
      <c r="DV61" s="57">
        <v>0.13</v>
      </c>
      <c r="DW61" s="30">
        <v>0.988</v>
      </c>
      <c r="DX61" s="23"/>
      <c r="DY61" s="55">
        <v>49</v>
      </c>
      <c r="DZ61" s="56"/>
      <c r="EA61" s="56">
        <v>2.5895714285714289</v>
      </c>
      <c r="EB61" s="57">
        <v>6.758</v>
      </c>
      <c r="EC61" s="30">
        <v>9.899285714285714</v>
      </c>
      <c r="ED61" s="23"/>
      <c r="EE61" s="55">
        <v>49</v>
      </c>
      <c r="EF61" s="56"/>
      <c r="EG61" s="56">
        <v>0.25</v>
      </c>
      <c r="EH61" s="57">
        <v>0.25</v>
      </c>
      <c r="EI61" s="30">
        <v>4.7678571428571432</v>
      </c>
      <c r="EJ61" s="23"/>
      <c r="EK61" s="55">
        <v>49</v>
      </c>
      <c r="EL61" s="56"/>
      <c r="EM61" s="56">
        <v>110.27785720238096</v>
      </c>
      <c r="EN61" s="57">
        <v>125.17050398809523</v>
      </c>
      <c r="EO61" s="30">
        <v>21.426785357142855</v>
      </c>
      <c r="EP61" s="23"/>
      <c r="EQ61" s="55">
        <v>49</v>
      </c>
      <c r="ER61" s="56"/>
      <c r="ES61" s="56">
        <v>7</v>
      </c>
      <c r="ET61" s="57">
        <v>8.5482142857142858</v>
      </c>
      <c r="EU61" s="30">
        <v>3.3345238095238097</v>
      </c>
      <c r="EV61" s="23"/>
      <c r="EW61" s="55">
        <v>49</v>
      </c>
      <c r="EX61" s="56"/>
      <c r="EY61" s="56">
        <v>30.6785</v>
      </c>
      <c r="EZ61" s="57">
        <v>32.013047619047619</v>
      </c>
      <c r="FA61" s="30">
        <v>10.139095238095239</v>
      </c>
      <c r="FB61" s="23"/>
      <c r="FC61" s="55">
        <v>49</v>
      </c>
      <c r="FD61" s="56"/>
      <c r="FE61" s="56">
        <v>88.63095238095238</v>
      </c>
      <c r="FF61" s="57">
        <v>143.9702380952381</v>
      </c>
      <c r="FG61" s="30">
        <v>26.208333333333336</v>
      </c>
      <c r="FH61" s="23"/>
      <c r="FI61" s="55">
        <v>49</v>
      </c>
      <c r="FJ61" s="56"/>
      <c r="FK61" s="56">
        <v>14.530357142857142</v>
      </c>
      <c r="FL61" s="57">
        <v>24.464880952380952</v>
      </c>
      <c r="FM61" s="30">
        <v>4.6136904761904765</v>
      </c>
      <c r="FN61" s="23"/>
    </row>
    <row r="62">
      <c r="U62" s="23"/>
      <c r="V62" s="23"/>
      <c r="W62" s="23"/>
      <c r="X62" s="23"/>
      <c r="Y62" s="23"/>
      <c r="Z62" s="23"/>
      <c r="AA62" s="55">
        <v>50</v>
      </c>
      <c r="AB62" s="56"/>
      <c r="AC62" s="56">
        <v>43.356950952380956</v>
      </c>
      <c r="AD62" s="57">
        <v>52.053296666666668</v>
      </c>
      <c r="AE62" s="30">
        <v>12.8407855</v>
      </c>
      <c r="AF62" s="23"/>
      <c r="AG62" s="55">
        <v>50</v>
      </c>
      <c r="AH62" s="56"/>
      <c r="AI62" s="56">
        <v>27.528276130952381</v>
      </c>
      <c r="AJ62" s="57">
        <v>43.069258333333337</v>
      </c>
      <c r="AK62" s="30">
        <v>27.661739702380952</v>
      </c>
      <c r="AL62" s="23"/>
      <c r="AM62" s="55">
        <v>50</v>
      </c>
      <c r="AN62" s="56"/>
      <c r="AO62" s="56">
        <v>88.714255952380952</v>
      </c>
      <c r="AP62" s="57">
        <v>153.61384523809522</v>
      </c>
      <c r="AQ62" s="30">
        <v>52.236059523809523</v>
      </c>
      <c r="AR62" s="23"/>
      <c r="AS62" s="55">
        <v>50</v>
      </c>
      <c r="AT62" s="56"/>
      <c r="AU62" s="56">
        <v>98.373154761904757</v>
      </c>
      <c r="AV62" s="57">
        <v>60.681547619047613</v>
      </c>
      <c r="AW62" s="30">
        <v>10.802732142857144</v>
      </c>
      <c r="AX62" s="23"/>
      <c r="AY62" s="55">
        <v>50</v>
      </c>
      <c r="AZ62" s="56"/>
      <c r="BA62" s="56">
        <v>1.292142857142857</v>
      </c>
      <c r="BB62" s="57">
        <v>1.5803571428571428</v>
      </c>
      <c r="BC62" s="30">
        <v>2.3402857142857143</v>
      </c>
      <c r="BD62" s="23"/>
      <c r="BE62" s="55">
        <v>50</v>
      </c>
      <c r="BF62" s="56"/>
      <c r="BG62" s="56">
        <v>14.312321428571428</v>
      </c>
      <c r="BH62" s="57">
        <v>63.422023809523807</v>
      </c>
      <c r="BI62" s="30">
        <v>13.905297619047619</v>
      </c>
      <c r="BJ62" s="23"/>
      <c r="BK62" s="55">
        <v>50</v>
      </c>
      <c r="BL62" s="56"/>
      <c r="BM62" s="56">
        <v>105.13631857142856</v>
      </c>
      <c r="BN62" s="57">
        <v>211.48125</v>
      </c>
      <c r="BO62" s="30">
        <v>58.229397142857138</v>
      </c>
      <c r="BP62" s="23"/>
      <c r="BQ62" s="55">
        <v>50</v>
      </c>
      <c r="BR62" s="56"/>
      <c r="BS62" s="56">
        <v>57.603988095238094</v>
      </c>
      <c r="BT62" s="57">
        <v>196.12964285714284</v>
      </c>
      <c r="BU62" s="30">
        <v>44.29053571428571</v>
      </c>
      <c r="BV62" s="23"/>
      <c r="BW62" s="55">
        <v>50</v>
      </c>
      <c r="BX62" s="56"/>
      <c r="BY62" s="56">
        <v>59.083125</v>
      </c>
      <c r="BZ62" s="57">
        <v>136.10447023809525</v>
      </c>
      <c r="CA62" s="30">
        <v>39.400773809523812</v>
      </c>
      <c r="CB62" s="23"/>
      <c r="CC62" s="55">
        <v>50</v>
      </c>
      <c r="CD62" s="56"/>
      <c r="CE62" s="56">
        <v>29.934523809523807</v>
      </c>
      <c r="CF62" s="57">
        <v>45.86904761904762</v>
      </c>
      <c r="CG62" s="30">
        <v>8.7535714285714281</v>
      </c>
      <c r="CH62" s="23"/>
      <c r="CI62" s="55">
        <v>50</v>
      </c>
      <c r="CJ62" s="56"/>
      <c r="CK62" s="56"/>
      <c r="CL62" s="57"/>
      <c r="CM62" s="30"/>
      <c r="CN62" s="23"/>
      <c r="CO62" s="55">
        <v>50</v>
      </c>
      <c r="CP62" s="56"/>
      <c r="CQ62" s="56"/>
      <c r="CR62" s="57"/>
      <c r="CS62" s="30"/>
      <c r="CT62" s="23"/>
      <c r="CU62" s="55">
        <v>50</v>
      </c>
      <c r="CV62" s="56"/>
      <c r="CW62" s="56">
        <v>2.057</v>
      </c>
      <c r="CX62" s="57">
        <v>0.83857142857142863</v>
      </c>
      <c r="CY62" s="30">
        <v>0.807</v>
      </c>
      <c r="CZ62" s="23"/>
      <c r="DA62" s="55">
        <v>50</v>
      </c>
      <c r="DB62" s="56"/>
      <c r="DC62" s="56">
        <v>5.5871428571428572</v>
      </c>
      <c r="DD62" s="57">
        <v>10.2</v>
      </c>
      <c r="DE62" s="30">
        <v>6.5485714285714289</v>
      </c>
      <c r="DF62" s="23"/>
      <c r="DG62" s="55">
        <v>50</v>
      </c>
      <c r="DH62" s="56"/>
      <c r="DI62" s="56"/>
      <c r="DJ62" s="57"/>
      <c r="DK62" s="30"/>
      <c r="DL62" s="23"/>
      <c r="DM62" s="55">
        <v>50</v>
      </c>
      <c r="DN62" s="56"/>
      <c r="DO62" s="56">
        <v>1.7018181818181819</v>
      </c>
      <c r="DP62" s="57">
        <v>2.71</v>
      </c>
      <c r="DQ62" s="30">
        <v>3.2615384615384619</v>
      </c>
      <c r="DR62" s="23"/>
      <c r="DS62" s="55">
        <v>50</v>
      </c>
      <c r="DT62" s="56"/>
      <c r="DU62" s="56">
        <v>0.533</v>
      </c>
      <c r="DV62" s="57">
        <v>0.13</v>
      </c>
      <c r="DW62" s="30"/>
      <c r="DX62" s="23"/>
      <c r="DY62" s="55">
        <v>50</v>
      </c>
      <c r="DZ62" s="56"/>
      <c r="EA62" s="56">
        <v>1.8595714285714287</v>
      </c>
      <c r="EB62" s="57">
        <v>3.6324657142857144</v>
      </c>
      <c r="EC62" s="30">
        <v>8.4579514285714286</v>
      </c>
      <c r="ED62" s="23"/>
      <c r="EE62" s="55">
        <v>50</v>
      </c>
      <c r="EF62" s="56"/>
      <c r="EG62" s="56">
        <v>0.25</v>
      </c>
      <c r="EH62" s="57">
        <v>0.25</v>
      </c>
      <c r="EI62" s="30">
        <v>0.25</v>
      </c>
      <c r="EJ62" s="23"/>
      <c r="EK62" s="55">
        <v>50</v>
      </c>
      <c r="EL62" s="56"/>
      <c r="EM62" s="56">
        <v>55.799630714285719</v>
      </c>
      <c r="EN62" s="57">
        <v>125.65619279761903</v>
      </c>
      <c r="EO62" s="30">
        <v>32.50136761904762</v>
      </c>
      <c r="EP62" s="23"/>
      <c r="EQ62" s="55">
        <v>50</v>
      </c>
      <c r="ER62" s="56"/>
      <c r="ES62" s="56">
        <v>9.0297619047619051</v>
      </c>
      <c r="ET62" s="57">
        <v>9.5660714285714281</v>
      </c>
      <c r="EU62" s="30">
        <v>2.9571428571428569</v>
      </c>
      <c r="EV62" s="23"/>
      <c r="EW62" s="55">
        <v>50</v>
      </c>
      <c r="EX62" s="56"/>
      <c r="EY62" s="56">
        <v>24.525357142857143</v>
      </c>
      <c r="EZ62" s="57">
        <v>20.146071428571425</v>
      </c>
      <c r="FA62" s="30">
        <v>12.457738571428571</v>
      </c>
      <c r="FB62" s="23"/>
      <c r="FC62" s="55">
        <v>50</v>
      </c>
      <c r="FD62" s="56"/>
      <c r="FE62" s="56">
        <v>44.297619047619051</v>
      </c>
      <c r="FF62" s="57">
        <v>105.38690476190476</v>
      </c>
      <c r="FG62" s="30">
        <v>47.5595238095238</v>
      </c>
      <c r="FH62" s="23"/>
      <c r="FI62" s="55">
        <v>50</v>
      </c>
      <c r="FJ62" s="56"/>
      <c r="FK62" s="56">
        <v>9.2202380952380949</v>
      </c>
      <c r="FL62" s="57">
        <v>15.326190476190476</v>
      </c>
      <c r="FM62" s="30">
        <v>9.3255952380952376</v>
      </c>
      <c r="FN62" s="23"/>
    </row>
    <row r="63">
      <c r="U63" s="23"/>
      <c r="V63" s="23"/>
      <c r="W63" s="23"/>
      <c r="X63" s="23"/>
      <c r="Y63" s="23"/>
      <c r="Z63" s="23"/>
      <c r="AA63" s="55">
        <v>51</v>
      </c>
      <c r="AB63" s="56"/>
      <c r="AC63" s="56">
        <v>66.695110952380944</v>
      </c>
      <c r="AD63" s="57">
        <v>30.144778571428574</v>
      </c>
      <c r="AE63" s="30">
        <v>21.320983571428574</v>
      </c>
      <c r="AF63" s="23"/>
      <c r="AG63" s="55">
        <v>51</v>
      </c>
      <c r="AH63" s="56"/>
      <c r="AI63" s="56">
        <v>44.136416130952377</v>
      </c>
      <c r="AJ63" s="57">
        <v>37.659109642857146</v>
      </c>
      <c r="AK63" s="30">
        <v>32.688035892857144</v>
      </c>
      <c r="AL63" s="23"/>
      <c r="AM63" s="55">
        <v>51</v>
      </c>
      <c r="AN63" s="56"/>
      <c r="AO63" s="56">
        <v>137.25075</v>
      </c>
      <c r="AP63" s="57">
        <v>85.533321428571426</v>
      </c>
      <c r="AQ63" s="30">
        <v>78.704964285714283</v>
      </c>
      <c r="AR63" s="23"/>
      <c r="AS63" s="55">
        <v>51</v>
      </c>
      <c r="AT63" s="56"/>
      <c r="AU63" s="56">
        <v>141.80583333333331</v>
      </c>
      <c r="AV63" s="57">
        <v>114.81492261904761</v>
      </c>
      <c r="AW63" s="30">
        <v>13.547023809523809</v>
      </c>
      <c r="AX63" s="23"/>
      <c r="AY63" s="55">
        <v>51</v>
      </c>
      <c r="AZ63" s="56"/>
      <c r="BA63" s="56">
        <v>1.278</v>
      </c>
      <c r="BB63" s="57">
        <v>1.00525</v>
      </c>
      <c r="BC63" s="30">
        <v>2.1075714285714287</v>
      </c>
      <c r="BD63" s="23"/>
      <c r="BE63" s="55">
        <v>51</v>
      </c>
      <c r="BF63" s="56"/>
      <c r="BG63" s="56">
        <v>17.297976190476188</v>
      </c>
      <c r="BH63" s="57">
        <v>105.72892857142857</v>
      </c>
      <c r="BI63" s="30">
        <v>18.10029761904762</v>
      </c>
      <c r="BJ63" s="23"/>
      <c r="BK63" s="55">
        <v>51</v>
      </c>
      <c r="BL63" s="56"/>
      <c r="BM63" s="56">
        <v>120.78830999999998</v>
      </c>
      <c r="BN63" s="57">
        <v>150.56553</v>
      </c>
      <c r="BO63" s="30">
        <v>75.462731428571431</v>
      </c>
      <c r="BP63" s="23"/>
      <c r="BQ63" s="55">
        <v>51</v>
      </c>
      <c r="BR63" s="56"/>
      <c r="BS63" s="56">
        <v>74.286904761904765</v>
      </c>
      <c r="BT63" s="57">
        <v>188.88392857142856</v>
      </c>
      <c r="BU63" s="30">
        <v>58.199166666666663</v>
      </c>
      <c r="BV63" s="23"/>
      <c r="BW63" s="55">
        <v>51</v>
      </c>
      <c r="BX63" s="56"/>
      <c r="BY63" s="56">
        <v>89.394755952380947</v>
      </c>
      <c r="BZ63" s="57">
        <v>99.743321428571434</v>
      </c>
      <c r="CA63" s="30">
        <v>63.892113095238095</v>
      </c>
      <c r="CB63" s="23"/>
      <c r="CC63" s="55">
        <v>51</v>
      </c>
      <c r="CD63" s="56"/>
      <c r="CE63" s="56">
        <v>54.38095238095238</v>
      </c>
      <c r="CF63" s="57">
        <v>19.888333333333332</v>
      </c>
      <c r="CG63" s="30">
        <v>14.265476190476191</v>
      </c>
      <c r="CH63" s="23"/>
      <c r="CI63" s="55">
        <v>51</v>
      </c>
      <c r="CJ63" s="56"/>
      <c r="CK63" s="56"/>
      <c r="CL63" s="57"/>
      <c r="CM63" s="30"/>
      <c r="CN63" s="23"/>
      <c r="CO63" s="55">
        <v>51</v>
      </c>
      <c r="CP63" s="56"/>
      <c r="CQ63" s="56"/>
      <c r="CR63" s="57"/>
      <c r="CS63" s="30"/>
      <c r="CT63" s="23"/>
      <c r="CU63" s="55">
        <v>51</v>
      </c>
      <c r="CV63" s="56"/>
      <c r="CW63" s="56">
        <v>2.03</v>
      </c>
      <c r="CX63" s="57">
        <v>1.33</v>
      </c>
      <c r="CY63" s="30">
        <v>0.807</v>
      </c>
      <c r="CZ63" s="23"/>
      <c r="DA63" s="55">
        <v>51</v>
      </c>
      <c r="DB63" s="56"/>
      <c r="DC63" s="56">
        <v>5.1728571428571426</v>
      </c>
      <c r="DD63" s="57">
        <v>10.2</v>
      </c>
      <c r="DE63" s="30">
        <v>2.53</v>
      </c>
      <c r="DF63" s="23"/>
      <c r="DG63" s="55">
        <v>51</v>
      </c>
      <c r="DH63" s="56"/>
      <c r="DI63" s="56"/>
      <c r="DJ63" s="57"/>
      <c r="DK63" s="30"/>
      <c r="DL63" s="23"/>
      <c r="DM63" s="55">
        <v>51</v>
      </c>
      <c r="DN63" s="56"/>
      <c r="DO63" s="56">
        <v>0.23</v>
      </c>
      <c r="DP63" s="57">
        <v>4.26</v>
      </c>
      <c r="DQ63" s="30">
        <v>1.025</v>
      </c>
      <c r="DR63" s="23"/>
      <c r="DS63" s="55">
        <v>51</v>
      </c>
      <c r="DT63" s="56"/>
      <c r="DU63" s="56">
        <v>0.463</v>
      </c>
      <c r="DV63" s="57">
        <v>0.13</v>
      </c>
      <c r="DW63" s="30">
        <v>0.78371428571428581</v>
      </c>
      <c r="DX63" s="23"/>
      <c r="DY63" s="55">
        <v>51</v>
      </c>
      <c r="DZ63" s="56"/>
      <c r="EA63" s="56">
        <v>1.4422857142857142</v>
      </c>
      <c r="EB63" s="57">
        <v>3.7910371428571432</v>
      </c>
      <c r="EC63" s="30">
        <v>7.6372857142857145</v>
      </c>
      <c r="ED63" s="23"/>
      <c r="EE63" s="55">
        <v>51</v>
      </c>
      <c r="EF63" s="56"/>
      <c r="EG63" s="56">
        <v>0.25</v>
      </c>
      <c r="EH63" s="57">
        <v>0.25</v>
      </c>
      <c r="EI63" s="30">
        <v>0.25</v>
      </c>
      <c r="EJ63" s="23"/>
      <c r="EK63" s="55">
        <v>51</v>
      </c>
      <c r="EL63" s="56"/>
      <c r="EM63" s="56">
        <v>80.256233571428567</v>
      </c>
      <c r="EN63" s="57">
        <v>114.47361529761905</v>
      </c>
      <c r="EO63" s="30">
        <v>67.459739464285718</v>
      </c>
      <c r="EP63" s="23"/>
      <c r="EQ63" s="55">
        <v>51</v>
      </c>
      <c r="ER63" s="56"/>
      <c r="ES63" s="56">
        <v>8.1190476190476186</v>
      </c>
      <c r="ET63" s="57">
        <v>12</v>
      </c>
      <c r="EU63" s="30">
        <v>3.7464285714285714</v>
      </c>
      <c r="EV63" s="23"/>
      <c r="EW63" s="55">
        <v>51</v>
      </c>
      <c r="EX63" s="56"/>
      <c r="EY63" s="56">
        <v>37.412928571428573</v>
      </c>
      <c r="EZ63" s="57">
        <v>14.183785714285715</v>
      </c>
      <c r="FA63" s="30">
        <v>15.14394388888889</v>
      </c>
      <c r="FB63" s="23"/>
      <c r="FC63" s="55">
        <v>51</v>
      </c>
      <c r="FD63" s="56"/>
      <c r="FE63" s="56">
        <v>77.607142857142861</v>
      </c>
      <c r="FF63" s="57">
        <v>80.034722222222214</v>
      </c>
      <c r="FG63" s="30">
        <v>76.803571428571431</v>
      </c>
      <c r="FH63" s="23"/>
      <c r="FI63" s="55">
        <v>51</v>
      </c>
      <c r="FJ63" s="56"/>
      <c r="FK63" s="56">
        <v>9.711904761904762</v>
      </c>
      <c r="FL63" s="57">
        <v>11.894444444444446</v>
      </c>
      <c r="FM63" s="30">
        <v>11.790476190476189</v>
      </c>
      <c r="FN63" s="23"/>
    </row>
    <row r="64">
      <c r="U64" s="23"/>
      <c r="V64" s="23"/>
      <c r="W64" s="23"/>
      <c r="X64" s="23"/>
      <c r="Y64" s="23"/>
      <c r="Z64" s="23"/>
      <c r="AA64" s="55">
        <v>52</v>
      </c>
      <c r="AB64" s="56"/>
      <c r="AC64" s="56">
        <v>79.1319457142857</v>
      </c>
      <c r="AD64" s="57">
        <v>24.471544761904763</v>
      </c>
      <c r="AE64" s="30">
        <v>21.275355</v>
      </c>
      <c r="AF64" s="23"/>
      <c r="AG64" s="55">
        <v>52</v>
      </c>
      <c r="AH64" s="56"/>
      <c r="AI64" s="56">
        <v>109.27616017857143</v>
      </c>
      <c r="AJ64" s="57">
        <v>25.871956428571426</v>
      </c>
      <c r="AK64" s="30">
        <v>21.356917916666664</v>
      </c>
      <c r="AL64" s="23"/>
      <c r="AM64" s="55">
        <v>52</v>
      </c>
      <c r="AN64" s="56"/>
      <c r="AO64" s="56">
        <v>163.68130357142857</v>
      </c>
      <c r="AP64" s="57">
        <v>69.07742261904761</v>
      </c>
      <c r="AQ64" s="30">
        <v>72.090470238095236</v>
      </c>
      <c r="AR64" s="23"/>
      <c r="AS64" s="55">
        <v>52</v>
      </c>
      <c r="AT64" s="56"/>
      <c r="AU64" s="56">
        <v>62.055952380952377</v>
      </c>
      <c r="AV64" s="57">
        <v>50.073363095238093</v>
      </c>
      <c r="AW64" s="30">
        <v>13.057755952380951</v>
      </c>
      <c r="AX64" s="23"/>
      <c r="AY64" s="55">
        <v>52</v>
      </c>
      <c r="AZ64" s="56"/>
      <c r="BA64" s="56">
        <v>7.1757142857142862</v>
      </c>
      <c r="BB64" s="57">
        <v>1.259</v>
      </c>
      <c r="BC64" s="30">
        <v>1.4207142857142858</v>
      </c>
      <c r="BD64" s="23"/>
      <c r="BE64" s="55">
        <v>52</v>
      </c>
      <c r="BF64" s="56"/>
      <c r="BG64" s="56">
        <v>54.08309523809524</v>
      </c>
      <c r="BH64" s="57">
        <v>86.095654761904754</v>
      </c>
      <c r="BI64" s="30">
        <v>13.556547619047619</v>
      </c>
      <c r="BJ64" s="23"/>
      <c r="BK64" s="55">
        <v>52</v>
      </c>
      <c r="BL64" s="56"/>
      <c r="BM64" s="56">
        <v>225.26797714285715</v>
      </c>
      <c r="BN64" s="57">
        <v>108.54499666666665</v>
      </c>
      <c r="BO64" s="30">
        <v>77.750225714285719</v>
      </c>
      <c r="BP64" s="23"/>
      <c r="BQ64" s="55">
        <v>52</v>
      </c>
      <c r="BR64" s="56"/>
      <c r="BS64" s="56">
        <v>177.90422619047618</v>
      </c>
      <c r="BT64" s="57">
        <v>172.32089285714284</v>
      </c>
      <c r="BU64" s="30">
        <v>49.959285714285713</v>
      </c>
      <c r="BV64" s="23"/>
      <c r="BW64" s="55">
        <v>52</v>
      </c>
      <c r="BX64" s="56"/>
      <c r="BY64" s="56">
        <v>168.95229166666664</v>
      </c>
      <c r="BZ64" s="57">
        <v>74.604797619047616</v>
      </c>
      <c r="CA64" s="30">
        <v>56.190232142857141</v>
      </c>
      <c r="CB64" s="23"/>
      <c r="CC64" s="55">
        <v>52</v>
      </c>
      <c r="CD64" s="56"/>
      <c r="CE64" s="56">
        <v>62.5595238095238</v>
      </c>
      <c r="CF64" s="57">
        <v>18.035714285714285</v>
      </c>
      <c r="CG64" s="30">
        <v>23.658928571428572</v>
      </c>
      <c r="CH64" s="23"/>
      <c r="CI64" s="55">
        <v>52</v>
      </c>
      <c r="CJ64" s="56"/>
      <c r="CK64" s="56"/>
      <c r="CL64" s="57"/>
      <c r="CM64" s="30"/>
      <c r="CN64" s="23"/>
      <c r="CO64" s="55">
        <v>52</v>
      </c>
      <c r="CP64" s="56"/>
      <c r="CQ64" s="56"/>
      <c r="CR64" s="57">
        <v>0.95347428571428583</v>
      </c>
      <c r="CS64" s="30"/>
      <c r="CT64" s="23"/>
      <c r="CU64" s="55">
        <v>52</v>
      </c>
      <c r="CV64" s="56"/>
      <c r="CW64" s="56">
        <v>2.03</v>
      </c>
      <c r="CX64" s="57">
        <v>1.83</v>
      </c>
      <c r="CY64" s="30">
        <v>0.807</v>
      </c>
      <c r="CZ64" s="23"/>
      <c r="DA64" s="55">
        <v>52</v>
      </c>
      <c r="DB64" s="56"/>
      <c r="DC64" s="56">
        <v>0.94428571428571428</v>
      </c>
      <c r="DD64" s="57">
        <v>10.2</v>
      </c>
      <c r="DE64" s="30">
        <v>2.53</v>
      </c>
      <c r="DF64" s="23"/>
      <c r="DG64" s="55">
        <v>52</v>
      </c>
      <c r="DH64" s="56"/>
      <c r="DI64" s="56"/>
      <c r="DJ64" s="57"/>
      <c r="DK64" s="30"/>
      <c r="DL64" s="23"/>
      <c r="DM64" s="55">
        <v>52</v>
      </c>
      <c r="DN64" s="56"/>
      <c r="DO64" s="56">
        <v>0.25</v>
      </c>
      <c r="DP64" s="57">
        <v>0.915</v>
      </c>
      <c r="DQ64" s="30">
        <v>0.305</v>
      </c>
      <c r="DR64" s="23"/>
      <c r="DS64" s="55">
        <v>52</v>
      </c>
      <c r="DT64" s="56"/>
      <c r="DU64" s="56">
        <v>0.463</v>
      </c>
      <c r="DV64" s="57">
        <v>0.13</v>
      </c>
      <c r="DW64" s="30">
        <v>0.378</v>
      </c>
      <c r="DX64" s="23"/>
      <c r="DY64" s="55">
        <v>52</v>
      </c>
      <c r="DZ64" s="56"/>
      <c r="EA64" s="56">
        <v>2.1805714285714286</v>
      </c>
      <c r="EB64" s="57">
        <v>3.6529485714285714</v>
      </c>
      <c r="EC64" s="30">
        <v>6.0967142857142864</v>
      </c>
      <c r="ED64" s="23"/>
      <c r="EE64" s="55">
        <v>52</v>
      </c>
      <c r="EF64" s="56"/>
      <c r="EG64" s="56">
        <v>0.25</v>
      </c>
      <c r="EH64" s="57">
        <v>0.25</v>
      </c>
      <c r="EI64" s="30">
        <v>0.25</v>
      </c>
      <c r="EJ64" s="23"/>
      <c r="EK64" s="55">
        <v>52</v>
      </c>
      <c r="EL64" s="56"/>
      <c r="EM64" s="56">
        <v>134.11436904761905</v>
      </c>
      <c r="EN64" s="57">
        <v>70.385583333333344</v>
      </c>
      <c r="EO64" s="30">
        <v>52.813264107142849</v>
      </c>
      <c r="EP64" s="23"/>
      <c r="EQ64" s="55">
        <v>52</v>
      </c>
      <c r="ER64" s="56"/>
      <c r="ES64" s="56">
        <v>9.3035714285714288</v>
      </c>
      <c r="ET64" s="57">
        <v>10.738095238095239</v>
      </c>
      <c r="EU64" s="30">
        <v>6.6136904761904765</v>
      </c>
      <c r="EV64" s="23"/>
      <c r="EW64" s="55">
        <v>52</v>
      </c>
      <c r="EX64" s="56"/>
      <c r="EY64" s="56">
        <v>44.530714285714289</v>
      </c>
      <c r="EZ64" s="57">
        <v>16.411785714285713</v>
      </c>
      <c r="FA64" s="30">
        <v>17.980332857142859</v>
      </c>
      <c r="FB64" s="23"/>
      <c r="FC64" s="55">
        <v>52</v>
      </c>
      <c r="FD64" s="56"/>
      <c r="FE64" s="56">
        <v>158.34523809523807</v>
      </c>
      <c r="FF64" s="57">
        <v>59.892857142857139</v>
      </c>
      <c r="FG64" s="30">
        <v>71.636904761904759</v>
      </c>
      <c r="FH64" s="23"/>
      <c r="FI64" s="55">
        <v>52</v>
      </c>
      <c r="FJ64" s="56"/>
      <c r="FK64" s="56">
        <v>34.910119047619048</v>
      </c>
      <c r="FL64" s="57">
        <v>9.7714285714285722</v>
      </c>
      <c r="FM64" s="30">
        <v>8.0494047619047624</v>
      </c>
      <c r="FN64" s="23"/>
    </row>
    <row r="65">
      <c r="U65" s="23"/>
      <c r="V65" s="23"/>
      <c r="W65" s="23"/>
      <c r="X65" s="23"/>
      <c r="Y65" s="23"/>
      <c r="Z65" s="23"/>
      <c r="AA65" s="55">
        <v>53</v>
      </c>
      <c r="AB65" s="56"/>
      <c r="AC65" s="56"/>
      <c r="AD65" s="57"/>
      <c r="AE65" s="23"/>
      <c r="AF65" s="23"/>
      <c r="AG65" s="55">
        <v>53</v>
      </c>
      <c r="AH65" s="56"/>
      <c r="AI65" s="56"/>
      <c r="AJ65" s="57"/>
      <c r="AK65" s="23"/>
      <c r="AL65" s="23"/>
      <c r="AM65" s="55">
        <v>53</v>
      </c>
      <c r="AN65" s="56"/>
      <c r="AO65" s="56"/>
      <c r="AP65" s="57"/>
      <c r="AQ65" s="23"/>
      <c r="AR65" s="23"/>
      <c r="AS65" s="55">
        <v>53</v>
      </c>
      <c r="AT65" s="56"/>
      <c r="AU65" s="56"/>
      <c r="AV65" s="57"/>
      <c r="AW65" s="23"/>
      <c r="AX65" s="23"/>
      <c r="AY65" s="55">
        <v>53</v>
      </c>
      <c r="AZ65" s="56"/>
      <c r="BA65" s="56"/>
      <c r="BB65" s="57"/>
      <c r="BC65" s="23"/>
      <c r="BD65" s="23"/>
      <c r="BE65" s="55">
        <v>53</v>
      </c>
      <c r="BF65" s="56"/>
      <c r="BG65" s="56"/>
      <c r="BH65" s="57"/>
      <c r="BI65" s="23"/>
      <c r="BJ65" s="23"/>
      <c r="BK65" s="55">
        <v>53</v>
      </c>
      <c r="BL65" s="56"/>
      <c r="BM65" s="56"/>
      <c r="BN65" s="57"/>
      <c r="BO65" s="23"/>
      <c r="BP65" s="23"/>
      <c r="BQ65" s="55">
        <v>53</v>
      </c>
      <c r="BR65" s="56"/>
      <c r="BS65" s="56"/>
      <c r="BT65" s="57"/>
      <c r="BU65" s="23"/>
      <c r="BV65" s="23"/>
      <c r="BW65" s="55">
        <v>53</v>
      </c>
      <c r="BX65" s="56"/>
      <c r="BY65" s="56"/>
      <c r="BZ65" s="57"/>
      <c r="CA65" s="23"/>
      <c r="CB65" s="23"/>
      <c r="CC65" s="55">
        <v>53</v>
      </c>
      <c r="CD65" s="56"/>
      <c r="CE65" s="56"/>
      <c r="CF65" s="57"/>
      <c r="CG65" s="23"/>
      <c r="CH65" s="23"/>
      <c r="CI65" s="55">
        <v>53</v>
      </c>
      <c r="CJ65" s="56"/>
      <c r="CK65" s="56"/>
      <c r="CL65" s="57"/>
      <c r="CM65" s="23"/>
      <c r="CN65" s="23"/>
      <c r="CO65" s="55">
        <v>53</v>
      </c>
      <c r="CP65" s="56"/>
      <c r="CQ65" s="56"/>
      <c r="CR65" s="57"/>
      <c r="CS65" s="23"/>
      <c r="CT65" s="23"/>
      <c r="CU65" s="55">
        <v>53</v>
      </c>
      <c r="CV65" s="56"/>
      <c r="CW65" s="56"/>
      <c r="CX65" s="57"/>
      <c r="CY65" s="23"/>
      <c r="CZ65" s="23"/>
      <c r="DA65" s="55">
        <v>53</v>
      </c>
      <c r="DB65" s="56"/>
      <c r="DC65" s="56"/>
      <c r="DD65" s="57"/>
      <c r="DE65" s="23"/>
      <c r="DF65" s="23"/>
      <c r="DG65" s="55">
        <v>53</v>
      </c>
      <c r="DH65" s="56"/>
      <c r="DI65" s="56"/>
      <c r="DJ65" s="57"/>
      <c r="DK65" s="23"/>
      <c r="DL65" s="23"/>
      <c r="DM65" s="55">
        <v>53</v>
      </c>
      <c r="DN65" s="56"/>
      <c r="DO65" s="56"/>
      <c r="DP65" s="57"/>
      <c r="DQ65" s="23"/>
      <c r="DR65" s="23"/>
      <c r="DS65" s="55">
        <v>53</v>
      </c>
      <c r="DT65" s="56"/>
      <c r="DU65" s="56"/>
      <c r="DV65" s="57"/>
      <c r="DW65" s="23"/>
      <c r="DX65" s="23"/>
      <c r="DY65" s="55">
        <v>53</v>
      </c>
      <c r="DZ65" s="56"/>
      <c r="EA65" s="56"/>
      <c r="EB65" s="57"/>
      <c r="EC65" s="23"/>
      <c r="ED65" s="23"/>
      <c r="EE65" s="55">
        <v>53</v>
      </c>
      <c r="EF65" s="56"/>
      <c r="EG65" s="56"/>
      <c r="EH65" s="57"/>
      <c r="EI65" s="23"/>
      <c r="EJ65" s="23"/>
      <c r="EK65" s="55">
        <v>53</v>
      </c>
      <c r="EL65" s="56"/>
      <c r="EM65" s="56"/>
      <c r="EN65" s="57"/>
      <c r="EO65" s="23"/>
      <c r="EP65" s="23"/>
      <c r="EQ65" s="55">
        <v>53</v>
      </c>
      <c r="ER65" s="56"/>
      <c r="ES65" s="56"/>
      <c r="ET65" s="57"/>
      <c r="EU65" s="23"/>
      <c r="EV65" s="23"/>
      <c r="EW65" s="55">
        <v>53</v>
      </c>
      <c r="EX65" s="56"/>
      <c r="EY65" s="56"/>
      <c r="EZ65" s="57"/>
      <c r="FA65" s="23"/>
      <c r="FB65" s="23"/>
      <c r="FC65" s="55">
        <v>53</v>
      </c>
      <c r="FD65" s="56"/>
      <c r="FE65" s="56"/>
      <c r="FF65" s="57"/>
      <c r="FG65" s="23"/>
      <c r="FH65" s="23"/>
      <c r="FI65" s="55">
        <v>53</v>
      </c>
      <c r="FJ65" s="56"/>
      <c r="FK65" s="56"/>
      <c r="FL65" s="57"/>
      <c r="FM65" s="23"/>
      <c r="FN65" s="23"/>
    </row>
    <row r="66">
      <c r="U66" s="23"/>
      <c r="V66" s="23"/>
      <c r="W66" s="23"/>
      <c r="X66" s="23"/>
      <c r="Y66" s="23"/>
      <c r="Z66" s="23"/>
      <c r="AA66" s="388"/>
      <c r="AB66" s="388"/>
      <c r="AC66" s="388"/>
      <c r="AD66" s="388"/>
      <c r="AE66" s="388"/>
      <c r="AF66" s="388"/>
      <c r="AG66" s="388"/>
      <c r="AH66" s="388"/>
      <c r="AI66" s="388"/>
      <c r="AJ66" s="388"/>
      <c r="AK66" s="388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</row>
    <row r="67">
      <c r="U67" s="23"/>
      <c r="V67" s="23"/>
      <c r="W67" s="23"/>
      <c r="X67" s="23"/>
      <c r="Y67" s="23"/>
      <c r="Z67" s="23"/>
      <c r="AA67" s="388"/>
      <c r="AB67" s="388"/>
      <c r="AC67" s="388"/>
      <c r="AD67" s="388"/>
      <c r="AE67" s="388"/>
      <c r="AF67" s="388"/>
      <c r="AG67" s="388"/>
      <c r="AH67" s="388"/>
      <c r="AI67" s="388"/>
      <c r="AJ67" s="388"/>
      <c r="AK67" s="388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</row>
    <row r="68">
      <c r="U68" s="23"/>
      <c r="V68" s="23"/>
      <c r="W68" s="23"/>
      <c r="X68" s="23"/>
      <c r="Y68" s="23"/>
      <c r="Z68" s="23"/>
      <c r="AA68" s="388"/>
      <c r="AB68" s="388"/>
      <c r="AC68" s="388"/>
      <c r="AD68" s="388"/>
      <c r="AE68" s="388"/>
      <c r="AF68" s="388"/>
      <c r="AG68" s="388"/>
      <c r="AH68" s="388"/>
      <c r="AI68" s="388"/>
      <c r="AJ68" s="388"/>
      <c r="AK68" s="388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</row>
    <row r="69">
      <c r="U69" s="23"/>
      <c r="V69" s="23"/>
      <c r="W69" s="23"/>
      <c r="X69" s="23"/>
      <c r="Y69" s="23"/>
      <c r="Z69" s="23"/>
      <c r="AA69" s="388"/>
      <c r="AB69" s="388"/>
      <c r="AC69" s="388"/>
      <c r="AD69" s="388"/>
      <c r="AE69" s="388"/>
      <c r="AF69" s="388"/>
      <c r="AG69" s="388"/>
      <c r="AH69" s="388"/>
      <c r="AI69" s="388"/>
      <c r="AJ69" s="388"/>
      <c r="AK69" s="388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</row>
    <row r="70">
      <c r="U70" s="23"/>
      <c r="V70" s="23"/>
      <c r="W70" s="23"/>
      <c r="X70" s="23"/>
      <c r="Y70" s="23"/>
      <c r="Z70" s="23"/>
      <c r="AA70" s="388"/>
      <c r="AB70" s="388"/>
      <c r="AC70" s="388"/>
      <c r="AD70" s="388"/>
      <c r="AE70" s="388"/>
      <c r="AF70" s="388"/>
      <c r="AG70" s="388"/>
      <c r="AH70" s="388"/>
      <c r="AI70" s="388"/>
      <c r="AJ70" s="388"/>
      <c r="AK70" s="388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</row>
    <row r="71">
      <c r="AA71" s="388"/>
      <c r="AB71" s="388"/>
      <c r="AC71" s="388"/>
      <c r="AD71" s="388"/>
      <c r="AE71" s="388"/>
      <c r="AF71" s="388"/>
      <c r="AG71" s="388"/>
      <c r="AH71" s="388"/>
      <c r="AI71" s="388"/>
      <c r="AJ71" s="388"/>
      <c r="AK71" s="388"/>
    </row>
    <row r="72">
      <c r="AA72" s="388"/>
      <c r="AB72" s="388"/>
      <c r="AC72" s="388"/>
      <c r="AD72" s="388"/>
      <c r="AE72" s="388"/>
      <c r="AF72" s="388"/>
      <c r="AG72" s="388"/>
      <c r="AH72" s="388"/>
      <c r="AI72" s="388"/>
      <c r="AJ72" s="388"/>
      <c r="AK72" s="388"/>
    </row>
    <row r="73">
      <c r="AA73" s="388"/>
      <c r="AB73" s="388"/>
      <c r="AC73" s="388"/>
      <c r="AD73" s="388"/>
      <c r="AE73" s="388"/>
      <c r="AF73" s="388"/>
      <c r="AG73" s="388"/>
      <c r="AH73" s="388"/>
      <c r="AI73" s="388"/>
      <c r="AJ73" s="388"/>
      <c r="AK73" s="388"/>
    </row>
    <row r="74">
      <c r="AA74" s="388"/>
      <c r="AB74" s="388"/>
      <c r="AC74" s="388"/>
      <c r="AD74" s="388"/>
      <c r="AE74" s="388"/>
      <c r="AF74" s="388"/>
      <c r="AG74" s="388"/>
      <c r="AH74" s="388"/>
      <c r="AI74" s="388"/>
      <c r="AJ74" s="388"/>
      <c r="AK74" s="388"/>
    </row>
  </sheetData>
  <mergeCells>
    <mergeCell ref="A1:C1"/>
  </mergeCells>
  <pageMargins left="0.7" right="0.7" top="0.75" bottom="0.75" header="0.3" footer="0.3"/>
  <pageSetup paperSize="9" scale="52" fitToHeight="0" orientation="portrait"/>
  <headerFooter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  <pageSetUpPr fitToPage="1"/>
  </sheetPr>
  <dimension ref="A1:I20"/>
  <sheetViews>
    <sheetView view="pageBreakPreview" topLeftCell="J1" zoomScale="60" zoomScaleNormal="100" workbookViewId="0" showGridLines="0">
      <selection activeCell="T32" sqref="T32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21.42578125" customWidth="1"/>
    <col min="5" max="5" width="20.28515625" customWidth="1"/>
    <col min="6" max="6" width="15.5703125" customWidth="1"/>
    <col min="7" max="7" width="16.42578125" customWidth="1"/>
    <col min="8" max="8" width="16.7109375" customWidth="1"/>
    <col min="9" max="9" width="18.5703125" customWidth="1"/>
  </cols>
  <sheetData>
    <row r="1" ht="58.5" customHeight="1">
      <c r="A1" s="390"/>
      <c r="B1" s="390"/>
      <c r="C1" s="390"/>
      <c r="D1" s="24" t="s">
        <v>61</v>
      </c>
    </row>
    <row r="2" ht="9.75" customHeight="1"/>
    <row r="3" ht="11.25" customHeight="1"/>
    <row r="4" ht="18.75">
      <c r="B4" s="21" t="s">
        <v>275</v>
      </c>
    </row>
    <row r="6" ht="15.75">
      <c r="C6" s="22" t="s">
        <v>276</v>
      </c>
    </row>
    <row r="8" ht="21">
      <c r="D8" s="115"/>
      <c r="E8" s="518" t="s">
        <v>277</v>
      </c>
      <c r="F8" s="518" t="s">
        <v>2</v>
      </c>
      <c r="G8" s="518" t="s">
        <v>71</v>
      </c>
      <c r="H8" s="518" t="s">
        <v>278</v>
      </c>
    </row>
    <row r="9">
      <c r="D9" s="60"/>
      <c r="E9" s="519" t="s">
        <v>279</v>
      </c>
      <c r="F9" s="520">
        <v>25.776559141883986</v>
      </c>
      <c r="G9" s="520">
        <v>7.167048570263967</v>
      </c>
      <c r="H9" s="521">
        <v>2.5965375271531919</v>
      </c>
      <c r="I9" s="60"/>
    </row>
    <row r="10">
      <c r="D10" s="60"/>
      <c r="E10" s="519" t="s">
        <v>280</v>
      </c>
      <c r="F10" s="520">
        <v>21.593162577379363</v>
      </c>
      <c r="G10" s="520">
        <v>9.6471332046661971</v>
      </c>
      <c r="H10" s="521">
        <v>1.2382983752038401</v>
      </c>
      <c r="I10" s="120"/>
    </row>
    <row r="11">
      <c r="D11" s="121"/>
      <c r="E11" s="519" t="s">
        <v>281</v>
      </c>
      <c r="F11" s="520">
        <v>21.68901961354867</v>
      </c>
      <c r="G11" s="520">
        <v>8.2288818170035718</v>
      </c>
      <c r="H11" s="521">
        <v>1.6357189343431853</v>
      </c>
      <c r="I11" s="120"/>
    </row>
    <row r="12">
      <c r="D12" s="121"/>
      <c r="E12" s="519" t="s">
        <v>282</v>
      </c>
      <c r="F12" s="520">
        <v>22.316949096403089</v>
      </c>
      <c r="G12" s="520">
        <v>6.2837774852310151</v>
      </c>
      <c r="H12" s="521">
        <v>2.5515180397229855</v>
      </c>
      <c r="I12" s="120"/>
    </row>
    <row r="13">
      <c r="D13" s="121"/>
      <c r="E13" s="519" t="s">
        <v>283</v>
      </c>
      <c r="F13" s="520">
        <v>28.98536227775643</v>
      </c>
      <c r="G13" s="520">
        <v>12.678313590316126</v>
      </c>
      <c r="H13" s="521">
        <v>1.2862159128084554</v>
      </c>
      <c r="I13" s="120"/>
    </row>
    <row r="14">
      <c r="D14" s="121"/>
      <c r="E14" s="519" t="s">
        <v>284</v>
      </c>
      <c r="F14" s="520">
        <v>31.483178762210013</v>
      </c>
      <c r="G14" s="520">
        <v>12.865450839927155</v>
      </c>
      <c r="H14" s="521">
        <v>1.4471104164110487</v>
      </c>
      <c r="I14" s="120"/>
    </row>
    <row r="15">
      <c r="D15" s="121"/>
      <c r="E15" s="519" t="s">
        <v>285</v>
      </c>
      <c r="F15" s="520">
        <v>32.598726049076632</v>
      </c>
      <c r="G15" s="520">
        <v>25.032604051827132</v>
      </c>
      <c r="H15" s="521">
        <v>0.30225069599569887</v>
      </c>
      <c r="I15" s="120"/>
    </row>
    <row r="16">
      <c r="D16" s="121"/>
      <c r="E16" s="519" t="s">
        <v>286</v>
      </c>
      <c r="F16" s="520">
        <v>30.837668575060967</v>
      </c>
      <c r="G16" s="520">
        <v>28.249966507042107</v>
      </c>
      <c r="H16" s="521">
        <v>0.091600181804598071</v>
      </c>
      <c r="I16" s="120"/>
    </row>
    <row r="17">
      <c r="D17" s="121"/>
      <c r="E17" s="519" t="s">
        <v>287</v>
      </c>
      <c r="F17" s="520">
        <v>32.630706574573395</v>
      </c>
      <c r="G17" s="520">
        <v>27.897892893467866</v>
      </c>
      <c r="H17" s="521">
        <v>0.16964771135864853</v>
      </c>
      <c r="I17" s="120"/>
    </row>
    <row r="18">
      <c r="D18" s="121"/>
      <c r="E18" s="519" t="s">
        <v>288</v>
      </c>
      <c r="F18" s="520">
        <v>31.950721120030273</v>
      </c>
      <c r="G18" s="520">
        <v>24.78504266891883</v>
      </c>
      <c r="H18" s="521">
        <v>0.28911301654111804</v>
      </c>
      <c r="I18" s="120"/>
    </row>
    <row r="19">
      <c r="D19" s="60"/>
      <c r="E19" s="519" t="s">
        <v>289</v>
      </c>
      <c r="F19" s="520">
        <v>85.320134991912013</v>
      </c>
      <c r="G19" s="520">
        <v>23.523972235513849</v>
      </c>
      <c r="H19" s="521">
        <v>2.6269442140858028</v>
      </c>
      <c r="I19" s="60"/>
    </row>
    <row r="20">
      <c r="D20" s="60"/>
      <c r="E20" s="519" t="s">
        <v>290</v>
      </c>
      <c r="F20" s="520">
        <v>86.22743147428973</v>
      </c>
      <c r="G20" s="520">
        <v>21.803578617745785</v>
      </c>
      <c r="H20" s="521">
        <v>2.9547375679013452</v>
      </c>
      <c r="I20" s="60"/>
    </row>
  </sheetData>
  <mergeCells>
    <mergeCell ref="A1:C1"/>
  </mergeCells>
  <pageMargins left="0.7" right="0.7" top="0.75" bottom="0.75" header="0.3" footer="0.3"/>
  <pageSetup paperSize="9" scale="47" fitToHeight="0" orientation="portrait"/>
  <headerFooter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EF11-7561-494D-AAA8-CC86936C219E}">
  <sheetPr>
    <tabColor theme="4"/>
  </sheetPr>
  <dimension ref="A2:Y71"/>
  <sheetViews>
    <sheetView showGridLines="0" view="pageBreakPreview" topLeftCell="H1" zoomScale="85" zoomScaleNormal="100" zoomScaleSheetLayoutView="85" zoomScalePageLayoutView="115" workbookViewId="0">
      <selection activeCell="R41" sqref="R41"/>
    </sheetView>
  </sheetViews>
  <sheetFormatPr baseColWidth="10" defaultColWidth="8" defaultRowHeight="11.25"/>
  <cols>
    <col min="1" max="1" width="8" customWidth="1" style="5"/>
    <col min="2" max="2" width="8" customWidth="1" style="5"/>
    <col min="3" max="3" width="8" customWidth="1" style="5"/>
    <col min="4" max="4" width="8" customWidth="1" style="5"/>
    <col min="5" max="5" width="8" customWidth="1" style="5"/>
    <col min="6" max="6" width="8" customWidth="1" style="5"/>
    <col min="7" max="7" width="8" customWidth="1" style="5"/>
    <col min="8" max="8" width="8" customWidth="1" style="5"/>
    <col min="9" max="9" width="8" customWidth="1" style="5"/>
    <col min="10" max="10" width="8" customWidth="1" style="5"/>
    <col min="11" max="11" width="9.7109375" customWidth="1" style="5"/>
    <col min="12" max="12" width="10.5703125" customWidth="1" style="5"/>
    <col min="13" max="23" width="8" customWidth="1" style="5"/>
    <col min="24" max="24" width="16.28515625" customWidth="1" style="5"/>
    <col min="25" max="25" width="12.85546875" customWidth="1" style="5"/>
    <col min="26" max="16384" width="8" customWidth="1" style="5"/>
  </cols>
  <sheetData>
    <row r="1" ht="11.25" customHeight="1"/>
    <row r="2" ht="13.15" customHeight="1">
      <c r="A2" s="413" t="s">
        <v>291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</row>
    <row r="3" ht="11.25" customHeight="1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6"/>
    </row>
    <row r="4" ht="11.25" customHeight="1">
      <c r="A4" s="215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7"/>
    </row>
    <row r="5" ht="11.25" customHeight="1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7"/>
      <c r="N5" s="383" t="s">
        <v>292</v>
      </c>
      <c r="O5" s="23"/>
      <c r="P5" s="23"/>
      <c r="Q5" s="23"/>
      <c r="R5" s="23"/>
      <c r="S5" s="23"/>
      <c r="T5" s="384"/>
      <c r="U5" s="384"/>
    </row>
    <row r="6" ht="11.25" customHeight="1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7"/>
      <c r="N6" s="23"/>
      <c r="O6" s="23"/>
      <c r="P6" s="23"/>
      <c r="Q6" s="23"/>
      <c r="R6" s="23"/>
      <c r="S6" s="23"/>
      <c r="T6" s="384"/>
      <c r="U6" s="384"/>
      <c r="X6" s="381" t="s">
        <v>293</v>
      </c>
      <c r="Y6" s="382" t="str">
        <f>X6&amp;"
 ("&amp;ROUND(HLOOKUP(X6,$O$7:$S$8,2,0),2)&amp;" USD/MWh)"</f>
        <v>PIURA OESTE 220
 (228.35 USD/MWh)</v>
      </c>
    </row>
    <row r="7" ht="11.25" customHeight="1">
      <c r="A7" s="215"/>
      <c r="B7" s="218"/>
      <c r="C7" s="215"/>
      <c r="D7" s="215"/>
      <c r="E7" s="215"/>
      <c r="F7" s="215"/>
      <c r="G7" s="215"/>
      <c r="H7" s="215"/>
      <c r="I7" s="215"/>
      <c r="J7" s="215"/>
      <c r="K7" s="215"/>
      <c r="L7" s="217"/>
      <c r="N7" s="43" t="s">
        <v>294</v>
      </c>
      <c r="O7" s="385" t="s">
        <v>295</v>
      </c>
      <c r="P7" s="385" t="s">
        <v>296</v>
      </c>
      <c r="Q7" s="385" t="s">
        <v>297</v>
      </c>
      <c r="R7" s="385" t="s">
        <v>293</v>
      </c>
      <c r="S7" s="385" t="s">
        <v>298</v>
      </c>
      <c r="T7" s="384"/>
      <c r="U7" s="384"/>
      <c r="X7" s="381" t="s">
        <v>296</v>
      </c>
      <c r="Y7" s="382" t="str">
        <f ref="Y7:Y10" t="shared" si="0">X7&amp;"
 ("&amp;ROUND(HLOOKUP(X7,$O$7:$S$8,2,0),2)&amp;" USD/MWh)"</f>
        <v>CHICLAYO 220
 (224.18 USD/MWh)</v>
      </c>
    </row>
    <row r="8" ht="11.25" customHeight="1">
      <c r="A8" s="215"/>
      <c r="B8" s="218"/>
      <c r="C8" s="215"/>
      <c r="D8" s="215"/>
      <c r="E8" s="215"/>
      <c r="F8" s="215"/>
      <c r="G8" s="215"/>
      <c r="H8" s="215"/>
      <c r="I8" s="215"/>
      <c r="J8" s="215"/>
      <c r="K8" s="215"/>
      <c r="L8" s="217"/>
      <c r="N8" s="43" t="s">
        <v>299</v>
      </c>
      <c r="O8" s="386">
        <v>220.01603754838712</v>
      </c>
      <c r="P8" s="386">
        <v>224.180515</v>
      </c>
      <c r="Q8" s="386">
        <v>219.72277419354839</v>
      </c>
      <c r="R8" s="386">
        <v>228.35230748387096</v>
      </c>
      <c r="S8" s="386">
        <v>221.439136</v>
      </c>
      <c r="T8" s="384"/>
      <c r="U8" s="384"/>
      <c r="X8" s="381" t="s">
        <v>298</v>
      </c>
      <c r="Y8" s="382" t="str">
        <f t="shared" si="0"/>
        <v>TRUJILLO 220
 (221.44 USD/MWh)</v>
      </c>
    </row>
    <row r="9" ht="11.25" customHeight="1">
      <c r="A9" s="215"/>
      <c r="B9" s="218"/>
      <c r="C9" s="215"/>
      <c r="D9" s="215"/>
      <c r="E9" s="215"/>
      <c r="F9" s="215"/>
      <c r="G9" s="215"/>
      <c r="H9" s="215"/>
      <c r="I9" s="215"/>
      <c r="J9" s="215"/>
      <c r="K9" s="215"/>
      <c r="L9" s="217"/>
      <c r="N9" s="384"/>
      <c r="O9" s="384"/>
      <c r="P9" s="384"/>
      <c r="Q9" s="384"/>
      <c r="R9" s="384"/>
      <c r="S9" s="384"/>
      <c r="T9" s="384"/>
      <c r="U9" s="384"/>
      <c r="X9" s="381" t="s">
        <v>297</v>
      </c>
      <c r="Y9" s="382" t="str">
        <f t="shared" si="0"/>
        <v>CHIMBOTE1 138
 (219.72 USD/MWh)</v>
      </c>
    </row>
    <row r="10" ht="11.25" customHeight="1">
      <c r="A10" s="215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7"/>
      <c r="N10" s="384"/>
      <c r="O10" s="384"/>
      <c r="P10" s="384"/>
      <c r="Q10" s="384"/>
      <c r="R10" s="384"/>
      <c r="S10" s="384"/>
      <c r="T10" s="384"/>
      <c r="U10" s="384"/>
      <c r="X10" s="381" t="s">
        <v>295</v>
      </c>
      <c r="Y10" s="382" t="str">
        <f t="shared" si="0"/>
        <v>CAJAMARCA 220
 (220.02 USD/MWh)</v>
      </c>
    </row>
    <row r="11" ht="11.25" customHeight="1">
      <c r="A11" s="215"/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7"/>
      <c r="N11" s="383" t="s">
        <v>300</v>
      </c>
      <c r="O11" s="23"/>
      <c r="P11" s="23"/>
      <c r="Q11" s="23"/>
      <c r="R11" s="23"/>
      <c r="S11" s="23"/>
      <c r="T11" s="23"/>
      <c r="U11" s="23"/>
      <c r="X11" s="381"/>
      <c r="Y11" s="382"/>
    </row>
    <row r="12" ht="11.25" customHeight="1">
      <c r="A12" s="215"/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7"/>
      <c r="N12" s="23"/>
      <c r="O12" s="23"/>
      <c r="P12" s="23"/>
      <c r="Q12" s="23"/>
      <c r="R12" s="23"/>
      <c r="S12" s="23"/>
      <c r="T12" s="23"/>
      <c r="U12" s="23"/>
      <c r="X12" s="381" t="s">
        <v>301</v>
      </c>
      <c r="Y12" s="382" t="str">
        <f>X12&amp;"
("&amp;ROUND(HLOOKUP(X12,$O$13:$U$14,2,0),2)&amp;" USD/MWh)"</f>
        <v>CHAVARRIA 220
(212.27 USD/MWh)</v>
      </c>
    </row>
    <row r="13" ht="11.25" customHeight="1">
      <c r="A13" s="215"/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7"/>
      <c r="N13" s="63" t="s">
        <v>294</v>
      </c>
      <c r="O13" s="385" t="s">
        <v>302</v>
      </c>
      <c r="P13" s="385" t="s">
        <v>301</v>
      </c>
      <c r="Q13" s="385" t="s">
        <v>303</v>
      </c>
      <c r="R13" s="385" t="s">
        <v>304</v>
      </c>
      <c r="S13" s="385" t="s">
        <v>305</v>
      </c>
      <c r="T13" s="385" t="s">
        <v>306</v>
      </c>
      <c r="U13" s="385" t="s">
        <v>307</v>
      </c>
      <c r="X13" s="381" t="s">
        <v>303</v>
      </c>
      <c r="Y13" s="382" t="str">
        <f ref="Y13:Y18" t="shared" si="1">X13&amp;"
("&amp;ROUND(HLOOKUP(X13,$O$13:$U$14,2,0),2)&amp;" USD/MWh)"</f>
        <v>INDEPENDENCIA 220
(213.13 USD/MWh)</v>
      </c>
    </row>
    <row r="14" ht="11.25" customHeight="1">
      <c r="A14" s="215"/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7"/>
      <c r="N14" s="63" t="s">
        <v>299</v>
      </c>
      <c r="O14" s="386">
        <v>213.22467477419352</v>
      </c>
      <c r="P14" s="386">
        <v>212.27006396774192</v>
      </c>
      <c r="Q14" s="386">
        <v>213.12740716129031</v>
      </c>
      <c r="R14" s="386">
        <v>205.74277241935482</v>
      </c>
      <c r="S14" s="386">
        <v>208.02946616129032</v>
      </c>
      <c r="T14" s="386">
        <v>208.77034338709674</v>
      </c>
      <c r="U14" s="386">
        <v>211.00168096774192</v>
      </c>
      <c r="X14" s="381" t="s">
        <v>302</v>
      </c>
      <c r="Y14" s="382" t="str">
        <f t="shared" si="1"/>
        <v>CARABAYLLO 220
(213.22 USD/MWh)</v>
      </c>
    </row>
    <row r="15" ht="11.25" customHeight="1">
      <c r="A15" s="215"/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7"/>
      <c r="N15" s="384"/>
      <c r="O15" s="384"/>
      <c r="P15" s="384"/>
      <c r="Q15" s="384"/>
      <c r="R15" s="384"/>
      <c r="S15" s="384"/>
      <c r="T15" s="384"/>
      <c r="U15" s="384"/>
      <c r="X15" s="381" t="s">
        <v>307</v>
      </c>
      <c r="Y15" s="382" t="str">
        <f t="shared" si="1"/>
        <v>SANTA ROSA 220
(211 USD/MWh)</v>
      </c>
    </row>
    <row r="16" ht="11.25" customHeight="1">
      <c r="A16" s="215"/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7"/>
      <c r="N16" s="384"/>
      <c r="O16" s="384"/>
      <c r="P16" s="384"/>
      <c r="Q16" s="384"/>
      <c r="R16" s="384"/>
      <c r="S16" s="384"/>
      <c r="T16" s="384"/>
      <c r="U16" s="384"/>
      <c r="X16" s="381" t="s">
        <v>306</v>
      </c>
      <c r="Y16" s="382" t="str">
        <f t="shared" si="1"/>
        <v>SAN JUAN 220
(208.77 USD/MWh)</v>
      </c>
    </row>
    <row r="17" ht="11.25" customHeight="1">
      <c r="A17" s="215"/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17"/>
      <c r="N17" s="383" t="s">
        <v>308</v>
      </c>
      <c r="O17" s="23"/>
      <c r="P17" s="23"/>
      <c r="Q17" s="23"/>
      <c r="R17" s="23"/>
      <c r="S17" s="23"/>
      <c r="T17" s="23"/>
      <c r="U17" s="23"/>
      <c r="X17" s="381" t="s">
        <v>305</v>
      </c>
      <c r="Y17" s="382" t="str">
        <f t="shared" si="1"/>
        <v>POMACOCHA 220
(208.03 USD/MWh)</v>
      </c>
    </row>
    <row r="18" ht="11.25" customHeight="1">
      <c r="A18" s="215"/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6"/>
      <c r="N18" s="23"/>
      <c r="O18" s="23"/>
      <c r="P18" s="23"/>
      <c r="Q18" s="23"/>
      <c r="R18" s="23"/>
      <c r="S18" s="23"/>
      <c r="T18" s="23"/>
      <c r="U18" s="23"/>
      <c r="X18" s="381" t="s">
        <v>304</v>
      </c>
      <c r="Y18" s="382" t="str">
        <f t="shared" si="1"/>
        <v>OROYA NUEVA 50
(205.74 USD/MWh)</v>
      </c>
    </row>
    <row r="19" ht="11.25" customHeight="1">
      <c r="A19" s="215"/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6"/>
      <c r="N19" s="63" t="s">
        <v>294</v>
      </c>
      <c r="O19" s="385" t="s">
        <v>309</v>
      </c>
      <c r="P19" s="385" t="s">
        <v>310</v>
      </c>
      <c r="Q19" s="385" t="s">
        <v>311</v>
      </c>
      <c r="R19" s="385" t="s">
        <v>312</v>
      </c>
      <c r="S19" s="385" t="s">
        <v>313</v>
      </c>
      <c r="T19" s="385" t="s">
        <v>314</v>
      </c>
      <c r="U19" s="385" t="s">
        <v>315</v>
      </c>
      <c r="X19" s="381"/>
      <c r="Y19" s="382"/>
    </row>
    <row r="20" ht="11.25" customHeight="1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6"/>
      <c r="N20" s="63" t="s">
        <v>299</v>
      </c>
      <c r="O20" s="386">
        <v>219.69956932258063</v>
      </c>
      <c r="P20" s="386">
        <v>220.97825164516127</v>
      </c>
      <c r="Q20" s="386">
        <v>230.41702625806451</v>
      </c>
      <c r="R20" s="386">
        <v>234.45103735483869</v>
      </c>
      <c r="S20" s="386">
        <v>217.37880122580643</v>
      </c>
      <c r="T20" s="386">
        <v>230.1856490967742</v>
      </c>
      <c r="U20" s="386">
        <v>237.13915877419353</v>
      </c>
      <c r="X20" s="381"/>
      <c r="Y20" s="382"/>
    </row>
    <row r="21" ht="11.25" customHeight="1">
      <c r="A21" s="215"/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6"/>
      <c r="X21" s="381" t="s">
        <v>315</v>
      </c>
      <c r="Y21" s="382" t="str">
        <f>X21&amp;"
("&amp;ROUND(HLOOKUP(X21,$O$19:$U$20,2,0),2)&amp;" USD/MWh)"</f>
        <v>TINTAYA NUEVA 220
(237.14 USD/MWh)</v>
      </c>
    </row>
    <row r="22" ht="11.25" customHeight="1">
      <c r="A22" s="215"/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6"/>
      <c r="X22" s="381" t="s">
        <v>312</v>
      </c>
      <c r="Y22" s="382" t="str">
        <f ref="Y22:Y27" t="shared" si="2">X22&amp;"
("&amp;ROUND(HLOOKUP(X22,$O$19:$U$20,2,0),2)&amp;" USD/MWh)"</f>
        <v>PUNO 138
(234.45 USD/MWh)</v>
      </c>
    </row>
    <row r="23" ht="11.25" customHeight="1">
      <c r="A23" s="215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6"/>
      <c r="X23" s="381" t="s">
        <v>314</v>
      </c>
      <c r="Y23" s="382" t="str">
        <f t="shared" si="2"/>
        <v>SOCABAYA 220
(230.19 USD/MWh)</v>
      </c>
    </row>
    <row r="24" ht="11.25" customHeight="1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6"/>
      <c r="X24" s="381" t="s">
        <v>311</v>
      </c>
      <c r="Y24" s="382" t="str">
        <f t="shared" si="2"/>
        <v>MOQUEGUA 138
(230.42 USD/MWh)</v>
      </c>
    </row>
    <row r="25" ht="11.25" customHeight="1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6"/>
      <c r="X25" s="381" t="s">
        <v>310</v>
      </c>
      <c r="Y25" s="382" t="str">
        <f t="shared" si="2"/>
        <v>DOLORESPATA 138
(220.98 USD/MWh)</v>
      </c>
    </row>
    <row r="26" ht="11.25" customHeight="1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6"/>
      <c r="X26" s="381" t="s">
        <v>309</v>
      </c>
      <c r="Y26" s="382" t="str">
        <f t="shared" si="2"/>
        <v>COTARUSE 220
(219.7 USD/MWh)</v>
      </c>
    </row>
    <row r="27" ht="11.25" customHeight="1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6"/>
      <c r="X27" s="381" t="s">
        <v>313</v>
      </c>
      <c r="Y27" s="382" t="str">
        <f t="shared" si="2"/>
        <v>SAN GABAN 138
(217.38 USD/MWh)</v>
      </c>
    </row>
    <row r="28" ht="11.25" customHeight="1">
      <c r="A28" s="215"/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6"/>
    </row>
    <row r="29" ht="11.25" customHeight="1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6"/>
    </row>
    <row r="30" ht="11.25" customHeight="1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6"/>
    </row>
    <row r="31" ht="11.25" customHeight="1">
      <c r="A31" s="215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6"/>
    </row>
    <row r="32" ht="11.25" customHeight="1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9"/>
    </row>
    <row r="33" ht="11.25" customHeight="1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9"/>
    </row>
    <row r="34" ht="11.25" customHeight="1">
      <c r="A34" s="215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9"/>
    </row>
    <row r="35" ht="11.25" customHeight="1">
      <c r="A35" s="215"/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9"/>
    </row>
    <row r="36" ht="11.25" customHeight="1">
      <c r="A36" s="215"/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9"/>
    </row>
    <row r="37" ht="11.25" customHeight="1">
      <c r="A37" s="215"/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9"/>
    </row>
    <row r="38" ht="11.25" customHeight="1">
      <c r="A38" s="215"/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9"/>
    </row>
    <row r="39" ht="11.25" customHeight="1">
      <c r="A39" s="215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9"/>
    </row>
    <row r="40" ht="11.25" customHeight="1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9"/>
    </row>
    <row r="41" ht="11.25" customHeight="1">
      <c r="A41" s="215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9"/>
    </row>
    <row r="42" ht="11.25" customHeight="1">
      <c r="A42" s="215"/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9"/>
    </row>
    <row r="43" ht="11.25" customHeight="1">
      <c r="A43" s="215"/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9"/>
    </row>
    <row r="44" ht="11.25" customHeight="1">
      <c r="A44" s="220"/>
      <c r="B44" s="220"/>
      <c r="C44" s="220"/>
      <c r="D44" s="220"/>
      <c r="E44" s="220"/>
      <c r="F44" s="220"/>
      <c r="G44" s="220"/>
      <c r="H44" s="220"/>
      <c r="I44" s="220"/>
      <c r="J44" s="220"/>
      <c r="K44" s="215"/>
      <c r="L44" s="219"/>
    </row>
    <row r="45" ht="11.25" customHeight="1">
      <c r="A45" s="220"/>
      <c r="B45" s="220"/>
      <c r="C45" s="220"/>
      <c r="D45" s="220"/>
      <c r="E45" s="220"/>
      <c r="F45" s="220"/>
      <c r="G45" s="220"/>
      <c r="H45" s="220"/>
      <c r="I45" s="220"/>
      <c r="J45" s="220"/>
      <c r="K45" s="215"/>
      <c r="L45" s="219"/>
    </row>
    <row r="46" ht="11.25" customHeight="1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15"/>
      <c r="L46" s="219"/>
    </row>
    <row r="47" ht="11.25" customHeight="1">
      <c r="A47" s="220"/>
      <c r="B47" s="220"/>
      <c r="C47" s="220"/>
      <c r="D47" s="220"/>
      <c r="E47" s="220"/>
      <c r="F47" s="220"/>
      <c r="G47" s="220"/>
      <c r="H47" s="220"/>
      <c r="I47" s="220"/>
      <c r="J47" s="220"/>
      <c r="K47" s="215"/>
      <c r="L47" s="219"/>
    </row>
    <row r="48" ht="11.25" customHeight="1">
      <c r="A48" s="220"/>
      <c r="B48" s="220"/>
      <c r="C48" s="220"/>
      <c r="D48" s="220"/>
      <c r="E48" s="220"/>
      <c r="F48" s="220"/>
      <c r="G48" s="220"/>
      <c r="H48" s="220"/>
      <c r="I48" s="220"/>
      <c r="J48" s="220"/>
      <c r="K48" s="215"/>
      <c r="L48" s="219"/>
    </row>
    <row r="49" ht="11.25" customHeight="1">
      <c r="A49" s="220"/>
      <c r="B49" s="220"/>
      <c r="C49" s="220"/>
      <c r="D49" s="220"/>
      <c r="E49" s="220"/>
      <c r="F49" s="220"/>
      <c r="G49" s="220"/>
      <c r="H49" s="220"/>
      <c r="I49" s="220"/>
      <c r="J49" s="220"/>
      <c r="K49" s="215"/>
      <c r="L49" s="219"/>
    </row>
    <row r="50" ht="12.75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15"/>
      <c r="L50" s="219"/>
    </row>
    <row r="51" ht="12.75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15"/>
      <c r="L51" s="219"/>
    </row>
    <row r="52" ht="12.75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15"/>
      <c r="L52" s="219"/>
    </row>
    <row r="53" ht="12.75">
      <c r="A53" s="220"/>
      <c r="B53" s="220"/>
      <c r="C53" s="220"/>
      <c r="D53" s="220"/>
      <c r="E53" s="220"/>
      <c r="F53" s="220"/>
      <c r="G53" s="220"/>
      <c r="H53" s="220"/>
      <c r="I53" s="220"/>
      <c r="J53" s="220"/>
      <c r="K53" s="215"/>
      <c r="L53" s="219"/>
    </row>
    <row r="54" ht="12.75">
      <c r="A54" s="220"/>
      <c r="B54" s="220"/>
      <c r="C54" s="220"/>
      <c r="D54" s="220"/>
      <c r="E54" s="220"/>
      <c r="F54" s="220"/>
      <c r="G54" s="220"/>
      <c r="H54" s="220"/>
      <c r="I54" s="220"/>
      <c r="J54" s="220"/>
      <c r="K54" s="215"/>
      <c r="L54" s="219"/>
    </row>
    <row r="55" ht="12.75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15"/>
      <c r="L55" s="219"/>
    </row>
    <row r="56" ht="12.75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15"/>
      <c r="L56" s="219"/>
    </row>
    <row r="57" ht="12.75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15"/>
      <c r="L57" s="219"/>
    </row>
    <row r="58" ht="12.75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15"/>
      <c r="L58" s="219"/>
    </row>
    <row r="59" ht="12.75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15"/>
      <c r="L59" s="219"/>
    </row>
    <row r="60" ht="12.75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15"/>
      <c r="L60" s="219"/>
    </row>
    <row r="61" ht="12.75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15"/>
      <c r="L61" s="219"/>
    </row>
    <row r="62" ht="12.75">
      <c r="A62" s="220"/>
      <c r="B62" s="220"/>
      <c r="C62" s="220"/>
      <c r="D62" s="220"/>
      <c r="E62" s="220"/>
      <c r="F62" s="220"/>
      <c r="G62" s="220"/>
      <c r="H62" s="220"/>
      <c r="I62" s="220"/>
      <c r="J62" s="220"/>
      <c r="K62" s="215"/>
      <c r="L62" s="219"/>
    </row>
    <row r="63" ht="12.75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15"/>
      <c r="L63" s="219"/>
    </row>
    <row r="64" ht="12.75">
      <c r="A64" s="220"/>
      <c r="B64" s="220"/>
      <c r="C64" s="220"/>
      <c r="D64" s="220"/>
      <c r="E64" s="220"/>
      <c r="F64" s="220"/>
      <c r="G64" s="220"/>
      <c r="H64" s="220"/>
      <c r="I64" s="220"/>
      <c r="J64" s="220"/>
      <c r="K64" s="215"/>
      <c r="L64" s="219"/>
    </row>
    <row r="65" ht="12.75">
      <c r="A65" s="220"/>
      <c r="B65" s="220"/>
      <c r="C65" s="220"/>
      <c r="D65" s="220"/>
      <c r="E65" s="220"/>
      <c r="F65" s="220"/>
      <c r="G65" s="220"/>
      <c r="H65" s="220"/>
      <c r="I65" s="220"/>
      <c r="J65" s="220"/>
      <c r="K65" s="215"/>
      <c r="L65" s="219"/>
    </row>
    <row r="66" ht="12.75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15"/>
      <c r="L66" s="219"/>
    </row>
    <row r="67" ht="12.75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15"/>
      <c r="L67" s="219"/>
    </row>
    <row r="68" ht="12.75">
      <c r="A68" s="220"/>
      <c r="B68" s="220"/>
      <c r="C68" s="220"/>
      <c r="D68" s="220"/>
      <c r="E68" s="220"/>
      <c r="F68" s="220"/>
      <c r="G68" s="220"/>
      <c r="H68" s="220"/>
      <c r="I68" s="220"/>
      <c r="J68" s="220"/>
      <c r="K68" s="215"/>
      <c r="L68" s="219"/>
    </row>
    <row r="69" ht="12.75">
      <c r="A69" s="220"/>
      <c r="B69" s="220"/>
      <c r="C69" s="220"/>
      <c r="D69" s="220"/>
      <c r="E69" s="220"/>
      <c r="F69" s="220"/>
      <c r="G69" s="220"/>
      <c r="H69" s="220"/>
      <c r="I69" s="220"/>
      <c r="J69" s="220"/>
      <c r="K69" s="215"/>
      <c r="L69" s="219"/>
    </row>
    <row r="70" ht="12.75">
      <c r="A70" s="221"/>
      <c r="B70" s="221"/>
      <c r="C70" s="221"/>
      <c r="D70" s="221"/>
      <c r="E70" s="221"/>
      <c r="F70" s="221"/>
      <c r="G70" s="221"/>
      <c r="H70" s="221"/>
      <c r="I70" s="221"/>
      <c r="J70" s="221"/>
      <c r="K70" s="215"/>
      <c r="L70" s="219"/>
    </row>
    <row r="71" ht="12.75">
      <c r="A71" s="220"/>
      <c r="B71" s="219"/>
      <c r="C71" s="219"/>
      <c r="D71" s="219"/>
      <c r="E71" s="219"/>
      <c r="F71" s="219"/>
      <c r="G71" s="219"/>
      <c r="H71" s="219"/>
      <c r="I71" s="219"/>
      <c r="J71" s="219"/>
      <c r="K71" s="215"/>
      <c r="L71" s="219"/>
    </row>
  </sheetData>
  <mergeCells>
    <mergeCell ref="A2:L2"/>
  </mergeCells>
  <pageMargins left="0.30716666666666664" right="0.29908333333333331" top="0.88916666666666666" bottom="0.55774999999999997" header="0.31496062992125984" footer="0.31496062992125984"/>
  <pageSetup paperSize="9" scale="97" orientation="portrait"/>
  <headerFooter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  <pageSetUpPr fitToPage="1"/>
  </sheetPr>
  <dimension ref="A1:H60"/>
  <sheetViews>
    <sheetView view="pageBreakPreview" zoomScale="100" zoomScaleNormal="100" workbookViewId="0" showGridLines="0">
      <selection sqref="A1:J54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5.28515625" customWidth="1"/>
    <col min="4" max="4" width="29.140625" customWidth="1"/>
    <col min="5" max="5" width="56.5703125" customWidth="1"/>
    <col min="6" max="6" width="15.5703125" customWidth="1"/>
    <col min="7" max="7" width="15.140625" customWidth="1"/>
    <col min="8" max="8" width="14.7109375" customWidth="1"/>
  </cols>
  <sheetData>
    <row r="1" ht="58.5" customHeight="1">
      <c r="A1" s="390"/>
      <c r="B1" s="390"/>
      <c r="C1" s="390"/>
      <c r="D1" s="24" t="s">
        <v>61</v>
      </c>
    </row>
    <row r="2" ht="9.75" customHeight="1"/>
    <row r="3" ht="11.25" customHeight="1"/>
    <row r="4" ht="18.75">
      <c r="B4" s="21" t="s">
        <v>316</v>
      </c>
    </row>
    <row r="6" ht="15.75">
      <c r="C6" s="22" t="s">
        <v>317</v>
      </c>
    </row>
    <row r="8" ht="39" customHeight="1">
      <c r="C8" s="43" t="s">
        <v>318</v>
      </c>
      <c r="D8" s="43" t="s">
        <v>319</v>
      </c>
      <c r="E8" s="43" t="s">
        <v>320</v>
      </c>
      <c r="F8" s="43" t="s">
        <v>2</v>
      </c>
      <c r="G8" s="43" t="s">
        <v>71</v>
      </c>
      <c r="H8" s="43" t="s">
        <v>321</v>
      </c>
    </row>
    <row r="9">
      <c r="C9" s="505"/>
      <c r="D9" s="505" t="s">
        <v>61</v>
      </c>
      <c r="E9" s="505"/>
      <c r="F9" s="516"/>
      <c r="G9" s="516"/>
      <c r="H9" s="517"/>
    </row>
    <row r="10">
      <c r="C10" s="505"/>
      <c r="D10" s="505" t="s">
        <v>322</v>
      </c>
      <c r="E10" s="505" t="s">
        <v>323</v>
      </c>
      <c r="F10" s="516"/>
      <c r="G10" s="516">
        <v>1.16666666666667</v>
      </c>
      <c r="H10" s="517"/>
    </row>
    <row r="11">
      <c r="C11" s="505"/>
      <c r="D11" s="505" t="s">
        <v>324</v>
      </c>
      <c r="E11" s="505" t="s">
        <v>325</v>
      </c>
      <c r="F11" s="516">
        <v>26.6666666666667</v>
      </c>
      <c r="G11" s="516"/>
      <c r="H11" s="517"/>
    </row>
    <row r="12">
      <c r="C12" s="505"/>
      <c r="D12" s="505" t="s">
        <v>326</v>
      </c>
      <c r="E12" s="505" t="s">
        <v>327</v>
      </c>
      <c r="F12" s="516"/>
      <c r="G12" s="516">
        <v>5.86666666666667</v>
      </c>
      <c r="H12" s="517"/>
    </row>
    <row r="13">
      <c r="C13" s="505"/>
      <c r="D13" s="505" t="s">
        <v>328</v>
      </c>
      <c r="E13" s="505" t="s">
        <v>329</v>
      </c>
      <c r="F13" s="516"/>
      <c r="G13" s="516"/>
      <c r="H13" s="517"/>
    </row>
    <row r="14">
      <c r="C14" s="505"/>
      <c r="D14" s="505" t="s">
        <v>330</v>
      </c>
      <c r="E14" s="505" t="s">
        <v>331</v>
      </c>
      <c r="F14" s="516"/>
      <c r="G14" s="516">
        <v>39.4333333333333</v>
      </c>
      <c r="H14" s="517"/>
    </row>
    <row r="15">
      <c r="C15" s="505"/>
      <c r="D15" s="505" t="s">
        <v>332</v>
      </c>
      <c r="E15" s="505" t="s">
        <v>333</v>
      </c>
      <c r="F15" s="516"/>
      <c r="G15" s="516">
        <v>2.93333333333333</v>
      </c>
      <c r="H15" s="517"/>
    </row>
    <row r="16">
      <c r="C16" s="505"/>
      <c r="D16" s="505" t="s">
        <v>334</v>
      </c>
      <c r="E16" s="505" t="s">
        <v>335</v>
      </c>
      <c r="F16" s="516"/>
      <c r="G16" s="516">
        <v>2.93333333333333</v>
      </c>
      <c r="H16" s="517"/>
    </row>
    <row r="17">
      <c r="C17" s="505"/>
      <c r="D17" s="505" t="s">
        <v>336</v>
      </c>
      <c r="E17" s="505" t="s">
        <v>337</v>
      </c>
      <c r="F17" s="516"/>
      <c r="G17" s="516">
        <v>7.66666666666667</v>
      </c>
      <c r="H17" s="517"/>
    </row>
    <row r="18">
      <c r="C18" s="505" t="s">
        <v>338</v>
      </c>
      <c r="D18" s="505" t="s">
        <v>339</v>
      </c>
      <c r="E18" s="505" t="s">
        <v>340</v>
      </c>
      <c r="F18" s="516"/>
      <c r="G18" s="516">
        <v>266.7</v>
      </c>
      <c r="H18" s="517"/>
    </row>
    <row r="19">
      <c r="C19" s="505"/>
      <c r="D19" s="505" t="s">
        <v>341</v>
      </c>
      <c r="E19" s="505" t="s">
        <v>342</v>
      </c>
      <c r="F19" s="516"/>
      <c r="G19" s="516"/>
      <c r="H19" s="517"/>
    </row>
    <row r="20">
      <c r="C20" s="505" t="s">
        <v>343</v>
      </c>
      <c r="D20" s="505" t="s">
        <v>344</v>
      </c>
      <c r="E20" s="505" t="s">
        <v>345</v>
      </c>
      <c r="F20" s="516"/>
      <c r="G20" s="516">
        <v>5.2</v>
      </c>
      <c r="H20" s="517"/>
    </row>
    <row r="21">
      <c r="C21" s="522" t="s">
        <v>346</v>
      </c>
      <c r="D21" s="522"/>
      <c r="E21" s="522"/>
      <c r="F21" s="514">
        <v>26.6666666666667</v>
      </c>
      <c r="G21" s="514">
        <v>331.9</v>
      </c>
      <c r="H21" s="515">
        <v>-0.91965451441197132</v>
      </c>
    </row>
    <row r="60">
      <c r="A60" s="502" t="s">
        <v>110</v>
      </c>
    </row>
  </sheetData>
  <mergeCells>
    <mergeCell ref="A1:C1"/>
    <mergeCell ref="C9:C17"/>
    <mergeCell ref="C18:C19"/>
    <mergeCell ref="C21:E21"/>
  </mergeCells>
  <pageMargins left="0.7" right="0.7" top="0.75" bottom="0.75" header="0.3" footer="0.3"/>
  <pageSetup paperSize="9" scale="49" fitToHeight="0" orientation="portrait" horizontalDpi="0" verticalDpi="0"/>
  <headerFooter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83B6-4B63-4F19-9105-755E4DAECD80}">
  <sheetPr>
    <tabColor theme="4"/>
    <pageSetUpPr fitToPage="1"/>
  </sheetPr>
  <dimension ref="A1:AH266"/>
  <sheetViews>
    <sheetView view="pageBreakPreview" zoomScaleNormal="100" zoomScaleSheetLayoutView="100" zoomScalePageLayoutView="85" workbookViewId="0" showGridLines="0">
      <selection activeCell="B14" sqref="B14"/>
    </sheetView>
  </sheetViews>
  <sheetFormatPr baseColWidth="10" defaultColWidth="8" defaultRowHeight="11.25"/>
  <cols>
    <col min="1" max="1" width="4.5703125" customWidth="1" style="123"/>
    <col min="2" max="2" width="12.42578125" customWidth="1" style="123"/>
    <col min="3" max="3" width="12.85546875" customWidth="1" style="123"/>
    <col min="4" max="4" width="11.85546875" customWidth="1" style="123"/>
    <col min="5" max="5" width="13.140625" customWidth="1" style="123"/>
    <col min="6" max="6" width="11.140625" customWidth="1" style="123"/>
    <col min="7" max="7" width="12.85546875" customWidth="1" style="123"/>
    <col min="8" max="8" width="11.5703125" customWidth="1" style="123"/>
    <col min="9" max="9" width="13" customWidth="1" style="123"/>
    <col min="10" max="10" width="13" customWidth="1" style="123"/>
    <col min="11" max="11" width="5.140625" customWidth="1" style="228"/>
    <col min="12" max="14" width="13.140625" customWidth="1" style="224"/>
    <col min="15" max="16" width="8" customWidth="1" style="224"/>
    <col min="17" max="17" bestFit="1" width="8.85546875" customWidth="1" style="225"/>
    <col min="18" max="19" bestFit="1" width="10.42578125" customWidth="1" style="225"/>
    <col min="20" max="20" width="10.42578125" customWidth="1" style="225"/>
    <col min="21" max="21" width="13.85546875" customWidth="1" style="225"/>
    <col min="22" max="22" bestFit="1" width="25.28515625" customWidth="1" style="225"/>
    <col min="23" max="23" bestFit="1" width="30.7109375" customWidth="1" style="225"/>
    <col min="24" max="24" bestFit="1" width="24" customWidth="1" style="225"/>
    <col min="25" max="25" width="8" customWidth="1" style="225"/>
    <col min="26" max="26" width="8" customWidth="1" style="226"/>
    <col min="27" max="28" width="18" customWidth="1" style="226"/>
    <col min="29" max="29" width="25.7109375" customWidth="1" style="226"/>
    <col min="30" max="31" width="7" customWidth="1" style="226"/>
    <col min="32" max="32" width="9.42578125" customWidth="1" style="226"/>
    <col min="33" max="33" bestFit="1" width="10.42578125" customWidth="1" style="226"/>
    <col min="34" max="34" width="8" customWidth="1" style="226"/>
    <col min="35" max="16384" width="8" customWidth="1" style="123"/>
  </cols>
  <sheetData>
    <row r="1" ht="24" customHeight="1">
      <c r="A1" s="414" t="s">
        <v>347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222"/>
      <c r="M1" s="223"/>
      <c r="N1" s="223"/>
      <c r="AA1" s="227"/>
      <c r="AB1" s="227"/>
    </row>
    <row r="2" ht="15.95" customHeight="1">
      <c r="A2" s="228"/>
      <c r="B2" s="229"/>
      <c r="C2" s="229"/>
      <c r="D2" s="229"/>
      <c r="E2" s="230"/>
      <c r="F2" s="231"/>
      <c r="G2" s="231"/>
      <c r="H2" s="232"/>
      <c r="I2" s="233"/>
      <c r="J2" s="233"/>
      <c r="K2" s="233"/>
      <c r="L2" s="234"/>
      <c r="M2" s="223"/>
      <c r="N2" s="223"/>
      <c r="R2" s="235"/>
      <c r="S2" s="235"/>
      <c r="T2" s="235"/>
      <c r="U2" s="235"/>
      <c r="V2" s="235"/>
      <c r="W2" s="235"/>
      <c r="X2" s="235"/>
    </row>
    <row r="3" ht="27.75" customHeight="1">
      <c r="A3" s="228"/>
      <c r="B3" s="415" t="s">
        <v>348</v>
      </c>
      <c r="C3" s="417">
        <v>2021</v>
      </c>
      <c r="D3" s="417"/>
      <c r="E3" s="417"/>
      <c r="F3" s="418"/>
      <c r="G3" s="417">
        <v>2022</v>
      </c>
      <c r="H3" s="417"/>
      <c r="I3" s="417"/>
      <c r="J3" s="418"/>
      <c r="Q3" s="224"/>
      <c r="R3" s="224"/>
      <c r="S3" s="224"/>
      <c r="T3" s="224"/>
      <c r="U3" s="224"/>
      <c r="V3" s="236"/>
      <c r="W3" s="236"/>
      <c r="X3" s="236"/>
      <c r="AA3" s="227"/>
      <c r="AB3" s="227"/>
      <c r="AC3" s="227"/>
      <c r="AD3" s="227"/>
      <c r="AE3" s="227"/>
      <c r="AF3" s="227"/>
      <c r="AG3" s="227"/>
    </row>
    <row r="4" ht="26.25" customHeight="1">
      <c r="A4" s="228"/>
      <c r="B4" s="416"/>
      <c r="C4" s="419" t="s">
        <v>349</v>
      </c>
      <c r="D4" s="420"/>
      <c r="E4" s="421" t="s">
        <v>350</v>
      </c>
      <c r="F4" s="422"/>
      <c r="G4" s="419" t="s">
        <v>349</v>
      </c>
      <c r="H4" s="420"/>
      <c r="I4" s="421" t="s">
        <v>350</v>
      </c>
      <c r="J4" s="422"/>
      <c r="Q4" s="224"/>
      <c r="R4" s="224"/>
      <c r="S4" s="224"/>
      <c r="T4" s="224"/>
      <c r="U4" s="224"/>
      <c r="V4" s="236"/>
      <c r="W4" s="236"/>
      <c r="X4" s="236"/>
      <c r="AA4" s="227"/>
      <c r="AB4" s="227"/>
      <c r="AC4" s="227"/>
      <c r="AD4" s="237"/>
      <c r="AE4" s="237"/>
      <c r="AF4" s="237"/>
      <c r="AG4" s="227"/>
    </row>
    <row r="5" ht="45.75" customHeight="1">
      <c r="A5" s="228"/>
      <c r="B5" s="416"/>
      <c r="C5" s="238" t="s">
        <v>351</v>
      </c>
      <c r="D5" s="239" t="s">
        <v>352</v>
      </c>
      <c r="E5" s="238" t="s">
        <v>353</v>
      </c>
      <c r="F5" s="240" t="s">
        <v>352</v>
      </c>
      <c r="G5" s="238" t="s">
        <v>351</v>
      </c>
      <c r="H5" s="239" t="s">
        <v>352</v>
      </c>
      <c r="I5" s="238" t="s">
        <v>353</v>
      </c>
      <c r="J5" s="240" t="s">
        <v>352</v>
      </c>
      <c r="Q5" s="224"/>
      <c r="R5" s="224"/>
      <c r="S5" s="224"/>
      <c r="T5" s="224"/>
      <c r="U5" s="224"/>
      <c r="V5" s="236"/>
      <c r="W5" s="236"/>
      <c r="X5" s="236"/>
      <c r="AA5" s="227"/>
      <c r="AB5" s="227"/>
      <c r="AC5" s="227"/>
      <c r="AD5" s="241"/>
      <c r="AE5" s="241"/>
      <c r="AF5" s="241"/>
      <c r="AG5" s="227"/>
    </row>
    <row r="6" ht="15.75" customHeight="1">
      <c r="A6" s="228"/>
      <c r="B6" s="242" t="s">
        <v>354</v>
      </c>
      <c r="C6" s="243"/>
      <c r="D6" s="244"/>
      <c r="E6" s="245"/>
      <c r="F6" s="246"/>
      <c r="G6" s="243"/>
      <c r="H6" s="244"/>
      <c r="I6" s="245"/>
      <c r="J6" s="246"/>
      <c r="L6" s="247"/>
      <c r="M6" s="247"/>
      <c r="Q6" s="224"/>
      <c r="R6" s="224"/>
      <c r="S6" s="224"/>
      <c r="T6" s="224"/>
      <c r="U6" s="224"/>
      <c r="V6" s="236"/>
      <c r="W6" s="236"/>
      <c r="X6" s="236"/>
      <c r="AA6" s="227"/>
      <c r="AB6" s="227"/>
      <c r="AC6" s="227"/>
      <c r="AD6" s="241"/>
      <c r="AE6" s="241"/>
      <c r="AF6" s="241"/>
      <c r="AG6" s="227"/>
    </row>
    <row r="7" ht="15.75" customHeight="1">
      <c r="A7" s="228"/>
      <c r="B7" s="248" t="s">
        <v>355</v>
      </c>
      <c r="C7" s="249"/>
      <c r="D7" s="250"/>
      <c r="E7" s="251"/>
      <c r="F7" s="252"/>
      <c r="G7" s="249"/>
      <c r="H7" s="250"/>
      <c r="I7" s="251"/>
      <c r="J7" s="252"/>
      <c r="K7" s="253"/>
      <c r="L7" s="247"/>
      <c r="M7" s="247"/>
      <c r="Q7" s="224"/>
      <c r="R7" s="224"/>
      <c r="S7" s="224"/>
      <c r="T7" s="224"/>
      <c r="U7" s="224"/>
      <c r="V7" s="236"/>
      <c r="W7" s="236"/>
      <c r="X7" s="236"/>
      <c r="AA7" s="227"/>
      <c r="AB7" s="227"/>
      <c r="AC7" s="227"/>
      <c r="AD7" s="241"/>
      <c r="AE7" s="241"/>
      <c r="AF7" s="241"/>
      <c r="AG7" s="227"/>
    </row>
    <row r="8" ht="15.75" customHeight="1">
      <c r="A8" s="228"/>
      <c r="B8" s="254" t="s">
        <v>356</v>
      </c>
      <c r="C8" s="255"/>
      <c r="D8" s="256"/>
      <c r="E8" s="257"/>
      <c r="F8" s="258"/>
      <c r="G8" s="255"/>
      <c r="H8" s="256"/>
      <c r="I8" s="257"/>
      <c r="J8" s="258"/>
      <c r="K8" s="253"/>
      <c r="L8" s="247"/>
      <c r="M8" s="247"/>
      <c r="Q8" s="224"/>
      <c r="R8" s="224"/>
      <c r="S8" s="224"/>
      <c r="T8" s="224"/>
      <c r="U8" s="224"/>
      <c r="V8" s="236"/>
      <c r="W8" s="236"/>
      <c r="X8" s="236"/>
      <c r="AA8" s="227"/>
      <c r="AB8" s="227"/>
      <c r="AC8" s="227"/>
      <c r="AD8" s="241"/>
      <c r="AE8" s="241"/>
      <c r="AF8" s="241"/>
      <c r="AG8" s="227"/>
    </row>
    <row r="9" ht="15.75" customHeight="1">
      <c r="A9" s="228"/>
      <c r="B9" s="248" t="s">
        <v>357</v>
      </c>
      <c r="C9" s="249"/>
      <c r="D9" s="259"/>
      <c r="E9" s="251"/>
      <c r="F9" s="252"/>
      <c r="G9" s="249"/>
      <c r="H9" s="259"/>
      <c r="I9" s="251"/>
      <c r="J9" s="252"/>
      <c r="K9" s="253"/>
      <c r="L9" s="247"/>
      <c r="M9" s="247"/>
      <c r="Q9" s="224"/>
      <c r="R9" s="224"/>
      <c r="S9" s="224"/>
      <c r="T9" s="224"/>
      <c r="U9" s="224"/>
      <c r="V9" s="236"/>
      <c r="W9" s="236"/>
      <c r="X9" s="236"/>
      <c r="AA9" s="227"/>
      <c r="AB9" s="227"/>
      <c r="AC9" s="227"/>
      <c r="AD9" s="241"/>
      <c r="AE9" s="241"/>
      <c r="AF9" s="241"/>
      <c r="AG9" s="227"/>
    </row>
    <row r="10" ht="15.75" customHeight="1">
      <c r="A10" s="228"/>
      <c r="B10" s="254" t="s">
        <v>358</v>
      </c>
      <c r="C10" s="255"/>
      <c r="D10" s="260"/>
      <c r="E10" s="257"/>
      <c r="F10" s="258"/>
      <c r="G10" s="255"/>
      <c r="H10" s="260"/>
      <c r="I10" s="257"/>
      <c r="J10" s="258"/>
      <c r="K10" s="253"/>
      <c r="L10" s="247"/>
      <c r="M10" s="247"/>
      <c r="Q10" s="224"/>
      <c r="R10" s="224"/>
      <c r="S10" s="224"/>
      <c r="T10" s="224"/>
      <c r="U10" s="224"/>
      <c r="V10" s="236"/>
      <c r="W10" s="236"/>
      <c r="X10" s="236"/>
      <c r="AA10" s="227"/>
      <c r="AB10" s="227"/>
      <c r="AC10" s="227"/>
      <c r="AD10" s="241"/>
      <c r="AE10" s="241"/>
      <c r="AF10" s="241"/>
      <c r="AG10" s="227"/>
    </row>
    <row r="11" ht="15.75" customHeight="1">
      <c r="A11" s="228"/>
      <c r="B11" s="248" t="s">
        <v>359</v>
      </c>
      <c r="C11" s="249"/>
      <c r="D11" s="259"/>
      <c r="E11" s="251"/>
      <c r="F11" s="252"/>
      <c r="G11" s="249"/>
      <c r="H11" s="259"/>
      <c r="I11" s="251"/>
      <c r="J11" s="252"/>
      <c r="K11" s="253"/>
      <c r="L11" s="247"/>
      <c r="M11" s="247"/>
      <c r="Q11" s="224"/>
      <c r="R11" s="224"/>
      <c r="S11" s="224"/>
      <c r="T11" s="224"/>
      <c r="U11" s="224"/>
      <c r="V11" s="236"/>
      <c r="W11" s="236"/>
      <c r="X11" s="236"/>
      <c r="AA11" s="227"/>
      <c r="AB11" s="227"/>
      <c r="AC11" s="227"/>
      <c r="AD11" s="227"/>
      <c r="AE11" s="227"/>
      <c r="AF11" s="227"/>
      <c r="AG11" s="227"/>
    </row>
    <row r="12" ht="15.75" customHeight="1">
      <c r="A12" s="228"/>
      <c r="B12" s="254" t="s">
        <v>360</v>
      </c>
      <c r="C12" s="255"/>
      <c r="D12" s="260"/>
      <c r="E12" s="257"/>
      <c r="F12" s="258"/>
      <c r="G12" s="255"/>
      <c r="H12" s="260"/>
      <c r="I12" s="257"/>
      <c r="J12" s="258"/>
      <c r="K12" s="253"/>
      <c r="L12" s="247"/>
      <c r="M12" s="247"/>
      <c r="Q12" s="224"/>
      <c r="R12" s="224"/>
      <c r="S12" s="224"/>
      <c r="T12" s="224"/>
      <c r="U12" s="224"/>
      <c r="V12" s="236"/>
      <c r="W12" s="236"/>
      <c r="X12" s="236"/>
      <c r="AA12" s="227"/>
      <c r="AB12" s="227"/>
      <c r="AC12" s="227"/>
      <c r="AD12" s="227"/>
      <c r="AE12" s="227"/>
      <c r="AF12" s="227"/>
      <c r="AG12" s="227"/>
    </row>
    <row r="13" ht="15.75" customHeight="1">
      <c r="A13" s="228"/>
      <c r="B13" s="248" t="s">
        <v>361</v>
      </c>
      <c r="C13" s="249"/>
      <c r="D13" s="259"/>
      <c r="E13" s="251"/>
      <c r="F13" s="252"/>
      <c r="G13" s="249"/>
      <c r="H13" s="259"/>
      <c r="I13" s="251"/>
      <c r="J13" s="252"/>
      <c r="L13" s="247"/>
      <c r="M13" s="247"/>
      <c r="Q13" s="224"/>
      <c r="R13" s="224"/>
      <c r="S13" s="224"/>
      <c r="T13" s="224"/>
      <c r="U13" s="224"/>
      <c r="V13" s="236"/>
      <c r="W13" s="236"/>
      <c r="X13" s="236"/>
      <c r="AA13" s="227"/>
      <c r="AB13" s="227"/>
      <c r="AC13" s="227"/>
      <c r="AD13" s="227"/>
      <c r="AE13" s="227"/>
      <c r="AF13" s="227"/>
      <c r="AG13" s="227"/>
    </row>
    <row r="14" ht="15.75" customHeight="1">
      <c r="A14" s="228"/>
      <c r="B14" s="254" t="s">
        <v>362</v>
      </c>
      <c r="C14" s="255"/>
      <c r="D14" s="260"/>
      <c r="E14" s="257"/>
      <c r="F14" s="258"/>
      <c r="G14" s="255"/>
      <c r="H14" s="260"/>
      <c r="I14" s="257"/>
      <c r="J14" s="258"/>
      <c r="L14" s="247"/>
      <c r="M14" s="247"/>
      <c r="Q14" s="224"/>
      <c r="R14" s="224"/>
      <c r="S14" s="224"/>
      <c r="T14" s="224"/>
      <c r="U14" s="224"/>
      <c r="V14" s="236"/>
      <c r="W14" s="236"/>
      <c r="X14" s="236"/>
      <c r="AA14" s="227"/>
      <c r="AB14" s="227"/>
      <c r="AC14" s="227"/>
      <c r="AD14" s="227"/>
      <c r="AE14" s="227"/>
      <c r="AF14" s="227"/>
      <c r="AG14" s="227"/>
    </row>
    <row r="15" ht="15.75" customHeight="1">
      <c r="A15" s="228"/>
      <c r="B15" s="248" t="s">
        <v>363</v>
      </c>
      <c r="C15" s="261"/>
      <c r="D15" s="262"/>
      <c r="E15" s="251"/>
      <c r="F15" s="252"/>
      <c r="G15" s="261"/>
      <c r="H15" s="262"/>
      <c r="I15" s="251"/>
      <c r="J15" s="252"/>
      <c r="L15" s="247"/>
      <c r="M15" s="247"/>
      <c r="Q15" s="224"/>
      <c r="R15" s="224"/>
      <c r="S15" s="224"/>
      <c r="T15" s="224"/>
      <c r="U15" s="224"/>
      <c r="V15" s="236"/>
      <c r="W15" s="236"/>
      <c r="X15" s="236"/>
      <c r="AA15" s="227"/>
      <c r="AB15" s="227"/>
      <c r="AC15" s="227"/>
      <c r="AD15" s="227"/>
      <c r="AE15" s="227"/>
      <c r="AF15" s="227"/>
      <c r="AG15" s="227"/>
    </row>
    <row r="16" ht="15.75" customHeight="1">
      <c r="A16" s="228"/>
      <c r="B16" s="254" t="s">
        <v>364</v>
      </c>
      <c r="C16" s="263"/>
      <c r="D16" s="264"/>
      <c r="E16" s="257"/>
      <c r="F16" s="258"/>
      <c r="G16" s="263"/>
      <c r="H16" s="264"/>
      <c r="I16" s="257"/>
      <c r="J16" s="258"/>
      <c r="L16" s="247"/>
      <c r="M16" s="247"/>
      <c r="Q16" s="224"/>
      <c r="R16" s="224"/>
      <c r="S16" s="224"/>
      <c r="T16" s="224"/>
      <c r="U16" s="224"/>
      <c r="V16" s="236"/>
      <c r="W16" s="236"/>
      <c r="X16" s="236"/>
      <c r="AA16" s="227"/>
      <c r="AB16" s="227"/>
      <c r="AC16" s="227"/>
      <c r="AD16" s="227"/>
      <c r="AE16" s="227"/>
      <c r="AF16" s="227"/>
      <c r="AG16" s="227"/>
    </row>
    <row r="17" ht="15.75" customHeight="1">
      <c r="A17" s="228"/>
      <c r="B17" s="265" t="s">
        <v>365</v>
      </c>
      <c r="C17" s="266"/>
      <c r="D17" s="267"/>
      <c r="E17" s="268"/>
      <c r="F17" s="269"/>
      <c r="G17" s="270"/>
      <c r="H17" s="267"/>
      <c r="I17" s="268"/>
      <c r="J17" s="269"/>
      <c r="L17" s="247"/>
      <c r="M17" s="247"/>
      <c r="Q17" s="224"/>
      <c r="R17" s="224"/>
      <c r="S17" s="224"/>
      <c r="T17" s="224"/>
      <c r="U17" s="224"/>
      <c r="V17" s="236"/>
      <c r="W17" s="236"/>
      <c r="X17" s="236"/>
      <c r="AA17" s="227"/>
      <c r="AB17" s="227"/>
      <c r="AC17" s="227"/>
      <c r="AD17" s="227"/>
      <c r="AE17" s="227"/>
      <c r="AF17" s="227"/>
      <c r="AG17" s="227"/>
    </row>
    <row r="18" ht="15.75" customHeight="1" s="196" customFormat="1">
      <c r="A18" s="271"/>
      <c r="B18" s="272" t="s">
        <v>366</v>
      </c>
      <c r="C18" s="273">
        <f>+SUM(C6:C17)</f>
        <v>0</v>
      </c>
      <c r="D18" s="273">
        <f>+MAX(D6:D17)</f>
        <v>0</v>
      </c>
      <c r="E18" s="273">
        <f>+SUM(E6:E17)</f>
        <v>0</v>
      </c>
      <c r="F18" s="273">
        <f>+MAX(F6:F17)</f>
        <v>0</v>
      </c>
      <c r="G18" s="273">
        <f>+SUM(G6:G17)</f>
        <v>0</v>
      </c>
      <c r="H18" s="273">
        <f>+MAX(H6:H17)</f>
        <v>0</v>
      </c>
      <c r="I18" s="273">
        <f>+SUM(I6:I17)</f>
        <v>0</v>
      </c>
      <c r="J18" s="273">
        <f>+MAX(J6:J17)</f>
        <v>0</v>
      </c>
      <c r="K18" s="233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36"/>
      <c r="W18" s="236"/>
      <c r="X18" s="236"/>
      <c r="Y18" s="274"/>
      <c r="Z18" s="275"/>
      <c r="AA18" s="227"/>
      <c r="AB18" s="227"/>
      <c r="AC18" s="227"/>
      <c r="AD18" s="227"/>
      <c r="AE18" s="227"/>
      <c r="AF18" s="227"/>
      <c r="AG18" s="227"/>
      <c r="AH18" s="275"/>
    </row>
    <row r="19" ht="15.75" customHeight="1" s="196" customFormat="1">
      <c r="A19" s="271"/>
      <c r="B19" s="276"/>
      <c r="C19" s="277"/>
      <c r="D19" s="277"/>
      <c r="E19" s="277"/>
      <c r="F19" s="278"/>
      <c r="G19" s="278"/>
      <c r="H19" s="278"/>
      <c r="J19" s="278"/>
      <c r="K19" s="233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36"/>
      <c r="W19" s="236"/>
      <c r="X19" s="236"/>
      <c r="Y19" s="274"/>
      <c r="Z19" s="275"/>
      <c r="AA19" s="227"/>
      <c r="AB19" s="227"/>
      <c r="AC19" s="227"/>
      <c r="AD19" s="227"/>
      <c r="AE19" s="227"/>
      <c r="AF19" s="227"/>
      <c r="AG19" s="227"/>
      <c r="AH19" s="275"/>
    </row>
    <row r="20" ht="15" customHeight="1" s="196" customFormat="1">
      <c r="A20" s="271"/>
      <c r="B20" s="424" t="s">
        <v>367</v>
      </c>
      <c r="C20" s="425" t="s">
        <v>349</v>
      </c>
      <c r="D20" s="425"/>
      <c r="E20" s="425"/>
      <c r="F20" s="425"/>
      <c r="G20" s="425" t="s">
        <v>350</v>
      </c>
      <c r="H20" s="425"/>
      <c r="I20" s="425"/>
      <c r="J20" s="425"/>
      <c r="K20" s="233"/>
      <c r="L20" s="274"/>
      <c r="M20" s="274"/>
      <c r="N20" s="274"/>
      <c r="O20" s="274"/>
      <c r="P20" s="274"/>
      <c r="Q20" s="274"/>
      <c r="R20" s="279"/>
      <c r="S20" s="279"/>
      <c r="T20" s="236"/>
      <c r="U20" s="236"/>
      <c r="V20" s="236"/>
      <c r="W20" s="236"/>
      <c r="X20" s="236"/>
      <c r="Y20" s="274"/>
      <c r="Z20" s="275"/>
      <c r="AA20" s="227"/>
      <c r="AB20" s="227"/>
      <c r="AC20" s="227"/>
      <c r="AD20" s="227"/>
      <c r="AE20" s="227"/>
      <c r="AF20" s="227"/>
      <c r="AG20" s="227"/>
      <c r="AH20" s="275"/>
    </row>
    <row r="21" ht="15" customHeight="1" s="196" customFormat="1">
      <c r="A21" s="228"/>
      <c r="B21" s="424"/>
      <c r="C21" s="425" t="s">
        <v>368</v>
      </c>
      <c r="D21" s="425"/>
      <c r="E21" s="425" t="s">
        <v>369</v>
      </c>
      <c r="F21" s="425"/>
      <c r="G21" s="425" t="s">
        <v>368</v>
      </c>
      <c r="H21" s="425"/>
      <c r="I21" s="425" t="s">
        <v>369</v>
      </c>
      <c r="J21" s="425"/>
      <c r="K21" s="233"/>
      <c r="L21" s="274"/>
      <c r="M21" s="274"/>
      <c r="N21" s="274"/>
      <c r="O21" s="274"/>
      <c r="P21" s="274"/>
      <c r="Q21" s="274"/>
      <c r="R21" s="279"/>
      <c r="S21" s="279"/>
      <c r="T21" s="236"/>
      <c r="U21" s="236"/>
      <c r="V21" s="236"/>
      <c r="W21" s="236"/>
      <c r="X21" s="236"/>
      <c r="Y21" s="274"/>
      <c r="Z21" s="275"/>
      <c r="AA21" s="227"/>
      <c r="AB21" s="227"/>
      <c r="AC21" s="227"/>
      <c r="AD21" s="227"/>
      <c r="AE21" s="227"/>
      <c r="AF21" s="227"/>
      <c r="AG21" s="227"/>
      <c r="AH21" s="275"/>
    </row>
    <row r="22" ht="15" customHeight="1" s="196" customFormat="1">
      <c r="A22" s="228"/>
      <c r="B22" s="424"/>
      <c r="C22" s="423"/>
      <c r="D22" s="423"/>
      <c r="E22" s="423"/>
      <c r="F22" s="423"/>
      <c r="G22" s="423" t="e">
        <f>+I18/E18-1</f>
        <v>#DIV/0!</v>
      </c>
      <c r="H22" s="423"/>
      <c r="I22" s="423" t="e">
        <f>+J18/F18-1</f>
        <v>#DIV/0!</v>
      </c>
      <c r="J22" s="423"/>
      <c r="K22" s="233"/>
      <c r="L22" s="274"/>
      <c r="M22" s="274"/>
      <c r="N22" s="274"/>
      <c r="O22" s="274"/>
      <c r="P22" s="274"/>
      <c r="Q22" s="274"/>
      <c r="R22" s="279"/>
      <c r="S22" s="279"/>
      <c r="T22" s="236"/>
      <c r="U22" s="236"/>
      <c r="V22" s="236"/>
      <c r="W22" s="236"/>
      <c r="X22" s="236"/>
      <c r="Y22" s="274"/>
      <c r="Z22" s="275"/>
      <c r="AA22" s="275"/>
      <c r="AB22" s="275"/>
      <c r="AC22" s="275"/>
      <c r="AD22" s="275"/>
      <c r="AE22" s="275"/>
      <c r="AF22" s="275"/>
      <c r="AG22" s="275"/>
      <c r="AH22" s="275"/>
    </row>
    <row r="23" ht="14.25" customHeight="1" s="196" customFormat="1">
      <c r="A23" s="228"/>
      <c r="B23" s="229"/>
      <c r="C23" s="229"/>
      <c r="D23" s="229"/>
      <c r="E23" s="230"/>
      <c r="F23" s="231"/>
      <c r="G23" s="231"/>
      <c r="H23" s="232"/>
      <c r="I23" s="233"/>
      <c r="J23" s="233"/>
      <c r="K23" s="233"/>
      <c r="L23" s="274"/>
      <c r="M23" s="274"/>
      <c r="N23" s="274"/>
      <c r="O23" s="280"/>
      <c r="P23" s="280"/>
      <c r="Q23" s="274"/>
      <c r="R23" s="279"/>
      <c r="S23" s="236"/>
      <c r="T23" s="236"/>
      <c r="U23" s="236"/>
      <c r="V23" s="236"/>
      <c r="W23" s="236"/>
      <c r="X23" s="236"/>
      <c r="Y23" s="274"/>
      <c r="Z23" s="275"/>
      <c r="AA23" s="275"/>
      <c r="AB23" s="275"/>
      <c r="AC23" s="275"/>
      <c r="AD23" s="275"/>
      <c r="AE23" s="275"/>
      <c r="AF23" s="275"/>
      <c r="AG23" s="275"/>
      <c r="AH23" s="275"/>
    </row>
    <row r="24" ht="33" customHeight="1" s="196" customFormat="1">
      <c r="A24" s="228"/>
      <c r="B24" s="229"/>
      <c r="C24" s="229"/>
      <c r="D24" s="229"/>
      <c r="E24" s="230"/>
      <c r="F24" s="231"/>
      <c r="G24" s="231"/>
      <c r="H24" s="232"/>
      <c r="I24" s="233"/>
      <c r="J24" s="233"/>
      <c r="K24" s="233"/>
      <c r="L24" s="274"/>
      <c r="M24" s="274"/>
      <c r="N24" s="274"/>
      <c r="O24" s="280"/>
      <c r="P24" s="280"/>
      <c r="Q24" s="274"/>
      <c r="R24" s="279"/>
      <c r="S24" s="236"/>
      <c r="T24" s="236"/>
      <c r="U24" s="236"/>
      <c r="V24" s="236"/>
      <c r="W24" s="236"/>
      <c r="X24" s="236"/>
      <c r="Y24" s="274"/>
      <c r="Z24" s="275"/>
      <c r="AA24" s="275"/>
      <c r="AB24" s="275"/>
      <c r="AC24" s="275"/>
      <c r="AD24" s="275"/>
      <c r="AE24" s="275"/>
      <c r="AF24" s="275"/>
      <c r="AG24" s="275"/>
      <c r="AH24" s="275"/>
    </row>
    <row r="25" ht="14.25" customHeight="1" s="196" customFormat="1">
      <c r="A25" s="228"/>
      <c r="B25" s="229"/>
      <c r="C25" s="229"/>
      <c r="D25" s="229"/>
      <c r="E25" s="230"/>
      <c r="F25" s="231"/>
      <c r="G25" s="231"/>
      <c r="H25" s="232"/>
      <c r="I25" s="233"/>
      <c r="J25" s="233"/>
      <c r="K25" s="233"/>
      <c r="L25" s="274"/>
      <c r="M25" s="274"/>
      <c r="N25" s="274"/>
      <c r="O25" s="280"/>
      <c r="P25" s="280"/>
      <c r="Q25" s="274"/>
      <c r="R25" s="279"/>
      <c r="S25" s="236"/>
      <c r="T25" s="236"/>
      <c r="U25" s="236"/>
      <c r="V25" s="236"/>
      <c r="W25" s="236"/>
      <c r="X25" s="236"/>
      <c r="Y25" s="274"/>
      <c r="Z25" s="275"/>
      <c r="AA25" s="275"/>
      <c r="AB25" s="275"/>
      <c r="AC25" s="275"/>
      <c r="AD25" s="275"/>
      <c r="AE25" s="275"/>
      <c r="AF25" s="275"/>
      <c r="AG25" s="275"/>
      <c r="AH25" s="275"/>
    </row>
    <row r="26" ht="14.25" customHeight="1" s="196" customFormat="1">
      <c r="A26" s="228"/>
      <c r="B26" s="229"/>
      <c r="C26" s="229"/>
      <c r="D26" s="229"/>
      <c r="E26" s="230"/>
      <c r="F26" s="231"/>
      <c r="G26" s="231"/>
      <c r="H26" s="232"/>
      <c r="I26" s="233"/>
      <c r="J26" s="233"/>
      <c r="K26" s="233"/>
      <c r="L26" s="274"/>
      <c r="M26" s="274"/>
      <c r="N26" s="274"/>
      <c r="O26" s="280"/>
      <c r="P26" s="280"/>
      <c r="Q26" s="274"/>
      <c r="R26" s="279"/>
      <c r="S26" s="236"/>
      <c r="T26" s="236"/>
      <c r="U26" s="236"/>
      <c r="V26" s="236"/>
      <c r="W26" s="236"/>
      <c r="X26" s="236"/>
      <c r="Y26" s="274"/>
      <c r="Z26" s="275"/>
      <c r="AA26" s="275"/>
      <c r="AB26" s="275"/>
      <c r="AC26" s="275"/>
      <c r="AD26" s="275"/>
      <c r="AE26" s="275"/>
      <c r="AF26" s="275"/>
      <c r="AG26" s="275"/>
      <c r="AH26" s="275"/>
    </row>
    <row r="27" ht="30.75" customHeight="1" s="196" customFormat="1">
      <c r="A27" s="228"/>
      <c r="B27" s="229"/>
      <c r="C27" s="229"/>
      <c r="D27" s="229"/>
      <c r="E27" s="230"/>
      <c r="F27" s="231"/>
      <c r="G27" s="231"/>
      <c r="H27" s="232"/>
      <c r="I27" s="233"/>
      <c r="J27" s="233"/>
      <c r="K27" s="233"/>
      <c r="L27" s="274"/>
      <c r="M27" s="274"/>
      <c r="N27" s="274"/>
      <c r="O27" s="280"/>
      <c r="P27" s="280"/>
      <c r="Q27" s="274"/>
      <c r="R27" s="279"/>
      <c r="S27" s="236"/>
      <c r="T27" s="236"/>
      <c r="U27" s="236"/>
      <c r="V27" s="236"/>
      <c r="W27" s="236"/>
      <c r="X27" s="236"/>
      <c r="Y27" s="274"/>
      <c r="Z27" s="275"/>
      <c r="AA27" s="275"/>
      <c r="AB27" s="275"/>
      <c r="AC27" s="275"/>
      <c r="AD27" s="275"/>
      <c r="AE27" s="275"/>
      <c r="AF27" s="275"/>
      <c r="AG27" s="275"/>
      <c r="AH27" s="275"/>
    </row>
    <row r="28" ht="69" customHeight="1" s="196" customFormat="1">
      <c r="A28" s="228"/>
      <c r="B28" s="229"/>
      <c r="C28" s="229"/>
      <c r="D28" s="229"/>
      <c r="E28" s="230"/>
      <c r="F28" s="231"/>
      <c r="G28" s="231"/>
      <c r="H28" s="232"/>
      <c r="I28" s="233"/>
      <c r="J28" s="233"/>
      <c r="K28" s="233"/>
      <c r="L28" s="274"/>
      <c r="M28" s="274"/>
      <c r="N28" s="274"/>
      <c r="O28" s="280"/>
      <c r="P28" s="280"/>
      <c r="Q28" s="274"/>
      <c r="R28" s="279"/>
      <c r="S28" s="236"/>
      <c r="T28" s="236"/>
      <c r="U28" s="236"/>
      <c r="V28" s="236"/>
      <c r="W28" s="236"/>
      <c r="X28" s="236"/>
      <c r="Y28" s="274"/>
      <c r="Z28" s="275"/>
      <c r="AA28" s="275"/>
      <c r="AB28" s="275"/>
      <c r="AC28" s="275"/>
      <c r="AD28" s="275"/>
      <c r="AE28" s="275"/>
      <c r="AF28" s="275"/>
      <c r="AG28" s="275"/>
      <c r="AH28" s="275"/>
    </row>
    <row r="29" ht="21" customHeight="1" s="196" customFormat="1">
      <c r="A29" s="228"/>
      <c r="B29" s="229"/>
      <c r="C29" s="229"/>
      <c r="D29" s="229"/>
      <c r="E29" s="230"/>
      <c r="F29" s="231"/>
      <c r="G29" s="231"/>
      <c r="H29" s="232"/>
      <c r="I29" s="233"/>
      <c r="J29" s="233"/>
      <c r="K29" s="233"/>
      <c r="L29" s="274"/>
      <c r="M29" s="274"/>
      <c r="N29" s="274"/>
      <c r="O29" s="280"/>
      <c r="P29" s="280"/>
      <c r="Q29" s="274"/>
      <c r="R29" s="279"/>
      <c r="S29" s="236"/>
      <c r="T29" s="236"/>
      <c r="U29" s="236"/>
      <c r="V29" s="236"/>
      <c r="W29" s="236"/>
      <c r="X29" s="236"/>
      <c r="Y29" s="274"/>
      <c r="Z29" s="275"/>
      <c r="AA29" s="275"/>
      <c r="AB29" s="275"/>
      <c r="AC29" s="275"/>
      <c r="AD29" s="275"/>
      <c r="AE29" s="275"/>
      <c r="AF29" s="275"/>
      <c r="AG29" s="275"/>
      <c r="AH29" s="275"/>
    </row>
    <row r="30" ht="21" customHeight="1" s="196" customFormat="1">
      <c r="A30" s="228"/>
      <c r="B30" s="229"/>
      <c r="C30" s="229"/>
      <c r="D30" s="229"/>
      <c r="E30" s="230"/>
      <c r="F30" s="231"/>
      <c r="G30" s="231"/>
      <c r="H30" s="232"/>
      <c r="I30" s="233"/>
      <c r="J30" s="233"/>
      <c r="K30" s="233"/>
      <c r="L30" s="274"/>
      <c r="M30" s="274"/>
      <c r="N30" s="274"/>
      <c r="O30" s="280"/>
      <c r="P30" s="280"/>
      <c r="Q30" s="274"/>
      <c r="R30" s="279"/>
      <c r="S30" s="236"/>
      <c r="T30" s="236"/>
      <c r="U30" s="236"/>
      <c r="V30" s="236"/>
      <c r="W30" s="236"/>
      <c r="X30" s="236"/>
      <c r="Y30" s="274"/>
      <c r="Z30" s="275"/>
      <c r="AA30" s="275"/>
      <c r="AB30" s="275"/>
      <c r="AC30" s="275"/>
      <c r="AD30" s="275"/>
      <c r="AE30" s="275"/>
      <c r="AF30" s="275"/>
      <c r="AG30" s="275"/>
      <c r="AH30" s="275"/>
    </row>
    <row r="31" ht="18.75" customHeight="1" s="196" customFormat="1">
      <c r="A31" s="228"/>
      <c r="B31" s="229"/>
      <c r="C31" s="229"/>
      <c r="D31" s="229"/>
      <c r="E31" s="230"/>
      <c r="F31" s="231"/>
      <c r="G31" s="231"/>
      <c r="H31" s="232"/>
      <c r="I31" s="233"/>
      <c r="J31" s="233"/>
      <c r="K31" s="233"/>
      <c r="L31" s="281"/>
      <c r="M31" s="282"/>
      <c r="N31" s="282"/>
      <c r="O31" s="280"/>
      <c r="P31" s="280"/>
      <c r="Q31" s="274"/>
      <c r="R31" s="279"/>
      <c r="S31" s="236"/>
      <c r="T31" s="236"/>
      <c r="U31" s="236"/>
      <c r="V31" s="236"/>
      <c r="W31" s="236"/>
      <c r="X31" s="236"/>
      <c r="Y31" s="274"/>
      <c r="Z31" s="275"/>
      <c r="AA31" s="275"/>
      <c r="AB31" s="275"/>
      <c r="AC31" s="275"/>
      <c r="AD31" s="275"/>
      <c r="AE31" s="275"/>
      <c r="AF31" s="275"/>
      <c r="AG31" s="275"/>
      <c r="AH31" s="275"/>
    </row>
    <row r="32" ht="18.75" customHeight="1" s="196" customFormat="1">
      <c r="A32" s="228"/>
      <c r="B32" s="229"/>
      <c r="C32" s="229"/>
      <c r="D32" s="229"/>
      <c r="E32" s="230"/>
      <c r="F32" s="231"/>
      <c r="G32" s="231"/>
      <c r="H32" s="232"/>
      <c r="I32" s="233"/>
      <c r="J32" s="233"/>
      <c r="K32" s="233"/>
      <c r="L32" s="281"/>
      <c r="M32" s="282"/>
      <c r="N32" s="282"/>
      <c r="O32" s="280"/>
      <c r="P32" s="280"/>
      <c r="Q32" s="274"/>
      <c r="R32" s="279"/>
      <c r="S32" s="236"/>
      <c r="T32" s="236"/>
      <c r="U32" s="236"/>
      <c r="V32" s="236"/>
      <c r="W32" s="236"/>
      <c r="X32" s="236"/>
      <c r="Y32" s="274"/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ht="18.75" customHeight="1" s="196" customFormat="1">
      <c r="A33" s="228"/>
      <c r="B33" s="229"/>
      <c r="C33" s="229"/>
      <c r="D33" s="229"/>
      <c r="E33" s="230"/>
      <c r="F33" s="231"/>
      <c r="G33" s="231"/>
      <c r="H33" s="232"/>
      <c r="I33" s="233"/>
      <c r="J33" s="233"/>
      <c r="K33" s="233"/>
      <c r="L33" s="281"/>
      <c r="M33" s="282"/>
      <c r="N33" s="282"/>
      <c r="O33" s="280"/>
      <c r="P33" s="280"/>
      <c r="Q33" s="274"/>
      <c r="R33" s="279"/>
      <c r="S33" s="236"/>
      <c r="T33" s="236"/>
      <c r="U33" s="236"/>
      <c r="V33" s="236"/>
      <c r="W33" s="236"/>
      <c r="X33" s="236"/>
      <c r="Y33" s="274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ht="18.75" customHeight="1" s="196" customFormat="1">
      <c r="A34" s="228"/>
      <c r="B34" s="229"/>
      <c r="C34" s="229"/>
      <c r="D34" s="229"/>
      <c r="E34" s="230"/>
      <c r="F34" s="231"/>
      <c r="G34" s="231"/>
      <c r="H34" s="232"/>
      <c r="I34" s="233"/>
      <c r="J34" s="233"/>
      <c r="K34" s="233"/>
      <c r="L34" s="281"/>
      <c r="M34" s="282"/>
      <c r="N34" s="282"/>
      <c r="O34" s="280"/>
      <c r="P34" s="280"/>
      <c r="Q34" s="274"/>
      <c r="R34" s="279"/>
      <c r="S34" s="236"/>
      <c r="T34" s="236"/>
      <c r="U34" s="236"/>
      <c r="V34" s="236"/>
      <c r="W34" s="236"/>
      <c r="X34" s="236"/>
      <c r="Y34" s="274"/>
      <c r="Z34" s="275"/>
      <c r="AA34" s="275"/>
      <c r="AB34" s="275"/>
      <c r="AC34" s="275"/>
      <c r="AD34" s="275"/>
      <c r="AE34" s="275"/>
      <c r="AF34" s="275"/>
      <c r="AG34" s="275"/>
      <c r="AH34" s="275"/>
    </row>
    <row r="35" ht="18.75" customHeight="1" s="196" customFormat="1">
      <c r="A35" s="228"/>
      <c r="B35" s="229"/>
      <c r="C35" s="229"/>
      <c r="D35" s="229"/>
      <c r="E35" s="230"/>
      <c r="F35" s="231"/>
      <c r="G35" s="231"/>
      <c r="H35" s="232"/>
      <c r="I35" s="233"/>
      <c r="J35" s="233"/>
      <c r="K35" s="233"/>
      <c r="L35" s="281"/>
      <c r="M35" s="282"/>
      <c r="N35" s="282"/>
      <c r="O35" s="283"/>
      <c r="P35" s="283"/>
      <c r="Q35" s="274"/>
      <c r="R35" s="279"/>
      <c r="S35" s="279"/>
      <c r="T35" s="236"/>
      <c r="U35" s="236"/>
      <c r="V35" s="236"/>
      <c r="W35" s="236"/>
      <c r="X35" s="236"/>
      <c r="Y35" s="274"/>
      <c r="Z35" s="275"/>
      <c r="AA35" s="275"/>
      <c r="AB35" s="275"/>
      <c r="AC35" s="275"/>
      <c r="AD35" s="275"/>
      <c r="AE35" s="275"/>
      <c r="AF35" s="275"/>
      <c r="AG35" s="275"/>
      <c r="AH35" s="275"/>
    </row>
    <row r="36" ht="18.75" customHeight="1" s="196" customFormat="1">
      <c r="A36" s="228"/>
      <c r="B36" s="229"/>
      <c r="C36" s="229"/>
      <c r="D36" s="229"/>
      <c r="E36" s="230"/>
      <c r="F36" s="231"/>
      <c r="G36" s="231"/>
      <c r="H36" s="232"/>
      <c r="I36" s="233"/>
      <c r="J36" s="233"/>
      <c r="K36" s="233"/>
      <c r="L36" s="281"/>
      <c r="M36" s="282"/>
      <c r="N36" s="282"/>
      <c r="O36" s="283"/>
      <c r="P36" s="283"/>
      <c r="Q36" s="274"/>
      <c r="R36" s="279"/>
      <c r="S36" s="279"/>
      <c r="T36" s="236"/>
      <c r="U36" s="236"/>
      <c r="V36" s="236"/>
      <c r="W36" s="236"/>
      <c r="X36" s="236"/>
      <c r="Y36" s="274"/>
      <c r="Z36" s="275"/>
      <c r="AA36" s="275"/>
      <c r="AB36" s="275"/>
      <c r="AC36" s="275"/>
      <c r="AD36" s="275"/>
      <c r="AE36" s="275"/>
      <c r="AF36" s="275"/>
      <c r="AG36" s="275"/>
      <c r="AH36" s="275"/>
    </row>
    <row r="37" ht="18.75" customHeight="1" s="196" customFormat="1">
      <c r="A37" s="228"/>
      <c r="B37" s="229"/>
      <c r="C37" s="229"/>
      <c r="D37" s="229"/>
      <c r="E37" s="230"/>
      <c r="F37" s="231"/>
      <c r="G37" s="231"/>
      <c r="H37" s="232"/>
      <c r="I37" s="233"/>
      <c r="J37" s="233"/>
      <c r="K37" s="233"/>
      <c r="L37" s="281"/>
      <c r="M37" s="282"/>
      <c r="N37" s="282"/>
      <c r="O37" s="283"/>
      <c r="P37" s="283"/>
      <c r="Q37" s="274"/>
      <c r="R37" s="279"/>
      <c r="S37" s="279"/>
      <c r="T37" s="236"/>
      <c r="U37" s="236"/>
      <c r="V37" s="236"/>
      <c r="W37" s="236"/>
      <c r="X37" s="236"/>
      <c r="Y37" s="274"/>
      <c r="Z37" s="275"/>
      <c r="AA37" s="275"/>
      <c r="AB37" s="275"/>
      <c r="AC37" s="275"/>
      <c r="AD37" s="275"/>
      <c r="AE37" s="275"/>
      <c r="AF37" s="275"/>
      <c r="AG37" s="275"/>
      <c r="AH37" s="275"/>
    </row>
    <row r="38" ht="18.75" customHeight="1" s="196" customFormat="1">
      <c r="A38" s="228"/>
      <c r="B38" s="229"/>
      <c r="C38" s="229"/>
      <c r="D38" s="229"/>
      <c r="E38" s="230"/>
      <c r="F38" s="231"/>
      <c r="G38" s="231"/>
      <c r="H38" s="232"/>
      <c r="I38" s="233"/>
      <c r="J38" s="233"/>
      <c r="K38" s="233"/>
      <c r="L38" s="281"/>
      <c r="M38" s="282"/>
      <c r="N38" s="282"/>
      <c r="O38" s="283"/>
      <c r="P38" s="283"/>
      <c r="Q38" s="274"/>
      <c r="R38" s="279"/>
      <c r="S38" s="279"/>
      <c r="T38" s="236"/>
      <c r="U38" s="236"/>
      <c r="V38" s="236"/>
      <c r="W38" s="236"/>
      <c r="X38" s="236"/>
      <c r="Y38" s="274"/>
      <c r="Z38" s="275"/>
      <c r="AA38" s="275"/>
      <c r="AB38" s="275"/>
      <c r="AC38" s="275"/>
      <c r="AD38" s="275"/>
      <c r="AE38" s="275"/>
      <c r="AF38" s="275"/>
      <c r="AG38" s="275"/>
      <c r="AH38" s="275"/>
    </row>
    <row r="39" ht="18.75" customHeight="1" s="196" customFormat="1">
      <c r="A39" s="228"/>
      <c r="B39" s="229"/>
      <c r="C39" s="229"/>
      <c r="D39" s="229"/>
      <c r="E39" s="230"/>
      <c r="F39" s="231"/>
      <c r="G39" s="231"/>
      <c r="H39" s="232"/>
      <c r="I39" s="233"/>
      <c r="J39" s="233"/>
      <c r="K39" s="233"/>
      <c r="L39" s="281"/>
      <c r="M39" s="282"/>
      <c r="N39" s="282"/>
      <c r="O39" s="283"/>
      <c r="P39" s="283"/>
      <c r="Q39" s="274"/>
      <c r="R39" s="279"/>
      <c r="S39" s="279"/>
      <c r="T39" s="236"/>
      <c r="U39" s="236"/>
      <c r="V39" s="236"/>
      <c r="W39" s="236"/>
      <c r="X39" s="236"/>
      <c r="Y39" s="274"/>
      <c r="Z39" s="275"/>
      <c r="AA39" s="275"/>
      <c r="AB39" s="275"/>
      <c r="AC39" s="275"/>
      <c r="AD39" s="275"/>
      <c r="AE39" s="275"/>
      <c r="AF39" s="275"/>
      <c r="AG39" s="275"/>
      <c r="AH39" s="275"/>
    </row>
    <row r="40" ht="18.75" customHeight="1" s="196" customFormat="1">
      <c r="A40" s="228"/>
      <c r="B40" s="229"/>
      <c r="C40" s="229"/>
      <c r="D40" s="229"/>
      <c r="E40" s="230"/>
      <c r="F40" s="231"/>
      <c r="G40" s="231"/>
      <c r="H40" s="232"/>
      <c r="I40" s="233"/>
      <c r="J40" s="233"/>
      <c r="K40" s="233"/>
      <c r="L40" s="281"/>
      <c r="M40" s="282"/>
      <c r="N40" s="282"/>
      <c r="O40" s="283"/>
      <c r="P40" s="283"/>
      <c r="Q40" s="274"/>
      <c r="R40" s="279"/>
      <c r="S40" s="279"/>
      <c r="T40" s="236"/>
      <c r="U40" s="236"/>
      <c r="V40" s="236"/>
      <c r="W40" s="236"/>
      <c r="X40" s="236"/>
      <c r="Y40" s="274"/>
      <c r="Z40" s="275"/>
      <c r="AA40" s="275"/>
      <c r="AB40" s="275"/>
      <c r="AC40" s="275"/>
      <c r="AD40" s="275"/>
      <c r="AE40" s="275"/>
      <c r="AF40" s="275"/>
      <c r="AG40" s="275"/>
      <c r="AH40" s="275"/>
    </row>
    <row r="41" ht="18.75" customHeight="1" s="196" customFormat="1">
      <c r="A41" s="228"/>
      <c r="B41" s="229"/>
      <c r="C41" s="229"/>
      <c r="D41" s="229"/>
      <c r="E41" s="230"/>
      <c r="F41" s="231"/>
      <c r="G41" s="231"/>
      <c r="H41" s="232"/>
      <c r="I41" s="233"/>
      <c r="J41" s="233"/>
      <c r="K41" s="233"/>
      <c r="L41" s="281"/>
      <c r="M41" s="282"/>
      <c r="N41" s="282"/>
      <c r="O41" s="283"/>
      <c r="P41" s="283"/>
      <c r="Q41" s="274"/>
      <c r="R41" s="279"/>
      <c r="S41" s="279"/>
      <c r="T41" s="236"/>
      <c r="U41" s="236"/>
      <c r="V41" s="236"/>
      <c r="W41" s="236"/>
      <c r="X41" s="236"/>
      <c r="Y41" s="274"/>
      <c r="Z41" s="275"/>
      <c r="AA41" s="275"/>
      <c r="AB41" s="275"/>
      <c r="AC41" s="275"/>
      <c r="AD41" s="275"/>
      <c r="AE41" s="275"/>
      <c r="AF41" s="275"/>
      <c r="AG41" s="275"/>
      <c r="AH41" s="275"/>
    </row>
    <row r="42" ht="18.75" customHeight="1" s="196" customFormat="1">
      <c r="A42" s="228"/>
      <c r="B42" s="229"/>
      <c r="C42" s="229"/>
      <c r="D42" s="229"/>
      <c r="E42" s="230"/>
      <c r="F42" s="231"/>
      <c r="G42" s="231"/>
      <c r="H42" s="232"/>
      <c r="I42" s="233"/>
      <c r="J42" s="233"/>
      <c r="K42" s="233"/>
      <c r="L42" s="281"/>
      <c r="M42" s="282"/>
      <c r="N42" s="282"/>
      <c r="O42" s="283"/>
      <c r="P42" s="283"/>
      <c r="Q42" s="274"/>
      <c r="R42" s="279"/>
      <c r="S42" s="279"/>
      <c r="T42" s="236"/>
      <c r="U42" s="236"/>
      <c r="V42" s="236"/>
      <c r="W42" s="236"/>
      <c r="X42" s="236"/>
      <c r="Y42" s="274"/>
      <c r="Z42" s="275"/>
      <c r="AA42" s="275"/>
      <c r="AB42" s="275"/>
      <c r="AC42" s="275"/>
      <c r="AD42" s="275"/>
      <c r="AE42" s="275"/>
      <c r="AF42" s="275"/>
      <c r="AG42" s="275"/>
      <c r="AH42" s="275"/>
    </row>
    <row r="43" ht="18.75" customHeight="1" s="6" customFormat="1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4"/>
      <c r="M43" s="224"/>
      <c r="N43" s="224"/>
      <c r="O43" s="224"/>
      <c r="P43" s="224"/>
      <c r="Q43" s="225"/>
      <c r="R43" s="279"/>
      <c r="S43" s="279"/>
      <c r="T43" s="236"/>
      <c r="U43" s="236"/>
      <c r="V43" s="236"/>
      <c r="W43" s="236"/>
      <c r="X43" s="236"/>
      <c r="Y43" s="284"/>
      <c r="Z43" s="227"/>
      <c r="AA43" s="227"/>
      <c r="AB43" s="227"/>
      <c r="AC43" s="227"/>
      <c r="AD43" s="227"/>
      <c r="AE43" s="227"/>
      <c r="AF43" s="227"/>
      <c r="AG43" s="227"/>
      <c r="AH43" s="227"/>
    </row>
    <row r="44" ht="18.75" customHeight="1" s="6" customFormat="1">
      <c r="A44" s="228"/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4"/>
      <c r="M44" s="224"/>
      <c r="N44" s="224"/>
      <c r="O44" s="224"/>
      <c r="P44" s="224"/>
      <c r="Q44" s="225"/>
      <c r="R44" s="279"/>
      <c r="S44" s="279"/>
      <c r="T44" s="236"/>
      <c r="U44" s="236"/>
      <c r="V44" s="236"/>
      <c r="W44" s="236"/>
      <c r="X44" s="236"/>
      <c r="Y44" s="284"/>
      <c r="Z44" s="227"/>
      <c r="AA44" s="227"/>
      <c r="AB44" s="227"/>
      <c r="AC44" s="227"/>
      <c r="AD44" s="227"/>
      <c r="AE44" s="227"/>
      <c r="AF44" s="227"/>
      <c r="AG44" s="227"/>
      <c r="AH44" s="227"/>
    </row>
    <row r="45" ht="18.75" customHeight="1" s="6" customFormat="1">
      <c r="A45" s="228"/>
      <c r="B45" s="228"/>
      <c r="C45" s="228"/>
      <c r="D45" s="228"/>
      <c r="E45" s="228"/>
      <c r="F45" s="228"/>
      <c r="G45" s="228"/>
      <c r="H45" s="228"/>
      <c r="I45" s="228"/>
      <c r="J45" s="228"/>
      <c r="K45" s="228"/>
      <c r="L45" s="224"/>
      <c r="M45" s="224"/>
      <c r="N45" s="224"/>
      <c r="O45" s="224"/>
      <c r="P45" s="224"/>
      <c r="Q45" s="225"/>
      <c r="R45" s="279"/>
      <c r="S45" s="279"/>
      <c r="T45" s="236"/>
      <c r="U45" s="236"/>
      <c r="V45" s="236"/>
      <c r="W45" s="236"/>
      <c r="X45" s="236"/>
      <c r="Y45" s="284"/>
      <c r="Z45" s="227"/>
      <c r="AA45" s="227"/>
      <c r="AB45" s="227"/>
      <c r="AC45" s="227"/>
      <c r="AD45" s="227"/>
      <c r="AE45" s="227"/>
      <c r="AF45" s="227"/>
      <c r="AG45" s="227"/>
      <c r="AH45" s="227"/>
    </row>
    <row r="46" ht="18.75" customHeight="1" s="6" customFormat="1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4"/>
      <c r="M46" s="224"/>
      <c r="N46" s="224"/>
      <c r="O46" s="224"/>
      <c r="P46" s="224"/>
      <c r="Q46" s="225"/>
      <c r="R46" s="279"/>
      <c r="S46" s="279"/>
      <c r="T46" s="236"/>
      <c r="U46" s="236"/>
      <c r="V46" s="236"/>
      <c r="W46" s="236"/>
      <c r="X46" s="236"/>
      <c r="Y46" s="284"/>
      <c r="Z46" s="227"/>
      <c r="AA46" s="227"/>
      <c r="AB46" s="227"/>
      <c r="AC46" s="227"/>
      <c r="AD46" s="227"/>
      <c r="AE46" s="227"/>
      <c r="AF46" s="227"/>
      <c r="AG46" s="227"/>
      <c r="AH46" s="227"/>
    </row>
    <row r="47" ht="18.75" customHeight="1" s="6" customFormat="1">
      <c r="A47" s="228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4"/>
      <c r="M47" s="224"/>
      <c r="N47" s="224"/>
      <c r="O47" s="224"/>
      <c r="P47" s="224"/>
      <c r="Q47" s="225"/>
      <c r="R47" s="279"/>
      <c r="S47" s="279"/>
      <c r="T47" s="236"/>
      <c r="U47" s="236"/>
      <c r="V47" s="236"/>
      <c r="W47" s="236"/>
      <c r="X47" s="236"/>
      <c r="Y47" s="284"/>
      <c r="Z47" s="227"/>
      <c r="AA47" s="227"/>
      <c r="AB47" s="227"/>
      <c r="AC47" s="227"/>
      <c r="AD47" s="227"/>
      <c r="AE47" s="227"/>
      <c r="AF47" s="227"/>
      <c r="AG47" s="227"/>
      <c r="AH47" s="227"/>
    </row>
    <row r="48" ht="18.75" customHeight="1" s="6" customFormat="1">
      <c r="A48" s="228"/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4"/>
      <c r="M48" s="224"/>
      <c r="N48" s="224"/>
      <c r="O48" s="224"/>
      <c r="P48" s="224"/>
      <c r="Q48" s="225"/>
      <c r="R48" s="279"/>
      <c r="S48" s="279"/>
      <c r="T48" s="236"/>
      <c r="U48" s="236"/>
      <c r="V48" s="236"/>
      <c r="W48" s="236"/>
      <c r="X48" s="236"/>
      <c r="Y48" s="284"/>
      <c r="Z48" s="227"/>
      <c r="AA48" s="227"/>
      <c r="AB48" s="227"/>
      <c r="AC48" s="227"/>
      <c r="AD48" s="227"/>
      <c r="AE48" s="227"/>
      <c r="AF48" s="227"/>
      <c r="AG48" s="227"/>
      <c r="AH48" s="227"/>
    </row>
    <row r="49" ht="18.75" customHeight="1" s="6" customFormat="1">
      <c r="A49" s="228"/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4"/>
      <c r="M49" s="224"/>
      <c r="N49" s="224"/>
      <c r="O49" s="224"/>
      <c r="P49" s="224"/>
      <c r="Q49" s="225"/>
      <c r="R49" s="279"/>
      <c r="S49" s="279"/>
      <c r="T49" s="236"/>
      <c r="U49" s="236"/>
      <c r="V49" s="236"/>
      <c r="W49" s="236"/>
      <c r="X49" s="236"/>
      <c r="Y49" s="284"/>
      <c r="Z49" s="227"/>
      <c r="AA49" s="227"/>
      <c r="AB49" s="227"/>
      <c r="AC49" s="227"/>
      <c r="AD49" s="227"/>
      <c r="AE49" s="227"/>
      <c r="AF49" s="227"/>
      <c r="AG49" s="227"/>
      <c r="AH49" s="227"/>
    </row>
    <row r="50" ht="25.5" customHeight="1" s="6" customFormat="1">
      <c r="A50" s="228"/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4"/>
      <c r="M50" s="224"/>
      <c r="N50" s="224"/>
      <c r="O50" s="224"/>
      <c r="P50" s="224"/>
      <c r="Q50" s="225"/>
      <c r="R50" s="279"/>
      <c r="S50" s="279"/>
      <c r="T50" s="236"/>
      <c r="U50" s="236"/>
      <c r="V50" s="236"/>
      <c r="W50" s="236"/>
      <c r="X50" s="236"/>
      <c r="Y50" s="284"/>
      <c r="Z50" s="227"/>
      <c r="AA50" s="227"/>
      <c r="AB50" s="227"/>
      <c r="AC50" s="227"/>
      <c r="AD50" s="227"/>
      <c r="AE50" s="227"/>
      <c r="AF50" s="227"/>
      <c r="AG50" s="227"/>
      <c r="AH50" s="227"/>
    </row>
    <row r="51" ht="12.75" s="6" customFormat="1">
      <c r="A51" s="228"/>
      <c r="B51" s="228"/>
      <c r="C51" s="228"/>
      <c r="D51" s="228"/>
      <c r="E51" s="228"/>
      <c r="F51" s="228"/>
      <c r="G51" s="228"/>
      <c r="H51" s="228"/>
      <c r="I51" s="228"/>
      <c r="J51" s="228"/>
      <c r="K51" s="228"/>
      <c r="L51" s="224"/>
      <c r="M51" s="224"/>
      <c r="N51" s="224"/>
      <c r="O51" s="224"/>
      <c r="P51" s="224"/>
      <c r="Q51" s="225"/>
      <c r="R51" s="279"/>
      <c r="S51" s="279"/>
      <c r="T51" s="236"/>
      <c r="U51" s="236"/>
      <c r="V51" s="236"/>
      <c r="W51" s="236"/>
      <c r="X51" s="236"/>
      <c r="Y51" s="284"/>
      <c r="Z51" s="227"/>
      <c r="AA51" s="227"/>
      <c r="AB51" s="227"/>
      <c r="AC51" s="227"/>
      <c r="AD51" s="227"/>
      <c r="AE51" s="227"/>
      <c r="AF51" s="227"/>
      <c r="AG51" s="227"/>
      <c r="AH51" s="227"/>
    </row>
    <row r="52" ht="12.75" s="6" customFormat="1">
      <c r="A52" s="228"/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4"/>
      <c r="M52" s="224"/>
      <c r="N52" s="224"/>
      <c r="O52" s="224"/>
      <c r="P52" s="224"/>
      <c r="Q52" s="225"/>
      <c r="R52" s="279"/>
      <c r="S52" s="279"/>
      <c r="T52" s="236"/>
      <c r="U52" s="236"/>
      <c r="V52" s="236"/>
      <c r="W52" s="236"/>
      <c r="X52" s="236"/>
      <c r="Y52" s="284"/>
      <c r="Z52" s="227"/>
      <c r="AA52" s="227"/>
      <c r="AB52" s="227"/>
      <c r="AC52" s="227"/>
      <c r="AD52" s="227"/>
      <c r="AE52" s="227"/>
      <c r="AF52" s="227"/>
      <c r="AG52" s="227"/>
      <c r="AH52" s="227"/>
    </row>
    <row r="53" ht="12.75" s="6" customFormat="1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228"/>
      <c r="L53" s="224"/>
      <c r="M53" s="224"/>
      <c r="N53" s="224"/>
      <c r="O53" s="224"/>
      <c r="P53" s="224"/>
      <c r="Q53" s="225"/>
      <c r="R53" s="279"/>
      <c r="S53" s="279"/>
      <c r="T53" s="236"/>
      <c r="U53" s="236"/>
      <c r="V53" s="236"/>
      <c r="W53" s="236"/>
      <c r="X53" s="236"/>
      <c r="Y53" s="284"/>
      <c r="Z53" s="227"/>
      <c r="AA53" s="227"/>
      <c r="AB53" s="227"/>
      <c r="AC53" s="227"/>
      <c r="AD53" s="227"/>
      <c r="AE53" s="227"/>
      <c r="AF53" s="227"/>
      <c r="AG53" s="227"/>
      <c r="AH53" s="227"/>
    </row>
    <row r="54" ht="12.75" s="6" customFormat="1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228"/>
      <c r="L54" s="224"/>
      <c r="M54" s="224"/>
      <c r="N54" s="224"/>
      <c r="O54" s="224"/>
      <c r="P54" s="224"/>
      <c r="Q54" s="225"/>
      <c r="R54" s="279"/>
      <c r="S54" s="279"/>
      <c r="T54" s="236"/>
      <c r="U54" s="236"/>
      <c r="V54" s="236"/>
      <c r="W54" s="236"/>
      <c r="X54" s="236"/>
      <c r="Y54" s="284"/>
      <c r="Z54" s="227"/>
      <c r="AA54" s="227"/>
      <c r="AB54" s="227"/>
      <c r="AC54" s="227"/>
      <c r="AD54" s="227"/>
      <c r="AE54" s="227"/>
      <c r="AF54" s="227"/>
      <c r="AG54" s="227"/>
      <c r="AH54" s="227"/>
    </row>
    <row r="55" ht="12.75" s="6" customFormat="1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228"/>
      <c r="L55" s="224"/>
      <c r="M55" s="224"/>
      <c r="N55" s="224"/>
      <c r="O55" s="224"/>
      <c r="P55" s="224"/>
      <c r="Q55" s="225"/>
      <c r="R55" s="279"/>
      <c r="S55" s="279"/>
      <c r="T55" s="236"/>
      <c r="U55" s="236"/>
      <c r="V55" s="236"/>
      <c r="W55" s="236"/>
      <c r="X55" s="236"/>
      <c r="Y55" s="284"/>
      <c r="Z55" s="227"/>
      <c r="AA55" s="227"/>
      <c r="AB55" s="227"/>
      <c r="AC55" s="227"/>
      <c r="AD55" s="227"/>
      <c r="AE55" s="227"/>
      <c r="AF55" s="227"/>
      <c r="AG55" s="227"/>
      <c r="AH55" s="227"/>
    </row>
    <row r="56" ht="12.75" s="6" customFormat="1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228"/>
      <c r="L56" s="224"/>
      <c r="M56" s="224"/>
      <c r="N56" s="224"/>
      <c r="O56" s="224"/>
      <c r="P56" s="224"/>
      <c r="Q56" s="225"/>
      <c r="R56" s="279"/>
      <c r="S56" s="279"/>
      <c r="T56" s="236"/>
      <c r="U56" s="236"/>
      <c r="V56" s="236"/>
      <c r="W56" s="236"/>
      <c r="X56" s="236"/>
      <c r="Y56" s="284"/>
      <c r="Z56" s="227"/>
      <c r="AA56" s="227"/>
      <c r="AB56" s="227"/>
      <c r="AC56" s="227"/>
      <c r="AD56" s="227"/>
      <c r="AE56" s="227"/>
      <c r="AF56" s="227"/>
      <c r="AG56" s="227"/>
      <c r="AH56" s="227"/>
    </row>
    <row r="57" ht="12.75" s="6" customFormat="1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228"/>
      <c r="L57" s="224"/>
      <c r="M57" s="224"/>
      <c r="N57" s="224"/>
      <c r="O57" s="224"/>
      <c r="P57" s="224"/>
      <c r="Q57" s="225"/>
      <c r="R57" s="279"/>
      <c r="S57" s="279"/>
      <c r="T57" s="236"/>
      <c r="U57" s="236"/>
      <c r="V57" s="236"/>
      <c r="W57" s="236"/>
      <c r="X57" s="236"/>
      <c r="Y57" s="284"/>
      <c r="Z57" s="227"/>
      <c r="AA57" s="227"/>
      <c r="AB57" s="227"/>
      <c r="AC57" s="227"/>
      <c r="AD57" s="227"/>
      <c r="AE57" s="227"/>
      <c r="AF57" s="227"/>
      <c r="AG57" s="227"/>
      <c r="AH57" s="227"/>
    </row>
    <row r="58" ht="12.75" s="6" customFormat="1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228"/>
      <c r="L58" s="224"/>
      <c r="M58" s="224"/>
      <c r="N58" s="224"/>
      <c r="O58" s="224"/>
      <c r="P58" s="224"/>
      <c r="Q58" s="225"/>
      <c r="R58" s="279"/>
      <c r="S58" s="279"/>
      <c r="T58" s="236"/>
      <c r="U58" s="236"/>
      <c r="V58" s="236"/>
      <c r="W58" s="236"/>
      <c r="X58" s="236"/>
      <c r="Y58" s="284"/>
      <c r="Z58" s="227"/>
      <c r="AA58" s="227"/>
      <c r="AB58" s="227"/>
      <c r="AC58" s="227"/>
      <c r="AD58" s="227"/>
      <c r="AE58" s="227"/>
      <c r="AF58" s="227"/>
      <c r="AG58" s="227"/>
      <c r="AH58" s="227"/>
    </row>
    <row r="59" ht="12.75" s="6" customFormat="1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228"/>
      <c r="L59" s="224"/>
      <c r="M59" s="224"/>
      <c r="N59" s="224"/>
      <c r="O59" s="224"/>
      <c r="P59" s="224"/>
      <c r="Q59" s="225"/>
      <c r="R59" s="279"/>
      <c r="S59" s="279"/>
      <c r="T59" s="236"/>
      <c r="U59" s="236"/>
      <c r="V59" s="236"/>
      <c r="W59" s="236"/>
      <c r="X59" s="236"/>
      <c r="Y59" s="284"/>
      <c r="Z59" s="227"/>
      <c r="AA59" s="227"/>
      <c r="AB59" s="227"/>
      <c r="AC59" s="227"/>
      <c r="AD59" s="227"/>
      <c r="AE59" s="227"/>
      <c r="AF59" s="227"/>
      <c r="AG59" s="227"/>
      <c r="AH59" s="227"/>
    </row>
    <row r="60" ht="12.75" s="6" customFormat="1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228"/>
      <c r="L60" s="224"/>
      <c r="M60" s="224"/>
      <c r="N60" s="224"/>
      <c r="O60" s="224"/>
      <c r="P60" s="224"/>
      <c r="Q60" s="225"/>
      <c r="R60" s="279"/>
      <c r="S60" s="279"/>
      <c r="T60" s="236"/>
      <c r="U60" s="236"/>
      <c r="V60" s="236"/>
      <c r="W60" s="236"/>
      <c r="X60" s="236"/>
      <c r="Y60" s="284"/>
      <c r="Z60" s="227"/>
      <c r="AA60" s="227"/>
      <c r="AB60" s="227"/>
      <c r="AC60" s="227"/>
      <c r="AD60" s="227"/>
      <c r="AE60" s="227"/>
      <c r="AF60" s="227"/>
      <c r="AG60" s="227"/>
      <c r="AH60" s="227"/>
    </row>
    <row r="61" ht="12.75" s="6" customFormat="1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228"/>
      <c r="L61" s="224"/>
      <c r="M61" s="224"/>
      <c r="N61" s="224"/>
      <c r="O61" s="224"/>
      <c r="P61" s="224"/>
      <c r="Q61" s="225"/>
      <c r="R61" s="279"/>
      <c r="S61" s="279"/>
      <c r="T61" s="236"/>
      <c r="U61" s="236"/>
      <c r="V61" s="236"/>
      <c r="W61" s="236"/>
      <c r="X61" s="236"/>
      <c r="Y61" s="284"/>
      <c r="Z61" s="227"/>
      <c r="AA61" s="227"/>
      <c r="AB61" s="227"/>
      <c r="AC61" s="227"/>
      <c r="AD61" s="227"/>
      <c r="AE61" s="227"/>
      <c r="AF61" s="227"/>
      <c r="AG61" s="227"/>
      <c r="AH61" s="227"/>
    </row>
    <row r="62" ht="12.75" s="6" customFormat="1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228"/>
      <c r="L62" s="224"/>
      <c r="M62" s="224"/>
      <c r="N62" s="224"/>
      <c r="O62" s="224"/>
      <c r="P62" s="224"/>
      <c r="Q62" s="225"/>
      <c r="R62" s="279"/>
      <c r="S62" s="279"/>
      <c r="T62" s="236"/>
      <c r="U62" s="236"/>
      <c r="V62" s="236"/>
      <c r="W62" s="236"/>
      <c r="X62" s="236"/>
      <c r="Y62" s="284"/>
      <c r="Z62" s="227"/>
      <c r="AA62" s="227"/>
      <c r="AB62" s="227"/>
      <c r="AC62" s="227"/>
      <c r="AD62" s="227"/>
      <c r="AE62" s="227"/>
      <c r="AF62" s="227"/>
      <c r="AG62" s="227"/>
      <c r="AH62" s="227"/>
    </row>
    <row r="63" ht="12.75" s="6" customFormat="1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228"/>
      <c r="L63" s="224"/>
      <c r="M63" s="224"/>
      <c r="N63" s="224"/>
      <c r="O63" s="224"/>
      <c r="P63" s="224"/>
      <c r="Q63" s="225"/>
      <c r="R63" s="279"/>
      <c r="S63" s="279"/>
      <c r="T63" s="236"/>
      <c r="U63" s="236"/>
      <c r="V63" s="236"/>
      <c r="W63" s="236"/>
      <c r="X63" s="236"/>
      <c r="Y63" s="284"/>
      <c r="Z63" s="227"/>
      <c r="AA63" s="227"/>
      <c r="AB63" s="227"/>
      <c r="AC63" s="227"/>
      <c r="AD63" s="227"/>
      <c r="AE63" s="227"/>
      <c r="AF63" s="227"/>
      <c r="AG63" s="227"/>
      <c r="AH63" s="227"/>
    </row>
    <row r="64" ht="12.75" s="6" customFormat="1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228"/>
      <c r="L64" s="224"/>
      <c r="M64" s="224"/>
      <c r="N64" s="224"/>
      <c r="O64" s="224"/>
      <c r="P64" s="224"/>
      <c r="Q64" s="225"/>
      <c r="R64" s="279"/>
      <c r="S64" s="279"/>
      <c r="T64" s="236"/>
      <c r="U64" s="236"/>
      <c r="V64" s="236"/>
      <c r="W64" s="236"/>
      <c r="X64" s="236"/>
      <c r="Y64" s="284"/>
      <c r="Z64" s="227"/>
      <c r="AA64" s="227"/>
      <c r="AB64" s="227"/>
      <c r="AC64" s="227"/>
      <c r="AD64" s="227"/>
      <c r="AE64" s="227"/>
      <c r="AF64" s="227"/>
      <c r="AG64" s="227"/>
      <c r="AH64" s="227"/>
    </row>
    <row r="65" ht="12.75" s="6" customFormat="1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228"/>
      <c r="L65" s="224"/>
      <c r="M65" s="224"/>
      <c r="N65" s="224"/>
      <c r="O65" s="224"/>
      <c r="P65" s="224"/>
      <c r="Q65" s="225"/>
      <c r="R65" s="279"/>
      <c r="S65" s="279"/>
      <c r="T65" s="236"/>
      <c r="U65" s="236"/>
      <c r="V65" s="236"/>
      <c r="W65" s="236"/>
      <c r="X65" s="236"/>
      <c r="Y65" s="284"/>
      <c r="Z65" s="227"/>
      <c r="AA65" s="227"/>
      <c r="AB65" s="227"/>
      <c r="AC65" s="227"/>
      <c r="AD65" s="227"/>
      <c r="AE65" s="227"/>
      <c r="AF65" s="227"/>
      <c r="AG65" s="227"/>
      <c r="AH65" s="227"/>
    </row>
    <row r="66" ht="12.75" s="6" customFormat="1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228"/>
      <c r="L66" s="224"/>
      <c r="M66" s="224"/>
      <c r="N66" s="224"/>
      <c r="O66" s="224"/>
      <c r="P66" s="224"/>
      <c r="Q66" s="225"/>
      <c r="R66" s="279"/>
      <c r="S66" s="279"/>
      <c r="T66" s="236"/>
      <c r="U66" s="236"/>
      <c r="V66" s="236"/>
      <c r="W66" s="236"/>
      <c r="X66" s="236"/>
      <c r="Y66" s="284"/>
      <c r="Z66" s="227"/>
      <c r="AA66" s="227"/>
      <c r="AB66" s="227"/>
      <c r="AC66" s="227"/>
      <c r="AD66" s="227"/>
      <c r="AE66" s="227"/>
      <c r="AF66" s="227"/>
      <c r="AG66" s="227"/>
      <c r="AH66" s="227"/>
    </row>
    <row r="67" ht="12.75" s="6" customFormat="1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228"/>
      <c r="L67" s="224"/>
      <c r="M67" s="224"/>
      <c r="N67" s="224"/>
      <c r="O67" s="224"/>
      <c r="P67" s="224"/>
      <c r="Q67" s="225"/>
      <c r="R67" s="279"/>
      <c r="S67" s="279"/>
      <c r="T67" s="236"/>
      <c r="U67" s="236"/>
      <c r="V67" s="236"/>
      <c r="W67" s="236"/>
      <c r="X67" s="236"/>
      <c r="Y67" s="284"/>
      <c r="Z67" s="227"/>
      <c r="AA67" s="227"/>
      <c r="AB67" s="227"/>
      <c r="AC67" s="227"/>
      <c r="AD67" s="227"/>
      <c r="AE67" s="227"/>
      <c r="AF67" s="227"/>
      <c r="AG67" s="227"/>
      <c r="AH67" s="227"/>
    </row>
    <row r="68" ht="12.75" s="6" customFormat="1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228"/>
      <c r="L68" s="224"/>
      <c r="M68" s="224"/>
      <c r="N68" s="224"/>
      <c r="O68" s="224"/>
      <c r="P68" s="224"/>
      <c r="Q68" s="225"/>
      <c r="R68" s="279"/>
      <c r="S68" s="279"/>
      <c r="T68" s="236"/>
      <c r="U68" s="236"/>
      <c r="V68" s="236"/>
      <c r="W68" s="236"/>
      <c r="X68" s="236"/>
      <c r="Y68" s="284"/>
      <c r="Z68" s="227"/>
      <c r="AA68" s="227"/>
      <c r="AB68" s="227"/>
      <c r="AC68" s="227"/>
      <c r="AD68" s="227"/>
      <c r="AE68" s="227"/>
      <c r="AF68" s="227"/>
      <c r="AG68" s="227"/>
      <c r="AH68" s="227"/>
    </row>
    <row r="69" ht="12.75" s="6" customFormat="1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228"/>
      <c r="L69" s="224"/>
      <c r="M69" s="224"/>
      <c r="N69" s="224"/>
      <c r="O69" s="224"/>
      <c r="P69" s="224"/>
      <c r="Q69" s="225"/>
      <c r="R69" s="279"/>
      <c r="S69" s="279"/>
      <c r="T69" s="236"/>
      <c r="U69" s="236"/>
      <c r="V69" s="236"/>
      <c r="W69" s="236"/>
      <c r="X69" s="236"/>
      <c r="Y69" s="284"/>
      <c r="Z69" s="227"/>
      <c r="AA69" s="227"/>
      <c r="AB69" s="227"/>
      <c r="AC69" s="227"/>
      <c r="AD69" s="227"/>
      <c r="AE69" s="227"/>
      <c r="AF69" s="227"/>
      <c r="AG69" s="227"/>
      <c r="AH69" s="227"/>
    </row>
    <row r="70" ht="12.75" s="6" customFormat="1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228"/>
      <c r="L70" s="224"/>
      <c r="M70" s="224"/>
      <c r="N70" s="224"/>
      <c r="O70" s="224"/>
      <c r="P70" s="224"/>
      <c r="Q70" s="225"/>
      <c r="R70" s="279"/>
      <c r="S70" s="279"/>
      <c r="T70" s="236"/>
      <c r="U70" s="236"/>
      <c r="V70" s="236"/>
      <c r="W70" s="236"/>
      <c r="X70" s="236"/>
      <c r="Y70" s="284"/>
      <c r="Z70" s="227"/>
      <c r="AA70" s="227"/>
      <c r="AB70" s="227"/>
      <c r="AC70" s="227"/>
      <c r="AD70" s="227"/>
      <c r="AE70" s="227"/>
      <c r="AF70" s="227"/>
      <c r="AG70" s="227"/>
      <c r="AH70" s="227"/>
    </row>
    <row r="71" ht="12.75" s="6" customFormat="1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228"/>
      <c r="L71" s="224"/>
      <c r="M71" s="224"/>
      <c r="N71" s="224"/>
      <c r="O71" s="224"/>
      <c r="P71" s="224"/>
      <c r="Q71" s="225"/>
      <c r="R71" s="279"/>
      <c r="S71" s="279"/>
      <c r="T71" s="236"/>
      <c r="U71" s="236"/>
      <c r="V71" s="236"/>
      <c r="W71" s="236"/>
      <c r="X71" s="236"/>
      <c r="Y71" s="284"/>
      <c r="Z71" s="227"/>
      <c r="AA71" s="227"/>
      <c r="AB71" s="227"/>
      <c r="AC71" s="227"/>
      <c r="AD71" s="227"/>
      <c r="AE71" s="227"/>
      <c r="AF71" s="227"/>
      <c r="AG71" s="227"/>
      <c r="AH71" s="227"/>
    </row>
    <row r="72" ht="12.75" s="6" customFormat="1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228"/>
      <c r="L72" s="224"/>
      <c r="M72" s="224"/>
      <c r="N72" s="224"/>
      <c r="O72" s="224"/>
      <c r="P72" s="224"/>
      <c r="Q72" s="225"/>
      <c r="R72" s="279"/>
      <c r="S72" s="279"/>
      <c r="T72" s="236"/>
      <c r="U72" s="236"/>
      <c r="V72" s="236"/>
      <c r="W72" s="236"/>
      <c r="X72" s="236"/>
      <c r="Y72" s="284"/>
      <c r="Z72" s="227"/>
      <c r="AA72" s="227"/>
      <c r="AB72" s="227"/>
      <c r="AC72" s="227"/>
      <c r="AD72" s="227"/>
      <c r="AE72" s="227"/>
      <c r="AF72" s="227"/>
      <c r="AG72" s="227"/>
      <c r="AH72" s="227"/>
    </row>
    <row r="73" ht="12.75" s="6" customFormat="1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228"/>
      <c r="L73" s="224"/>
      <c r="M73" s="224"/>
      <c r="N73" s="224"/>
      <c r="O73" s="224"/>
      <c r="P73" s="224"/>
      <c r="Q73" s="225"/>
      <c r="R73" s="279"/>
      <c r="S73" s="279"/>
      <c r="T73" s="236"/>
      <c r="U73" s="236"/>
      <c r="V73" s="236"/>
      <c r="W73" s="236"/>
      <c r="X73" s="236"/>
      <c r="Y73" s="284"/>
      <c r="Z73" s="227"/>
      <c r="AA73" s="227"/>
      <c r="AB73" s="227"/>
      <c r="AC73" s="227"/>
      <c r="AD73" s="227"/>
      <c r="AE73" s="227"/>
      <c r="AF73" s="227"/>
      <c r="AG73" s="227"/>
      <c r="AH73" s="227"/>
    </row>
    <row r="74" ht="12.75" s="6" customFormat="1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228"/>
      <c r="L74" s="224"/>
      <c r="M74" s="224"/>
      <c r="N74" s="224"/>
      <c r="O74" s="224"/>
      <c r="P74" s="224"/>
      <c r="Q74" s="225"/>
      <c r="R74" s="279"/>
      <c r="S74" s="279"/>
      <c r="T74" s="236"/>
      <c r="U74" s="236"/>
      <c r="V74" s="236"/>
      <c r="W74" s="236"/>
      <c r="X74" s="236"/>
      <c r="Y74" s="284"/>
      <c r="Z74" s="227"/>
      <c r="AA74" s="227"/>
      <c r="AB74" s="227"/>
      <c r="AC74" s="227"/>
      <c r="AD74" s="227"/>
      <c r="AE74" s="227"/>
      <c r="AF74" s="227"/>
      <c r="AG74" s="227"/>
      <c r="AH74" s="227"/>
    </row>
    <row r="75" ht="12.75" s="6" customFormat="1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228"/>
      <c r="L75" s="224"/>
      <c r="M75" s="224"/>
      <c r="N75" s="224"/>
      <c r="O75" s="224"/>
      <c r="P75" s="224"/>
      <c r="Q75" s="225"/>
      <c r="R75" s="279"/>
      <c r="S75" s="279"/>
      <c r="T75" s="236"/>
      <c r="U75" s="236"/>
      <c r="V75" s="236"/>
      <c r="W75" s="236"/>
      <c r="X75" s="236"/>
      <c r="Y75" s="284"/>
      <c r="Z75" s="227"/>
      <c r="AA75" s="227"/>
      <c r="AB75" s="227"/>
      <c r="AC75" s="227"/>
      <c r="AD75" s="227"/>
      <c r="AE75" s="227"/>
      <c r="AF75" s="227"/>
      <c r="AG75" s="227"/>
      <c r="AH75" s="227"/>
    </row>
    <row r="76" ht="12.75" s="6" customFormat="1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228"/>
      <c r="L76" s="224"/>
      <c r="M76" s="224"/>
      <c r="N76" s="224"/>
      <c r="O76" s="224"/>
      <c r="P76" s="224"/>
      <c r="Q76" s="225"/>
      <c r="R76" s="279"/>
      <c r="S76" s="279"/>
      <c r="T76" s="236"/>
      <c r="U76" s="236"/>
      <c r="V76" s="236"/>
      <c r="W76" s="236"/>
      <c r="X76" s="236"/>
      <c r="Y76" s="284"/>
      <c r="Z76" s="227"/>
      <c r="AA76" s="227"/>
      <c r="AB76" s="227"/>
      <c r="AC76" s="227"/>
      <c r="AD76" s="227"/>
      <c r="AE76" s="227"/>
      <c r="AF76" s="227"/>
      <c r="AG76" s="227"/>
      <c r="AH76" s="227"/>
    </row>
    <row r="77" ht="12.75" s="6" customFormat="1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228"/>
      <c r="L77" s="224"/>
      <c r="M77" s="224"/>
      <c r="N77" s="224"/>
      <c r="O77" s="224"/>
      <c r="P77" s="224"/>
      <c r="Q77" s="225"/>
      <c r="R77" s="279"/>
      <c r="S77" s="279"/>
      <c r="T77" s="236"/>
      <c r="U77" s="236"/>
      <c r="V77" s="236"/>
      <c r="W77" s="236"/>
      <c r="X77" s="236"/>
      <c r="Y77" s="284"/>
      <c r="Z77" s="227"/>
      <c r="AA77" s="227"/>
      <c r="AB77" s="227"/>
      <c r="AC77" s="227"/>
      <c r="AD77" s="227"/>
      <c r="AE77" s="227"/>
      <c r="AF77" s="227"/>
      <c r="AG77" s="227"/>
      <c r="AH77" s="227"/>
    </row>
    <row r="78" ht="12.75" s="6" customFormat="1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228"/>
      <c r="L78" s="224"/>
      <c r="M78" s="224"/>
      <c r="N78" s="224"/>
      <c r="O78" s="224"/>
      <c r="P78" s="224"/>
      <c r="Q78" s="225"/>
      <c r="R78" s="279"/>
      <c r="S78" s="279"/>
      <c r="T78" s="236"/>
      <c r="U78" s="236"/>
      <c r="V78" s="236"/>
      <c r="W78" s="236"/>
      <c r="X78" s="236"/>
      <c r="Y78" s="284"/>
      <c r="Z78" s="227"/>
      <c r="AA78" s="227"/>
      <c r="AB78" s="227"/>
      <c r="AC78" s="227"/>
      <c r="AD78" s="227"/>
      <c r="AE78" s="227"/>
      <c r="AF78" s="227"/>
      <c r="AG78" s="227"/>
      <c r="AH78" s="227"/>
    </row>
    <row r="79" ht="12.75" s="6" customFormat="1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228"/>
      <c r="L79" s="224"/>
      <c r="M79" s="224"/>
      <c r="N79" s="224"/>
      <c r="O79" s="224"/>
      <c r="P79" s="224"/>
      <c r="Q79" s="225"/>
      <c r="R79" s="279"/>
      <c r="S79" s="279"/>
      <c r="T79" s="236"/>
      <c r="U79" s="236"/>
      <c r="V79" s="236"/>
      <c r="W79" s="236"/>
      <c r="X79" s="236"/>
      <c r="Y79" s="284"/>
      <c r="Z79" s="227"/>
      <c r="AA79" s="227"/>
      <c r="AB79" s="227"/>
      <c r="AC79" s="227"/>
      <c r="AD79" s="227"/>
      <c r="AE79" s="227"/>
      <c r="AF79" s="227"/>
      <c r="AG79" s="227"/>
      <c r="AH79" s="227"/>
    </row>
    <row r="80" ht="12.75" s="6" customFormat="1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228"/>
      <c r="L80" s="224"/>
      <c r="M80" s="224"/>
      <c r="N80" s="224"/>
      <c r="O80" s="224"/>
      <c r="P80" s="224"/>
      <c r="Q80" s="225"/>
      <c r="R80" s="279"/>
      <c r="S80" s="279"/>
      <c r="T80" s="236"/>
      <c r="U80" s="236"/>
      <c r="V80" s="236"/>
      <c r="W80" s="236"/>
      <c r="X80" s="236"/>
      <c r="Y80" s="284"/>
      <c r="Z80" s="227"/>
      <c r="AA80" s="227"/>
      <c r="AB80" s="227"/>
      <c r="AC80" s="227"/>
      <c r="AD80" s="227"/>
      <c r="AE80" s="227"/>
      <c r="AF80" s="227"/>
      <c r="AG80" s="227"/>
      <c r="AH80" s="227"/>
    </row>
    <row r="81" ht="12.75" s="6" customFormat="1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228"/>
      <c r="L81" s="224"/>
      <c r="M81" s="224"/>
      <c r="N81" s="224"/>
      <c r="O81" s="224"/>
      <c r="P81" s="224"/>
      <c r="Q81" s="225"/>
      <c r="R81" s="279"/>
      <c r="S81" s="279"/>
      <c r="T81" s="236"/>
      <c r="U81" s="236"/>
      <c r="V81" s="236"/>
      <c r="W81" s="236"/>
      <c r="X81" s="236"/>
      <c r="Y81" s="284"/>
      <c r="Z81" s="227"/>
      <c r="AA81" s="227"/>
      <c r="AB81" s="227"/>
      <c r="AC81" s="227"/>
      <c r="AD81" s="227"/>
      <c r="AE81" s="227"/>
      <c r="AF81" s="227"/>
      <c r="AG81" s="227"/>
      <c r="AH81" s="227"/>
    </row>
    <row r="82" ht="12.75" s="6" customFormat="1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228"/>
      <c r="L82" s="224"/>
      <c r="M82" s="224"/>
      <c r="N82" s="224"/>
      <c r="O82" s="224"/>
      <c r="P82" s="224"/>
      <c r="Q82" s="225"/>
      <c r="R82" s="279"/>
      <c r="S82" s="279"/>
      <c r="T82" s="236"/>
      <c r="U82" s="236"/>
      <c r="V82" s="236"/>
      <c r="W82" s="236"/>
      <c r="X82" s="236"/>
      <c r="Y82" s="284"/>
      <c r="Z82" s="227"/>
      <c r="AA82" s="227"/>
      <c r="AB82" s="227"/>
      <c r="AC82" s="227"/>
      <c r="AD82" s="227"/>
      <c r="AE82" s="227"/>
      <c r="AF82" s="227"/>
      <c r="AG82" s="227"/>
      <c r="AH82" s="227"/>
    </row>
    <row r="83" ht="12.75" s="6" customFormat="1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228"/>
      <c r="L83" s="224"/>
      <c r="M83" s="224"/>
      <c r="N83" s="224"/>
      <c r="O83" s="224"/>
      <c r="P83" s="224"/>
      <c r="Q83" s="225"/>
      <c r="R83" s="279"/>
      <c r="S83" s="279"/>
      <c r="T83" s="236"/>
      <c r="U83" s="236"/>
      <c r="V83" s="236"/>
      <c r="W83" s="236"/>
      <c r="X83" s="236"/>
      <c r="Y83" s="284"/>
      <c r="Z83" s="227"/>
      <c r="AA83" s="227"/>
      <c r="AB83" s="227"/>
      <c r="AC83" s="227"/>
      <c r="AD83" s="227"/>
      <c r="AE83" s="227"/>
      <c r="AF83" s="227"/>
      <c r="AG83" s="227"/>
      <c r="AH83" s="227"/>
    </row>
    <row r="84" ht="12.75" s="6" customFormat="1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228"/>
      <c r="L84" s="224"/>
      <c r="M84" s="224"/>
      <c r="N84" s="224"/>
      <c r="O84" s="224"/>
      <c r="P84" s="224"/>
      <c r="Q84" s="225"/>
      <c r="R84" s="279"/>
      <c r="S84" s="279"/>
      <c r="T84" s="236"/>
      <c r="U84" s="236"/>
      <c r="V84" s="236"/>
      <c r="W84" s="236"/>
      <c r="X84" s="236"/>
      <c r="Y84" s="284"/>
      <c r="Z84" s="227"/>
      <c r="AA84" s="227"/>
      <c r="AB84" s="227"/>
      <c r="AC84" s="227"/>
      <c r="AD84" s="227"/>
      <c r="AE84" s="227"/>
      <c r="AF84" s="227"/>
      <c r="AG84" s="227"/>
      <c r="AH84" s="227"/>
    </row>
    <row r="85" ht="12.75" s="6" customFormat="1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228"/>
      <c r="L85" s="224"/>
      <c r="M85" s="224"/>
      <c r="N85" s="224"/>
      <c r="O85" s="224"/>
      <c r="P85" s="224"/>
      <c r="Q85" s="225"/>
      <c r="R85" s="279"/>
      <c r="S85" s="279"/>
      <c r="T85" s="236"/>
      <c r="U85" s="236"/>
      <c r="V85" s="236"/>
      <c r="W85" s="236"/>
      <c r="X85" s="236"/>
      <c r="Y85" s="284"/>
      <c r="Z85" s="227"/>
      <c r="AA85" s="227"/>
      <c r="AB85" s="227"/>
      <c r="AC85" s="227"/>
      <c r="AD85" s="227"/>
      <c r="AE85" s="227"/>
      <c r="AF85" s="227"/>
      <c r="AG85" s="227"/>
      <c r="AH85" s="227"/>
    </row>
    <row r="86" ht="12.75" s="6" customFormat="1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228"/>
      <c r="L86" s="224"/>
      <c r="M86" s="224"/>
      <c r="N86" s="224"/>
      <c r="O86" s="224"/>
      <c r="P86" s="224"/>
      <c r="Q86" s="225"/>
      <c r="R86" s="279"/>
      <c r="S86" s="279"/>
      <c r="T86" s="236"/>
      <c r="U86" s="236"/>
      <c r="V86" s="236"/>
      <c r="W86" s="236"/>
      <c r="X86" s="236"/>
      <c r="Y86" s="284"/>
      <c r="Z86" s="227"/>
      <c r="AA86" s="227"/>
      <c r="AB86" s="227"/>
      <c r="AC86" s="227"/>
      <c r="AD86" s="227"/>
      <c r="AE86" s="227"/>
      <c r="AF86" s="227"/>
      <c r="AG86" s="227"/>
      <c r="AH86" s="227"/>
    </row>
    <row r="87" ht="12.75" s="6" customFormat="1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228"/>
      <c r="L87" s="224"/>
      <c r="M87" s="224"/>
      <c r="N87" s="224"/>
      <c r="O87" s="224"/>
      <c r="P87" s="224"/>
      <c r="Q87" s="225"/>
      <c r="R87" s="279"/>
      <c r="S87" s="279"/>
      <c r="T87" s="236"/>
      <c r="U87" s="236"/>
      <c r="V87" s="236"/>
      <c r="W87" s="236"/>
      <c r="X87" s="236"/>
      <c r="Y87" s="284"/>
      <c r="Z87" s="227"/>
      <c r="AA87" s="227"/>
      <c r="AB87" s="227"/>
      <c r="AC87" s="227"/>
      <c r="AD87" s="227"/>
      <c r="AE87" s="227"/>
      <c r="AF87" s="227"/>
      <c r="AG87" s="227"/>
      <c r="AH87" s="227"/>
    </row>
    <row r="88" ht="12.75" s="6" customFormat="1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228"/>
      <c r="L88" s="224"/>
      <c r="M88" s="224"/>
      <c r="N88" s="224"/>
      <c r="O88" s="224"/>
      <c r="P88" s="224"/>
      <c r="Q88" s="225"/>
      <c r="R88" s="279"/>
      <c r="S88" s="279"/>
      <c r="T88" s="236"/>
      <c r="U88" s="236"/>
      <c r="V88" s="236"/>
      <c r="W88" s="236"/>
      <c r="X88" s="236"/>
      <c r="Y88" s="284"/>
      <c r="Z88" s="227"/>
      <c r="AA88" s="227"/>
      <c r="AB88" s="227"/>
      <c r="AC88" s="227"/>
      <c r="AD88" s="227"/>
      <c r="AE88" s="227"/>
      <c r="AF88" s="227"/>
      <c r="AG88" s="227"/>
      <c r="AH88" s="227"/>
    </row>
    <row r="89" ht="12.75" s="6" customFormat="1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228"/>
      <c r="L89" s="224"/>
      <c r="M89" s="224"/>
      <c r="N89" s="224"/>
      <c r="O89" s="224"/>
      <c r="P89" s="224"/>
      <c r="Q89" s="225"/>
      <c r="R89" s="279"/>
      <c r="S89" s="279"/>
      <c r="T89" s="236"/>
      <c r="U89" s="236"/>
      <c r="V89" s="236"/>
      <c r="W89" s="236"/>
      <c r="X89" s="236"/>
      <c r="Y89" s="284"/>
      <c r="Z89" s="227"/>
      <c r="AA89" s="227"/>
      <c r="AB89" s="227"/>
      <c r="AC89" s="227"/>
      <c r="AD89" s="227"/>
      <c r="AE89" s="227"/>
      <c r="AF89" s="227"/>
      <c r="AG89" s="227"/>
      <c r="AH89" s="227"/>
    </row>
    <row r="90" ht="12.75" s="6" customFormat="1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228"/>
      <c r="L90" s="224"/>
      <c r="M90" s="224"/>
      <c r="N90" s="224"/>
      <c r="O90" s="224"/>
      <c r="P90" s="224"/>
      <c r="Q90" s="225"/>
      <c r="R90" s="279"/>
      <c r="S90" s="279"/>
      <c r="T90" s="236"/>
      <c r="U90" s="236"/>
      <c r="V90" s="236"/>
      <c r="W90" s="236"/>
      <c r="X90" s="236"/>
      <c r="Y90" s="284"/>
      <c r="Z90" s="227"/>
      <c r="AA90" s="227"/>
      <c r="AB90" s="227"/>
      <c r="AC90" s="227"/>
      <c r="AD90" s="227"/>
      <c r="AE90" s="227"/>
      <c r="AF90" s="227"/>
      <c r="AG90" s="227"/>
      <c r="AH90" s="227"/>
    </row>
    <row r="91" ht="12.75" s="6" customFormat="1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228"/>
      <c r="L91" s="224"/>
      <c r="M91" s="224"/>
      <c r="N91" s="224"/>
      <c r="O91" s="224"/>
      <c r="P91" s="224"/>
      <c r="Q91" s="225"/>
      <c r="R91" s="279"/>
      <c r="S91" s="279"/>
      <c r="T91" s="236"/>
      <c r="U91" s="236"/>
      <c r="V91" s="236"/>
      <c r="W91" s="236"/>
      <c r="X91" s="236"/>
      <c r="Y91" s="284"/>
      <c r="Z91" s="227"/>
      <c r="AA91" s="227"/>
      <c r="AB91" s="227"/>
      <c r="AC91" s="227"/>
      <c r="AD91" s="227"/>
      <c r="AE91" s="227"/>
      <c r="AF91" s="227"/>
      <c r="AG91" s="227"/>
      <c r="AH91" s="227"/>
    </row>
    <row r="92" ht="12.75" s="6" customFormat="1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228"/>
      <c r="L92" s="224"/>
      <c r="M92" s="224"/>
      <c r="N92" s="224"/>
      <c r="O92" s="224"/>
      <c r="P92" s="224"/>
      <c r="Q92" s="225"/>
      <c r="R92" s="279"/>
      <c r="S92" s="279"/>
      <c r="T92" s="236"/>
      <c r="U92" s="236"/>
      <c r="V92" s="236"/>
      <c r="W92" s="236"/>
      <c r="X92" s="236"/>
      <c r="Y92" s="284"/>
      <c r="Z92" s="227"/>
      <c r="AA92" s="227"/>
      <c r="AB92" s="227"/>
      <c r="AC92" s="227"/>
      <c r="AD92" s="227"/>
      <c r="AE92" s="227"/>
      <c r="AF92" s="227"/>
      <c r="AG92" s="227"/>
      <c r="AH92" s="227"/>
    </row>
    <row r="93" ht="12.75" s="6" customFormat="1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228"/>
      <c r="L93" s="224"/>
      <c r="M93" s="224"/>
      <c r="N93" s="224"/>
      <c r="O93" s="224"/>
      <c r="P93" s="224"/>
      <c r="Q93" s="225"/>
      <c r="R93" s="279"/>
      <c r="S93" s="279"/>
      <c r="T93" s="236"/>
      <c r="U93" s="236"/>
      <c r="V93" s="236"/>
      <c r="W93" s="236"/>
      <c r="X93" s="236"/>
      <c r="Y93" s="284"/>
      <c r="Z93" s="227"/>
      <c r="AA93" s="227"/>
      <c r="AB93" s="227"/>
      <c r="AC93" s="227"/>
      <c r="AD93" s="227"/>
      <c r="AE93" s="227"/>
      <c r="AF93" s="227"/>
      <c r="AG93" s="227"/>
      <c r="AH93" s="227"/>
    </row>
    <row r="94" ht="12.75" s="6" customFormat="1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228"/>
      <c r="L94" s="224"/>
      <c r="M94" s="224"/>
      <c r="N94" s="224"/>
      <c r="O94" s="224"/>
      <c r="P94" s="224"/>
      <c r="Q94" s="225"/>
      <c r="R94" s="279"/>
      <c r="S94" s="279"/>
      <c r="T94" s="236"/>
      <c r="U94" s="236"/>
      <c r="V94" s="236"/>
      <c r="W94" s="236"/>
      <c r="X94" s="236"/>
      <c r="Y94" s="284"/>
      <c r="Z94" s="227"/>
      <c r="AA94" s="227"/>
      <c r="AB94" s="227"/>
      <c r="AC94" s="227"/>
      <c r="AD94" s="227"/>
      <c r="AE94" s="227"/>
      <c r="AF94" s="227"/>
      <c r="AG94" s="227"/>
      <c r="AH94" s="227"/>
    </row>
    <row r="95" ht="12.75" s="6" customFormat="1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228"/>
      <c r="L95" s="224"/>
      <c r="M95" s="224"/>
      <c r="N95" s="224"/>
      <c r="O95" s="224"/>
      <c r="P95" s="224"/>
      <c r="Q95" s="225"/>
      <c r="R95" s="279"/>
      <c r="S95" s="279"/>
      <c r="T95" s="236"/>
      <c r="U95" s="236"/>
      <c r="V95" s="236"/>
      <c r="W95" s="236"/>
      <c r="X95" s="236"/>
      <c r="Y95" s="284"/>
      <c r="Z95" s="227"/>
      <c r="AA95" s="227"/>
      <c r="AB95" s="227"/>
      <c r="AC95" s="227"/>
      <c r="AD95" s="227"/>
      <c r="AE95" s="227"/>
      <c r="AF95" s="227"/>
      <c r="AG95" s="227"/>
      <c r="AH95" s="227"/>
    </row>
    <row r="96" ht="12.75" s="6" customFormat="1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228"/>
      <c r="L96" s="224"/>
      <c r="M96" s="224"/>
      <c r="N96" s="224"/>
      <c r="O96" s="224"/>
      <c r="P96" s="224"/>
      <c r="Q96" s="225"/>
      <c r="R96" s="279"/>
      <c r="S96" s="279"/>
      <c r="T96" s="236"/>
      <c r="U96" s="236"/>
      <c r="V96" s="236"/>
      <c r="W96" s="236"/>
      <c r="X96" s="236"/>
      <c r="Y96" s="284"/>
      <c r="Z96" s="227"/>
      <c r="AA96" s="227"/>
      <c r="AB96" s="227"/>
      <c r="AC96" s="227"/>
      <c r="AD96" s="227"/>
      <c r="AE96" s="227"/>
      <c r="AF96" s="227"/>
      <c r="AG96" s="227"/>
      <c r="AH96" s="227"/>
    </row>
    <row r="97" ht="12.75" s="6" customFormat="1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228"/>
      <c r="L97" s="224"/>
      <c r="M97" s="224"/>
      <c r="N97" s="224"/>
      <c r="O97" s="224"/>
      <c r="P97" s="224"/>
      <c r="Q97" s="225"/>
      <c r="R97" s="279"/>
      <c r="S97" s="279"/>
      <c r="T97" s="236"/>
      <c r="U97" s="236"/>
      <c r="V97" s="236"/>
      <c r="W97" s="236"/>
      <c r="X97" s="236"/>
      <c r="Y97" s="284"/>
      <c r="Z97" s="227"/>
      <c r="AA97" s="227"/>
      <c r="AB97" s="227"/>
      <c r="AC97" s="227"/>
      <c r="AD97" s="227"/>
      <c r="AE97" s="227"/>
      <c r="AF97" s="227"/>
      <c r="AG97" s="227"/>
      <c r="AH97" s="227"/>
    </row>
    <row r="98" ht="12.75" s="6" customFormat="1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228"/>
      <c r="L98" s="224"/>
      <c r="M98" s="224"/>
      <c r="N98" s="224"/>
      <c r="O98" s="224"/>
      <c r="P98" s="224"/>
      <c r="Q98" s="225"/>
      <c r="R98" s="279"/>
      <c r="S98" s="279"/>
      <c r="T98" s="236"/>
      <c r="U98" s="236"/>
      <c r="V98" s="236"/>
      <c r="W98" s="236"/>
      <c r="X98" s="236"/>
      <c r="Y98" s="284"/>
      <c r="Z98" s="227"/>
      <c r="AA98" s="227"/>
      <c r="AB98" s="227"/>
      <c r="AC98" s="227"/>
      <c r="AD98" s="227"/>
      <c r="AE98" s="227"/>
      <c r="AF98" s="227"/>
      <c r="AG98" s="227"/>
      <c r="AH98" s="227"/>
    </row>
    <row r="99" ht="12.75" s="6" customFormat="1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228"/>
      <c r="L99" s="224"/>
      <c r="M99" s="224"/>
      <c r="N99" s="224"/>
      <c r="O99" s="224"/>
      <c r="P99" s="224"/>
      <c r="Q99" s="225"/>
      <c r="R99" s="279"/>
      <c r="S99" s="279"/>
      <c r="T99" s="236"/>
      <c r="U99" s="236"/>
      <c r="V99" s="236"/>
      <c r="W99" s="236"/>
      <c r="X99" s="236"/>
      <c r="Y99" s="284"/>
      <c r="Z99" s="227"/>
      <c r="AA99" s="227"/>
      <c r="AB99" s="227"/>
      <c r="AC99" s="227"/>
      <c r="AD99" s="227"/>
      <c r="AE99" s="227"/>
      <c r="AF99" s="227"/>
      <c r="AG99" s="227"/>
      <c r="AH99" s="227"/>
    </row>
    <row r="100" ht="12.75" s="6" customFormat="1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228"/>
      <c r="L100" s="224"/>
      <c r="M100" s="224"/>
      <c r="N100" s="224"/>
      <c r="O100" s="224"/>
      <c r="P100" s="224"/>
      <c r="Q100" s="225"/>
      <c r="R100" s="279"/>
      <c r="S100" s="279"/>
      <c r="T100" s="236"/>
      <c r="U100" s="236"/>
      <c r="V100" s="236"/>
      <c r="W100" s="236"/>
      <c r="X100" s="236"/>
      <c r="Y100" s="284"/>
      <c r="Z100" s="227"/>
      <c r="AA100" s="227"/>
      <c r="AB100" s="227"/>
      <c r="AC100" s="227"/>
      <c r="AD100" s="227"/>
      <c r="AE100" s="227"/>
      <c r="AF100" s="227"/>
      <c r="AG100" s="227"/>
      <c r="AH100" s="227"/>
    </row>
    <row r="101" ht="12.75" s="6" customFormat="1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228"/>
      <c r="L101" s="224"/>
      <c r="M101" s="224"/>
      <c r="N101" s="224"/>
      <c r="O101" s="224"/>
      <c r="P101" s="224"/>
      <c r="Q101" s="225"/>
      <c r="R101" s="279"/>
      <c r="S101" s="279"/>
      <c r="T101" s="236"/>
      <c r="U101" s="236"/>
      <c r="V101" s="236"/>
      <c r="W101" s="236"/>
      <c r="X101" s="236"/>
      <c r="Y101" s="284"/>
      <c r="Z101" s="227"/>
      <c r="AA101" s="227"/>
      <c r="AB101" s="227"/>
      <c r="AC101" s="227"/>
      <c r="AD101" s="227"/>
      <c r="AE101" s="227"/>
      <c r="AF101" s="227"/>
      <c r="AG101" s="227"/>
      <c r="AH101" s="227"/>
    </row>
    <row r="102" ht="12.75" s="6" customFormat="1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228"/>
      <c r="L102" s="224"/>
      <c r="M102" s="224"/>
      <c r="N102" s="224"/>
      <c r="O102" s="224"/>
      <c r="P102" s="224"/>
      <c r="Q102" s="225"/>
      <c r="R102" s="279"/>
      <c r="S102" s="279"/>
      <c r="T102" s="236"/>
      <c r="U102" s="236"/>
      <c r="V102" s="236"/>
      <c r="W102" s="236"/>
      <c r="X102" s="236"/>
      <c r="Y102" s="284"/>
      <c r="Z102" s="227"/>
      <c r="AA102" s="227"/>
      <c r="AB102" s="227"/>
      <c r="AC102" s="227"/>
      <c r="AD102" s="227"/>
      <c r="AE102" s="227"/>
      <c r="AF102" s="227"/>
      <c r="AG102" s="227"/>
      <c r="AH102" s="227"/>
    </row>
    <row r="103" ht="12.75" s="6" customFormat="1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228"/>
      <c r="L103" s="224"/>
      <c r="M103" s="224"/>
      <c r="N103" s="224"/>
      <c r="O103" s="224"/>
      <c r="P103" s="224"/>
      <c r="Q103" s="225"/>
      <c r="R103" s="279"/>
      <c r="S103" s="279"/>
      <c r="T103" s="236"/>
      <c r="U103" s="236"/>
      <c r="V103" s="236"/>
      <c r="W103" s="236"/>
      <c r="X103" s="236"/>
      <c r="Y103" s="284"/>
      <c r="Z103" s="227"/>
      <c r="AA103" s="227"/>
      <c r="AB103" s="227"/>
      <c r="AC103" s="227"/>
      <c r="AD103" s="227"/>
      <c r="AE103" s="227"/>
      <c r="AF103" s="227"/>
      <c r="AG103" s="227"/>
      <c r="AH103" s="227"/>
    </row>
    <row r="104" ht="12.75" s="6" customFormat="1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228"/>
      <c r="L104" s="224"/>
      <c r="M104" s="224"/>
      <c r="N104" s="224"/>
      <c r="O104" s="224"/>
      <c r="P104" s="224"/>
      <c r="Q104" s="225"/>
      <c r="R104" s="279"/>
      <c r="S104" s="279"/>
      <c r="T104" s="236"/>
      <c r="U104" s="236"/>
      <c r="V104" s="236"/>
      <c r="W104" s="236"/>
      <c r="X104" s="236"/>
      <c r="Y104" s="284"/>
      <c r="Z104" s="227"/>
      <c r="AA104" s="227"/>
      <c r="AB104" s="227"/>
      <c r="AC104" s="227"/>
      <c r="AD104" s="227"/>
      <c r="AE104" s="227"/>
      <c r="AF104" s="227"/>
      <c r="AG104" s="227"/>
      <c r="AH104" s="227"/>
    </row>
    <row r="105" ht="12.75" s="6" customFormat="1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228"/>
      <c r="L105" s="224"/>
      <c r="M105" s="224"/>
      <c r="N105" s="224"/>
      <c r="O105" s="224"/>
      <c r="P105" s="224"/>
      <c r="Q105" s="225"/>
      <c r="R105" s="279"/>
      <c r="S105" s="279"/>
      <c r="T105" s="236"/>
      <c r="U105" s="236"/>
      <c r="V105" s="236"/>
      <c r="W105" s="236"/>
      <c r="X105" s="236"/>
      <c r="Y105" s="284"/>
      <c r="Z105" s="227"/>
      <c r="AA105" s="227"/>
      <c r="AB105" s="227"/>
      <c r="AC105" s="227"/>
      <c r="AD105" s="227"/>
      <c r="AE105" s="227"/>
      <c r="AF105" s="227"/>
      <c r="AG105" s="227"/>
      <c r="AH105" s="227"/>
    </row>
    <row r="106" ht="12.75" s="6" customFormat="1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228"/>
      <c r="L106" s="224"/>
      <c r="M106" s="224"/>
      <c r="N106" s="224"/>
      <c r="O106" s="224"/>
      <c r="P106" s="224"/>
      <c r="Q106" s="225"/>
      <c r="R106" s="279"/>
      <c r="S106" s="279"/>
      <c r="T106" s="236"/>
      <c r="U106" s="236"/>
      <c r="V106" s="236"/>
      <c r="W106" s="236"/>
      <c r="X106" s="236"/>
      <c r="Y106" s="284"/>
      <c r="Z106" s="227"/>
      <c r="AA106" s="227"/>
      <c r="AB106" s="227"/>
      <c r="AC106" s="227"/>
      <c r="AD106" s="227"/>
      <c r="AE106" s="227"/>
      <c r="AF106" s="227"/>
      <c r="AG106" s="227"/>
      <c r="AH106" s="227"/>
    </row>
    <row r="107" ht="12.75" s="6" customFormat="1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228"/>
      <c r="L107" s="224"/>
      <c r="M107" s="224"/>
      <c r="N107" s="224"/>
      <c r="O107" s="224"/>
      <c r="P107" s="224"/>
      <c r="Q107" s="225"/>
      <c r="R107" s="279"/>
      <c r="S107" s="279"/>
      <c r="T107" s="236"/>
      <c r="U107" s="236"/>
      <c r="V107" s="236"/>
      <c r="W107" s="236"/>
      <c r="X107" s="236"/>
      <c r="Y107" s="284"/>
      <c r="Z107" s="227"/>
      <c r="AA107" s="227"/>
      <c r="AB107" s="227"/>
      <c r="AC107" s="227"/>
      <c r="AD107" s="227"/>
      <c r="AE107" s="227"/>
      <c r="AF107" s="227"/>
      <c r="AG107" s="227"/>
      <c r="AH107" s="227"/>
    </row>
    <row r="108" ht="12.75" s="6" customFormat="1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228"/>
      <c r="L108" s="224"/>
      <c r="M108" s="224"/>
      <c r="N108" s="224"/>
      <c r="O108" s="224"/>
      <c r="P108" s="224"/>
      <c r="Q108" s="225"/>
      <c r="R108" s="279"/>
      <c r="S108" s="279"/>
      <c r="T108" s="236"/>
      <c r="U108" s="236"/>
      <c r="V108" s="236"/>
      <c r="W108" s="236"/>
      <c r="X108" s="236"/>
      <c r="Y108" s="284"/>
      <c r="Z108" s="227"/>
      <c r="AA108" s="227"/>
      <c r="AB108" s="227"/>
      <c r="AC108" s="227"/>
      <c r="AD108" s="227"/>
      <c r="AE108" s="227"/>
      <c r="AF108" s="227"/>
      <c r="AG108" s="227"/>
      <c r="AH108" s="227"/>
    </row>
    <row r="109" ht="12.75" s="6" customFormat="1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228"/>
      <c r="L109" s="224"/>
      <c r="M109" s="224"/>
      <c r="N109" s="224"/>
      <c r="O109" s="224"/>
      <c r="P109" s="224"/>
      <c r="Q109" s="225"/>
      <c r="R109" s="279"/>
      <c r="S109" s="279"/>
      <c r="T109" s="236"/>
      <c r="U109" s="236"/>
      <c r="V109" s="236"/>
      <c r="W109" s="236"/>
      <c r="X109" s="236"/>
      <c r="Y109" s="284"/>
      <c r="Z109" s="227"/>
      <c r="AA109" s="227"/>
      <c r="AB109" s="227"/>
      <c r="AC109" s="227"/>
      <c r="AD109" s="227"/>
      <c r="AE109" s="227"/>
      <c r="AF109" s="227"/>
      <c r="AG109" s="227"/>
      <c r="AH109" s="227"/>
    </row>
    <row r="110" ht="12.75" s="6" customFormat="1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228"/>
      <c r="L110" s="224"/>
      <c r="M110" s="224"/>
      <c r="N110" s="224"/>
      <c r="O110" s="224"/>
      <c r="P110" s="224"/>
      <c r="Q110" s="225"/>
      <c r="R110" s="279"/>
      <c r="S110" s="279"/>
      <c r="T110" s="236"/>
      <c r="U110" s="236"/>
      <c r="V110" s="236"/>
      <c r="W110" s="236"/>
      <c r="X110" s="236"/>
      <c r="Y110" s="284"/>
      <c r="Z110" s="227"/>
      <c r="AA110" s="227"/>
      <c r="AB110" s="227"/>
      <c r="AC110" s="227"/>
      <c r="AD110" s="227"/>
      <c r="AE110" s="227"/>
      <c r="AF110" s="227"/>
      <c r="AG110" s="227"/>
      <c r="AH110" s="227"/>
    </row>
    <row r="111" ht="12.75" s="6" customFormat="1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228"/>
      <c r="L111" s="224"/>
      <c r="M111" s="224"/>
      <c r="N111" s="224"/>
      <c r="O111" s="224"/>
      <c r="P111" s="224"/>
      <c r="Q111" s="225"/>
      <c r="R111" s="279"/>
      <c r="S111" s="279"/>
      <c r="T111" s="236"/>
      <c r="U111" s="236"/>
      <c r="V111" s="236"/>
      <c r="W111" s="236"/>
      <c r="X111" s="236"/>
      <c r="Y111" s="284"/>
      <c r="Z111" s="227"/>
      <c r="AA111" s="227"/>
      <c r="AB111" s="227"/>
      <c r="AC111" s="227"/>
      <c r="AD111" s="227"/>
      <c r="AE111" s="227"/>
      <c r="AF111" s="227"/>
      <c r="AG111" s="227"/>
      <c r="AH111" s="227"/>
    </row>
    <row r="112" ht="12.75" s="6" customFormat="1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228"/>
      <c r="L112" s="224"/>
      <c r="M112" s="224"/>
      <c r="N112" s="224"/>
      <c r="O112" s="224"/>
      <c r="P112" s="224"/>
      <c r="Q112" s="225"/>
      <c r="R112" s="279"/>
      <c r="S112" s="279"/>
      <c r="T112" s="236"/>
      <c r="U112" s="236"/>
      <c r="V112" s="236"/>
      <c r="W112" s="236"/>
      <c r="X112" s="236"/>
      <c r="Y112" s="284"/>
      <c r="Z112" s="227"/>
      <c r="AA112" s="227"/>
      <c r="AB112" s="227"/>
      <c r="AC112" s="227"/>
      <c r="AD112" s="227"/>
      <c r="AE112" s="227"/>
      <c r="AF112" s="227"/>
      <c r="AG112" s="227"/>
      <c r="AH112" s="227"/>
    </row>
    <row r="113" ht="12.75" s="6" customFormat="1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228"/>
      <c r="L113" s="224"/>
      <c r="M113" s="224"/>
      <c r="N113" s="224"/>
      <c r="O113" s="224"/>
      <c r="P113" s="224"/>
      <c r="Q113" s="225"/>
      <c r="R113" s="279"/>
      <c r="S113" s="279"/>
      <c r="T113" s="236"/>
      <c r="U113" s="236"/>
      <c r="V113" s="236"/>
      <c r="W113" s="236"/>
      <c r="X113" s="236"/>
      <c r="Y113" s="284"/>
      <c r="Z113" s="227"/>
      <c r="AA113" s="227"/>
      <c r="AB113" s="227"/>
      <c r="AC113" s="227"/>
      <c r="AD113" s="227"/>
      <c r="AE113" s="227"/>
      <c r="AF113" s="227"/>
      <c r="AG113" s="227"/>
      <c r="AH113" s="227"/>
    </row>
    <row r="114" ht="12.75" s="6" customFormat="1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228"/>
      <c r="L114" s="224"/>
      <c r="M114" s="224"/>
      <c r="N114" s="224"/>
      <c r="O114" s="224"/>
      <c r="P114" s="224"/>
      <c r="Q114" s="225"/>
      <c r="R114" s="279"/>
      <c r="S114" s="279"/>
      <c r="T114" s="236"/>
      <c r="U114" s="236"/>
      <c r="V114" s="236"/>
      <c r="W114" s="236"/>
      <c r="X114" s="236"/>
      <c r="Y114" s="284"/>
      <c r="Z114" s="227"/>
      <c r="AA114" s="227"/>
      <c r="AB114" s="227"/>
      <c r="AC114" s="227"/>
      <c r="AD114" s="227"/>
      <c r="AE114" s="227"/>
      <c r="AF114" s="227"/>
      <c r="AG114" s="227"/>
      <c r="AH114" s="227"/>
    </row>
    <row r="115" ht="12.75" s="6" customFormat="1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228"/>
      <c r="L115" s="224"/>
      <c r="M115" s="224"/>
      <c r="N115" s="224"/>
      <c r="O115" s="224"/>
      <c r="P115" s="224"/>
      <c r="Q115" s="225"/>
      <c r="R115" s="279"/>
      <c r="S115" s="279"/>
      <c r="T115" s="236"/>
      <c r="U115" s="236"/>
      <c r="V115" s="236"/>
      <c r="W115" s="236"/>
      <c r="X115" s="236"/>
      <c r="Y115" s="284"/>
      <c r="Z115" s="227"/>
      <c r="AA115" s="227"/>
      <c r="AB115" s="227"/>
      <c r="AC115" s="227"/>
      <c r="AD115" s="227"/>
      <c r="AE115" s="227"/>
      <c r="AF115" s="227"/>
      <c r="AG115" s="227"/>
      <c r="AH115" s="227"/>
    </row>
    <row r="116" ht="12.75" s="6" customFormat="1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228"/>
      <c r="L116" s="224"/>
      <c r="M116" s="224"/>
      <c r="N116" s="224"/>
      <c r="O116" s="224"/>
      <c r="P116" s="224"/>
      <c r="Q116" s="225"/>
      <c r="R116" s="279"/>
      <c r="S116" s="279"/>
      <c r="T116" s="236"/>
      <c r="U116" s="236"/>
      <c r="V116" s="236"/>
      <c r="W116" s="236"/>
      <c r="X116" s="236"/>
      <c r="Y116" s="284"/>
      <c r="Z116" s="227"/>
      <c r="AA116" s="227"/>
      <c r="AB116" s="227"/>
      <c r="AC116" s="227"/>
      <c r="AD116" s="227"/>
      <c r="AE116" s="227"/>
      <c r="AF116" s="227"/>
      <c r="AG116" s="227"/>
      <c r="AH116" s="227"/>
    </row>
    <row r="117" ht="12.75" s="6" customFormat="1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228"/>
      <c r="L117" s="224"/>
      <c r="M117" s="224"/>
      <c r="N117" s="224"/>
      <c r="O117" s="224"/>
      <c r="P117" s="224"/>
      <c r="Q117" s="225"/>
      <c r="R117" s="279"/>
      <c r="S117" s="279"/>
      <c r="T117" s="236"/>
      <c r="U117" s="236"/>
      <c r="V117" s="236"/>
      <c r="W117" s="236"/>
      <c r="X117" s="236"/>
      <c r="Y117" s="284"/>
      <c r="Z117" s="227"/>
      <c r="AA117" s="227"/>
      <c r="AB117" s="227"/>
      <c r="AC117" s="227"/>
      <c r="AD117" s="227"/>
      <c r="AE117" s="227"/>
      <c r="AF117" s="227"/>
      <c r="AG117" s="227"/>
      <c r="AH117" s="227"/>
    </row>
    <row r="118" ht="12.75" s="6" customFormat="1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228"/>
      <c r="L118" s="224"/>
      <c r="M118" s="224"/>
      <c r="N118" s="224"/>
      <c r="O118" s="224"/>
      <c r="P118" s="224"/>
      <c r="Q118" s="225"/>
      <c r="R118" s="279"/>
      <c r="S118" s="279"/>
      <c r="T118" s="236"/>
      <c r="U118" s="236"/>
      <c r="V118" s="236"/>
      <c r="W118" s="236"/>
      <c r="X118" s="236"/>
      <c r="Y118" s="284"/>
      <c r="Z118" s="227"/>
      <c r="AA118" s="227"/>
      <c r="AB118" s="227"/>
      <c r="AC118" s="227"/>
      <c r="AD118" s="227"/>
      <c r="AE118" s="227"/>
      <c r="AF118" s="227"/>
      <c r="AG118" s="227"/>
      <c r="AH118" s="227"/>
    </row>
    <row r="119" ht="12.75" s="6" customFormat="1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228"/>
      <c r="L119" s="224"/>
      <c r="M119" s="224"/>
      <c r="N119" s="224"/>
      <c r="O119" s="224"/>
      <c r="P119" s="224"/>
      <c r="Q119" s="225"/>
      <c r="R119" s="279"/>
      <c r="S119" s="279"/>
      <c r="T119" s="236"/>
      <c r="U119" s="236"/>
      <c r="V119" s="236"/>
      <c r="W119" s="236"/>
      <c r="X119" s="236"/>
      <c r="Y119" s="284"/>
      <c r="Z119" s="227"/>
      <c r="AA119" s="227"/>
      <c r="AB119" s="227"/>
      <c r="AC119" s="227"/>
      <c r="AD119" s="227"/>
      <c r="AE119" s="227"/>
      <c r="AF119" s="227"/>
      <c r="AG119" s="227"/>
      <c r="AH119" s="227"/>
    </row>
    <row r="120" ht="12.75" s="6" customFormat="1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228"/>
      <c r="L120" s="224"/>
      <c r="M120" s="224"/>
      <c r="N120" s="224"/>
      <c r="O120" s="224"/>
      <c r="P120" s="224"/>
      <c r="Q120" s="225"/>
      <c r="R120" s="279"/>
      <c r="S120" s="279"/>
      <c r="T120" s="236"/>
      <c r="U120" s="236"/>
      <c r="V120" s="236"/>
      <c r="W120" s="236"/>
      <c r="X120" s="236"/>
      <c r="Y120" s="284"/>
      <c r="Z120" s="227"/>
      <c r="AA120" s="227"/>
      <c r="AB120" s="227"/>
      <c r="AC120" s="227"/>
      <c r="AD120" s="227"/>
      <c r="AE120" s="227"/>
      <c r="AF120" s="227"/>
      <c r="AG120" s="227"/>
      <c r="AH120" s="227"/>
    </row>
    <row r="121" ht="12.75" s="6" customFormat="1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228"/>
      <c r="L121" s="224"/>
      <c r="M121" s="224"/>
      <c r="N121" s="224"/>
      <c r="O121" s="224"/>
      <c r="P121" s="224"/>
      <c r="Q121" s="225"/>
      <c r="R121" s="279"/>
      <c r="S121" s="279"/>
      <c r="T121" s="236"/>
      <c r="U121" s="236"/>
      <c r="V121" s="236"/>
      <c r="W121" s="236"/>
      <c r="X121" s="236"/>
      <c r="Y121" s="284"/>
      <c r="Z121" s="227"/>
      <c r="AA121" s="227"/>
      <c r="AB121" s="227"/>
      <c r="AC121" s="227"/>
      <c r="AD121" s="227"/>
      <c r="AE121" s="227"/>
      <c r="AF121" s="227"/>
      <c r="AG121" s="227"/>
      <c r="AH121" s="227"/>
    </row>
    <row r="122" ht="12.75" s="6" customFormat="1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228"/>
      <c r="L122" s="224"/>
      <c r="M122" s="224"/>
      <c r="N122" s="224"/>
      <c r="O122" s="224"/>
      <c r="P122" s="224"/>
      <c r="Q122" s="225"/>
      <c r="R122" s="279"/>
      <c r="S122" s="279"/>
      <c r="T122" s="236"/>
      <c r="U122" s="236"/>
      <c r="V122" s="236"/>
      <c r="W122" s="236"/>
      <c r="X122" s="236"/>
      <c r="Y122" s="284"/>
      <c r="Z122" s="227"/>
      <c r="AA122" s="227"/>
      <c r="AB122" s="227"/>
      <c r="AC122" s="227"/>
      <c r="AD122" s="227"/>
      <c r="AE122" s="227"/>
      <c r="AF122" s="227"/>
      <c r="AG122" s="227"/>
      <c r="AH122" s="227"/>
    </row>
    <row r="123" ht="12.75" s="6" customFormat="1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228"/>
      <c r="L123" s="224"/>
      <c r="M123" s="224"/>
      <c r="N123" s="224"/>
      <c r="O123" s="224"/>
      <c r="P123" s="224"/>
      <c r="Q123" s="225"/>
      <c r="R123" s="279"/>
      <c r="S123" s="279"/>
      <c r="T123" s="236"/>
      <c r="U123" s="236"/>
      <c r="V123" s="236"/>
      <c r="W123" s="236"/>
      <c r="X123" s="236"/>
      <c r="Y123" s="284"/>
      <c r="Z123" s="227"/>
      <c r="AA123" s="227"/>
      <c r="AB123" s="227"/>
      <c r="AC123" s="227"/>
      <c r="AD123" s="227"/>
      <c r="AE123" s="227"/>
      <c r="AF123" s="227"/>
      <c r="AG123" s="227"/>
      <c r="AH123" s="227"/>
    </row>
    <row r="124" ht="12.75" s="6" customFormat="1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228"/>
      <c r="L124" s="224"/>
      <c r="M124" s="224"/>
      <c r="N124" s="224"/>
      <c r="O124" s="224"/>
      <c r="P124" s="224"/>
      <c r="Q124" s="225"/>
      <c r="R124" s="279"/>
      <c r="S124" s="279"/>
      <c r="T124" s="236"/>
      <c r="U124" s="236"/>
      <c r="V124" s="236"/>
      <c r="W124" s="236"/>
      <c r="X124" s="236"/>
      <c r="Y124" s="284"/>
      <c r="Z124" s="227"/>
      <c r="AA124" s="227"/>
      <c r="AB124" s="227"/>
      <c r="AC124" s="227"/>
      <c r="AD124" s="227"/>
      <c r="AE124" s="227"/>
      <c r="AF124" s="227"/>
      <c r="AG124" s="227"/>
      <c r="AH124" s="227"/>
    </row>
    <row r="125" ht="12.75" s="6" customFormat="1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228"/>
      <c r="L125" s="224"/>
      <c r="M125" s="224"/>
      <c r="N125" s="224"/>
      <c r="O125" s="224"/>
      <c r="P125" s="224"/>
      <c r="Q125" s="225"/>
      <c r="R125" s="279"/>
      <c r="S125" s="279"/>
      <c r="T125" s="236"/>
      <c r="U125" s="236"/>
      <c r="V125" s="236"/>
      <c r="W125" s="236"/>
      <c r="X125" s="236"/>
      <c r="Y125" s="284"/>
      <c r="Z125" s="227"/>
      <c r="AA125" s="227"/>
      <c r="AB125" s="227"/>
      <c r="AC125" s="227"/>
      <c r="AD125" s="227"/>
      <c r="AE125" s="227"/>
      <c r="AF125" s="227"/>
      <c r="AG125" s="227"/>
      <c r="AH125" s="227"/>
    </row>
    <row r="126" ht="12.75" s="6" customFormat="1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228"/>
      <c r="L126" s="224"/>
      <c r="M126" s="224"/>
      <c r="N126" s="224"/>
      <c r="O126" s="224"/>
      <c r="P126" s="224"/>
      <c r="Q126" s="225"/>
      <c r="R126" s="279"/>
      <c r="S126" s="279"/>
      <c r="T126" s="236"/>
      <c r="U126" s="236"/>
      <c r="V126" s="236"/>
      <c r="W126" s="236"/>
      <c r="X126" s="236"/>
      <c r="Y126" s="284"/>
      <c r="Z126" s="227"/>
      <c r="AA126" s="227"/>
      <c r="AB126" s="227"/>
      <c r="AC126" s="227"/>
      <c r="AD126" s="227"/>
      <c r="AE126" s="227"/>
      <c r="AF126" s="227"/>
      <c r="AG126" s="227"/>
      <c r="AH126" s="227"/>
    </row>
    <row r="127" ht="12.75" s="6" customFormat="1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228"/>
      <c r="L127" s="224"/>
      <c r="M127" s="224"/>
      <c r="N127" s="224"/>
      <c r="O127" s="224"/>
      <c r="P127" s="224"/>
      <c r="Q127" s="225"/>
      <c r="R127" s="279"/>
      <c r="S127" s="279"/>
      <c r="T127" s="236"/>
      <c r="U127" s="236"/>
      <c r="V127" s="236"/>
      <c r="W127" s="236"/>
      <c r="X127" s="236"/>
      <c r="Y127" s="284"/>
      <c r="Z127" s="227"/>
      <c r="AA127" s="227"/>
      <c r="AB127" s="227"/>
      <c r="AC127" s="227"/>
      <c r="AD127" s="227"/>
      <c r="AE127" s="227"/>
      <c r="AF127" s="227"/>
      <c r="AG127" s="227"/>
      <c r="AH127" s="227"/>
    </row>
    <row r="128" s="6" customFormat="1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228"/>
      <c r="L128" s="224"/>
      <c r="M128" s="224"/>
      <c r="N128" s="224"/>
      <c r="O128" s="224"/>
      <c r="P128" s="224"/>
      <c r="Q128" s="225"/>
      <c r="R128" s="225"/>
      <c r="S128" s="225"/>
      <c r="T128" s="225"/>
      <c r="U128" s="225"/>
      <c r="V128" s="225"/>
      <c r="W128" s="225"/>
      <c r="X128" s="284"/>
      <c r="Y128" s="284"/>
      <c r="Z128" s="227"/>
      <c r="AA128" s="227"/>
      <c r="AB128" s="227"/>
      <c r="AC128" s="227"/>
      <c r="AD128" s="227"/>
      <c r="AE128" s="227"/>
      <c r="AF128" s="227"/>
      <c r="AG128" s="227"/>
      <c r="AH128" s="227"/>
    </row>
    <row r="129" s="6" customFormat="1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228"/>
      <c r="L129" s="224"/>
      <c r="M129" s="224"/>
      <c r="N129" s="224"/>
      <c r="O129" s="224"/>
      <c r="P129" s="224"/>
      <c r="Q129" s="225"/>
      <c r="R129" s="225"/>
      <c r="S129" s="225"/>
      <c r="T129" s="225"/>
      <c r="U129" s="225"/>
      <c r="V129" s="225"/>
      <c r="W129" s="225"/>
      <c r="X129" s="284"/>
      <c r="Y129" s="284"/>
      <c r="Z129" s="227"/>
      <c r="AA129" s="227"/>
      <c r="AB129" s="227"/>
      <c r="AC129" s="227"/>
      <c r="AD129" s="227"/>
      <c r="AE129" s="227"/>
      <c r="AF129" s="227"/>
      <c r="AG129" s="227"/>
      <c r="AH129" s="227"/>
    </row>
    <row r="130" s="6" customFormat="1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228"/>
      <c r="L130" s="224"/>
      <c r="M130" s="224"/>
      <c r="N130" s="224"/>
      <c r="O130" s="224"/>
      <c r="P130" s="224"/>
      <c r="Q130" s="225"/>
      <c r="R130" s="225"/>
      <c r="S130" s="225"/>
      <c r="T130" s="225"/>
      <c r="U130" s="225"/>
      <c r="V130" s="225"/>
      <c r="W130" s="225"/>
      <c r="X130" s="284"/>
      <c r="Y130" s="284"/>
      <c r="Z130" s="227"/>
      <c r="AA130" s="227"/>
      <c r="AB130" s="227"/>
      <c r="AC130" s="227"/>
      <c r="AD130" s="227"/>
      <c r="AE130" s="227"/>
      <c r="AF130" s="227"/>
      <c r="AG130" s="227"/>
      <c r="AH130" s="227"/>
    </row>
    <row r="131" s="6" customFormat="1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228"/>
      <c r="L131" s="224"/>
      <c r="M131" s="224"/>
      <c r="N131" s="224"/>
      <c r="O131" s="224"/>
      <c r="P131" s="224"/>
      <c r="Q131" s="225"/>
      <c r="R131" s="225"/>
      <c r="S131" s="225"/>
      <c r="T131" s="225"/>
      <c r="U131" s="225"/>
      <c r="V131" s="225"/>
      <c r="W131" s="225"/>
      <c r="X131" s="284"/>
      <c r="Y131" s="284"/>
      <c r="Z131" s="227"/>
      <c r="AA131" s="227"/>
      <c r="AB131" s="227"/>
      <c r="AC131" s="227"/>
      <c r="AD131" s="227"/>
      <c r="AE131" s="227"/>
      <c r="AF131" s="227"/>
      <c r="AG131" s="227"/>
      <c r="AH131" s="227"/>
    </row>
    <row r="132" s="6" customFormat="1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228"/>
      <c r="L132" s="224"/>
      <c r="M132" s="224"/>
      <c r="N132" s="224"/>
      <c r="O132" s="224"/>
      <c r="P132" s="224"/>
      <c r="Q132" s="225"/>
      <c r="R132" s="225"/>
      <c r="S132" s="225"/>
      <c r="T132" s="225"/>
      <c r="U132" s="225"/>
      <c r="V132" s="225"/>
      <c r="W132" s="225"/>
      <c r="X132" s="284"/>
      <c r="Y132" s="284"/>
      <c r="Z132" s="227"/>
      <c r="AA132" s="227"/>
      <c r="AB132" s="227"/>
      <c r="AC132" s="227"/>
      <c r="AD132" s="227"/>
      <c r="AE132" s="227"/>
      <c r="AF132" s="227"/>
      <c r="AG132" s="227"/>
      <c r="AH132" s="227"/>
    </row>
    <row r="133" s="6" customFormat="1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228"/>
      <c r="L133" s="224"/>
      <c r="M133" s="224"/>
      <c r="N133" s="224"/>
      <c r="O133" s="224"/>
      <c r="P133" s="224"/>
      <c r="Q133" s="225"/>
      <c r="R133" s="225"/>
      <c r="S133" s="225"/>
      <c r="T133" s="225"/>
      <c r="U133" s="225"/>
      <c r="V133" s="225"/>
      <c r="W133" s="225"/>
      <c r="X133" s="284"/>
      <c r="Y133" s="284"/>
      <c r="Z133" s="227"/>
      <c r="AA133" s="227"/>
      <c r="AB133" s="227"/>
      <c r="AC133" s="227"/>
      <c r="AD133" s="227"/>
      <c r="AE133" s="227"/>
      <c r="AF133" s="227"/>
      <c r="AG133" s="227"/>
      <c r="AH133" s="227"/>
    </row>
    <row r="134" s="6" customFormat="1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228"/>
      <c r="L134" s="224"/>
      <c r="M134" s="224"/>
      <c r="N134" s="224"/>
      <c r="O134" s="224"/>
      <c r="P134" s="224"/>
      <c r="Q134" s="225"/>
      <c r="R134" s="225"/>
      <c r="S134" s="225"/>
      <c r="T134" s="225"/>
      <c r="U134" s="225"/>
      <c r="V134" s="225"/>
      <c r="W134" s="225"/>
      <c r="X134" s="284"/>
      <c r="Y134" s="284"/>
      <c r="Z134" s="227"/>
      <c r="AA134" s="227"/>
      <c r="AB134" s="227"/>
      <c r="AC134" s="227"/>
      <c r="AD134" s="227"/>
      <c r="AE134" s="227"/>
      <c r="AF134" s="227"/>
      <c r="AG134" s="227"/>
      <c r="AH134" s="227"/>
    </row>
    <row r="135" s="6" customFormat="1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228"/>
      <c r="L135" s="224"/>
      <c r="M135" s="224"/>
      <c r="N135" s="224"/>
      <c r="O135" s="224"/>
      <c r="P135" s="224"/>
      <c r="Q135" s="225"/>
      <c r="R135" s="225"/>
      <c r="S135" s="225"/>
      <c r="T135" s="225"/>
      <c r="U135" s="225"/>
      <c r="V135" s="225"/>
      <c r="W135" s="225"/>
      <c r="X135" s="284"/>
      <c r="Y135" s="284"/>
      <c r="Z135" s="227"/>
      <c r="AA135" s="227"/>
      <c r="AB135" s="227"/>
      <c r="AC135" s="227"/>
      <c r="AD135" s="227"/>
      <c r="AE135" s="227"/>
      <c r="AF135" s="227"/>
      <c r="AG135" s="227"/>
      <c r="AH135" s="227"/>
    </row>
    <row r="136" s="6" customFormat="1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228"/>
      <c r="L136" s="224"/>
      <c r="M136" s="224"/>
      <c r="N136" s="224"/>
      <c r="O136" s="224"/>
      <c r="P136" s="224"/>
      <c r="Q136" s="225"/>
      <c r="R136" s="225"/>
      <c r="S136" s="225"/>
      <c r="T136" s="225"/>
      <c r="U136" s="225"/>
      <c r="V136" s="225"/>
      <c r="W136" s="225"/>
      <c r="X136" s="284"/>
      <c r="Y136" s="284"/>
      <c r="Z136" s="227"/>
      <c r="AA136" s="227"/>
      <c r="AB136" s="227"/>
      <c r="AC136" s="227"/>
      <c r="AD136" s="227"/>
      <c r="AE136" s="227"/>
      <c r="AF136" s="227"/>
      <c r="AG136" s="227"/>
      <c r="AH136" s="227"/>
    </row>
    <row r="137" s="6" customFormat="1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228"/>
      <c r="L137" s="224"/>
      <c r="M137" s="224"/>
      <c r="N137" s="224"/>
      <c r="O137" s="224"/>
      <c r="P137" s="224"/>
      <c r="Q137" s="225"/>
      <c r="R137" s="225"/>
      <c r="S137" s="225"/>
      <c r="T137" s="225"/>
      <c r="U137" s="225"/>
      <c r="V137" s="225"/>
      <c r="W137" s="225"/>
      <c r="X137" s="284"/>
      <c r="Y137" s="284"/>
      <c r="Z137" s="227"/>
      <c r="AA137" s="227"/>
      <c r="AB137" s="227"/>
      <c r="AC137" s="227"/>
      <c r="AD137" s="227"/>
      <c r="AE137" s="227"/>
      <c r="AF137" s="227"/>
      <c r="AG137" s="227"/>
      <c r="AH137" s="227"/>
    </row>
    <row r="138" s="6" customFormat="1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228"/>
      <c r="L138" s="224"/>
      <c r="M138" s="224"/>
      <c r="N138" s="224"/>
      <c r="O138" s="224"/>
      <c r="P138" s="224"/>
      <c r="Q138" s="225"/>
      <c r="R138" s="225"/>
      <c r="S138" s="225"/>
      <c r="T138" s="225"/>
      <c r="U138" s="225"/>
      <c r="V138" s="225"/>
      <c r="W138" s="225"/>
      <c r="X138" s="284"/>
      <c r="Y138" s="284"/>
      <c r="Z138" s="227"/>
      <c r="AA138" s="227"/>
      <c r="AB138" s="227"/>
      <c r="AC138" s="227"/>
      <c r="AD138" s="227"/>
      <c r="AE138" s="227"/>
      <c r="AF138" s="227"/>
      <c r="AG138" s="227"/>
      <c r="AH138" s="227"/>
    </row>
    <row r="139" s="6" customFormat="1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228"/>
      <c r="L139" s="224"/>
      <c r="M139" s="224"/>
      <c r="N139" s="224"/>
      <c r="O139" s="224"/>
      <c r="P139" s="224"/>
      <c r="Q139" s="225"/>
      <c r="R139" s="225"/>
      <c r="S139" s="225"/>
      <c r="T139" s="225"/>
      <c r="U139" s="225"/>
      <c r="V139" s="225"/>
      <c r="W139" s="225"/>
      <c r="X139" s="284"/>
      <c r="Y139" s="284"/>
      <c r="Z139" s="227"/>
      <c r="AA139" s="227"/>
      <c r="AB139" s="227"/>
      <c r="AC139" s="227"/>
      <c r="AD139" s="227"/>
      <c r="AE139" s="227"/>
      <c r="AF139" s="227"/>
      <c r="AG139" s="227"/>
      <c r="AH139" s="227"/>
    </row>
    <row r="140" s="6" customFormat="1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228"/>
      <c r="L140" s="224"/>
      <c r="M140" s="224"/>
      <c r="N140" s="224"/>
      <c r="O140" s="224"/>
      <c r="P140" s="224"/>
      <c r="Q140" s="225"/>
      <c r="R140" s="225"/>
      <c r="S140" s="225"/>
      <c r="T140" s="225"/>
      <c r="U140" s="225"/>
      <c r="V140" s="225"/>
      <c r="W140" s="225"/>
      <c r="X140" s="284"/>
      <c r="Y140" s="284"/>
      <c r="Z140" s="227"/>
      <c r="AA140" s="227"/>
      <c r="AB140" s="227"/>
      <c r="AC140" s="227"/>
      <c r="AD140" s="227"/>
      <c r="AE140" s="227"/>
      <c r="AF140" s="227"/>
      <c r="AG140" s="227"/>
      <c r="AH140" s="227"/>
    </row>
    <row r="141" s="6" customFormat="1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228"/>
      <c r="L141" s="224"/>
      <c r="M141" s="224"/>
      <c r="N141" s="224"/>
      <c r="O141" s="224"/>
      <c r="P141" s="224"/>
      <c r="Q141" s="225"/>
      <c r="R141" s="225"/>
      <c r="S141" s="225"/>
      <c r="T141" s="225"/>
      <c r="U141" s="225"/>
      <c r="V141" s="225"/>
      <c r="W141" s="225"/>
      <c r="X141" s="284"/>
      <c r="Y141" s="284"/>
      <c r="Z141" s="227"/>
      <c r="AA141" s="227"/>
      <c r="AB141" s="227"/>
      <c r="AC141" s="227"/>
      <c r="AD141" s="227"/>
      <c r="AE141" s="227"/>
      <c r="AF141" s="227"/>
      <c r="AG141" s="227"/>
      <c r="AH141" s="227"/>
    </row>
    <row r="142" s="6" customFormat="1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228"/>
      <c r="L142" s="224"/>
      <c r="M142" s="224"/>
      <c r="N142" s="224"/>
      <c r="O142" s="224"/>
      <c r="P142" s="224"/>
      <c r="Q142" s="225"/>
      <c r="R142" s="225"/>
      <c r="S142" s="225"/>
      <c r="T142" s="225"/>
      <c r="U142" s="225"/>
      <c r="V142" s="225"/>
      <c r="W142" s="225"/>
      <c r="X142" s="284"/>
      <c r="Y142" s="284"/>
      <c r="Z142" s="227"/>
      <c r="AA142" s="227"/>
      <c r="AB142" s="227"/>
      <c r="AC142" s="227"/>
      <c r="AD142" s="227"/>
      <c r="AE142" s="227"/>
      <c r="AF142" s="227"/>
      <c r="AG142" s="227"/>
      <c r="AH142" s="227"/>
    </row>
    <row r="143" s="6" customFormat="1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228"/>
      <c r="L143" s="224"/>
      <c r="M143" s="224"/>
      <c r="N143" s="224"/>
      <c r="O143" s="224"/>
      <c r="P143" s="224"/>
      <c r="Q143" s="225"/>
      <c r="R143" s="225"/>
      <c r="S143" s="225"/>
      <c r="T143" s="225"/>
      <c r="U143" s="225"/>
      <c r="V143" s="225"/>
      <c r="W143" s="225"/>
      <c r="X143" s="284"/>
      <c r="Y143" s="284"/>
      <c r="Z143" s="227"/>
      <c r="AA143" s="227"/>
      <c r="AB143" s="227"/>
      <c r="AC143" s="227"/>
      <c r="AD143" s="227"/>
      <c r="AE143" s="227"/>
      <c r="AF143" s="227"/>
      <c r="AG143" s="227"/>
      <c r="AH143" s="227"/>
    </row>
    <row r="144" s="6" customFormat="1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228"/>
      <c r="L144" s="224"/>
      <c r="M144" s="224"/>
      <c r="N144" s="224"/>
      <c r="O144" s="224"/>
      <c r="P144" s="224"/>
      <c r="Q144" s="225"/>
      <c r="R144" s="225"/>
      <c r="S144" s="225"/>
      <c r="T144" s="225"/>
      <c r="U144" s="225"/>
      <c r="V144" s="225"/>
      <c r="W144" s="225"/>
      <c r="X144" s="284"/>
      <c r="Y144" s="284"/>
      <c r="Z144" s="227"/>
      <c r="AA144" s="227"/>
      <c r="AB144" s="227"/>
      <c r="AC144" s="227"/>
      <c r="AD144" s="227"/>
      <c r="AE144" s="227"/>
      <c r="AF144" s="227"/>
      <c r="AG144" s="227"/>
      <c r="AH144" s="227"/>
    </row>
    <row r="145" s="6" customFormat="1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228"/>
      <c r="L145" s="224"/>
      <c r="M145" s="224"/>
      <c r="N145" s="224"/>
      <c r="O145" s="224"/>
      <c r="P145" s="224"/>
      <c r="Q145" s="225"/>
      <c r="R145" s="225"/>
      <c r="S145" s="225"/>
      <c r="T145" s="225"/>
      <c r="U145" s="225"/>
      <c r="V145" s="225"/>
      <c r="W145" s="225"/>
      <c r="X145" s="284"/>
      <c r="Y145" s="284"/>
      <c r="Z145" s="227"/>
      <c r="AA145" s="227"/>
      <c r="AB145" s="227"/>
      <c r="AC145" s="227"/>
      <c r="AD145" s="227"/>
      <c r="AE145" s="227"/>
      <c r="AF145" s="227"/>
      <c r="AG145" s="227"/>
      <c r="AH145" s="227"/>
    </row>
    <row r="146" s="6" customFormat="1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228"/>
      <c r="L146" s="224"/>
      <c r="M146" s="224"/>
      <c r="N146" s="224"/>
      <c r="O146" s="224"/>
      <c r="P146" s="224"/>
      <c r="Q146" s="225"/>
      <c r="R146" s="225"/>
      <c r="S146" s="225"/>
      <c r="T146" s="225"/>
      <c r="U146" s="225"/>
      <c r="V146" s="225"/>
      <c r="W146" s="225"/>
      <c r="X146" s="284"/>
      <c r="Y146" s="284"/>
      <c r="Z146" s="227"/>
      <c r="AA146" s="227"/>
      <c r="AB146" s="227"/>
      <c r="AC146" s="227"/>
      <c r="AD146" s="227"/>
      <c r="AE146" s="227"/>
      <c r="AF146" s="227"/>
      <c r="AG146" s="227"/>
      <c r="AH146" s="227"/>
    </row>
    <row r="147" s="6" customFormat="1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228"/>
      <c r="L147" s="224"/>
      <c r="M147" s="224"/>
      <c r="N147" s="224"/>
      <c r="O147" s="224"/>
      <c r="P147" s="224"/>
      <c r="Q147" s="225"/>
      <c r="R147" s="225"/>
      <c r="S147" s="225"/>
      <c r="T147" s="225"/>
      <c r="U147" s="225"/>
      <c r="V147" s="225"/>
      <c r="W147" s="225"/>
      <c r="X147" s="284"/>
      <c r="Y147" s="284"/>
      <c r="Z147" s="227"/>
      <c r="AA147" s="227"/>
      <c r="AB147" s="227"/>
      <c r="AC147" s="227"/>
      <c r="AD147" s="227"/>
      <c r="AE147" s="227"/>
      <c r="AF147" s="227"/>
      <c r="AG147" s="227"/>
      <c r="AH147" s="227"/>
    </row>
    <row r="148" s="6" customFormat="1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228"/>
      <c r="L148" s="224"/>
      <c r="M148" s="224"/>
      <c r="N148" s="224"/>
      <c r="O148" s="224"/>
      <c r="P148" s="224"/>
      <c r="Q148" s="225"/>
      <c r="R148" s="225"/>
      <c r="S148" s="225"/>
      <c r="T148" s="225"/>
      <c r="U148" s="225"/>
      <c r="V148" s="225"/>
      <c r="W148" s="225"/>
      <c r="X148" s="284"/>
      <c r="Y148" s="284"/>
      <c r="Z148" s="227"/>
      <c r="AA148" s="227"/>
      <c r="AB148" s="227"/>
      <c r="AC148" s="227"/>
      <c r="AD148" s="227"/>
      <c r="AE148" s="227"/>
      <c r="AF148" s="227"/>
      <c r="AG148" s="227"/>
      <c r="AH148" s="227"/>
    </row>
    <row r="149" s="6" customFormat="1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228"/>
      <c r="L149" s="224"/>
      <c r="M149" s="224"/>
      <c r="N149" s="224"/>
      <c r="O149" s="224"/>
      <c r="P149" s="224"/>
      <c r="Q149" s="225"/>
      <c r="R149" s="225"/>
      <c r="S149" s="225"/>
      <c r="T149" s="225"/>
      <c r="U149" s="225"/>
      <c r="V149" s="225"/>
      <c r="W149" s="225"/>
      <c r="X149" s="284"/>
      <c r="Y149" s="284"/>
      <c r="Z149" s="227"/>
      <c r="AA149" s="227"/>
      <c r="AB149" s="227"/>
      <c r="AC149" s="227"/>
      <c r="AD149" s="227"/>
      <c r="AE149" s="227"/>
      <c r="AF149" s="227"/>
      <c r="AG149" s="227"/>
      <c r="AH149" s="227"/>
    </row>
    <row r="150" s="6" customFormat="1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228"/>
      <c r="L150" s="224"/>
      <c r="M150" s="224"/>
      <c r="N150" s="224"/>
      <c r="O150" s="224"/>
      <c r="P150" s="224"/>
      <c r="Q150" s="225"/>
      <c r="R150" s="225"/>
      <c r="S150" s="225"/>
      <c r="T150" s="225"/>
      <c r="U150" s="225"/>
      <c r="V150" s="225"/>
      <c r="W150" s="225"/>
      <c r="X150" s="284"/>
      <c r="Y150" s="284"/>
      <c r="Z150" s="227"/>
      <c r="AA150" s="227"/>
      <c r="AB150" s="227"/>
      <c r="AC150" s="227"/>
      <c r="AD150" s="227"/>
      <c r="AE150" s="227"/>
      <c r="AF150" s="227"/>
      <c r="AG150" s="227"/>
      <c r="AH150" s="227"/>
    </row>
    <row r="151" s="6" customFormat="1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228"/>
      <c r="L151" s="224"/>
      <c r="M151" s="224"/>
      <c r="N151" s="224"/>
      <c r="O151" s="224"/>
      <c r="P151" s="224"/>
      <c r="Q151" s="225"/>
      <c r="R151" s="225"/>
      <c r="S151" s="225"/>
      <c r="T151" s="225"/>
      <c r="U151" s="225"/>
      <c r="V151" s="225"/>
      <c r="W151" s="225"/>
      <c r="X151" s="284"/>
      <c r="Y151" s="284"/>
      <c r="Z151" s="227"/>
      <c r="AA151" s="227"/>
      <c r="AB151" s="227"/>
      <c r="AC151" s="227"/>
      <c r="AD151" s="227"/>
      <c r="AE151" s="227"/>
      <c r="AF151" s="227"/>
      <c r="AG151" s="227"/>
      <c r="AH151" s="227"/>
    </row>
    <row r="152" s="6" customFormat="1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228"/>
      <c r="L152" s="224"/>
      <c r="M152" s="224"/>
      <c r="N152" s="224"/>
      <c r="O152" s="224"/>
      <c r="P152" s="224"/>
      <c r="Q152" s="225"/>
      <c r="R152" s="225"/>
      <c r="S152" s="225"/>
      <c r="T152" s="225"/>
      <c r="U152" s="225"/>
      <c r="V152" s="225"/>
      <c r="W152" s="225"/>
      <c r="X152" s="284"/>
      <c r="Y152" s="284"/>
      <c r="Z152" s="227"/>
      <c r="AA152" s="227"/>
      <c r="AB152" s="227"/>
      <c r="AC152" s="227"/>
      <c r="AD152" s="227"/>
      <c r="AE152" s="227"/>
      <c r="AF152" s="227"/>
      <c r="AG152" s="227"/>
      <c r="AH152" s="227"/>
    </row>
    <row r="153" s="6" customFormat="1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228"/>
      <c r="L153" s="224"/>
      <c r="M153" s="224"/>
      <c r="N153" s="224"/>
      <c r="O153" s="224"/>
      <c r="P153" s="224"/>
      <c r="Q153" s="225"/>
      <c r="R153" s="225"/>
      <c r="S153" s="225"/>
      <c r="T153" s="225"/>
      <c r="U153" s="225"/>
      <c r="V153" s="225"/>
      <c r="W153" s="225"/>
      <c r="X153" s="284"/>
      <c r="Y153" s="284"/>
      <c r="Z153" s="227"/>
      <c r="AA153" s="227"/>
      <c r="AB153" s="227"/>
      <c r="AC153" s="227"/>
      <c r="AD153" s="227"/>
      <c r="AE153" s="227"/>
      <c r="AF153" s="227"/>
      <c r="AG153" s="227"/>
      <c r="AH153" s="227"/>
    </row>
    <row r="154" s="6" customFormat="1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228"/>
      <c r="L154" s="224"/>
      <c r="M154" s="224"/>
      <c r="N154" s="224"/>
      <c r="O154" s="224"/>
      <c r="P154" s="224"/>
      <c r="Q154" s="225"/>
      <c r="R154" s="225"/>
      <c r="S154" s="225"/>
      <c r="T154" s="225"/>
      <c r="U154" s="225"/>
      <c r="V154" s="225"/>
      <c r="W154" s="225"/>
      <c r="X154" s="284"/>
      <c r="Y154" s="284"/>
      <c r="Z154" s="227"/>
      <c r="AA154" s="227"/>
      <c r="AB154" s="227"/>
      <c r="AC154" s="227"/>
      <c r="AD154" s="227"/>
      <c r="AE154" s="227"/>
      <c r="AF154" s="227"/>
      <c r="AG154" s="227"/>
      <c r="AH154" s="227"/>
    </row>
    <row r="155" s="6" customFormat="1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228"/>
      <c r="L155" s="224"/>
      <c r="M155" s="224"/>
      <c r="N155" s="224"/>
      <c r="O155" s="224"/>
      <c r="P155" s="224"/>
      <c r="Q155" s="225"/>
      <c r="R155" s="225"/>
      <c r="S155" s="225"/>
      <c r="T155" s="225"/>
      <c r="U155" s="225"/>
      <c r="V155" s="225"/>
      <c r="W155" s="225"/>
      <c r="X155" s="284"/>
      <c r="Y155" s="284"/>
      <c r="Z155" s="227"/>
      <c r="AA155" s="227"/>
      <c r="AB155" s="227"/>
      <c r="AC155" s="227"/>
      <c r="AD155" s="227"/>
      <c r="AE155" s="227"/>
      <c r="AF155" s="227"/>
      <c r="AG155" s="227"/>
      <c r="AH155" s="227"/>
    </row>
    <row r="156" s="6" customFormat="1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228"/>
      <c r="L156" s="224"/>
      <c r="M156" s="224"/>
      <c r="N156" s="224"/>
      <c r="O156" s="224"/>
      <c r="P156" s="224"/>
      <c r="Q156" s="225"/>
      <c r="R156" s="225"/>
      <c r="S156" s="225"/>
      <c r="T156" s="225"/>
      <c r="U156" s="225"/>
      <c r="V156" s="225"/>
      <c r="W156" s="225"/>
      <c r="X156" s="284"/>
      <c r="Y156" s="284"/>
      <c r="Z156" s="227"/>
      <c r="AA156" s="227"/>
      <c r="AB156" s="227"/>
      <c r="AC156" s="227"/>
      <c r="AD156" s="227"/>
      <c r="AE156" s="227"/>
      <c r="AF156" s="227"/>
      <c r="AG156" s="227"/>
      <c r="AH156" s="227"/>
    </row>
    <row r="157" s="6" customFormat="1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228"/>
      <c r="L157" s="224"/>
      <c r="M157" s="224"/>
      <c r="N157" s="224"/>
      <c r="O157" s="224"/>
      <c r="P157" s="224"/>
      <c r="Q157" s="225"/>
      <c r="R157" s="225"/>
      <c r="S157" s="225"/>
      <c r="T157" s="225"/>
      <c r="U157" s="225"/>
      <c r="V157" s="225"/>
      <c r="W157" s="225"/>
      <c r="X157" s="284"/>
      <c r="Y157" s="284"/>
      <c r="Z157" s="227"/>
      <c r="AA157" s="227"/>
      <c r="AB157" s="227"/>
      <c r="AC157" s="227"/>
      <c r="AD157" s="227"/>
      <c r="AE157" s="227"/>
      <c r="AF157" s="227"/>
      <c r="AG157" s="227"/>
      <c r="AH157" s="227"/>
    </row>
    <row r="158" s="6" customFormat="1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228"/>
      <c r="L158" s="224"/>
      <c r="M158" s="224"/>
      <c r="N158" s="224"/>
      <c r="O158" s="224"/>
      <c r="P158" s="224"/>
      <c r="Q158" s="225"/>
      <c r="R158" s="225"/>
      <c r="S158" s="225"/>
      <c r="T158" s="225"/>
      <c r="U158" s="225"/>
      <c r="V158" s="225"/>
      <c r="W158" s="225"/>
      <c r="X158" s="284"/>
      <c r="Y158" s="284"/>
      <c r="Z158" s="227"/>
      <c r="AA158" s="227"/>
      <c r="AB158" s="227"/>
      <c r="AC158" s="227"/>
      <c r="AD158" s="227"/>
      <c r="AE158" s="227"/>
      <c r="AF158" s="227"/>
      <c r="AG158" s="227"/>
      <c r="AH158" s="227"/>
    </row>
    <row r="159" s="6" customFormat="1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228"/>
      <c r="L159" s="224"/>
      <c r="M159" s="224"/>
      <c r="N159" s="224"/>
      <c r="O159" s="224"/>
      <c r="P159" s="224"/>
      <c r="Q159" s="225"/>
      <c r="R159" s="225"/>
      <c r="S159" s="225"/>
      <c r="T159" s="225"/>
      <c r="U159" s="225"/>
      <c r="V159" s="225"/>
      <c r="W159" s="225"/>
      <c r="X159" s="284"/>
      <c r="Y159" s="284"/>
      <c r="Z159" s="227"/>
      <c r="AA159" s="227"/>
      <c r="AB159" s="227"/>
      <c r="AC159" s="227"/>
      <c r="AD159" s="227"/>
      <c r="AE159" s="227"/>
      <c r="AF159" s="227"/>
      <c r="AG159" s="227"/>
      <c r="AH159" s="227"/>
    </row>
    <row r="160" s="6" customFormat="1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228"/>
      <c r="L160" s="224"/>
      <c r="M160" s="224"/>
      <c r="N160" s="224"/>
      <c r="O160" s="224"/>
      <c r="P160" s="224"/>
      <c r="Q160" s="225"/>
      <c r="R160" s="225"/>
      <c r="S160" s="225"/>
      <c r="T160" s="225"/>
      <c r="U160" s="225"/>
      <c r="V160" s="225"/>
      <c r="W160" s="225"/>
      <c r="X160" s="284"/>
      <c r="Y160" s="284"/>
      <c r="Z160" s="227"/>
      <c r="AA160" s="227"/>
      <c r="AB160" s="227"/>
      <c r="AC160" s="227"/>
      <c r="AD160" s="227"/>
      <c r="AE160" s="227"/>
      <c r="AF160" s="227"/>
      <c r="AG160" s="227"/>
      <c r="AH160" s="227"/>
    </row>
    <row r="161" s="6" customFormat="1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228"/>
      <c r="L161" s="224"/>
      <c r="M161" s="224"/>
      <c r="N161" s="224"/>
      <c r="O161" s="224"/>
      <c r="P161" s="224"/>
      <c r="Q161" s="225"/>
      <c r="R161" s="225"/>
      <c r="S161" s="225"/>
      <c r="T161" s="225"/>
      <c r="U161" s="225"/>
      <c r="V161" s="225"/>
      <c r="W161" s="225"/>
      <c r="X161" s="284"/>
      <c r="Y161" s="284"/>
      <c r="Z161" s="227"/>
      <c r="AA161" s="227"/>
      <c r="AB161" s="227"/>
      <c r="AC161" s="227"/>
      <c r="AD161" s="227"/>
      <c r="AE161" s="227"/>
      <c r="AF161" s="227"/>
      <c r="AG161" s="227"/>
      <c r="AH161" s="227"/>
    </row>
    <row r="162" s="6" customFormat="1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228"/>
      <c r="L162" s="224"/>
      <c r="M162" s="224"/>
      <c r="N162" s="224"/>
      <c r="O162" s="224"/>
      <c r="P162" s="224"/>
      <c r="Q162" s="225"/>
      <c r="R162" s="225"/>
      <c r="S162" s="225"/>
      <c r="T162" s="225"/>
      <c r="U162" s="225"/>
      <c r="V162" s="225"/>
      <c r="W162" s="225"/>
      <c r="X162" s="284"/>
      <c r="Y162" s="284"/>
      <c r="Z162" s="227"/>
      <c r="AA162" s="227"/>
      <c r="AB162" s="227"/>
      <c r="AC162" s="227"/>
      <c r="AD162" s="227"/>
      <c r="AE162" s="227"/>
      <c r="AF162" s="227"/>
      <c r="AG162" s="227"/>
      <c r="AH162" s="227"/>
    </row>
    <row r="163" s="6" customFormat="1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228"/>
      <c r="L163" s="224"/>
      <c r="M163" s="224"/>
      <c r="N163" s="224"/>
      <c r="O163" s="224"/>
      <c r="P163" s="224"/>
      <c r="Q163" s="225"/>
      <c r="R163" s="225"/>
      <c r="S163" s="225"/>
      <c r="T163" s="225"/>
      <c r="U163" s="225"/>
      <c r="V163" s="225"/>
      <c r="W163" s="225"/>
      <c r="X163" s="284"/>
      <c r="Y163" s="284"/>
      <c r="Z163" s="227"/>
      <c r="AA163" s="227"/>
      <c r="AB163" s="227"/>
      <c r="AC163" s="227"/>
      <c r="AD163" s="227"/>
      <c r="AE163" s="227"/>
      <c r="AF163" s="227"/>
      <c r="AG163" s="227"/>
      <c r="AH163" s="227"/>
    </row>
    <row r="164" s="6" customFormat="1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228"/>
      <c r="L164" s="224"/>
      <c r="M164" s="224"/>
      <c r="N164" s="224"/>
      <c r="O164" s="224"/>
      <c r="P164" s="224"/>
      <c r="Q164" s="225"/>
      <c r="R164" s="225"/>
      <c r="S164" s="225"/>
      <c r="T164" s="225"/>
      <c r="U164" s="225"/>
      <c r="V164" s="225"/>
      <c r="W164" s="225"/>
      <c r="X164" s="284"/>
      <c r="Y164" s="284"/>
      <c r="Z164" s="227"/>
      <c r="AA164" s="227"/>
      <c r="AB164" s="227"/>
      <c r="AC164" s="227"/>
      <c r="AD164" s="227"/>
      <c r="AE164" s="227"/>
      <c r="AF164" s="227"/>
      <c r="AG164" s="227"/>
      <c r="AH164" s="227"/>
    </row>
    <row r="165" s="6" customFormat="1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228"/>
      <c r="L165" s="224"/>
      <c r="M165" s="224"/>
      <c r="N165" s="224"/>
      <c r="O165" s="224"/>
      <c r="P165" s="224"/>
      <c r="Q165" s="225"/>
      <c r="R165" s="225"/>
      <c r="S165" s="225"/>
      <c r="T165" s="225"/>
      <c r="U165" s="225"/>
      <c r="V165" s="225"/>
      <c r="W165" s="225"/>
      <c r="X165" s="284"/>
      <c r="Y165" s="284"/>
      <c r="Z165" s="227"/>
      <c r="AA165" s="227"/>
      <c r="AB165" s="227"/>
      <c r="AC165" s="227"/>
      <c r="AD165" s="227"/>
      <c r="AE165" s="227"/>
      <c r="AF165" s="227"/>
      <c r="AG165" s="227"/>
      <c r="AH165" s="227"/>
    </row>
    <row r="166" s="6" customFormat="1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228"/>
      <c r="L166" s="224"/>
      <c r="M166" s="224"/>
      <c r="N166" s="224"/>
      <c r="O166" s="224"/>
      <c r="P166" s="224"/>
      <c r="Q166" s="225"/>
      <c r="R166" s="225"/>
      <c r="S166" s="225"/>
      <c r="T166" s="225"/>
      <c r="U166" s="225"/>
      <c r="V166" s="225"/>
      <c r="W166" s="225"/>
      <c r="X166" s="284"/>
      <c r="Y166" s="284"/>
      <c r="Z166" s="227"/>
      <c r="AA166" s="227"/>
      <c r="AB166" s="227"/>
      <c r="AC166" s="227"/>
      <c r="AD166" s="227"/>
      <c r="AE166" s="227"/>
      <c r="AF166" s="227"/>
      <c r="AG166" s="227"/>
      <c r="AH166" s="227"/>
    </row>
    <row r="167" s="6" customFormat="1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228"/>
      <c r="L167" s="224"/>
      <c r="M167" s="224"/>
      <c r="N167" s="224"/>
      <c r="O167" s="224"/>
      <c r="P167" s="224"/>
      <c r="Q167" s="225"/>
      <c r="R167" s="225"/>
      <c r="S167" s="225"/>
      <c r="T167" s="225"/>
      <c r="U167" s="225"/>
      <c r="V167" s="225"/>
      <c r="W167" s="225"/>
      <c r="X167" s="284"/>
      <c r="Y167" s="284"/>
      <c r="Z167" s="227"/>
      <c r="AA167" s="227"/>
      <c r="AB167" s="227"/>
      <c r="AC167" s="227"/>
      <c r="AD167" s="227"/>
      <c r="AE167" s="227"/>
      <c r="AF167" s="227"/>
      <c r="AG167" s="227"/>
      <c r="AH167" s="227"/>
    </row>
    <row r="168" s="6" customFormat="1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228"/>
      <c r="L168" s="224"/>
      <c r="M168" s="224"/>
      <c r="N168" s="224"/>
      <c r="O168" s="224"/>
      <c r="P168" s="224"/>
      <c r="Q168" s="225"/>
      <c r="R168" s="225"/>
      <c r="S168" s="225"/>
      <c r="T168" s="225"/>
      <c r="U168" s="225"/>
      <c r="V168" s="225"/>
      <c r="W168" s="225"/>
      <c r="X168" s="284"/>
      <c r="Y168" s="284"/>
      <c r="Z168" s="227"/>
      <c r="AA168" s="227"/>
      <c r="AB168" s="227"/>
      <c r="AC168" s="227"/>
      <c r="AD168" s="227"/>
      <c r="AE168" s="227"/>
      <c r="AF168" s="227"/>
      <c r="AG168" s="227"/>
      <c r="AH168" s="227"/>
    </row>
    <row r="169" s="6" customFormat="1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228"/>
      <c r="L169" s="224"/>
      <c r="M169" s="224"/>
      <c r="N169" s="224"/>
      <c r="O169" s="224"/>
      <c r="P169" s="224"/>
      <c r="Q169" s="225"/>
      <c r="R169" s="225"/>
      <c r="S169" s="225"/>
      <c r="T169" s="225"/>
      <c r="U169" s="225"/>
      <c r="V169" s="225"/>
      <c r="W169" s="225"/>
      <c r="X169" s="284"/>
      <c r="Y169" s="284"/>
      <c r="Z169" s="227"/>
      <c r="AA169" s="227"/>
      <c r="AB169" s="227"/>
      <c r="AC169" s="227"/>
      <c r="AD169" s="227"/>
      <c r="AE169" s="227"/>
      <c r="AF169" s="227"/>
      <c r="AG169" s="227"/>
      <c r="AH169" s="227"/>
    </row>
    <row r="170" s="6" customFormat="1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228"/>
      <c r="L170" s="224"/>
      <c r="M170" s="224"/>
      <c r="N170" s="224"/>
      <c r="O170" s="224"/>
      <c r="P170" s="224"/>
      <c r="Q170" s="225"/>
      <c r="R170" s="225"/>
      <c r="S170" s="225"/>
      <c r="T170" s="225"/>
      <c r="U170" s="225"/>
      <c r="V170" s="225"/>
      <c r="W170" s="225"/>
      <c r="X170" s="284"/>
      <c r="Y170" s="284"/>
      <c r="Z170" s="227"/>
      <c r="AA170" s="227"/>
      <c r="AB170" s="227"/>
      <c r="AC170" s="227"/>
      <c r="AD170" s="227"/>
      <c r="AE170" s="227"/>
      <c r="AF170" s="227"/>
      <c r="AG170" s="227"/>
      <c r="AH170" s="227"/>
    </row>
    <row r="171" s="6" customFormat="1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228"/>
      <c r="L171" s="224"/>
      <c r="M171" s="224"/>
      <c r="N171" s="224"/>
      <c r="O171" s="224"/>
      <c r="P171" s="224"/>
      <c r="Q171" s="225"/>
      <c r="R171" s="225"/>
      <c r="S171" s="225"/>
      <c r="T171" s="225"/>
      <c r="U171" s="225"/>
      <c r="V171" s="225"/>
      <c r="W171" s="225"/>
      <c r="X171" s="284"/>
      <c r="Y171" s="284"/>
      <c r="Z171" s="227"/>
      <c r="AA171" s="227"/>
      <c r="AB171" s="227"/>
      <c r="AC171" s="227"/>
      <c r="AD171" s="227"/>
      <c r="AE171" s="227"/>
      <c r="AF171" s="227"/>
      <c r="AG171" s="227"/>
      <c r="AH171" s="227"/>
    </row>
    <row r="172" s="6" customFormat="1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228"/>
      <c r="L172" s="224"/>
      <c r="M172" s="224"/>
      <c r="N172" s="224"/>
      <c r="O172" s="224"/>
      <c r="P172" s="224"/>
      <c r="Q172" s="225"/>
      <c r="R172" s="225"/>
      <c r="S172" s="225"/>
      <c r="T172" s="225"/>
      <c r="U172" s="225"/>
      <c r="V172" s="225"/>
      <c r="W172" s="225"/>
      <c r="X172" s="284"/>
      <c r="Y172" s="284"/>
      <c r="Z172" s="227"/>
      <c r="AA172" s="227"/>
      <c r="AB172" s="227"/>
      <c r="AC172" s="227"/>
      <c r="AD172" s="227"/>
      <c r="AE172" s="227"/>
      <c r="AF172" s="227"/>
      <c r="AG172" s="227"/>
      <c r="AH172" s="227"/>
    </row>
    <row r="173" s="6" customFormat="1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228"/>
      <c r="L173" s="224"/>
      <c r="M173" s="224"/>
      <c r="N173" s="224"/>
      <c r="O173" s="224"/>
      <c r="P173" s="224"/>
      <c r="Q173" s="225"/>
      <c r="R173" s="225"/>
      <c r="S173" s="225"/>
      <c r="T173" s="225"/>
      <c r="U173" s="225"/>
      <c r="V173" s="225"/>
      <c r="W173" s="225"/>
      <c r="X173" s="284"/>
      <c r="Y173" s="284"/>
      <c r="Z173" s="227"/>
      <c r="AA173" s="227"/>
      <c r="AB173" s="227"/>
      <c r="AC173" s="227"/>
      <c r="AD173" s="227"/>
      <c r="AE173" s="227"/>
      <c r="AF173" s="227"/>
      <c r="AG173" s="227"/>
      <c r="AH173" s="227"/>
    </row>
    <row r="174" s="6" customFormat="1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228"/>
      <c r="L174" s="224"/>
      <c r="M174" s="224"/>
      <c r="N174" s="224"/>
      <c r="O174" s="224"/>
      <c r="P174" s="224"/>
      <c r="Q174" s="225"/>
      <c r="R174" s="225"/>
      <c r="S174" s="225"/>
      <c r="T174" s="225"/>
      <c r="U174" s="225"/>
      <c r="V174" s="225"/>
      <c r="W174" s="225"/>
      <c r="X174" s="284"/>
      <c r="Y174" s="284"/>
      <c r="Z174" s="227"/>
      <c r="AA174" s="227"/>
      <c r="AB174" s="227"/>
      <c r="AC174" s="227"/>
      <c r="AD174" s="227"/>
      <c r="AE174" s="227"/>
      <c r="AF174" s="227"/>
      <c r="AG174" s="227"/>
      <c r="AH174" s="227"/>
    </row>
    <row r="175" s="6" customFormat="1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228"/>
      <c r="L175" s="224"/>
      <c r="M175" s="224"/>
      <c r="N175" s="224"/>
      <c r="O175" s="224"/>
      <c r="P175" s="224"/>
      <c r="Q175" s="225"/>
      <c r="R175" s="225"/>
      <c r="S175" s="225"/>
      <c r="T175" s="225"/>
      <c r="U175" s="225"/>
      <c r="V175" s="225"/>
      <c r="W175" s="225"/>
      <c r="X175" s="284"/>
      <c r="Y175" s="284"/>
      <c r="Z175" s="227"/>
      <c r="AA175" s="227"/>
      <c r="AB175" s="227"/>
      <c r="AC175" s="227"/>
      <c r="AD175" s="227"/>
      <c r="AE175" s="227"/>
      <c r="AF175" s="227"/>
      <c r="AG175" s="227"/>
      <c r="AH175" s="227"/>
    </row>
    <row r="176" s="6" customFormat="1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228"/>
      <c r="L176" s="224"/>
      <c r="M176" s="224"/>
      <c r="N176" s="224"/>
      <c r="O176" s="224"/>
      <c r="P176" s="224"/>
      <c r="Q176" s="225"/>
      <c r="R176" s="225"/>
      <c r="S176" s="225"/>
      <c r="T176" s="225"/>
      <c r="U176" s="225"/>
      <c r="V176" s="225"/>
      <c r="W176" s="225"/>
      <c r="X176" s="284"/>
      <c r="Y176" s="284"/>
      <c r="Z176" s="227"/>
      <c r="AA176" s="227"/>
      <c r="AB176" s="227"/>
      <c r="AC176" s="227"/>
      <c r="AD176" s="227"/>
      <c r="AE176" s="227"/>
      <c r="AF176" s="227"/>
      <c r="AG176" s="227"/>
      <c r="AH176" s="227"/>
    </row>
    <row r="177" s="6" customFormat="1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228"/>
      <c r="L177" s="224"/>
      <c r="M177" s="224"/>
      <c r="N177" s="224"/>
      <c r="O177" s="224"/>
      <c r="P177" s="224"/>
      <c r="Q177" s="225"/>
      <c r="R177" s="225"/>
      <c r="S177" s="225"/>
      <c r="T177" s="225"/>
      <c r="U177" s="225"/>
      <c r="V177" s="225"/>
      <c r="W177" s="225"/>
      <c r="X177" s="284"/>
      <c r="Y177" s="284"/>
      <c r="Z177" s="227"/>
      <c r="AA177" s="227"/>
      <c r="AB177" s="227"/>
      <c r="AC177" s="227"/>
      <c r="AD177" s="227"/>
      <c r="AE177" s="227"/>
      <c r="AF177" s="227"/>
      <c r="AG177" s="227"/>
      <c r="AH177" s="227"/>
    </row>
    <row r="178" s="6" customFormat="1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228"/>
      <c r="L178" s="224"/>
      <c r="M178" s="224"/>
      <c r="N178" s="224"/>
      <c r="O178" s="224"/>
      <c r="P178" s="224"/>
      <c r="Q178" s="225"/>
      <c r="R178" s="225"/>
      <c r="S178" s="225"/>
      <c r="T178" s="225"/>
      <c r="U178" s="225"/>
      <c r="V178" s="225"/>
      <c r="W178" s="225"/>
      <c r="X178" s="284"/>
      <c r="Y178" s="284"/>
      <c r="Z178" s="227"/>
      <c r="AA178" s="227"/>
      <c r="AB178" s="227"/>
      <c r="AC178" s="227"/>
      <c r="AD178" s="227"/>
      <c r="AE178" s="227"/>
      <c r="AF178" s="227"/>
      <c r="AG178" s="227"/>
      <c r="AH178" s="227"/>
    </row>
    <row r="179" s="6" customFormat="1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228"/>
      <c r="L179" s="224"/>
      <c r="M179" s="224"/>
      <c r="N179" s="224"/>
      <c r="O179" s="224"/>
      <c r="P179" s="224"/>
      <c r="Q179" s="225"/>
      <c r="R179" s="225"/>
      <c r="S179" s="225"/>
      <c r="T179" s="225"/>
      <c r="U179" s="225"/>
      <c r="V179" s="225"/>
      <c r="W179" s="225"/>
      <c r="X179" s="284"/>
      <c r="Y179" s="284"/>
      <c r="Z179" s="227"/>
      <c r="AA179" s="227"/>
      <c r="AB179" s="227"/>
      <c r="AC179" s="227"/>
      <c r="AD179" s="227"/>
      <c r="AE179" s="227"/>
      <c r="AF179" s="227"/>
      <c r="AG179" s="227"/>
      <c r="AH179" s="227"/>
    </row>
    <row r="180" s="6" customFormat="1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228"/>
      <c r="L180" s="224"/>
      <c r="M180" s="224"/>
      <c r="N180" s="224"/>
      <c r="O180" s="224"/>
      <c r="P180" s="224"/>
      <c r="Q180" s="225"/>
      <c r="R180" s="225"/>
      <c r="S180" s="225"/>
      <c r="T180" s="225"/>
      <c r="U180" s="225"/>
      <c r="V180" s="225"/>
      <c r="W180" s="225"/>
      <c r="X180" s="284"/>
      <c r="Y180" s="284"/>
      <c r="Z180" s="227"/>
      <c r="AA180" s="227"/>
      <c r="AB180" s="227"/>
      <c r="AC180" s="227"/>
      <c r="AD180" s="227"/>
      <c r="AE180" s="227"/>
      <c r="AF180" s="227"/>
      <c r="AG180" s="227"/>
      <c r="AH180" s="227"/>
    </row>
    <row r="181" s="6" customFormat="1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228"/>
      <c r="L181" s="224"/>
      <c r="M181" s="224"/>
      <c r="N181" s="224"/>
      <c r="O181" s="224"/>
      <c r="P181" s="224"/>
      <c r="Q181" s="225"/>
      <c r="R181" s="225"/>
      <c r="S181" s="225"/>
      <c r="T181" s="225"/>
      <c r="U181" s="225"/>
      <c r="V181" s="225"/>
      <c r="W181" s="225"/>
      <c r="X181" s="284"/>
      <c r="Y181" s="284"/>
      <c r="Z181" s="227"/>
      <c r="AA181" s="227"/>
      <c r="AB181" s="227"/>
      <c r="AC181" s="227"/>
      <c r="AD181" s="227"/>
      <c r="AE181" s="227"/>
      <c r="AF181" s="227"/>
      <c r="AG181" s="227"/>
      <c r="AH181" s="227"/>
    </row>
    <row r="182" s="6" customFormat="1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228"/>
      <c r="L182" s="224"/>
      <c r="M182" s="224"/>
      <c r="N182" s="224"/>
      <c r="O182" s="224"/>
      <c r="P182" s="224"/>
      <c r="Q182" s="225"/>
      <c r="R182" s="225"/>
      <c r="S182" s="225"/>
      <c r="T182" s="225"/>
      <c r="U182" s="225"/>
      <c r="V182" s="225"/>
      <c r="W182" s="225"/>
      <c r="X182" s="284"/>
      <c r="Y182" s="284"/>
      <c r="Z182" s="227"/>
      <c r="AA182" s="227"/>
      <c r="AB182" s="227"/>
      <c r="AC182" s="227"/>
      <c r="AD182" s="227"/>
      <c r="AE182" s="227"/>
      <c r="AF182" s="227"/>
      <c r="AG182" s="227"/>
      <c r="AH182" s="227"/>
    </row>
    <row r="183" s="6" customFormat="1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228"/>
      <c r="L183" s="224"/>
      <c r="M183" s="224"/>
      <c r="N183" s="224"/>
      <c r="O183" s="224"/>
      <c r="P183" s="224"/>
      <c r="Q183" s="225"/>
      <c r="R183" s="225"/>
      <c r="S183" s="225"/>
      <c r="T183" s="225"/>
      <c r="U183" s="225"/>
      <c r="V183" s="225"/>
      <c r="W183" s="225"/>
      <c r="X183" s="284"/>
      <c r="Y183" s="284"/>
      <c r="Z183" s="227"/>
      <c r="AA183" s="227"/>
      <c r="AB183" s="227"/>
      <c r="AC183" s="227"/>
      <c r="AD183" s="227"/>
      <c r="AE183" s="227"/>
      <c r="AF183" s="227"/>
      <c r="AG183" s="227"/>
      <c r="AH183" s="227"/>
    </row>
    <row r="184" s="6" customFormat="1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228"/>
      <c r="L184" s="224"/>
      <c r="M184" s="224"/>
      <c r="N184" s="224"/>
      <c r="O184" s="224"/>
      <c r="P184" s="224"/>
      <c r="Q184" s="225"/>
      <c r="R184" s="225"/>
      <c r="S184" s="225"/>
      <c r="T184" s="225"/>
      <c r="U184" s="225"/>
      <c r="V184" s="225"/>
      <c r="W184" s="225"/>
      <c r="X184" s="284"/>
      <c r="Y184" s="284"/>
      <c r="Z184" s="227"/>
      <c r="AA184" s="227"/>
      <c r="AB184" s="227"/>
      <c r="AC184" s="227"/>
      <c r="AD184" s="227"/>
      <c r="AE184" s="227"/>
      <c r="AF184" s="227"/>
      <c r="AG184" s="227"/>
      <c r="AH184" s="227"/>
    </row>
    <row r="185" s="6" customFormat="1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228"/>
      <c r="L185" s="224"/>
      <c r="M185" s="224"/>
      <c r="N185" s="224"/>
      <c r="O185" s="224"/>
      <c r="P185" s="224"/>
      <c r="Q185" s="225"/>
      <c r="R185" s="225"/>
      <c r="S185" s="225"/>
      <c r="T185" s="225"/>
      <c r="U185" s="225"/>
      <c r="V185" s="225"/>
      <c r="W185" s="225"/>
      <c r="X185" s="284"/>
      <c r="Y185" s="284"/>
      <c r="Z185" s="227"/>
      <c r="AA185" s="227"/>
      <c r="AB185" s="227"/>
      <c r="AC185" s="227"/>
      <c r="AD185" s="227"/>
      <c r="AE185" s="227"/>
      <c r="AF185" s="227"/>
      <c r="AG185" s="227"/>
      <c r="AH185" s="227"/>
    </row>
    <row r="186" s="6" customFormat="1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228"/>
      <c r="L186" s="224"/>
      <c r="M186" s="224"/>
      <c r="N186" s="224"/>
      <c r="O186" s="224"/>
      <c r="P186" s="224"/>
      <c r="Q186" s="225"/>
      <c r="R186" s="225"/>
      <c r="S186" s="225"/>
      <c r="T186" s="225"/>
      <c r="U186" s="225"/>
      <c r="V186" s="225"/>
      <c r="W186" s="225"/>
      <c r="X186" s="284"/>
      <c r="Y186" s="284"/>
      <c r="Z186" s="227"/>
      <c r="AA186" s="227"/>
      <c r="AB186" s="227"/>
      <c r="AC186" s="227"/>
      <c r="AD186" s="227"/>
      <c r="AE186" s="227"/>
      <c r="AF186" s="227"/>
      <c r="AG186" s="227"/>
      <c r="AH186" s="227"/>
    </row>
    <row r="187" s="6" customFormat="1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228"/>
      <c r="L187" s="224"/>
      <c r="M187" s="224"/>
      <c r="N187" s="224"/>
      <c r="O187" s="224"/>
      <c r="P187" s="224"/>
      <c r="Q187" s="225"/>
      <c r="R187" s="225"/>
      <c r="S187" s="225"/>
      <c r="T187" s="225"/>
      <c r="U187" s="225"/>
      <c r="V187" s="225"/>
      <c r="W187" s="225"/>
      <c r="X187" s="284"/>
      <c r="Y187" s="284"/>
      <c r="Z187" s="227"/>
      <c r="AA187" s="227"/>
      <c r="AB187" s="227"/>
      <c r="AC187" s="227"/>
      <c r="AD187" s="227"/>
      <c r="AE187" s="227"/>
      <c r="AF187" s="227"/>
      <c r="AG187" s="227"/>
      <c r="AH187" s="227"/>
    </row>
    <row r="188" s="6" customFormat="1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228"/>
      <c r="L188" s="224"/>
      <c r="M188" s="224"/>
      <c r="N188" s="224"/>
      <c r="O188" s="224"/>
      <c r="P188" s="224"/>
      <c r="Q188" s="225"/>
      <c r="R188" s="225"/>
      <c r="S188" s="225"/>
      <c r="T188" s="225"/>
      <c r="U188" s="225"/>
      <c r="V188" s="225"/>
      <c r="W188" s="225"/>
      <c r="X188" s="284"/>
      <c r="Y188" s="284"/>
      <c r="Z188" s="227"/>
      <c r="AA188" s="227"/>
      <c r="AB188" s="227"/>
      <c r="AC188" s="227"/>
      <c r="AD188" s="227"/>
      <c r="AE188" s="227"/>
      <c r="AF188" s="227"/>
      <c r="AG188" s="227"/>
      <c r="AH188" s="227"/>
    </row>
    <row r="189" s="6" customFormat="1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228"/>
      <c r="L189" s="224"/>
      <c r="M189" s="224"/>
      <c r="N189" s="224"/>
      <c r="O189" s="224"/>
      <c r="P189" s="224"/>
      <c r="Q189" s="225"/>
      <c r="R189" s="225"/>
      <c r="S189" s="225"/>
      <c r="T189" s="225"/>
      <c r="U189" s="225"/>
      <c r="V189" s="225"/>
      <c r="W189" s="225"/>
      <c r="X189" s="284"/>
      <c r="Y189" s="284"/>
      <c r="Z189" s="227"/>
      <c r="AA189" s="227"/>
      <c r="AB189" s="227"/>
      <c r="AC189" s="227"/>
      <c r="AD189" s="227"/>
      <c r="AE189" s="227"/>
      <c r="AF189" s="227"/>
      <c r="AG189" s="227"/>
      <c r="AH189" s="227"/>
    </row>
    <row r="190" s="6" customFormat="1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228"/>
      <c r="L190" s="224"/>
      <c r="M190" s="224"/>
      <c r="N190" s="224"/>
      <c r="O190" s="224"/>
      <c r="P190" s="224"/>
      <c r="Q190" s="225"/>
      <c r="R190" s="225"/>
      <c r="S190" s="225"/>
      <c r="T190" s="225"/>
      <c r="U190" s="225"/>
      <c r="V190" s="225"/>
      <c r="W190" s="225"/>
      <c r="X190" s="284"/>
      <c r="Y190" s="284"/>
      <c r="Z190" s="227"/>
      <c r="AA190" s="227"/>
      <c r="AB190" s="227"/>
      <c r="AC190" s="227"/>
      <c r="AD190" s="227"/>
      <c r="AE190" s="227"/>
      <c r="AF190" s="227"/>
      <c r="AG190" s="227"/>
      <c r="AH190" s="227"/>
    </row>
    <row r="191" s="6" customFormat="1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228"/>
      <c r="L191" s="224"/>
      <c r="M191" s="224"/>
      <c r="N191" s="224"/>
      <c r="O191" s="224"/>
      <c r="P191" s="224"/>
      <c r="Q191" s="225"/>
      <c r="R191" s="225"/>
      <c r="S191" s="225"/>
      <c r="T191" s="225"/>
      <c r="U191" s="225"/>
      <c r="V191" s="225"/>
      <c r="W191" s="225"/>
      <c r="X191" s="284"/>
      <c r="Y191" s="284"/>
      <c r="Z191" s="227"/>
      <c r="AA191" s="227"/>
      <c r="AB191" s="227"/>
      <c r="AC191" s="227"/>
      <c r="AD191" s="227"/>
      <c r="AE191" s="227"/>
      <c r="AF191" s="227"/>
      <c r="AG191" s="227"/>
      <c r="AH191" s="227"/>
    </row>
    <row r="192" s="6" customFormat="1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228"/>
      <c r="L192" s="224"/>
      <c r="M192" s="224"/>
      <c r="N192" s="224"/>
      <c r="O192" s="224"/>
      <c r="P192" s="224"/>
      <c r="Q192" s="225"/>
      <c r="R192" s="225"/>
      <c r="S192" s="225"/>
      <c r="T192" s="225"/>
      <c r="U192" s="225"/>
      <c r="V192" s="225"/>
      <c r="W192" s="225"/>
      <c r="X192" s="284"/>
      <c r="Y192" s="284"/>
      <c r="Z192" s="227"/>
      <c r="AA192" s="227"/>
      <c r="AB192" s="227"/>
      <c r="AC192" s="227"/>
      <c r="AD192" s="227"/>
      <c r="AE192" s="227"/>
      <c r="AF192" s="227"/>
      <c r="AG192" s="227"/>
      <c r="AH192" s="227"/>
    </row>
    <row r="193" s="6" customFormat="1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228"/>
      <c r="L193" s="224"/>
      <c r="M193" s="224"/>
      <c r="N193" s="224"/>
      <c r="O193" s="224"/>
      <c r="P193" s="224"/>
      <c r="Q193" s="225"/>
      <c r="R193" s="225"/>
      <c r="S193" s="225"/>
      <c r="T193" s="225"/>
      <c r="U193" s="225"/>
      <c r="V193" s="225"/>
      <c r="W193" s="225"/>
      <c r="X193" s="284"/>
      <c r="Y193" s="284"/>
      <c r="Z193" s="227"/>
      <c r="AA193" s="227"/>
      <c r="AB193" s="227"/>
      <c r="AC193" s="227"/>
      <c r="AD193" s="227"/>
      <c r="AE193" s="227"/>
      <c r="AF193" s="227"/>
      <c r="AG193" s="227"/>
      <c r="AH193" s="227"/>
    </row>
    <row r="194" s="6" customFormat="1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228"/>
      <c r="L194" s="224"/>
      <c r="M194" s="224"/>
      <c r="N194" s="224"/>
      <c r="O194" s="224"/>
      <c r="P194" s="224"/>
      <c r="Q194" s="225"/>
      <c r="R194" s="225"/>
      <c r="S194" s="225"/>
      <c r="T194" s="225"/>
      <c r="U194" s="225"/>
      <c r="V194" s="225"/>
      <c r="W194" s="225"/>
      <c r="X194" s="284"/>
      <c r="Y194" s="284"/>
      <c r="Z194" s="227"/>
      <c r="AA194" s="227"/>
      <c r="AB194" s="227"/>
      <c r="AC194" s="227"/>
      <c r="AD194" s="227"/>
      <c r="AE194" s="227"/>
      <c r="AF194" s="227"/>
      <c r="AG194" s="227"/>
      <c r="AH194" s="227"/>
    </row>
    <row r="195" s="6" customFormat="1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228"/>
      <c r="L195" s="224"/>
      <c r="M195" s="224"/>
      <c r="N195" s="224"/>
      <c r="O195" s="224"/>
      <c r="P195" s="224"/>
      <c r="Q195" s="225"/>
      <c r="R195" s="225"/>
      <c r="S195" s="225"/>
      <c r="T195" s="225"/>
      <c r="U195" s="225"/>
      <c r="V195" s="225"/>
      <c r="W195" s="225"/>
      <c r="X195" s="284"/>
      <c r="Y195" s="284"/>
      <c r="Z195" s="227"/>
      <c r="AA195" s="227"/>
      <c r="AB195" s="227"/>
      <c r="AC195" s="227"/>
      <c r="AD195" s="227"/>
      <c r="AE195" s="227"/>
      <c r="AF195" s="227"/>
      <c r="AG195" s="227"/>
      <c r="AH195" s="227"/>
    </row>
    <row r="196" s="6" customFormat="1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228"/>
      <c r="L196" s="224"/>
      <c r="M196" s="224"/>
      <c r="N196" s="224"/>
      <c r="O196" s="224"/>
      <c r="P196" s="224"/>
      <c r="Q196" s="225"/>
      <c r="R196" s="225"/>
      <c r="S196" s="225"/>
      <c r="T196" s="225"/>
      <c r="U196" s="225"/>
      <c r="V196" s="225"/>
      <c r="W196" s="225"/>
      <c r="X196" s="284"/>
      <c r="Y196" s="284"/>
      <c r="Z196" s="227"/>
      <c r="AA196" s="227"/>
      <c r="AB196" s="227"/>
      <c r="AC196" s="227"/>
      <c r="AD196" s="227"/>
      <c r="AE196" s="227"/>
      <c r="AF196" s="227"/>
      <c r="AG196" s="227"/>
      <c r="AH196" s="227"/>
    </row>
    <row r="197" s="6" customFormat="1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228"/>
      <c r="L197" s="224"/>
      <c r="M197" s="224"/>
      <c r="N197" s="224"/>
      <c r="O197" s="224"/>
      <c r="P197" s="224"/>
      <c r="Q197" s="225"/>
      <c r="R197" s="225"/>
      <c r="S197" s="225"/>
      <c r="T197" s="225"/>
      <c r="U197" s="225"/>
      <c r="V197" s="225"/>
      <c r="W197" s="225"/>
      <c r="X197" s="284"/>
      <c r="Y197" s="284"/>
      <c r="Z197" s="227"/>
      <c r="AA197" s="227"/>
      <c r="AB197" s="227"/>
      <c r="AC197" s="227"/>
      <c r="AD197" s="227"/>
      <c r="AE197" s="227"/>
      <c r="AF197" s="227"/>
      <c r="AG197" s="227"/>
      <c r="AH197" s="227"/>
    </row>
    <row r="198" s="6" customFormat="1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228"/>
      <c r="L198" s="224"/>
      <c r="M198" s="224"/>
      <c r="N198" s="224"/>
      <c r="O198" s="224"/>
      <c r="P198" s="224"/>
      <c r="Q198" s="225"/>
      <c r="R198" s="225"/>
      <c r="S198" s="225"/>
      <c r="T198" s="225"/>
      <c r="U198" s="225"/>
      <c r="V198" s="225"/>
      <c r="W198" s="225"/>
      <c r="X198" s="284"/>
      <c r="Y198" s="284"/>
      <c r="Z198" s="227"/>
      <c r="AA198" s="227"/>
      <c r="AB198" s="227"/>
      <c r="AC198" s="227"/>
      <c r="AD198" s="227"/>
      <c r="AE198" s="227"/>
      <c r="AF198" s="227"/>
      <c r="AG198" s="227"/>
      <c r="AH198" s="227"/>
    </row>
    <row r="199" s="6" customFormat="1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228"/>
      <c r="L199" s="224"/>
      <c r="M199" s="224"/>
      <c r="N199" s="224"/>
      <c r="O199" s="224"/>
      <c r="P199" s="224"/>
      <c r="Q199" s="225"/>
      <c r="R199" s="225"/>
      <c r="S199" s="225"/>
      <c r="T199" s="225"/>
      <c r="U199" s="225"/>
      <c r="V199" s="225"/>
      <c r="W199" s="225"/>
      <c r="X199" s="284"/>
      <c r="Y199" s="284"/>
      <c r="Z199" s="227"/>
      <c r="AA199" s="227"/>
      <c r="AB199" s="227"/>
      <c r="AC199" s="227"/>
      <c r="AD199" s="227"/>
      <c r="AE199" s="227"/>
      <c r="AF199" s="227"/>
      <c r="AG199" s="227"/>
      <c r="AH199" s="227"/>
    </row>
    <row r="200" s="6" customFormat="1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228"/>
      <c r="L200" s="224"/>
      <c r="M200" s="224"/>
      <c r="N200" s="224"/>
      <c r="O200" s="224"/>
      <c r="P200" s="224"/>
      <c r="Q200" s="225"/>
      <c r="R200" s="225"/>
      <c r="S200" s="225"/>
      <c r="T200" s="225"/>
      <c r="U200" s="225"/>
      <c r="V200" s="225"/>
      <c r="W200" s="225"/>
      <c r="X200" s="284"/>
      <c r="Y200" s="284"/>
      <c r="Z200" s="227"/>
      <c r="AA200" s="227"/>
      <c r="AB200" s="227"/>
      <c r="AC200" s="227"/>
      <c r="AD200" s="227"/>
      <c r="AE200" s="227"/>
      <c r="AF200" s="227"/>
      <c r="AG200" s="227"/>
      <c r="AH200" s="227"/>
    </row>
    <row r="201" s="6" customFormat="1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228"/>
      <c r="L201" s="224"/>
      <c r="M201" s="224"/>
      <c r="N201" s="224"/>
      <c r="O201" s="224"/>
      <c r="P201" s="224"/>
      <c r="Q201" s="225"/>
      <c r="R201" s="225"/>
      <c r="S201" s="225"/>
      <c r="T201" s="225"/>
      <c r="U201" s="225"/>
      <c r="V201" s="225"/>
      <c r="W201" s="225"/>
      <c r="X201" s="284"/>
      <c r="Y201" s="284"/>
      <c r="Z201" s="227"/>
      <c r="AA201" s="227"/>
      <c r="AB201" s="227"/>
      <c r="AC201" s="227"/>
      <c r="AD201" s="227"/>
      <c r="AE201" s="227"/>
      <c r="AF201" s="227"/>
      <c r="AG201" s="227"/>
      <c r="AH201" s="227"/>
    </row>
    <row r="202" s="6" customFormat="1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228"/>
      <c r="L202" s="224"/>
      <c r="M202" s="224"/>
      <c r="N202" s="224"/>
      <c r="O202" s="224"/>
      <c r="P202" s="224"/>
      <c r="Q202" s="225"/>
      <c r="R202" s="225"/>
      <c r="S202" s="225"/>
      <c r="T202" s="225"/>
      <c r="U202" s="225"/>
      <c r="V202" s="225"/>
      <c r="W202" s="225"/>
      <c r="X202" s="284"/>
      <c r="Y202" s="284"/>
      <c r="Z202" s="227"/>
      <c r="AA202" s="227"/>
      <c r="AB202" s="227"/>
      <c r="AC202" s="227"/>
      <c r="AD202" s="227"/>
      <c r="AE202" s="227"/>
      <c r="AF202" s="227"/>
      <c r="AG202" s="227"/>
      <c r="AH202" s="227"/>
    </row>
    <row r="203" s="6" customFormat="1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228"/>
      <c r="L203" s="224"/>
      <c r="M203" s="224"/>
      <c r="N203" s="224"/>
      <c r="O203" s="224"/>
      <c r="P203" s="224"/>
      <c r="Q203" s="225"/>
      <c r="R203" s="225"/>
      <c r="S203" s="225"/>
      <c r="T203" s="225"/>
      <c r="U203" s="225"/>
      <c r="V203" s="225"/>
      <c r="W203" s="225"/>
      <c r="X203" s="284"/>
      <c r="Y203" s="284"/>
      <c r="Z203" s="227"/>
      <c r="AA203" s="227"/>
      <c r="AB203" s="227"/>
      <c r="AC203" s="227"/>
      <c r="AD203" s="227"/>
      <c r="AE203" s="227"/>
      <c r="AF203" s="227"/>
      <c r="AG203" s="227"/>
      <c r="AH203" s="227"/>
    </row>
    <row r="204" s="6" customFormat="1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228"/>
      <c r="L204" s="224"/>
      <c r="M204" s="224"/>
      <c r="N204" s="224"/>
      <c r="O204" s="224"/>
      <c r="P204" s="224"/>
      <c r="Q204" s="225"/>
      <c r="R204" s="225"/>
      <c r="S204" s="225"/>
      <c r="T204" s="225"/>
      <c r="U204" s="225"/>
      <c r="V204" s="225"/>
      <c r="W204" s="225"/>
      <c r="X204" s="284"/>
      <c r="Y204" s="284"/>
      <c r="Z204" s="227"/>
      <c r="AA204" s="227"/>
      <c r="AB204" s="227"/>
      <c r="AC204" s="227"/>
      <c r="AD204" s="227"/>
      <c r="AE204" s="227"/>
      <c r="AF204" s="227"/>
      <c r="AG204" s="227"/>
      <c r="AH204" s="227"/>
    </row>
    <row r="205" s="6" customFormat="1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228"/>
      <c r="L205" s="224"/>
      <c r="M205" s="224"/>
      <c r="N205" s="224"/>
      <c r="O205" s="224"/>
      <c r="P205" s="224"/>
      <c r="Q205" s="225"/>
      <c r="R205" s="225"/>
      <c r="S205" s="225"/>
      <c r="T205" s="225"/>
      <c r="U205" s="225"/>
      <c r="V205" s="225"/>
      <c r="W205" s="225"/>
      <c r="X205" s="284"/>
      <c r="Y205" s="284"/>
      <c r="Z205" s="227"/>
      <c r="AA205" s="227"/>
      <c r="AB205" s="227"/>
      <c r="AC205" s="227"/>
      <c r="AD205" s="227"/>
      <c r="AE205" s="227"/>
      <c r="AF205" s="227"/>
      <c r="AG205" s="227"/>
      <c r="AH205" s="227"/>
    </row>
    <row r="206" s="6" customFormat="1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228"/>
      <c r="L206" s="224"/>
      <c r="M206" s="224"/>
      <c r="N206" s="224"/>
      <c r="O206" s="224"/>
      <c r="P206" s="224"/>
      <c r="Q206" s="225"/>
      <c r="R206" s="225"/>
      <c r="S206" s="225"/>
      <c r="T206" s="225"/>
      <c r="U206" s="225"/>
      <c r="V206" s="225"/>
      <c r="W206" s="225"/>
      <c r="X206" s="284"/>
      <c r="Y206" s="284"/>
      <c r="Z206" s="227"/>
      <c r="AA206" s="227"/>
      <c r="AB206" s="227"/>
      <c r="AC206" s="227"/>
      <c r="AD206" s="227"/>
      <c r="AE206" s="227"/>
      <c r="AF206" s="227"/>
      <c r="AG206" s="227"/>
      <c r="AH206" s="227"/>
    </row>
    <row r="207" s="6" customFormat="1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228"/>
      <c r="L207" s="224"/>
      <c r="M207" s="224"/>
      <c r="N207" s="224"/>
      <c r="O207" s="224"/>
      <c r="P207" s="224"/>
      <c r="Q207" s="225"/>
      <c r="R207" s="225"/>
      <c r="S207" s="225"/>
      <c r="T207" s="225"/>
      <c r="U207" s="225"/>
      <c r="V207" s="225"/>
      <c r="W207" s="225"/>
      <c r="X207" s="284"/>
      <c r="Y207" s="284"/>
      <c r="Z207" s="227"/>
      <c r="AA207" s="227"/>
      <c r="AB207" s="227"/>
      <c r="AC207" s="227"/>
      <c r="AD207" s="227"/>
      <c r="AE207" s="227"/>
      <c r="AF207" s="227"/>
      <c r="AG207" s="227"/>
      <c r="AH207" s="227"/>
    </row>
    <row r="208" s="6" customFormat="1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228"/>
      <c r="L208" s="224"/>
      <c r="M208" s="224"/>
      <c r="N208" s="224"/>
      <c r="O208" s="224"/>
      <c r="P208" s="224"/>
      <c r="Q208" s="225"/>
      <c r="R208" s="225"/>
      <c r="S208" s="225"/>
      <c r="T208" s="225"/>
      <c r="U208" s="225"/>
      <c r="V208" s="225"/>
      <c r="W208" s="225"/>
      <c r="X208" s="284"/>
      <c r="Y208" s="284"/>
      <c r="Z208" s="227"/>
      <c r="AA208" s="227"/>
      <c r="AB208" s="227"/>
      <c r="AC208" s="227"/>
      <c r="AD208" s="227"/>
      <c r="AE208" s="227"/>
      <c r="AF208" s="227"/>
      <c r="AG208" s="227"/>
      <c r="AH208" s="227"/>
    </row>
    <row r="209" s="6" customFormat="1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228"/>
      <c r="L209" s="224"/>
      <c r="M209" s="224"/>
      <c r="N209" s="224"/>
      <c r="O209" s="224"/>
      <c r="P209" s="224"/>
      <c r="Q209" s="225"/>
      <c r="R209" s="225"/>
      <c r="S209" s="225"/>
      <c r="T209" s="225"/>
      <c r="U209" s="225"/>
      <c r="V209" s="225"/>
      <c r="W209" s="225"/>
      <c r="X209" s="284"/>
      <c r="Y209" s="284"/>
      <c r="Z209" s="227"/>
      <c r="AA209" s="227"/>
      <c r="AB209" s="227"/>
      <c r="AC209" s="227"/>
      <c r="AD209" s="227"/>
      <c r="AE209" s="227"/>
      <c r="AF209" s="227"/>
      <c r="AG209" s="227"/>
      <c r="AH209" s="227"/>
    </row>
    <row r="210" s="6" customFormat="1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228"/>
      <c r="L210" s="224"/>
      <c r="M210" s="224"/>
      <c r="N210" s="224"/>
      <c r="O210" s="224"/>
      <c r="P210" s="224"/>
      <c r="Q210" s="225"/>
      <c r="R210" s="225"/>
      <c r="S210" s="225"/>
      <c r="T210" s="225"/>
      <c r="U210" s="225"/>
      <c r="V210" s="225"/>
      <c r="W210" s="225"/>
      <c r="X210" s="284"/>
      <c r="Y210" s="284"/>
      <c r="Z210" s="227"/>
      <c r="AA210" s="227"/>
      <c r="AB210" s="227"/>
      <c r="AC210" s="227"/>
      <c r="AD210" s="227"/>
      <c r="AE210" s="227"/>
      <c r="AF210" s="227"/>
      <c r="AG210" s="227"/>
      <c r="AH210" s="227"/>
    </row>
    <row r="211" s="6" customFormat="1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228"/>
      <c r="L211" s="224"/>
      <c r="M211" s="224"/>
      <c r="N211" s="224"/>
      <c r="O211" s="224"/>
      <c r="P211" s="224"/>
      <c r="Q211" s="225"/>
      <c r="R211" s="225"/>
      <c r="S211" s="225"/>
      <c r="T211" s="225"/>
      <c r="U211" s="225"/>
      <c r="V211" s="225"/>
      <c r="W211" s="225"/>
      <c r="X211" s="284"/>
      <c r="Y211" s="284"/>
      <c r="Z211" s="227"/>
      <c r="AA211" s="227"/>
      <c r="AB211" s="227"/>
      <c r="AC211" s="227"/>
      <c r="AD211" s="227"/>
      <c r="AE211" s="227"/>
      <c r="AF211" s="227"/>
      <c r="AG211" s="227"/>
      <c r="AH211" s="227"/>
    </row>
    <row r="212" s="6" customFormat="1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228"/>
      <c r="L212" s="224"/>
      <c r="M212" s="224"/>
      <c r="N212" s="224"/>
      <c r="O212" s="224"/>
      <c r="P212" s="224"/>
      <c r="Q212" s="225"/>
      <c r="R212" s="225"/>
      <c r="S212" s="225"/>
      <c r="T212" s="225"/>
      <c r="U212" s="225"/>
      <c r="V212" s="225"/>
      <c r="W212" s="225"/>
      <c r="X212" s="284"/>
      <c r="Y212" s="284"/>
      <c r="Z212" s="227"/>
      <c r="AA212" s="227"/>
      <c r="AB212" s="227"/>
      <c r="AC212" s="227"/>
      <c r="AD212" s="227"/>
      <c r="AE212" s="227"/>
      <c r="AF212" s="227"/>
      <c r="AG212" s="227"/>
      <c r="AH212" s="227"/>
    </row>
    <row r="213" s="6" customFormat="1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228"/>
      <c r="L213" s="224"/>
      <c r="M213" s="224"/>
      <c r="N213" s="224"/>
      <c r="O213" s="224"/>
      <c r="P213" s="224"/>
      <c r="Q213" s="225"/>
      <c r="R213" s="225"/>
      <c r="S213" s="225"/>
      <c r="T213" s="225"/>
      <c r="U213" s="225"/>
      <c r="V213" s="225"/>
      <c r="W213" s="225"/>
      <c r="X213" s="284"/>
      <c r="Y213" s="284"/>
      <c r="Z213" s="227"/>
      <c r="AA213" s="227"/>
      <c r="AB213" s="227"/>
      <c r="AC213" s="227"/>
      <c r="AD213" s="227"/>
      <c r="AE213" s="227"/>
      <c r="AF213" s="227"/>
      <c r="AG213" s="227"/>
      <c r="AH213" s="227"/>
    </row>
    <row r="214" s="6" customFormat="1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228"/>
      <c r="L214" s="224"/>
      <c r="M214" s="224"/>
      <c r="N214" s="224"/>
      <c r="O214" s="224"/>
      <c r="P214" s="224"/>
      <c r="Q214" s="225"/>
      <c r="R214" s="225"/>
      <c r="S214" s="225"/>
      <c r="T214" s="225"/>
      <c r="U214" s="225"/>
      <c r="V214" s="225"/>
      <c r="W214" s="225"/>
      <c r="X214" s="284"/>
      <c r="Y214" s="284"/>
      <c r="Z214" s="227"/>
      <c r="AA214" s="227"/>
      <c r="AB214" s="227"/>
      <c r="AC214" s="227"/>
      <c r="AD214" s="227"/>
      <c r="AE214" s="227"/>
      <c r="AF214" s="227"/>
      <c r="AG214" s="227"/>
      <c r="AH214" s="227"/>
    </row>
    <row r="215" s="6" customFormat="1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228"/>
      <c r="L215" s="224"/>
      <c r="M215" s="224"/>
      <c r="N215" s="224"/>
      <c r="O215" s="224"/>
      <c r="P215" s="224"/>
      <c r="Q215" s="225"/>
      <c r="R215" s="225"/>
      <c r="S215" s="225"/>
      <c r="T215" s="225"/>
      <c r="U215" s="225"/>
      <c r="V215" s="225"/>
      <c r="W215" s="225"/>
      <c r="X215" s="284"/>
      <c r="Y215" s="284"/>
      <c r="Z215" s="227"/>
      <c r="AA215" s="227"/>
      <c r="AB215" s="227"/>
      <c r="AC215" s="227"/>
      <c r="AD215" s="227"/>
      <c r="AE215" s="227"/>
      <c r="AF215" s="227"/>
      <c r="AG215" s="227"/>
      <c r="AH215" s="227"/>
    </row>
    <row r="216" s="6" customFormat="1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228"/>
      <c r="L216" s="224"/>
      <c r="M216" s="224"/>
      <c r="N216" s="224"/>
      <c r="O216" s="224"/>
      <c r="P216" s="224"/>
      <c r="Q216" s="225"/>
      <c r="R216" s="225"/>
      <c r="S216" s="225"/>
      <c r="T216" s="225"/>
      <c r="U216" s="225"/>
      <c r="V216" s="225"/>
      <c r="W216" s="225"/>
      <c r="X216" s="284"/>
      <c r="Y216" s="284"/>
      <c r="Z216" s="227"/>
      <c r="AA216" s="227"/>
      <c r="AB216" s="227"/>
      <c r="AC216" s="227"/>
      <c r="AD216" s="227"/>
      <c r="AE216" s="227"/>
      <c r="AF216" s="227"/>
      <c r="AG216" s="227"/>
      <c r="AH216" s="227"/>
    </row>
    <row r="217" s="6" customFormat="1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228"/>
      <c r="L217" s="224"/>
      <c r="M217" s="224"/>
      <c r="N217" s="224"/>
      <c r="O217" s="224"/>
      <c r="P217" s="224"/>
      <c r="Q217" s="225"/>
      <c r="R217" s="225"/>
      <c r="S217" s="225"/>
      <c r="T217" s="225"/>
      <c r="U217" s="225"/>
      <c r="V217" s="225"/>
      <c r="W217" s="225"/>
      <c r="X217" s="284"/>
      <c r="Y217" s="284"/>
      <c r="Z217" s="227"/>
      <c r="AA217" s="227"/>
      <c r="AB217" s="227"/>
      <c r="AC217" s="227"/>
      <c r="AD217" s="227"/>
      <c r="AE217" s="227"/>
      <c r="AF217" s="227"/>
      <c r="AG217" s="227"/>
      <c r="AH217" s="227"/>
    </row>
    <row r="218" s="6" customFormat="1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228"/>
      <c r="L218" s="224"/>
      <c r="M218" s="224"/>
      <c r="N218" s="224"/>
      <c r="O218" s="224"/>
      <c r="P218" s="224"/>
      <c r="Q218" s="225"/>
      <c r="R218" s="225"/>
      <c r="S218" s="225"/>
      <c r="T218" s="225"/>
      <c r="U218" s="225"/>
      <c r="V218" s="225"/>
      <c r="W218" s="225"/>
      <c r="X218" s="284"/>
      <c r="Y218" s="284"/>
      <c r="Z218" s="227"/>
      <c r="AA218" s="227"/>
      <c r="AB218" s="227"/>
      <c r="AC218" s="227"/>
      <c r="AD218" s="227"/>
      <c r="AE218" s="227"/>
      <c r="AF218" s="227"/>
      <c r="AG218" s="227"/>
      <c r="AH218" s="227"/>
    </row>
    <row r="219" s="6" customFormat="1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228"/>
      <c r="L219" s="224"/>
      <c r="M219" s="224"/>
      <c r="N219" s="224"/>
      <c r="O219" s="224"/>
      <c r="P219" s="224"/>
      <c r="Q219" s="225"/>
      <c r="R219" s="225"/>
      <c r="S219" s="225"/>
      <c r="T219" s="225"/>
      <c r="U219" s="225"/>
      <c r="V219" s="225"/>
      <c r="W219" s="225"/>
      <c r="X219" s="284"/>
      <c r="Y219" s="284"/>
      <c r="Z219" s="227"/>
      <c r="AA219" s="227"/>
      <c r="AB219" s="227"/>
      <c r="AC219" s="227"/>
      <c r="AD219" s="227"/>
      <c r="AE219" s="227"/>
      <c r="AF219" s="227"/>
      <c r="AG219" s="227"/>
      <c r="AH219" s="227"/>
    </row>
    <row r="220" s="6" customFormat="1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228"/>
      <c r="L220" s="224"/>
      <c r="M220" s="224"/>
      <c r="N220" s="224"/>
      <c r="O220" s="224"/>
      <c r="P220" s="224"/>
      <c r="Q220" s="225"/>
      <c r="R220" s="225"/>
      <c r="S220" s="225"/>
      <c r="T220" s="225"/>
      <c r="U220" s="225"/>
      <c r="V220" s="225"/>
      <c r="W220" s="225"/>
      <c r="X220" s="284"/>
      <c r="Y220" s="284"/>
      <c r="Z220" s="227"/>
      <c r="AA220" s="227"/>
      <c r="AB220" s="227"/>
      <c r="AC220" s="227"/>
      <c r="AD220" s="227"/>
      <c r="AE220" s="227"/>
      <c r="AF220" s="227"/>
      <c r="AG220" s="227"/>
      <c r="AH220" s="227"/>
    </row>
    <row r="221" s="6" customFormat="1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228"/>
      <c r="L221" s="224"/>
      <c r="M221" s="224"/>
      <c r="N221" s="224"/>
      <c r="O221" s="224"/>
      <c r="P221" s="224"/>
      <c r="Q221" s="225"/>
      <c r="R221" s="225"/>
      <c r="S221" s="225"/>
      <c r="T221" s="225"/>
      <c r="U221" s="225"/>
      <c r="V221" s="225"/>
      <c r="W221" s="225"/>
      <c r="X221" s="284"/>
      <c r="Y221" s="284"/>
      <c r="Z221" s="227"/>
      <c r="AA221" s="227"/>
      <c r="AB221" s="227"/>
      <c r="AC221" s="227"/>
      <c r="AD221" s="227"/>
      <c r="AE221" s="227"/>
      <c r="AF221" s="227"/>
      <c r="AG221" s="227"/>
      <c r="AH221" s="227"/>
    </row>
    <row r="222" s="6" customFormat="1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228"/>
      <c r="L222" s="224"/>
      <c r="M222" s="224"/>
      <c r="N222" s="224"/>
      <c r="O222" s="224"/>
      <c r="P222" s="224"/>
      <c r="Q222" s="225"/>
      <c r="R222" s="225"/>
      <c r="S222" s="225"/>
      <c r="T222" s="225"/>
      <c r="U222" s="225"/>
      <c r="V222" s="225"/>
      <c r="W222" s="225"/>
      <c r="X222" s="284"/>
      <c r="Y222" s="284"/>
      <c r="Z222" s="227"/>
      <c r="AA222" s="227"/>
      <c r="AB222" s="227"/>
      <c r="AC222" s="227"/>
      <c r="AD222" s="227"/>
      <c r="AE222" s="227"/>
      <c r="AF222" s="227"/>
      <c r="AG222" s="227"/>
      <c r="AH222" s="227"/>
    </row>
    <row r="223" s="6" customFormat="1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228"/>
      <c r="L223" s="224"/>
      <c r="M223" s="224"/>
      <c r="N223" s="224"/>
      <c r="O223" s="224"/>
      <c r="P223" s="224"/>
      <c r="Q223" s="225"/>
      <c r="R223" s="225"/>
      <c r="S223" s="225"/>
      <c r="T223" s="225"/>
      <c r="U223" s="225"/>
      <c r="V223" s="225"/>
      <c r="W223" s="225"/>
      <c r="X223" s="284"/>
      <c r="Y223" s="284"/>
      <c r="Z223" s="227"/>
      <c r="AA223" s="227"/>
      <c r="AB223" s="227"/>
      <c r="AC223" s="227"/>
      <c r="AD223" s="227"/>
      <c r="AE223" s="227"/>
      <c r="AF223" s="227"/>
      <c r="AG223" s="227"/>
      <c r="AH223" s="227"/>
    </row>
    <row r="224" s="6" customFormat="1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228"/>
      <c r="L224" s="224"/>
      <c r="M224" s="224"/>
      <c r="N224" s="224"/>
      <c r="O224" s="224"/>
      <c r="P224" s="224"/>
      <c r="Q224" s="225"/>
      <c r="R224" s="225"/>
      <c r="S224" s="225"/>
      <c r="T224" s="225"/>
      <c r="U224" s="225"/>
      <c r="V224" s="225"/>
      <c r="W224" s="225"/>
      <c r="X224" s="284"/>
      <c r="Y224" s="284"/>
      <c r="Z224" s="227"/>
      <c r="AA224" s="227"/>
      <c r="AB224" s="227"/>
      <c r="AC224" s="227"/>
      <c r="AD224" s="227"/>
      <c r="AE224" s="227"/>
      <c r="AF224" s="227"/>
      <c r="AG224" s="227"/>
      <c r="AH224" s="227"/>
    </row>
    <row r="225" s="6" customFormat="1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228"/>
      <c r="L225" s="224"/>
      <c r="M225" s="224"/>
      <c r="N225" s="224"/>
      <c r="O225" s="224"/>
      <c r="P225" s="224"/>
      <c r="Q225" s="225"/>
      <c r="R225" s="225"/>
      <c r="S225" s="225"/>
      <c r="T225" s="225"/>
      <c r="U225" s="225"/>
      <c r="V225" s="225"/>
      <c r="W225" s="225"/>
      <c r="X225" s="284"/>
      <c r="Y225" s="284"/>
      <c r="Z225" s="227"/>
      <c r="AA225" s="227"/>
      <c r="AB225" s="227"/>
      <c r="AC225" s="227"/>
      <c r="AD225" s="227"/>
      <c r="AE225" s="227"/>
      <c r="AF225" s="227"/>
      <c r="AG225" s="227"/>
      <c r="AH225" s="227"/>
    </row>
    <row r="226" s="6" customFormat="1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228"/>
      <c r="L226" s="224"/>
      <c r="M226" s="224"/>
      <c r="N226" s="224"/>
      <c r="O226" s="224"/>
      <c r="P226" s="224"/>
      <c r="Q226" s="225"/>
      <c r="R226" s="225"/>
      <c r="S226" s="225"/>
      <c r="T226" s="225"/>
      <c r="U226" s="225"/>
      <c r="V226" s="225"/>
      <c r="W226" s="225"/>
      <c r="X226" s="284"/>
      <c r="Y226" s="284"/>
      <c r="Z226" s="227"/>
      <c r="AA226" s="227"/>
      <c r="AB226" s="227"/>
      <c r="AC226" s="227"/>
      <c r="AD226" s="227"/>
      <c r="AE226" s="227"/>
      <c r="AF226" s="227"/>
      <c r="AG226" s="227"/>
      <c r="AH226" s="227"/>
    </row>
    <row r="227" s="6" customFormat="1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228"/>
      <c r="L227" s="224"/>
      <c r="M227" s="224"/>
      <c r="N227" s="224"/>
      <c r="O227" s="224"/>
      <c r="P227" s="224"/>
      <c r="Q227" s="225"/>
      <c r="R227" s="225"/>
      <c r="S227" s="225"/>
      <c r="T227" s="225"/>
      <c r="U227" s="225"/>
      <c r="V227" s="225"/>
      <c r="W227" s="225"/>
      <c r="X227" s="284"/>
      <c r="Y227" s="284"/>
      <c r="Z227" s="227"/>
      <c r="AA227" s="227"/>
      <c r="AB227" s="227"/>
      <c r="AC227" s="227"/>
      <c r="AD227" s="227"/>
      <c r="AE227" s="227"/>
      <c r="AF227" s="227"/>
      <c r="AG227" s="227"/>
      <c r="AH227" s="227"/>
    </row>
    <row r="228" s="6" customFormat="1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228"/>
      <c r="L228" s="224"/>
      <c r="M228" s="224"/>
      <c r="N228" s="224"/>
      <c r="O228" s="224"/>
      <c r="P228" s="224"/>
      <c r="Q228" s="225"/>
      <c r="R228" s="225"/>
      <c r="S228" s="225"/>
      <c r="T228" s="225"/>
      <c r="U228" s="225"/>
      <c r="V228" s="225"/>
      <c r="W228" s="225"/>
      <c r="X228" s="284"/>
      <c r="Y228" s="284"/>
      <c r="Z228" s="227"/>
      <c r="AA228" s="227"/>
      <c r="AB228" s="227"/>
      <c r="AC228" s="227"/>
      <c r="AD228" s="227"/>
      <c r="AE228" s="227"/>
      <c r="AF228" s="227"/>
      <c r="AG228" s="227"/>
      <c r="AH228" s="227"/>
    </row>
    <row r="229" s="6" customFormat="1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228"/>
      <c r="L229" s="224"/>
      <c r="M229" s="224"/>
      <c r="N229" s="224"/>
      <c r="O229" s="224"/>
      <c r="P229" s="224"/>
      <c r="Q229" s="225"/>
      <c r="R229" s="225"/>
      <c r="S229" s="225"/>
      <c r="T229" s="225"/>
      <c r="U229" s="225"/>
      <c r="V229" s="225"/>
      <c r="W229" s="225"/>
      <c r="X229" s="284"/>
      <c r="Y229" s="284"/>
      <c r="Z229" s="227"/>
      <c r="AA229" s="227"/>
      <c r="AB229" s="227"/>
      <c r="AC229" s="227"/>
      <c r="AD229" s="227"/>
      <c r="AE229" s="227"/>
      <c r="AF229" s="227"/>
      <c r="AG229" s="227"/>
      <c r="AH229" s="227"/>
    </row>
    <row r="230" s="6" customFormat="1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228"/>
      <c r="L230" s="224"/>
      <c r="M230" s="224"/>
      <c r="N230" s="224"/>
      <c r="O230" s="224"/>
      <c r="P230" s="224"/>
      <c r="Q230" s="225"/>
      <c r="R230" s="225"/>
      <c r="S230" s="225"/>
      <c r="T230" s="225"/>
      <c r="U230" s="225"/>
      <c r="V230" s="225"/>
      <c r="W230" s="225"/>
      <c r="X230" s="284"/>
      <c r="Y230" s="284"/>
      <c r="Z230" s="227"/>
      <c r="AA230" s="227"/>
      <c r="AB230" s="227"/>
      <c r="AC230" s="227"/>
      <c r="AD230" s="227"/>
      <c r="AE230" s="227"/>
      <c r="AF230" s="227"/>
      <c r="AG230" s="227"/>
      <c r="AH230" s="227"/>
    </row>
    <row r="231" s="6" customFormat="1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228"/>
      <c r="L231" s="224"/>
      <c r="M231" s="224"/>
      <c r="N231" s="224"/>
      <c r="O231" s="224"/>
      <c r="P231" s="224"/>
      <c r="Q231" s="225"/>
      <c r="R231" s="225"/>
      <c r="S231" s="225"/>
      <c r="T231" s="225"/>
      <c r="U231" s="225"/>
      <c r="V231" s="225"/>
      <c r="W231" s="225"/>
      <c r="X231" s="284"/>
      <c r="Y231" s="284"/>
      <c r="Z231" s="227"/>
      <c r="AA231" s="227"/>
      <c r="AB231" s="227"/>
      <c r="AC231" s="227"/>
      <c r="AD231" s="227"/>
      <c r="AE231" s="227"/>
      <c r="AF231" s="227"/>
      <c r="AG231" s="227"/>
      <c r="AH231" s="227"/>
    </row>
    <row r="232" s="6" customFormat="1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228"/>
      <c r="L232" s="224"/>
      <c r="M232" s="224"/>
      <c r="N232" s="224"/>
      <c r="O232" s="224"/>
      <c r="P232" s="224"/>
      <c r="Q232" s="225"/>
      <c r="R232" s="225"/>
      <c r="S232" s="225"/>
      <c r="T232" s="225"/>
      <c r="U232" s="225"/>
      <c r="V232" s="225"/>
      <c r="W232" s="225"/>
      <c r="X232" s="284"/>
      <c r="Y232" s="284"/>
      <c r="Z232" s="227"/>
      <c r="AA232" s="227"/>
      <c r="AB232" s="227"/>
      <c r="AC232" s="227"/>
      <c r="AD232" s="227"/>
      <c r="AE232" s="227"/>
      <c r="AF232" s="227"/>
      <c r="AG232" s="227"/>
      <c r="AH232" s="227"/>
    </row>
    <row r="233" s="6" customFormat="1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228"/>
      <c r="L233" s="224"/>
      <c r="M233" s="224"/>
      <c r="N233" s="224"/>
      <c r="O233" s="224"/>
      <c r="P233" s="224"/>
      <c r="Q233" s="225"/>
      <c r="R233" s="225"/>
      <c r="S233" s="225"/>
      <c r="T233" s="225"/>
      <c r="U233" s="225"/>
      <c r="V233" s="225"/>
      <c r="W233" s="225"/>
      <c r="X233" s="284"/>
      <c r="Y233" s="284"/>
      <c r="Z233" s="227"/>
      <c r="AA233" s="227"/>
      <c r="AB233" s="227"/>
      <c r="AC233" s="227"/>
      <c r="AD233" s="227"/>
      <c r="AE233" s="227"/>
      <c r="AF233" s="227"/>
      <c r="AG233" s="227"/>
      <c r="AH233" s="227"/>
    </row>
    <row r="234" s="6" customFormat="1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228"/>
      <c r="L234" s="224"/>
      <c r="M234" s="224"/>
      <c r="N234" s="224"/>
      <c r="O234" s="224"/>
      <c r="P234" s="224"/>
      <c r="Q234" s="225"/>
      <c r="R234" s="225"/>
      <c r="S234" s="225"/>
      <c r="T234" s="225"/>
      <c r="U234" s="225"/>
      <c r="V234" s="225"/>
      <c r="W234" s="225"/>
      <c r="X234" s="284"/>
      <c r="Y234" s="284"/>
      <c r="Z234" s="227"/>
      <c r="AA234" s="227"/>
      <c r="AB234" s="227"/>
      <c r="AC234" s="227"/>
      <c r="AD234" s="227"/>
      <c r="AE234" s="227"/>
      <c r="AF234" s="227"/>
      <c r="AG234" s="227"/>
      <c r="AH234" s="227"/>
    </row>
    <row r="235" s="6" customFormat="1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228"/>
      <c r="L235" s="224"/>
      <c r="M235" s="224"/>
      <c r="N235" s="224"/>
      <c r="O235" s="224"/>
      <c r="P235" s="224"/>
      <c r="Q235" s="225"/>
      <c r="R235" s="225"/>
      <c r="S235" s="225"/>
      <c r="T235" s="225"/>
      <c r="U235" s="225"/>
      <c r="V235" s="225"/>
      <c r="W235" s="225"/>
      <c r="X235" s="284"/>
      <c r="Y235" s="284"/>
      <c r="Z235" s="227"/>
      <c r="AA235" s="227"/>
      <c r="AB235" s="227"/>
      <c r="AC235" s="227"/>
      <c r="AD235" s="227"/>
      <c r="AE235" s="227"/>
      <c r="AF235" s="227"/>
      <c r="AG235" s="227"/>
      <c r="AH235" s="227"/>
    </row>
    <row r="236" s="6" customFormat="1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228"/>
      <c r="L236" s="224"/>
      <c r="M236" s="224"/>
      <c r="N236" s="224"/>
      <c r="O236" s="224"/>
      <c r="P236" s="224"/>
      <c r="Q236" s="225"/>
      <c r="R236" s="225"/>
      <c r="S236" s="225"/>
      <c r="T236" s="225"/>
      <c r="U236" s="225"/>
      <c r="V236" s="225"/>
      <c r="W236" s="225"/>
      <c r="X236" s="284"/>
      <c r="Y236" s="284"/>
      <c r="Z236" s="227"/>
      <c r="AA236" s="227"/>
      <c r="AB236" s="227"/>
      <c r="AC236" s="227"/>
      <c r="AD236" s="227"/>
      <c r="AE236" s="227"/>
      <c r="AF236" s="227"/>
      <c r="AG236" s="227"/>
      <c r="AH236" s="227"/>
    </row>
    <row r="237" s="6" customFormat="1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228"/>
      <c r="L237" s="224"/>
      <c r="M237" s="224"/>
      <c r="N237" s="224"/>
      <c r="O237" s="224"/>
      <c r="P237" s="224"/>
      <c r="Q237" s="225"/>
      <c r="R237" s="225"/>
      <c r="S237" s="225"/>
      <c r="T237" s="225"/>
      <c r="U237" s="225"/>
      <c r="V237" s="225"/>
      <c r="W237" s="225"/>
      <c r="X237" s="284"/>
      <c r="Y237" s="284"/>
      <c r="Z237" s="227"/>
      <c r="AA237" s="227"/>
      <c r="AB237" s="227"/>
      <c r="AC237" s="227"/>
      <c r="AD237" s="227"/>
      <c r="AE237" s="227"/>
      <c r="AF237" s="227"/>
      <c r="AG237" s="227"/>
      <c r="AH237" s="227"/>
    </row>
    <row r="238" s="6" customFormat="1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228"/>
      <c r="L238" s="224"/>
      <c r="M238" s="224"/>
      <c r="N238" s="224"/>
      <c r="O238" s="224"/>
      <c r="P238" s="224"/>
      <c r="Q238" s="225"/>
      <c r="R238" s="225"/>
      <c r="S238" s="225"/>
      <c r="T238" s="225"/>
      <c r="U238" s="225"/>
      <c r="V238" s="225"/>
      <c r="W238" s="225"/>
      <c r="X238" s="284"/>
      <c r="Y238" s="284"/>
      <c r="Z238" s="227"/>
      <c r="AA238" s="227"/>
      <c r="AB238" s="227"/>
      <c r="AC238" s="227"/>
      <c r="AD238" s="227"/>
      <c r="AE238" s="227"/>
      <c r="AF238" s="227"/>
      <c r="AG238" s="227"/>
      <c r="AH238" s="227"/>
    </row>
    <row r="239" s="6" customFormat="1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228"/>
      <c r="L239" s="224"/>
      <c r="M239" s="224"/>
      <c r="N239" s="224"/>
      <c r="O239" s="224"/>
      <c r="P239" s="224"/>
      <c r="Q239" s="225"/>
      <c r="R239" s="225"/>
      <c r="S239" s="225"/>
      <c r="T239" s="225"/>
      <c r="U239" s="225"/>
      <c r="V239" s="225"/>
      <c r="W239" s="225"/>
      <c r="X239" s="284"/>
      <c r="Y239" s="284"/>
      <c r="Z239" s="227"/>
      <c r="AA239" s="227"/>
      <c r="AB239" s="227"/>
      <c r="AC239" s="227"/>
      <c r="AD239" s="227"/>
      <c r="AE239" s="227"/>
      <c r="AF239" s="227"/>
      <c r="AG239" s="227"/>
      <c r="AH239" s="227"/>
    </row>
    <row r="240" s="6" customFormat="1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228"/>
      <c r="L240" s="224"/>
      <c r="M240" s="224"/>
      <c r="N240" s="224"/>
      <c r="O240" s="224"/>
      <c r="P240" s="224"/>
      <c r="Q240" s="225"/>
      <c r="R240" s="225"/>
      <c r="S240" s="225"/>
      <c r="T240" s="225"/>
      <c r="U240" s="225"/>
      <c r="V240" s="225"/>
      <c r="W240" s="225"/>
      <c r="X240" s="284"/>
      <c r="Y240" s="284"/>
      <c r="Z240" s="227"/>
      <c r="AA240" s="227"/>
      <c r="AB240" s="227"/>
      <c r="AC240" s="227"/>
      <c r="AD240" s="227"/>
      <c r="AE240" s="227"/>
      <c r="AF240" s="227"/>
      <c r="AG240" s="227"/>
      <c r="AH240" s="227"/>
    </row>
    <row r="241" s="6" customFormat="1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228"/>
      <c r="L241" s="224"/>
      <c r="M241" s="224"/>
      <c r="N241" s="224"/>
      <c r="O241" s="224"/>
      <c r="P241" s="224"/>
      <c r="Q241" s="225"/>
      <c r="R241" s="225"/>
      <c r="S241" s="225"/>
      <c r="T241" s="225"/>
      <c r="U241" s="225"/>
      <c r="V241" s="225"/>
      <c r="W241" s="225"/>
      <c r="X241" s="284"/>
      <c r="Y241" s="284"/>
      <c r="Z241" s="227"/>
      <c r="AA241" s="227"/>
      <c r="AB241" s="227"/>
      <c r="AC241" s="227"/>
      <c r="AD241" s="227"/>
      <c r="AE241" s="227"/>
      <c r="AF241" s="227"/>
      <c r="AG241" s="227"/>
      <c r="AH241" s="227"/>
    </row>
    <row r="242" s="6" customFormat="1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228"/>
      <c r="L242" s="224"/>
      <c r="M242" s="224"/>
      <c r="N242" s="224"/>
      <c r="O242" s="224"/>
      <c r="P242" s="224"/>
      <c r="Q242" s="225"/>
      <c r="R242" s="225"/>
      <c r="S242" s="225"/>
      <c r="T242" s="225"/>
      <c r="U242" s="225"/>
      <c r="V242" s="225"/>
      <c r="W242" s="225"/>
      <c r="X242" s="284"/>
      <c r="Y242" s="284"/>
      <c r="Z242" s="227"/>
      <c r="AA242" s="227"/>
      <c r="AB242" s="227"/>
      <c r="AC242" s="227"/>
      <c r="AD242" s="227"/>
      <c r="AE242" s="227"/>
      <c r="AF242" s="227"/>
      <c r="AG242" s="227"/>
      <c r="AH242" s="227"/>
    </row>
    <row r="243" s="6" customFormat="1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228"/>
      <c r="L243" s="224"/>
      <c r="M243" s="224"/>
      <c r="N243" s="224"/>
      <c r="O243" s="224"/>
      <c r="P243" s="224"/>
      <c r="Q243" s="225"/>
      <c r="R243" s="225"/>
      <c r="S243" s="225"/>
      <c r="T243" s="225"/>
      <c r="U243" s="225"/>
      <c r="V243" s="225"/>
      <c r="W243" s="225"/>
      <c r="X243" s="284"/>
      <c r="Y243" s="284"/>
      <c r="Z243" s="227"/>
      <c r="AA243" s="227"/>
      <c r="AB243" s="227"/>
      <c r="AC243" s="227"/>
      <c r="AD243" s="227"/>
      <c r="AE243" s="227"/>
      <c r="AF243" s="227"/>
      <c r="AG243" s="227"/>
      <c r="AH243" s="227"/>
    </row>
    <row r="244" s="6" customFormat="1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228"/>
      <c r="L244" s="224"/>
      <c r="M244" s="224"/>
      <c r="N244" s="224"/>
      <c r="O244" s="224"/>
      <c r="P244" s="224"/>
      <c r="Q244" s="225"/>
      <c r="R244" s="225"/>
      <c r="S244" s="225"/>
      <c r="T244" s="225"/>
      <c r="U244" s="225"/>
      <c r="V244" s="225"/>
      <c r="W244" s="225"/>
      <c r="X244" s="284"/>
      <c r="Y244" s="284"/>
      <c r="Z244" s="227"/>
      <c r="AA244" s="227"/>
      <c r="AB244" s="227"/>
      <c r="AC244" s="227"/>
      <c r="AD244" s="227"/>
      <c r="AE244" s="227"/>
      <c r="AF244" s="227"/>
      <c r="AG244" s="227"/>
      <c r="AH244" s="227"/>
    </row>
    <row r="245" s="6" customFormat="1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228"/>
      <c r="L245" s="224"/>
      <c r="M245" s="224"/>
      <c r="N245" s="224"/>
      <c r="O245" s="224"/>
      <c r="P245" s="224"/>
      <c r="Q245" s="225"/>
      <c r="R245" s="225"/>
      <c r="S245" s="225"/>
      <c r="T245" s="225"/>
      <c r="U245" s="225"/>
      <c r="V245" s="225"/>
      <c r="W245" s="225"/>
      <c r="X245" s="284"/>
      <c r="Y245" s="284"/>
      <c r="Z245" s="227"/>
      <c r="AA245" s="227"/>
      <c r="AB245" s="227"/>
      <c r="AC245" s="227"/>
      <c r="AD245" s="227"/>
      <c r="AE245" s="227"/>
      <c r="AF245" s="227"/>
      <c r="AG245" s="227"/>
      <c r="AH245" s="227"/>
    </row>
    <row r="246" s="6" customFormat="1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228"/>
      <c r="L246" s="224"/>
      <c r="M246" s="224"/>
      <c r="N246" s="224"/>
      <c r="O246" s="224"/>
      <c r="P246" s="224"/>
      <c r="Q246" s="225"/>
      <c r="R246" s="225"/>
      <c r="S246" s="225"/>
      <c r="T246" s="225"/>
      <c r="U246" s="225"/>
      <c r="V246" s="225"/>
      <c r="W246" s="225"/>
      <c r="X246" s="284"/>
      <c r="Y246" s="284"/>
      <c r="Z246" s="227"/>
      <c r="AA246" s="227"/>
      <c r="AB246" s="227"/>
      <c r="AC246" s="227"/>
      <c r="AD246" s="227"/>
      <c r="AE246" s="227"/>
      <c r="AF246" s="227"/>
      <c r="AG246" s="227"/>
      <c r="AH246" s="227"/>
    </row>
    <row r="247" s="6" customFormat="1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228"/>
      <c r="L247" s="224"/>
      <c r="M247" s="224"/>
      <c r="N247" s="224"/>
      <c r="O247" s="224"/>
      <c r="P247" s="224"/>
      <c r="Q247" s="225"/>
      <c r="R247" s="225"/>
      <c r="S247" s="225"/>
      <c r="T247" s="225"/>
      <c r="U247" s="225"/>
      <c r="V247" s="225"/>
      <c r="W247" s="225"/>
      <c r="X247" s="284"/>
      <c r="Y247" s="284"/>
      <c r="Z247" s="227"/>
      <c r="AA247" s="227"/>
      <c r="AB247" s="227"/>
      <c r="AC247" s="227"/>
      <c r="AD247" s="227"/>
      <c r="AE247" s="227"/>
      <c r="AF247" s="227"/>
      <c r="AG247" s="227"/>
      <c r="AH247" s="227"/>
    </row>
    <row r="248" s="6" customFormat="1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228"/>
      <c r="L248" s="224"/>
      <c r="M248" s="224"/>
      <c r="N248" s="224"/>
      <c r="O248" s="224"/>
      <c r="P248" s="224"/>
      <c r="Q248" s="225"/>
      <c r="R248" s="225"/>
      <c r="S248" s="225"/>
      <c r="T248" s="225"/>
      <c r="U248" s="225"/>
      <c r="V248" s="225"/>
      <c r="W248" s="225"/>
      <c r="X248" s="284"/>
      <c r="Y248" s="284"/>
      <c r="Z248" s="227"/>
      <c r="AA248" s="227"/>
      <c r="AB248" s="227"/>
      <c r="AC248" s="227"/>
      <c r="AD248" s="227"/>
      <c r="AE248" s="227"/>
      <c r="AF248" s="227"/>
      <c r="AG248" s="227"/>
      <c r="AH248" s="227"/>
    </row>
    <row r="249" s="6" customFormat="1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228"/>
      <c r="L249" s="224"/>
      <c r="M249" s="224"/>
      <c r="N249" s="224"/>
      <c r="O249" s="224"/>
      <c r="P249" s="224"/>
      <c r="Q249" s="225"/>
      <c r="R249" s="225"/>
      <c r="S249" s="225"/>
      <c r="T249" s="225"/>
      <c r="U249" s="225"/>
      <c r="V249" s="225"/>
      <c r="W249" s="225"/>
      <c r="X249" s="284"/>
      <c r="Y249" s="284"/>
      <c r="Z249" s="227"/>
      <c r="AA249" s="227"/>
      <c r="AB249" s="227"/>
      <c r="AC249" s="227"/>
      <c r="AD249" s="227"/>
      <c r="AE249" s="227"/>
      <c r="AF249" s="227"/>
      <c r="AG249" s="227"/>
      <c r="AH249" s="227"/>
    </row>
    <row r="250" s="6" customFormat="1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228"/>
      <c r="L250" s="224"/>
      <c r="M250" s="224"/>
      <c r="N250" s="224"/>
      <c r="O250" s="224"/>
      <c r="P250" s="224"/>
      <c r="Q250" s="225"/>
      <c r="R250" s="225"/>
      <c r="S250" s="225"/>
      <c r="T250" s="225"/>
      <c r="U250" s="225"/>
      <c r="V250" s="225"/>
      <c r="W250" s="225"/>
      <c r="X250" s="284"/>
      <c r="Y250" s="284"/>
      <c r="Z250" s="227"/>
      <c r="AA250" s="227"/>
      <c r="AB250" s="227"/>
      <c r="AC250" s="227"/>
      <c r="AD250" s="227"/>
      <c r="AE250" s="227"/>
      <c r="AF250" s="227"/>
      <c r="AG250" s="227"/>
      <c r="AH250" s="227"/>
    </row>
    <row r="251" s="6" customFormat="1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228"/>
      <c r="L251" s="224"/>
      <c r="M251" s="224"/>
      <c r="N251" s="224"/>
      <c r="O251" s="224"/>
      <c r="P251" s="224"/>
      <c r="Q251" s="225"/>
      <c r="R251" s="225"/>
      <c r="S251" s="225"/>
      <c r="T251" s="225"/>
      <c r="U251" s="225"/>
      <c r="V251" s="225"/>
      <c r="W251" s="225"/>
      <c r="X251" s="284"/>
      <c r="Y251" s="284"/>
      <c r="Z251" s="227"/>
      <c r="AA251" s="227"/>
      <c r="AB251" s="227"/>
      <c r="AC251" s="227"/>
      <c r="AD251" s="227"/>
      <c r="AE251" s="227"/>
      <c r="AF251" s="227"/>
      <c r="AG251" s="227"/>
      <c r="AH251" s="227"/>
    </row>
    <row r="252" s="6" customFormat="1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228"/>
      <c r="L252" s="224"/>
      <c r="M252" s="224"/>
      <c r="N252" s="224"/>
      <c r="O252" s="224"/>
      <c r="P252" s="224"/>
      <c r="Q252" s="225"/>
      <c r="R252" s="225"/>
      <c r="S252" s="225"/>
      <c r="T252" s="225"/>
      <c r="U252" s="225"/>
      <c r="V252" s="225"/>
      <c r="W252" s="225"/>
      <c r="X252" s="284"/>
      <c r="Y252" s="284"/>
      <c r="Z252" s="227"/>
      <c r="AA252" s="227"/>
      <c r="AB252" s="227"/>
      <c r="AC252" s="227"/>
      <c r="AD252" s="227"/>
      <c r="AE252" s="227"/>
      <c r="AF252" s="227"/>
      <c r="AG252" s="227"/>
      <c r="AH252" s="227"/>
    </row>
    <row r="253" s="6" customFormat="1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228"/>
      <c r="L253" s="224"/>
      <c r="M253" s="224"/>
      <c r="N253" s="224"/>
      <c r="O253" s="224"/>
      <c r="P253" s="224"/>
      <c r="Q253" s="225"/>
      <c r="R253" s="225"/>
      <c r="S253" s="225"/>
      <c r="T253" s="225"/>
      <c r="U253" s="225"/>
      <c r="V253" s="225"/>
      <c r="W253" s="225"/>
      <c r="X253" s="284"/>
      <c r="Y253" s="284"/>
      <c r="Z253" s="227"/>
      <c r="AA253" s="227"/>
      <c r="AB253" s="227"/>
      <c r="AC253" s="227"/>
      <c r="AD253" s="227"/>
      <c r="AE253" s="227"/>
      <c r="AF253" s="227"/>
      <c r="AG253" s="227"/>
      <c r="AH253" s="227"/>
    </row>
    <row r="254" s="6" customFormat="1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228"/>
      <c r="L254" s="224"/>
      <c r="M254" s="224"/>
      <c r="N254" s="224"/>
      <c r="O254" s="224"/>
      <c r="P254" s="224"/>
      <c r="Q254" s="225"/>
      <c r="R254" s="225"/>
      <c r="S254" s="225"/>
      <c r="T254" s="225"/>
      <c r="U254" s="225"/>
      <c r="V254" s="225"/>
      <c r="W254" s="225"/>
      <c r="X254" s="284"/>
      <c r="Y254" s="284"/>
      <c r="Z254" s="227"/>
      <c r="AA254" s="227"/>
      <c r="AB254" s="227"/>
      <c r="AC254" s="227"/>
      <c r="AD254" s="227"/>
      <c r="AE254" s="227"/>
      <c r="AF254" s="227"/>
      <c r="AG254" s="227"/>
      <c r="AH254" s="227"/>
    </row>
    <row r="255" s="6" customFormat="1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228"/>
      <c r="L255" s="224"/>
      <c r="M255" s="224"/>
      <c r="N255" s="224"/>
      <c r="O255" s="224"/>
      <c r="P255" s="224"/>
      <c r="Q255" s="225"/>
      <c r="R255" s="225"/>
      <c r="S255" s="225"/>
      <c r="T255" s="225"/>
      <c r="U255" s="225"/>
      <c r="V255" s="225"/>
      <c r="W255" s="225"/>
      <c r="X255" s="284"/>
      <c r="Y255" s="284"/>
      <c r="Z255" s="227"/>
      <c r="AA255" s="227"/>
      <c r="AB255" s="227"/>
      <c r="AC255" s="227"/>
      <c r="AD255" s="227"/>
      <c r="AE255" s="227"/>
      <c r="AF255" s="227"/>
      <c r="AG255" s="227"/>
      <c r="AH255" s="227"/>
    </row>
    <row r="256" s="6" customFormat="1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228"/>
      <c r="L256" s="224"/>
      <c r="M256" s="224"/>
      <c r="N256" s="224"/>
      <c r="O256" s="224"/>
      <c r="P256" s="224"/>
      <c r="Q256" s="225"/>
      <c r="R256" s="225"/>
      <c r="S256" s="225"/>
      <c r="T256" s="225"/>
      <c r="U256" s="225"/>
      <c r="V256" s="225"/>
      <c r="W256" s="225"/>
      <c r="X256" s="284"/>
      <c r="Y256" s="284"/>
      <c r="Z256" s="227"/>
      <c r="AA256" s="227"/>
      <c r="AB256" s="227"/>
      <c r="AC256" s="227"/>
      <c r="AD256" s="227"/>
      <c r="AE256" s="227"/>
      <c r="AF256" s="227"/>
      <c r="AG256" s="227"/>
      <c r="AH256" s="227"/>
    </row>
    <row r="257" s="6" customFormat="1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228"/>
      <c r="L257" s="224"/>
      <c r="M257" s="224"/>
      <c r="N257" s="224"/>
      <c r="O257" s="224"/>
      <c r="P257" s="224"/>
      <c r="Q257" s="225"/>
      <c r="R257" s="225"/>
      <c r="S257" s="225"/>
      <c r="T257" s="225"/>
      <c r="U257" s="225"/>
      <c r="V257" s="225"/>
      <c r="W257" s="225"/>
      <c r="X257" s="284"/>
      <c r="Y257" s="284"/>
      <c r="Z257" s="227"/>
      <c r="AA257" s="227"/>
      <c r="AB257" s="227"/>
      <c r="AC257" s="227"/>
      <c r="AD257" s="227"/>
      <c r="AE257" s="227"/>
      <c r="AF257" s="227"/>
      <c r="AG257" s="227"/>
      <c r="AH257" s="227"/>
    </row>
    <row r="258" s="6" customFormat="1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228"/>
      <c r="L258" s="224"/>
      <c r="M258" s="224"/>
      <c r="N258" s="224"/>
      <c r="O258" s="224"/>
      <c r="P258" s="224"/>
      <c r="Q258" s="225"/>
      <c r="R258" s="225"/>
      <c r="S258" s="225"/>
      <c r="T258" s="225"/>
      <c r="U258" s="225"/>
      <c r="V258" s="225"/>
      <c r="W258" s="225"/>
      <c r="X258" s="284"/>
      <c r="Y258" s="284"/>
      <c r="Z258" s="227"/>
      <c r="AA258" s="227"/>
      <c r="AB258" s="227"/>
      <c r="AC258" s="227"/>
      <c r="AD258" s="227"/>
      <c r="AE258" s="227"/>
      <c r="AF258" s="227"/>
      <c r="AG258" s="227"/>
      <c r="AH258" s="227"/>
    </row>
    <row r="259" s="6" customFormat="1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228"/>
      <c r="L259" s="224"/>
      <c r="M259" s="224"/>
      <c r="N259" s="224"/>
      <c r="O259" s="224"/>
      <c r="P259" s="224"/>
      <c r="Q259" s="225"/>
      <c r="R259" s="225"/>
      <c r="S259" s="225"/>
      <c r="T259" s="225"/>
      <c r="U259" s="225"/>
      <c r="V259" s="225"/>
      <c r="W259" s="225"/>
      <c r="X259" s="284"/>
      <c r="Y259" s="284"/>
      <c r="Z259" s="227"/>
      <c r="AA259" s="227"/>
      <c r="AB259" s="227"/>
      <c r="AC259" s="227"/>
      <c r="AD259" s="227"/>
      <c r="AE259" s="227"/>
      <c r="AF259" s="227"/>
      <c r="AG259" s="227"/>
      <c r="AH259" s="227"/>
    </row>
    <row r="260" s="6" customFormat="1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228"/>
      <c r="L260" s="224"/>
      <c r="M260" s="224"/>
      <c r="N260" s="224"/>
      <c r="O260" s="224"/>
      <c r="P260" s="224"/>
      <c r="Q260" s="225"/>
      <c r="R260" s="225"/>
      <c r="S260" s="225"/>
      <c r="T260" s="225"/>
      <c r="U260" s="225"/>
      <c r="V260" s="225"/>
      <c r="W260" s="225"/>
      <c r="X260" s="284"/>
      <c r="Y260" s="284"/>
      <c r="Z260" s="227"/>
      <c r="AA260" s="227"/>
      <c r="AB260" s="227"/>
      <c r="AC260" s="227"/>
      <c r="AD260" s="227"/>
      <c r="AE260" s="227"/>
      <c r="AF260" s="227"/>
      <c r="AG260" s="227"/>
      <c r="AH260" s="227"/>
    </row>
    <row r="261" s="6" customFormat="1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228"/>
      <c r="L261" s="224"/>
      <c r="M261" s="224"/>
      <c r="N261" s="224"/>
      <c r="O261" s="224"/>
      <c r="P261" s="224"/>
      <c r="Q261" s="225"/>
      <c r="R261" s="225"/>
      <c r="S261" s="225"/>
      <c r="T261" s="225"/>
      <c r="U261" s="225"/>
      <c r="V261" s="225"/>
      <c r="W261" s="225"/>
      <c r="X261" s="284"/>
      <c r="Y261" s="284"/>
      <c r="Z261" s="227"/>
      <c r="AA261" s="227"/>
      <c r="AB261" s="227"/>
      <c r="AC261" s="227"/>
      <c r="AD261" s="227"/>
      <c r="AE261" s="227"/>
      <c r="AF261" s="227"/>
      <c r="AG261" s="227"/>
      <c r="AH261" s="227"/>
    </row>
    <row r="262" s="6" customFormat="1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228"/>
      <c r="L262" s="224"/>
      <c r="M262" s="224"/>
      <c r="N262" s="224"/>
      <c r="O262" s="224"/>
      <c r="P262" s="224"/>
      <c r="Q262" s="225"/>
      <c r="R262" s="225"/>
      <c r="S262" s="225"/>
      <c r="T262" s="225"/>
      <c r="U262" s="225"/>
      <c r="V262" s="225"/>
      <c r="W262" s="225"/>
      <c r="X262" s="284"/>
      <c r="Y262" s="284"/>
      <c r="Z262" s="227"/>
      <c r="AA262" s="227"/>
      <c r="AB262" s="227"/>
      <c r="AC262" s="227"/>
      <c r="AD262" s="227"/>
      <c r="AE262" s="227"/>
      <c r="AF262" s="227"/>
      <c r="AG262" s="227"/>
      <c r="AH262" s="227"/>
    </row>
    <row r="263" s="6" customFormat="1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228"/>
      <c r="L263" s="224"/>
      <c r="M263" s="224"/>
      <c r="N263" s="224"/>
      <c r="O263" s="224"/>
      <c r="P263" s="224"/>
      <c r="Q263" s="225"/>
      <c r="R263" s="225"/>
      <c r="S263" s="225"/>
      <c r="T263" s="225"/>
      <c r="U263" s="225"/>
      <c r="V263" s="225"/>
      <c r="W263" s="225"/>
      <c r="X263" s="284"/>
      <c r="Y263" s="284"/>
      <c r="Z263" s="227"/>
      <c r="AA263" s="227"/>
      <c r="AB263" s="227"/>
      <c r="AC263" s="227"/>
      <c r="AD263" s="227"/>
      <c r="AE263" s="227"/>
      <c r="AF263" s="227"/>
      <c r="AG263" s="227"/>
      <c r="AH263" s="227"/>
    </row>
    <row r="264" s="6" customFormat="1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228"/>
      <c r="L264" s="224"/>
      <c r="M264" s="224"/>
      <c r="N264" s="224"/>
      <c r="O264" s="224"/>
      <c r="P264" s="224"/>
      <c r="Q264" s="225"/>
      <c r="R264" s="225"/>
      <c r="S264" s="225"/>
      <c r="T264" s="225"/>
      <c r="U264" s="225"/>
      <c r="V264" s="225"/>
      <c r="W264" s="225"/>
      <c r="X264" s="284"/>
      <c r="Y264" s="284"/>
      <c r="Z264" s="227"/>
      <c r="AA264" s="227"/>
      <c r="AB264" s="227"/>
      <c r="AC264" s="227"/>
      <c r="AD264" s="227"/>
      <c r="AE264" s="227"/>
      <c r="AF264" s="227"/>
      <c r="AG264" s="227"/>
      <c r="AH264" s="227"/>
    </row>
    <row r="265" s="6" customFormat="1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228"/>
      <c r="L265" s="224"/>
      <c r="M265" s="224"/>
      <c r="N265" s="224"/>
      <c r="O265" s="224"/>
      <c r="P265" s="224"/>
      <c r="Q265" s="225"/>
      <c r="R265" s="225"/>
      <c r="S265" s="225"/>
      <c r="T265" s="225"/>
      <c r="U265" s="225"/>
      <c r="V265" s="225"/>
      <c r="W265" s="225"/>
      <c r="X265" s="284"/>
      <c r="Y265" s="284"/>
      <c r="Z265" s="227"/>
      <c r="AA265" s="227"/>
      <c r="AB265" s="227"/>
      <c r="AC265" s="227"/>
      <c r="AD265" s="227"/>
      <c r="AE265" s="227"/>
      <c r="AF265" s="227"/>
      <c r="AG265" s="227"/>
      <c r="AH265" s="227"/>
    </row>
    <row r="266" s="6" customFormat="1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228"/>
      <c r="L266" s="224"/>
      <c r="M266" s="224"/>
      <c r="N266" s="224"/>
      <c r="O266" s="224"/>
      <c r="P266" s="224"/>
      <c r="Q266" s="225"/>
      <c r="R266" s="225"/>
      <c r="S266" s="225"/>
      <c r="T266" s="225"/>
      <c r="U266" s="225"/>
      <c r="V266" s="225"/>
      <c r="W266" s="225"/>
      <c r="X266" s="284"/>
      <c r="Y266" s="284"/>
      <c r="Z266" s="227"/>
      <c r="AA266" s="227"/>
      <c r="AB266" s="227"/>
      <c r="AC266" s="227"/>
      <c r="AD266" s="227"/>
      <c r="AE266" s="227"/>
      <c r="AF266" s="227"/>
      <c r="AG266" s="227"/>
      <c r="AH266" s="227"/>
    </row>
  </sheetData>
  <mergeCells>
    <mergeCell ref="I22:J22"/>
    <mergeCell ref="B20:B22"/>
    <mergeCell ref="C20:F20"/>
    <mergeCell ref="G20:J20"/>
    <mergeCell ref="C21:D21"/>
    <mergeCell ref="E21:F21"/>
    <mergeCell ref="G21:H21"/>
    <mergeCell ref="I21:J21"/>
    <mergeCell ref="C22:D22"/>
    <mergeCell ref="E22:F22"/>
    <mergeCell ref="G22:H22"/>
    <mergeCell ref="A1:K1"/>
    <mergeCell ref="B3:B5"/>
    <mergeCell ref="C3:F3"/>
    <mergeCell ref="G3:J3"/>
    <mergeCell ref="C4:D4"/>
    <mergeCell ref="E4:F4"/>
    <mergeCell ref="G4:H4"/>
    <mergeCell ref="I4:J4"/>
  </mergeCells>
  <pageMargins left="0.40833333333333333" right="0.38333333333333336" top="0.85" bottom="0.74803149606299213" header="0.31496062992125984" footer="0.31496062992125984"/>
  <pageSetup paperSize="9" scale="78" fitToHeight="0" orientation="portrait"/>
  <headerFooter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10AB-1E93-4C20-8D9D-74E69E2B3269}">
  <sheetPr>
    <tabColor theme="4"/>
    <pageSetUpPr fitToPage="1"/>
  </sheetPr>
  <dimension ref="A1:H85"/>
  <sheetViews>
    <sheetView showGridLines="0" view="pageBreakPreview" zoomScaleNormal="100" zoomScaleSheetLayoutView="100" zoomScalePageLayoutView="130" workbookViewId="0">
      <selection activeCell="B2" sqref="B2:B5"/>
    </sheetView>
  </sheetViews>
  <sheetFormatPr baseColWidth="10" defaultColWidth="8" defaultRowHeight="11.25"/>
  <cols>
    <col min="1" max="1" width="8.42578125" customWidth="1" style="10"/>
    <col min="2" max="2" width="19.28515625" customWidth="1" style="10"/>
    <col min="3" max="3" width="17.85546875" customWidth="1" style="10"/>
    <col min="4" max="4" width="13.5703125" customWidth="1" style="10"/>
    <col min="5" max="5" width="14.5703125" customWidth="1" style="10"/>
    <col min="6" max="6" width="12" customWidth="1" style="10"/>
    <col min="7" max="7" width="11.85546875" customWidth="1" style="10"/>
    <col min="8" max="16384" width="8" customWidth="1" style="10"/>
  </cols>
  <sheetData>
    <row r="1" ht="11.25" customHeight="1">
      <c r="B1" s="285" t="s">
        <v>370</v>
      </c>
      <c r="C1" s="286"/>
      <c r="D1" s="286"/>
      <c r="E1" s="286"/>
      <c r="F1" s="286"/>
      <c r="G1" s="286"/>
    </row>
    <row r="2" ht="14.25" customHeight="1">
      <c r="B2" s="426" t="s">
        <v>371</v>
      </c>
      <c r="C2" s="429" t="s">
        <v>372</v>
      </c>
      <c r="D2" s="432" t="s">
        <v>373</v>
      </c>
      <c r="E2" s="432"/>
      <c r="F2" s="432"/>
      <c r="G2" s="432"/>
      <c r="H2" s="287"/>
    </row>
    <row r="3" ht="11.25" customHeight="1">
      <c r="B3" s="427"/>
      <c r="C3" s="430"/>
      <c r="D3" s="433" t="s">
        <v>374</v>
      </c>
      <c r="E3" s="433"/>
      <c r="F3" s="433"/>
      <c r="G3" s="434" t="s">
        <v>375</v>
      </c>
      <c r="H3" s="289"/>
    </row>
    <row r="4" ht="12.75" customHeight="1">
      <c r="B4" s="427"/>
      <c r="C4" s="430"/>
      <c r="D4" s="288" t="s">
        <v>75</v>
      </c>
      <c r="E4" s="288" t="s">
        <v>76</v>
      </c>
      <c r="F4" s="288" t="s">
        <v>376</v>
      </c>
      <c r="G4" s="435"/>
      <c r="H4" s="290"/>
    </row>
    <row r="5" ht="11.25" customHeight="1">
      <c r="B5" s="428"/>
      <c r="C5" s="431"/>
      <c r="D5" s="291" t="s">
        <v>377</v>
      </c>
      <c r="E5" s="291" t="s">
        <v>377</v>
      </c>
      <c r="F5" s="291" t="s">
        <v>377</v>
      </c>
      <c r="G5" s="291" t="s">
        <v>377</v>
      </c>
      <c r="H5" s="290"/>
    </row>
    <row r="6" ht="8.45" customHeight="1">
      <c r="B6" s="292" t="s">
        <v>378</v>
      </c>
      <c r="C6" s="293" t="s">
        <v>379</v>
      </c>
      <c r="D6" s="294"/>
      <c r="E6" s="294"/>
      <c r="F6" s="294">
        <v>62401.71587</v>
      </c>
      <c r="G6" s="294">
        <v>62401.71587</v>
      </c>
      <c r="H6" s="290"/>
    </row>
    <row r="7" ht="8.45" customHeight="1">
      <c r="B7" s="295" t="s">
        <v>380</v>
      </c>
      <c r="C7" s="296"/>
      <c r="D7" s="297"/>
      <c r="E7" s="297"/>
      <c r="F7" s="297">
        <v>62401.71587</v>
      </c>
      <c r="G7" s="297">
        <v>62401.71587</v>
      </c>
      <c r="H7" s="290"/>
    </row>
    <row r="8" ht="8.45" customHeight="1">
      <c r="B8" s="292" t="s">
        <v>381</v>
      </c>
      <c r="C8" s="293" t="s">
        <v>382</v>
      </c>
      <c r="D8" s="294"/>
      <c r="E8" s="294"/>
      <c r="F8" s="294">
        <v>92778.503602499986</v>
      </c>
      <c r="G8" s="294">
        <v>92778.503602499986</v>
      </c>
      <c r="H8" s="290"/>
    </row>
    <row r="9" ht="8.45" customHeight="1">
      <c r="B9" s="295" t="s">
        <v>383</v>
      </c>
      <c r="C9" s="296"/>
      <c r="D9" s="297"/>
      <c r="E9" s="297"/>
      <c r="F9" s="297">
        <v>92778.503602499986</v>
      </c>
      <c r="G9" s="297">
        <v>92778.503602499986</v>
      </c>
      <c r="H9" s="290"/>
    </row>
    <row r="10" ht="8.45" customHeight="1">
      <c r="B10" s="298" t="s">
        <v>384</v>
      </c>
      <c r="C10" s="299" t="s">
        <v>385</v>
      </c>
      <c r="D10" s="300"/>
      <c r="E10" s="300"/>
      <c r="F10" s="300">
        <v>99012.58594</v>
      </c>
      <c r="G10" s="300">
        <v>99012.58594</v>
      </c>
      <c r="H10" s="290"/>
    </row>
    <row r="11" ht="8.45" customHeight="1">
      <c r="B11" s="295" t="s">
        <v>386</v>
      </c>
      <c r="C11" s="296"/>
      <c r="D11" s="297"/>
      <c r="E11" s="297"/>
      <c r="F11" s="297">
        <v>99012.58594</v>
      </c>
      <c r="G11" s="297">
        <v>99012.58594</v>
      </c>
      <c r="H11" s="290"/>
    </row>
    <row r="12" ht="8.45" customHeight="1">
      <c r="B12" s="298" t="s">
        <v>387</v>
      </c>
      <c r="C12" s="299" t="s">
        <v>388</v>
      </c>
      <c r="D12" s="300"/>
      <c r="E12" s="300"/>
      <c r="F12" s="300">
        <v>118522.793605</v>
      </c>
      <c r="G12" s="300">
        <v>118522.793605</v>
      </c>
      <c r="H12" s="290"/>
    </row>
    <row r="13" ht="8.45" customHeight="1">
      <c r="B13" s="295" t="s">
        <v>389</v>
      </c>
      <c r="C13" s="296"/>
      <c r="D13" s="297"/>
      <c r="E13" s="297"/>
      <c r="F13" s="297">
        <v>118522.793605</v>
      </c>
      <c r="G13" s="297">
        <v>118522.793605</v>
      </c>
      <c r="H13" s="290"/>
    </row>
    <row r="14" ht="8.45" customHeight="1">
      <c r="B14" s="298" t="s">
        <v>390</v>
      </c>
      <c r="C14" s="299" t="s">
        <v>391</v>
      </c>
      <c r="D14" s="300"/>
      <c r="E14" s="300"/>
      <c r="F14" s="300">
        <v>2684.0592149999998</v>
      </c>
      <c r="G14" s="300">
        <v>2684.0592149999998</v>
      </c>
      <c r="H14" s="290"/>
    </row>
    <row r="15" ht="8.45" customHeight="1">
      <c r="B15" s="295" t="s">
        <v>392</v>
      </c>
      <c r="C15" s="296"/>
      <c r="D15" s="297"/>
      <c r="E15" s="297"/>
      <c r="F15" s="297">
        <v>2684.0592149999998</v>
      </c>
      <c r="G15" s="297">
        <v>2684.0592149999998</v>
      </c>
      <c r="H15" s="290"/>
    </row>
    <row r="16" ht="8.45" customHeight="1">
      <c r="B16" s="298" t="s">
        <v>393</v>
      </c>
      <c r="C16" s="299" t="s">
        <v>394</v>
      </c>
      <c r="D16" s="300"/>
      <c r="E16" s="300"/>
      <c r="F16" s="300">
        <v>67227.312195</v>
      </c>
      <c r="G16" s="300">
        <v>67227.312195</v>
      </c>
      <c r="H16" s="290"/>
    </row>
    <row r="17" ht="8.45" customHeight="1">
      <c r="B17" s="295" t="s">
        <v>395</v>
      </c>
      <c r="C17" s="296"/>
      <c r="D17" s="297"/>
      <c r="E17" s="297"/>
      <c r="F17" s="297">
        <v>67227.312195</v>
      </c>
      <c r="G17" s="297">
        <v>67227.312195</v>
      </c>
      <c r="H17" s="290"/>
    </row>
    <row r="18" ht="8.45" customHeight="1">
      <c r="B18" s="298" t="s">
        <v>133</v>
      </c>
      <c r="C18" s="299" t="s">
        <v>396</v>
      </c>
      <c r="D18" s="300">
        <v>1041313.5159425</v>
      </c>
      <c r="E18" s="300"/>
      <c r="F18" s="300"/>
      <c r="G18" s="300">
        <v>1041313.5159425</v>
      </c>
      <c r="H18" s="290"/>
    </row>
    <row r="19" ht="8.45" customHeight="1">
      <c r="B19" s="295" t="s">
        <v>397</v>
      </c>
      <c r="C19" s="296"/>
      <c r="D19" s="297">
        <v>1041313.5159425</v>
      </c>
      <c r="E19" s="297"/>
      <c r="F19" s="297"/>
      <c r="G19" s="297">
        <v>1041313.5159425</v>
      </c>
      <c r="H19" s="290"/>
    </row>
    <row r="20" ht="8.45" customHeight="1">
      <c r="B20" s="298" t="s">
        <v>398</v>
      </c>
      <c r="C20" s="299" t="s">
        <v>399</v>
      </c>
      <c r="D20" s="300">
        <v>139074.63495000004</v>
      </c>
      <c r="E20" s="300"/>
      <c r="F20" s="300"/>
      <c r="G20" s="300">
        <v>139074.63495000004</v>
      </c>
      <c r="H20" s="290"/>
    </row>
    <row r="21" ht="8.45" customHeight="1">
      <c r="B21" s="295" t="s">
        <v>400</v>
      </c>
      <c r="C21" s="296"/>
      <c r="D21" s="297">
        <v>139074.63495000004</v>
      </c>
      <c r="E21" s="297"/>
      <c r="F21" s="297"/>
      <c r="G21" s="297">
        <v>139074.63495000004</v>
      </c>
      <c r="H21" s="290"/>
    </row>
    <row r="22" ht="8.45" customHeight="1">
      <c r="B22" s="298" t="s">
        <v>401</v>
      </c>
      <c r="C22" s="299" t="s">
        <v>402</v>
      </c>
      <c r="D22" s="300">
        <v>6153.6266775000013</v>
      </c>
      <c r="E22" s="300"/>
      <c r="F22" s="300"/>
      <c r="G22" s="300">
        <v>6153.6266775000013</v>
      </c>
      <c r="H22" s="290"/>
    </row>
    <row r="23" ht="8.45" customHeight="1">
      <c r="B23" s="298"/>
      <c r="C23" s="299" t="s">
        <v>403</v>
      </c>
      <c r="D23" s="300">
        <v>9905.1784099999986</v>
      </c>
      <c r="E23" s="300"/>
      <c r="F23" s="300"/>
      <c r="G23" s="300">
        <v>9905.1784099999986</v>
      </c>
      <c r="H23" s="290"/>
    </row>
    <row r="24" ht="8.45" customHeight="1">
      <c r="B24" s="295" t="s">
        <v>404</v>
      </c>
      <c r="C24" s="296"/>
      <c r="D24" s="297">
        <v>16058.8050875</v>
      </c>
      <c r="E24" s="297"/>
      <c r="F24" s="297"/>
      <c r="G24" s="297">
        <v>16058.8050875</v>
      </c>
      <c r="H24" s="290"/>
    </row>
    <row r="25" ht="8.45" customHeight="1">
      <c r="B25" s="298" t="s">
        <v>405</v>
      </c>
      <c r="C25" s="299" t="s">
        <v>406</v>
      </c>
      <c r="D25" s="300"/>
      <c r="E25" s="300">
        <v>5177.150265</v>
      </c>
      <c r="F25" s="300"/>
      <c r="G25" s="300">
        <v>5177.150265</v>
      </c>
      <c r="H25" s="290"/>
    </row>
    <row r="26" ht="8.45" customHeight="1">
      <c r="B26" s="295" t="s">
        <v>407</v>
      </c>
      <c r="C26" s="296"/>
      <c r="D26" s="297"/>
      <c r="E26" s="297">
        <v>5177.150265</v>
      </c>
      <c r="F26" s="297"/>
      <c r="G26" s="297">
        <v>5177.150265</v>
      </c>
      <c r="H26" s="290"/>
    </row>
    <row r="27" ht="8.45" customHeight="1">
      <c r="B27" s="298" t="s">
        <v>408</v>
      </c>
      <c r="C27" s="299" t="s">
        <v>409</v>
      </c>
      <c r="D27" s="300">
        <v>713875.6785</v>
      </c>
      <c r="E27" s="300"/>
      <c r="F27" s="300"/>
      <c r="G27" s="300">
        <v>713875.6785</v>
      </c>
      <c r="H27" s="290"/>
    </row>
    <row r="28" ht="8.45" customHeight="1">
      <c r="B28" s="298"/>
      <c r="C28" s="299" t="s">
        <v>410</v>
      </c>
      <c r="D28" s="300">
        <v>205643.72400000002</v>
      </c>
      <c r="E28" s="300"/>
      <c r="F28" s="300"/>
      <c r="G28" s="300">
        <v>205643.72400000002</v>
      </c>
      <c r="H28" s="290"/>
    </row>
    <row r="29" ht="8.45" customHeight="1">
      <c r="B29" s="295" t="s">
        <v>411</v>
      </c>
      <c r="C29" s="296"/>
      <c r="D29" s="297">
        <v>919519.40250000008</v>
      </c>
      <c r="E29" s="297"/>
      <c r="F29" s="297"/>
      <c r="G29" s="297">
        <v>919519.40250000008</v>
      </c>
      <c r="H29" s="290"/>
    </row>
    <row r="30" ht="8.45" customHeight="1">
      <c r="B30" s="298" t="s">
        <v>412</v>
      </c>
      <c r="C30" s="299" t="s">
        <v>413</v>
      </c>
      <c r="D30" s="300"/>
      <c r="E30" s="300"/>
      <c r="F30" s="300">
        <v>2776.0710849999996</v>
      </c>
      <c r="G30" s="300">
        <v>2776.0710849999996</v>
      </c>
      <c r="H30" s="290"/>
    </row>
    <row r="31" ht="8.45" customHeight="1">
      <c r="B31" s="295" t="s">
        <v>414</v>
      </c>
      <c r="C31" s="296"/>
      <c r="D31" s="297"/>
      <c r="E31" s="297"/>
      <c r="F31" s="297">
        <v>2776.0710849999996</v>
      </c>
      <c r="G31" s="297">
        <v>2776.0710849999996</v>
      </c>
      <c r="H31" s="290"/>
    </row>
    <row r="32" ht="8.45" customHeight="1">
      <c r="B32" s="298" t="s">
        <v>114</v>
      </c>
      <c r="C32" s="299" t="s">
        <v>415</v>
      </c>
      <c r="D32" s="300">
        <v>14374.029695000003</v>
      </c>
      <c r="E32" s="300"/>
      <c r="F32" s="300"/>
      <c r="G32" s="300">
        <v>14374.029695000003</v>
      </c>
      <c r="H32" s="290"/>
    </row>
    <row r="33" ht="8.45" customHeight="1">
      <c r="B33" s="298"/>
      <c r="C33" s="299" t="s">
        <v>416</v>
      </c>
      <c r="D33" s="300">
        <v>4785.2259050000011</v>
      </c>
      <c r="E33" s="300"/>
      <c r="F33" s="300"/>
      <c r="G33" s="300">
        <v>4785.2259050000011</v>
      </c>
      <c r="H33" s="290"/>
    </row>
    <row r="34" ht="8.45" customHeight="1">
      <c r="B34" s="298"/>
      <c r="C34" s="299" t="s">
        <v>417</v>
      </c>
      <c r="D34" s="300">
        <v>40188.6866825</v>
      </c>
      <c r="E34" s="300"/>
      <c r="F34" s="300"/>
      <c r="G34" s="300">
        <v>40188.6866825</v>
      </c>
      <c r="H34" s="290"/>
    </row>
    <row r="35" ht="8.45" customHeight="1">
      <c r="B35" s="298"/>
      <c r="C35" s="299" t="s">
        <v>418</v>
      </c>
      <c r="D35" s="300">
        <v>108634.22818749999</v>
      </c>
      <c r="E35" s="300"/>
      <c r="F35" s="300"/>
      <c r="G35" s="300">
        <v>108634.22818749999</v>
      </c>
      <c r="H35" s="290"/>
    </row>
    <row r="36" ht="8.45" customHeight="1">
      <c r="B36" s="298"/>
      <c r="C36" s="299" t="s">
        <v>419</v>
      </c>
      <c r="D36" s="300">
        <v>691718.868665</v>
      </c>
      <c r="E36" s="300"/>
      <c r="F36" s="300"/>
      <c r="G36" s="300">
        <v>691718.868665</v>
      </c>
      <c r="H36" s="290"/>
    </row>
    <row r="37" ht="8.45" customHeight="1">
      <c r="B37" s="298"/>
      <c r="C37" s="299" t="s">
        <v>420</v>
      </c>
      <c r="D37" s="300">
        <v>64587.075975000014</v>
      </c>
      <c r="E37" s="300"/>
      <c r="F37" s="300"/>
      <c r="G37" s="300">
        <v>64587.075975000014</v>
      </c>
      <c r="H37" s="290"/>
    </row>
    <row r="38" ht="8.45" customHeight="1">
      <c r="B38" s="298"/>
      <c r="C38" s="299" t="s">
        <v>421</v>
      </c>
      <c r="D38" s="300"/>
      <c r="E38" s="300">
        <v>1472.4341025000003</v>
      </c>
      <c r="F38" s="300"/>
      <c r="G38" s="300">
        <v>1472.4341025000003</v>
      </c>
      <c r="H38" s="290"/>
    </row>
    <row r="39" ht="8.45" customHeight="1">
      <c r="B39" s="298"/>
      <c r="C39" s="299" t="s">
        <v>422</v>
      </c>
      <c r="D39" s="300"/>
      <c r="E39" s="300">
        <v>2743.3735325000002</v>
      </c>
      <c r="F39" s="300"/>
      <c r="G39" s="300">
        <v>2743.3735325000002</v>
      </c>
      <c r="H39" s="290"/>
    </row>
    <row r="40" ht="8.45" customHeight="1">
      <c r="B40" s="295" t="s">
        <v>423</v>
      </c>
      <c r="C40" s="296"/>
      <c r="D40" s="297">
        <v>924288.11511</v>
      </c>
      <c r="E40" s="297">
        <v>4215.807635000001</v>
      </c>
      <c r="F40" s="297"/>
      <c r="G40" s="297">
        <v>928503.922745</v>
      </c>
      <c r="H40" s="290"/>
    </row>
    <row r="41" ht="8.45" customHeight="1">
      <c r="B41" s="298" t="s">
        <v>424</v>
      </c>
      <c r="C41" s="299" t="s">
        <v>425</v>
      </c>
      <c r="D41" s="300"/>
      <c r="E41" s="300"/>
      <c r="F41" s="300">
        <v>26339.776535</v>
      </c>
      <c r="G41" s="300">
        <v>26339.776535</v>
      </c>
      <c r="H41" s="290"/>
    </row>
    <row r="42" ht="8.45" customHeight="1">
      <c r="B42" s="295" t="s">
        <v>426</v>
      </c>
      <c r="C42" s="296"/>
      <c r="D42" s="297"/>
      <c r="E42" s="297"/>
      <c r="F42" s="297">
        <v>26339.776535</v>
      </c>
      <c r="G42" s="297">
        <v>26339.776535</v>
      </c>
      <c r="H42" s="290"/>
    </row>
    <row r="43" ht="8.45" customHeight="1">
      <c r="B43" s="298" t="s">
        <v>124</v>
      </c>
      <c r="C43" s="299" t="s">
        <v>427</v>
      </c>
      <c r="D43" s="300">
        <v>1172683.2032199996</v>
      </c>
      <c r="E43" s="300"/>
      <c r="F43" s="300"/>
      <c r="G43" s="300">
        <v>1172683.2032199996</v>
      </c>
      <c r="H43" s="290"/>
    </row>
    <row r="44" ht="8.45" customHeight="1">
      <c r="B44" s="295" t="s">
        <v>428</v>
      </c>
      <c r="C44" s="296"/>
      <c r="D44" s="297">
        <v>1172683.2032199996</v>
      </c>
      <c r="E44" s="297"/>
      <c r="F44" s="297"/>
      <c r="G44" s="297">
        <v>1172683.2032199996</v>
      </c>
      <c r="H44" s="290"/>
    </row>
    <row r="45" ht="8.45" customHeight="1">
      <c r="B45" s="298" t="s">
        <v>115</v>
      </c>
      <c r="C45" s="299" t="s">
        <v>429</v>
      </c>
      <c r="D45" s="300">
        <v>55861.707002500007</v>
      </c>
      <c r="E45" s="300"/>
      <c r="F45" s="300"/>
      <c r="G45" s="300">
        <v>55861.707002500007</v>
      </c>
      <c r="H45" s="290"/>
    </row>
    <row r="46" ht="8.45" customHeight="1">
      <c r="B46" s="298"/>
      <c r="C46" s="299" t="s">
        <v>430</v>
      </c>
      <c r="D46" s="300">
        <v>35021.4696825</v>
      </c>
      <c r="E46" s="300"/>
      <c r="F46" s="300"/>
      <c r="G46" s="300">
        <v>35021.4696825</v>
      </c>
      <c r="H46" s="290"/>
    </row>
    <row r="47" ht="8.45" customHeight="1">
      <c r="B47" s="298"/>
      <c r="C47" s="299" t="s">
        <v>431</v>
      </c>
      <c r="D47" s="300"/>
      <c r="E47" s="300">
        <v>138811.1498875</v>
      </c>
      <c r="F47" s="300"/>
      <c r="G47" s="300">
        <v>138811.1498875</v>
      </c>
      <c r="H47" s="290"/>
    </row>
    <row r="48" ht="8.45" customHeight="1">
      <c r="B48" s="295" t="s">
        <v>432</v>
      </c>
      <c r="C48" s="296"/>
      <c r="D48" s="297">
        <v>90883.176685000013</v>
      </c>
      <c r="E48" s="297">
        <v>138811.1498875</v>
      </c>
      <c r="F48" s="297"/>
      <c r="G48" s="297">
        <v>229694.32657250002</v>
      </c>
      <c r="H48" s="290"/>
    </row>
    <row r="49" ht="8.45" customHeight="1">
      <c r="B49" s="298" t="s">
        <v>433</v>
      </c>
      <c r="C49" s="299" t="s">
        <v>434</v>
      </c>
      <c r="D49" s="300"/>
      <c r="E49" s="300"/>
      <c r="F49" s="300">
        <v>24445.7051</v>
      </c>
      <c r="G49" s="300">
        <v>24445.7051</v>
      </c>
      <c r="H49" s="290"/>
    </row>
    <row r="50" ht="8.45" customHeight="1">
      <c r="B50" s="295" t="s">
        <v>435</v>
      </c>
      <c r="C50" s="296"/>
      <c r="D50" s="297"/>
      <c r="E50" s="297"/>
      <c r="F50" s="297">
        <v>24445.7051</v>
      </c>
      <c r="G50" s="297">
        <v>24445.7051</v>
      </c>
      <c r="H50" s="290"/>
    </row>
    <row r="51" ht="8.45" customHeight="1">
      <c r="B51" s="298" t="s">
        <v>116</v>
      </c>
      <c r="C51" s="299" t="s">
        <v>436</v>
      </c>
      <c r="D51" s="300">
        <v>5126556.4364774982</v>
      </c>
      <c r="E51" s="300"/>
      <c r="F51" s="300"/>
      <c r="G51" s="300">
        <v>5126556.4364774982</v>
      </c>
      <c r="H51" s="290"/>
    </row>
    <row r="52" ht="8.45" customHeight="1">
      <c r="B52" s="298"/>
      <c r="C52" s="299" t="s">
        <v>437</v>
      </c>
      <c r="D52" s="300">
        <v>1628585.62345</v>
      </c>
      <c r="E52" s="300"/>
      <c r="F52" s="300"/>
      <c r="G52" s="300">
        <v>1628585.62345</v>
      </c>
      <c r="H52" s="290"/>
    </row>
    <row r="53" ht="8.45" customHeight="1">
      <c r="B53" s="295" t="s">
        <v>438</v>
      </c>
      <c r="C53" s="296"/>
      <c r="D53" s="297">
        <v>6755142.059927498</v>
      </c>
      <c r="E53" s="297"/>
      <c r="F53" s="297"/>
      <c r="G53" s="297">
        <v>6755142.059927498</v>
      </c>
      <c r="H53" s="290"/>
    </row>
    <row r="54" ht="8.45" customHeight="1">
      <c r="B54" s="298" t="s">
        <v>439</v>
      </c>
      <c r="C54" s="299" t="s">
        <v>440</v>
      </c>
      <c r="D54" s="300">
        <v>1643319.2757849998</v>
      </c>
      <c r="E54" s="300"/>
      <c r="F54" s="300"/>
      <c r="G54" s="300">
        <v>1643319.2757849998</v>
      </c>
      <c r="H54" s="290"/>
    </row>
    <row r="55" ht="8.45" customHeight="1">
      <c r="B55" s="298"/>
      <c r="C55" s="299" t="s">
        <v>441</v>
      </c>
      <c r="D55" s="300">
        <v>52602.502424999991</v>
      </c>
      <c r="E55" s="300"/>
      <c r="F55" s="300"/>
      <c r="G55" s="300">
        <v>52602.502424999991</v>
      </c>
      <c r="H55" s="301"/>
    </row>
    <row r="56" ht="8.45" customHeight="1">
      <c r="B56" s="295" t="s">
        <v>442</v>
      </c>
      <c r="C56" s="296"/>
      <c r="D56" s="297">
        <v>1695921.77821</v>
      </c>
      <c r="E56" s="297"/>
      <c r="F56" s="297"/>
      <c r="G56" s="297">
        <v>1695921.77821</v>
      </c>
      <c r="H56" s="301"/>
    </row>
    <row r="57" ht="8.45" customHeight="1">
      <c r="B57" s="298" t="s">
        <v>443</v>
      </c>
      <c r="C57" s="299" t="s">
        <v>444</v>
      </c>
      <c r="D57" s="300">
        <v>362142.6399175</v>
      </c>
      <c r="E57" s="300"/>
      <c r="F57" s="300"/>
      <c r="G57" s="300">
        <v>362142.6399175</v>
      </c>
      <c r="H57" s="301"/>
    </row>
    <row r="58" ht="8.45" customHeight="1">
      <c r="B58" s="295" t="s">
        <v>445</v>
      </c>
      <c r="C58" s="296"/>
      <c r="D58" s="297">
        <v>362142.6399175</v>
      </c>
      <c r="E58" s="297"/>
      <c r="F58" s="297"/>
      <c r="G58" s="297">
        <v>362142.6399175</v>
      </c>
      <c r="H58" s="301"/>
    </row>
    <row r="59" ht="8.45" customHeight="1">
      <c r="B59" s="298" t="s">
        <v>446</v>
      </c>
      <c r="C59" s="299" t="s">
        <v>447</v>
      </c>
      <c r="D59" s="300"/>
      <c r="E59" s="300"/>
      <c r="F59" s="300">
        <v>41033.754897499995</v>
      </c>
      <c r="G59" s="300">
        <v>41033.754897499995</v>
      </c>
      <c r="H59" s="301"/>
    </row>
    <row r="60" ht="8.45" customHeight="1">
      <c r="B60" s="298"/>
      <c r="C60" s="299" t="s">
        <v>448</v>
      </c>
      <c r="D60" s="300"/>
      <c r="E60" s="300"/>
      <c r="F60" s="300">
        <v>43587.767732500004</v>
      </c>
      <c r="G60" s="300">
        <v>43587.767732500004</v>
      </c>
      <c r="H60" s="301"/>
    </row>
    <row r="61" ht="8.45" customHeight="1">
      <c r="B61" s="298"/>
      <c r="C61" s="299" t="s">
        <v>449</v>
      </c>
      <c r="D61" s="300"/>
      <c r="E61" s="300"/>
      <c r="F61" s="300">
        <v>78773.797852499993</v>
      </c>
      <c r="G61" s="300">
        <v>78773.797852499993</v>
      </c>
      <c r="H61" s="301"/>
    </row>
    <row r="62" ht="8.45" customHeight="1">
      <c r="B62" s="298"/>
      <c r="C62" s="299" t="s">
        <v>450</v>
      </c>
      <c r="D62" s="300"/>
      <c r="E62" s="300"/>
      <c r="F62" s="300">
        <v>96053.168749999983</v>
      </c>
      <c r="G62" s="300">
        <v>96053.168749999983</v>
      </c>
      <c r="H62" s="301"/>
    </row>
    <row r="63" ht="8.45" customHeight="1">
      <c r="B63" s="298"/>
      <c r="C63" s="299" t="s">
        <v>451</v>
      </c>
      <c r="D63" s="300"/>
      <c r="E63" s="300"/>
      <c r="F63" s="300">
        <v>28806.515857500002</v>
      </c>
      <c r="G63" s="300">
        <v>28806.515857500002</v>
      </c>
      <c r="H63" s="301"/>
    </row>
    <row r="64" ht="8.45" customHeight="1">
      <c r="B64" s="298"/>
      <c r="C64" s="299" t="s">
        <v>452</v>
      </c>
      <c r="D64" s="300"/>
      <c r="E64" s="300"/>
      <c r="F64" s="300">
        <v>32545.1206825</v>
      </c>
      <c r="G64" s="300">
        <v>32545.1206825</v>
      </c>
      <c r="H64" s="302"/>
    </row>
    <row r="65" ht="8.45" customHeight="1">
      <c r="B65" s="295" t="s">
        <v>453</v>
      </c>
      <c r="C65" s="296"/>
      <c r="D65" s="297"/>
      <c r="E65" s="297"/>
      <c r="F65" s="297">
        <v>320800.1257725</v>
      </c>
      <c r="G65" s="297">
        <v>320800.1257725</v>
      </c>
      <c r="H65" s="302"/>
    </row>
    <row r="66" ht="8.45" customHeight="1">
      <c r="B66" s="298" t="s">
        <v>454</v>
      </c>
      <c r="C66" s="299" t="s">
        <v>455</v>
      </c>
      <c r="D66" s="300">
        <v>582103.77975</v>
      </c>
      <c r="E66" s="300"/>
      <c r="F66" s="300"/>
      <c r="G66" s="300">
        <v>582103.77975</v>
      </c>
      <c r="H66" s="302"/>
    </row>
    <row r="67" ht="8.45" customHeight="1">
      <c r="B67" s="298"/>
      <c r="C67" s="299" t="s">
        <v>456</v>
      </c>
      <c r="D67" s="300"/>
      <c r="E67" s="300"/>
      <c r="F67" s="300">
        <v>2748.9465000000005</v>
      </c>
      <c r="G67" s="300">
        <v>2748.9465000000005</v>
      </c>
      <c r="H67" s="302"/>
    </row>
    <row r="68" ht="8.45" customHeight="1">
      <c r="B68" s="298"/>
      <c r="C68" s="299" t="s">
        <v>457</v>
      </c>
      <c r="D68" s="300">
        <v>230556.39825</v>
      </c>
      <c r="E68" s="300"/>
      <c r="F68" s="300"/>
      <c r="G68" s="300">
        <v>230556.39825</v>
      </c>
      <c r="H68" s="302"/>
    </row>
    <row r="69" ht="8.45" customHeight="1">
      <c r="B69" s="298"/>
      <c r="C69" s="299" t="s">
        <v>458</v>
      </c>
      <c r="D69" s="300">
        <v>1127756.4299999997</v>
      </c>
      <c r="E69" s="300"/>
      <c r="F69" s="300"/>
      <c r="G69" s="300">
        <v>1127756.4299999997</v>
      </c>
      <c r="H69" s="302"/>
    </row>
    <row r="70" ht="8.45" customHeight="1">
      <c r="B70" s="298"/>
      <c r="C70" s="299" t="s">
        <v>459</v>
      </c>
      <c r="D70" s="300">
        <v>828800.15924999991</v>
      </c>
      <c r="E70" s="300"/>
      <c r="F70" s="300"/>
      <c r="G70" s="300">
        <v>828800.15924999991</v>
      </c>
    </row>
    <row r="71" ht="8.45" customHeight="1">
      <c r="B71" s="298"/>
      <c r="C71" s="299" t="s">
        <v>460</v>
      </c>
      <c r="D71" s="300">
        <v>502088.93924999982</v>
      </c>
      <c r="E71" s="300"/>
      <c r="F71" s="300"/>
      <c r="G71" s="300">
        <v>502088.93924999982</v>
      </c>
    </row>
    <row r="72" ht="8.45" customHeight="1">
      <c r="B72" s="298"/>
      <c r="C72" s="299" t="s">
        <v>461</v>
      </c>
      <c r="D72" s="300"/>
      <c r="E72" s="300">
        <v>399969.82949999982</v>
      </c>
      <c r="F72" s="300"/>
      <c r="G72" s="300">
        <v>399969.82949999982</v>
      </c>
    </row>
    <row r="73" ht="8.45" customHeight="1">
      <c r="B73" s="298"/>
      <c r="C73" s="299" t="s">
        <v>462</v>
      </c>
      <c r="D73" s="300"/>
      <c r="E73" s="300">
        <v>183893.955</v>
      </c>
      <c r="F73" s="300"/>
      <c r="G73" s="300">
        <v>183893.955</v>
      </c>
    </row>
    <row r="74" ht="8.45" customHeight="1">
      <c r="B74" s="298"/>
      <c r="C74" s="299" t="s">
        <v>463</v>
      </c>
      <c r="D74" s="300"/>
      <c r="E74" s="300">
        <v>3235846.7677499992</v>
      </c>
      <c r="F74" s="300"/>
      <c r="G74" s="300">
        <v>3235846.7677499992</v>
      </c>
    </row>
    <row r="75" ht="8.45" customHeight="1">
      <c r="B75" s="295" t="s">
        <v>464</v>
      </c>
      <c r="C75" s="296"/>
      <c r="D75" s="297">
        <v>3271305.7064999994</v>
      </c>
      <c r="E75" s="297">
        <v>3819710.5522499988</v>
      </c>
      <c r="F75" s="297">
        <v>2748.9465000000005</v>
      </c>
      <c r="G75" s="297">
        <v>7093765.2052499987</v>
      </c>
    </row>
    <row r="76" ht="8.45" customHeight="1">
      <c r="B76" s="298" t="s">
        <v>465</v>
      </c>
      <c r="C76" s="299" t="s">
        <v>466</v>
      </c>
      <c r="D76" s="300"/>
      <c r="E76" s="300">
        <v>66373.05325</v>
      </c>
      <c r="F76" s="300"/>
      <c r="G76" s="300">
        <v>66373.05325</v>
      </c>
    </row>
    <row r="77" ht="8.45" customHeight="1">
      <c r="B77" s="298"/>
      <c r="C77" s="299" t="s">
        <v>467</v>
      </c>
      <c r="D77" s="300"/>
      <c r="E77" s="300">
        <v>357016.09375</v>
      </c>
      <c r="F77" s="300"/>
      <c r="G77" s="300">
        <v>357016.09375</v>
      </c>
    </row>
    <row r="78" ht="8.45" customHeight="1">
      <c r="B78" s="298"/>
      <c r="C78" s="299" t="s">
        <v>468</v>
      </c>
      <c r="D78" s="300"/>
      <c r="E78" s="300">
        <v>260451.74975000002</v>
      </c>
      <c r="F78" s="300"/>
      <c r="G78" s="300">
        <v>260451.74975000002</v>
      </c>
    </row>
    <row r="79" ht="8.45" customHeight="1">
      <c r="B79" s="295" t="s">
        <v>469</v>
      </c>
      <c r="C79" s="296"/>
      <c r="D79" s="297"/>
      <c r="E79" s="297">
        <v>683840.89675000007</v>
      </c>
      <c r="F79" s="297"/>
      <c r="G79" s="297">
        <v>683840.89675000007</v>
      </c>
    </row>
    <row r="80" ht="8.45" customHeight="1">
      <c r="B80" s="298" t="s">
        <v>470</v>
      </c>
      <c r="C80" s="299" t="s">
        <v>471</v>
      </c>
      <c r="D80" s="300"/>
      <c r="E80" s="300"/>
      <c r="F80" s="300">
        <v>619750.01025</v>
      </c>
      <c r="G80" s="300">
        <v>619750.01025</v>
      </c>
    </row>
    <row r="81" ht="8.45" customHeight="1">
      <c r="B81" s="298"/>
      <c r="C81" s="299" t="s">
        <v>472</v>
      </c>
      <c r="D81" s="300"/>
      <c r="E81" s="300"/>
      <c r="F81" s="300">
        <v>452663.40499999997</v>
      </c>
      <c r="G81" s="300">
        <v>452663.40499999997</v>
      </c>
    </row>
    <row r="82" ht="8.45" customHeight="1">
      <c r="B82" s="295" t="s">
        <v>473</v>
      </c>
      <c r="C82" s="296"/>
      <c r="D82" s="297"/>
      <c r="E82" s="297"/>
      <c r="F82" s="297">
        <v>1072413.41525</v>
      </c>
      <c r="G82" s="297">
        <v>1072413.41525</v>
      </c>
    </row>
    <row r="83" ht="8.45" customHeight="1">
      <c r="B83" s="298" t="s">
        <v>474</v>
      </c>
      <c r="C83" s="299" t="s">
        <v>475</v>
      </c>
      <c r="D83" s="300"/>
      <c r="E83" s="300"/>
      <c r="F83" s="300">
        <v>341548.89075</v>
      </c>
      <c r="G83" s="300">
        <v>341548.89075</v>
      </c>
    </row>
    <row r="84" ht="8.45" customHeight="1">
      <c r="B84" s="298"/>
      <c r="C84" s="299" t="s">
        <v>476</v>
      </c>
      <c r="D84" s="300"/>
      <c r="E84" s="300"/>
      <c r="F84" s="300">
        <v>139245.141075</v>
      </c>
      <c r="G84" s="300">
        <v>139245.141075</v>
      </c>
    </row>
    <row r="85" ht="8.45" customHeight="1">
      <c r="B85" s="295" t="s">
        <v>477</v>
      </c>
      <c r="C85" s="296"/>
      <c r="D85" s="297"/>
      <c r="E85" s="297"/>
      <c r="F85" s="297">
        <v>480794.031825</v>
      </c>
      <c r="G85" s="297">
        <v>480794.031825</v>
      </c>
    </row>
    <row r="86" ht="8.45" customHeight="1"/>
  </sheetData>
  <mergeCells>
    <mergeCell ref="B2:B5"/>
    <mergeCell ref="C2:C5"/>
    <mergeCell ref="D2:G2"/>
    <mergeCell ref="D3:F3"/>
    <mergeCell ref="G3:G4"/>
  </mergeCells>
  <pageMargins left="0.4365" right="0.33950000000000002" top="1.0236220472440944" bottom="0.62992125984251968" header="0.31496062992125984" footer="0.31496062992125984"/>
  <pageSetup paperSize="9" scale="98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E20-D268-433C-B572-17106DFA614C}">
  <sheetPr>
    <tabColor theme="4"/>
  </sheetPr>
  <dimension ref="A1:AE343"/>
  <sheetViews>
    <sheetView showGridLines="0" view="pageBreakPreview" zoomScaleNormal="115" zoomScaleSheetLayoutView="100" zoomScalePageLayoutView="70" workbookViewId="0">
      <selection activeCell="P14" sqref="P14"/>
    </sheetView>
  </sheetViews>
  <sheetFormatPr baseColWidth="10" defaultColWidth="8" defaultRowHeight="15"/>
  <cols>
    <col min="1" max="1" width="5.85546875" customWidth="1" style="127"/>
    <col min="2" max="5" width="5.85546875" customWidth="1" style="126"/>
    <col min="6" max="6" width="6.85546875" customWidth="1" style="126"/>
    <col min="7" max="8" width="5.85546875" customWidth="1" style="126"/>
    <col min="9" max="9" width="5.7109375" customWidth="1" style="126"/>
    <col min="10" max="11" width="6" customWidth="1" style="126"/>
    <col min="12" max="14" width="5.85546875" customWidth="1" style="126"/>
    <col min="15" max="15" width="7.28515625" customWidth="1" style="126"/>
    <col min="16" max="16" width="4.7109375" customWidth="1" style="126"/>
    <col min="17" max="17" width="2.140625" customWidth="1" style="126"/>
    <col min="18" max="18" width="17" customWidth="1" style="125"/>
    <col min="19" max="19" width="6.7109375" customWidth="1" style="123"/>
    <col min="20" max="20" width="19.140625" customWidth="1" style="124"/>
    <col min="21" max="22" width="8" customWidth="1" style="123"/>
    <col min="23" max="23" width="8.42578125" customWidth="1" style="123"/>
    <col min="24" max="16384" width="8" customWidth="1" style="123"/>
  </cols>
  <sheetData>
    <row r="1" ht="15" customHeight="1">
      <c r="A1" s="214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2"/>
      <c r="M1" s="212"/>
      <c r="N1" s="212"/>
      <c r="O1" s="212"/>
      <c r="P1" s="212"/>
      <c r="Q1" s="212"/>
      <c r="R1" s="211"/>
    </row>
    <row r="2" ht="15" customHeight="1">
      <c r="L2" s="140"/>
      <c r="M2" s="140"/>
      <c r="N2" s="140"/>
      <c r="O2" s="140"/>
      <c r="P2" s="140"/>
      <c r="Q2" s="140"/>
    </row>
    <row r="3" ht="15" customHeight="1">
      <c r="A3" s="389" t="s">
        <v>4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</row>
    <row r="4" ht="15" customHeight="1">
      <c r="A4" s="389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210"/>
    </row>
    <row r="5" ht="15" customHeight="1">
      <c r="B5" s="209"/>
      <c r="C5" s="207"/>
      <c r="D5" s="207"/>
      <c r="E5" s="153"/>
      <c r="F5" s="208"/>
      <c r="G5" s="208"/>
      <c r="H5" s="208"/>
      <c r="I5" s="207"/>
      <c r="J5" s="207"/>
      <c r="K5" s="207"/>
      <c r="L5" s="207"/>
      <c r="M5" s="207"/>
      <c r="N5" s="207"/>
      <c r="O5" s="207"/>
      <c r="P5" s="125" t="s">
        <v>5</v>
      </c>
      <c r="Q5" s="207"/>
    </row>
    <row r="6" ht="15" customHeight="1">
      <c r="B6" s="209"/>
      <c r="C6" s="207"/>
      <c r="D6" s="207"/>
      <c r="E6" s="153"/>
      <c r="F6" s="208"/>
      <c r="G6" s="208"/>
      <c r="H6" s="208"/>
      <c r="I6" s="207"/>
      <c r="J6" s="207"/>
      <c r="K6" s="207"/>
      <c r="L6" s="207"/>
      <c r="M6" s="207"/>
      <c r="N6" s="207"/>
      <c r="O6" s="207"/>
      <c r="P6" s="207"/>
      <c r="Q6" s="207"/>
    </row>
    <row r="7" ht="15" customHeight="1">
      <c r="A7" s="190" t="s">
        <v>6</v>
      </c>
      <c r="B7" s="127"/>
      <c r="C7" s="127"/>
      <c r="D7" s="200"/>
      <c r="E7" s="200"/>
      <c r="F7" s="200"/>
      <c r="G7" s="200"/>
      <c r="H7" s="200"/>
      <c r="I7" s="200"/>
      <c r="J7" s="200"/>
      <c r="K7" s="200"/>
      <c r="L7" s="199"/>
      <c r="M7" s="198"/>
      <c r="N7" s="198"/>
      <c r="O7" s="198"/>
      <c r="P7" s="387" t="s">
        <v>7</v>
      </c>
      <c r="Q7" s="206"/>
    </row>
    <row r="8" ht="18" customHeight="1">
      <c r="A8" s="190"/>
      <c r="B8" s="127" t="s">
        <v>8</v>
      </c>
      <c r="C8" s="127"/>
      <c r="D8" s="127"/>
      <c r="E8" s="127"/>
      <c r="F8" s="127"/>
      <c r="G8" s="127"/>
      <c r="H8" s="200"/>
      <c r="I8" s="200"/>
      <c r="J8" s="200"/>
      <c r="K8" s="200"/>
      <c r="L8" s="199"/>
      <c r="M8" s="198"/>
      <c r="N8" s="198"/>
      <c r="O8" s="198"/>
      <c r="P8" s="387" t="s">
        <v>7</v>
      </c>
      <c r="Q8" s="206"/>
    </row>
    <row r="9" ht="15" customHeight="1">
      <c r="Q9" s="140"/>
    </row>
    <row r="10" ht="15" customHeight="1">
      <c r="A10" s="190" t="s">
        <v>9</v>
      </c>
      <c r="B10" s="127"/>
      <c r="C10" s="127"/>
      <c r="D10" s="127"/>
      <c r="E10" s="127"/>
      <c r="F10" s="127"/>
      <c r="G10" s="127"/>
      <c r="H10" s="127"/>
      <c r="I10" s="127"/>
      <c r="J10" s="127"/>
      <c r="L10" s="144"/>
      <c r="M10" s="144"/>
      <c r="N10" s="194"/>
      <c r="O10" s="144"/>
      <c r="P10" s="125"/>
      <c r="Q10" s="140"/>
    </row>
    <row r="11" ht="15" customHeight="1">
      <c r="A11" s="176"/>
      <c r="B11" s="127" t="s">
        <v>10</v>
      </c>
      <c r="C11" s="127"/>
      <c r="D11" s="127"/>
      <c r="E11" s="127"/>
      <c r="F11" s="127"/>
      <c r="G11" s="127"/>
      <c r="H11" s="200"/>
      <c r="I11" s="200"/>
      <c r="J11" s="200"/>
      <c r="K11" s="200"/>
      <c r="L11" s="199"/>
      <c r="M11" s="198"/>
      <c r="N11" s="198"/>
      <c r="O11" s="198"/>
      <c r="P11" s="387" t="s">
        <v>11</v>
      </c>
      <c r="Q11" s="140"/>
    </row>
    <row r="12" ht="15" customHeight="1">
      <c r="B12" s="126" t="s">
        <v>12</v>
      </c>
      <c r="H12" s="200"/>
      <c r="I12" s="200"/>
      <c r="J12" s="200"/>
      <c r="K12" s="200"/>
      <c r="L12" s="199"/>
      <c r="M12" s="198"/>
      <c r="N12" s="198"/>
      <c r="O12" s="198"/>
      <c r="P12" s="387" t="s">
        <v>11</v>
      </c>
      <c r="Q12" s="140"/>
    </row>
    <row r="13" ht="30" customHeight="1">
      <c r="A13" s="190" t="s">
        <v>13</v>
      </c>
      <c r="B13" s="127"/>
      <c r="C13" s="127"/>
      <c r="D13" s="127"/>
      <c r="E13" s="127"/>
      <c r="F13" s="127"/>
      <c r="G13" s="127"/>
      <c r="H13" s="127"/>
      <c r="I13" s="127"/>
      <c r="J13" s="127"/>
      <c r="L13" s="144"/>
      <c r="M13" s="144"/>
      <c r="N13" s="194"/>
      <c r="O13" s="144"/>
      <c r="P13" s="125"/>
      <c r="Q13" s="144"/>
    </row>
    <row r="14" ht="15" customHeight="1">
      <c r="A14" s="176"/>
      <c r="B14" s="127" t="s">
        <v>14</v>
      </c>
      <c r="C14" s="127"/>
      <c r="D14" s="127"/>
      <c r="E14" s="127"/>
      <c r="F14" s="127"/>
      <c r="G14" s="127"/>
      <c r="H14" s="127"/>
      <c r="I14" s="200"/>
      <c r="J14" s="200"/>
      <c r="K14" s="200"/>
      <c r="L14" s="199"/>
      <c r="M14" s="198"/>
      <c r="N14" s="198"/>
      <c r="O14" s="198"/>
      <c r="P14" s="387" t="s">
        <v>15</v>
      </c>
      <c r="Q14" s="144"/>
    </row>
    <row r="15" ht="15" customHeight="1">
      <c r="A15" s="176"/>
      <c r="B15" s="127" t="s">
        <v>16</v>
      </c>
      <c r="C15" s="127"/>
      <c r="D15" s="127"/>
      <c r="E15" s="127"/>
      <c r="F15" s="127"/>
      <c r="G15" s="127"/>
      <c r="H15" s="127"/>
      <c r="I15" s="127"/>
      <c r="J15" s="127"/>
      <c r="K15" s="127"/>
      <c r="L15" s="199"/>
      <c r="M15" s="198"/>
      <c r="N15" s="198"/>
      <c r="O15" s="198"/>
      <c r="P15" s="387" t="s">
        <v>15</v>
      </c>
      <c r="Q15" s="144"/>
    </row>
    <row r="16" ht="15" customHeight="1">
      <c r="A16" s="176"/>
      <c r="B16" s="127" t="s">
        <v>17</v>
      </c>
      <c r="C16" s="127"/>
      <c r="D16" s="127"/>
      <c r="E16" s="127"/>
      <c r="F16" s="127"/>
      <c r="G16" s="127"/>
      <c r="H16" s="127"/>
      <c r="I16" s="200"/>
      <c r="J16" s="200"/>
      <c r="K16" s="200"/>
      <c r="L16" s="199"/>
      <c r="M16" s="198"/>
      <c r="N16" s="198"/>
      <c r="O16" s="198"/>
      <c r="P16" s="387" t="s">
        <v>18</v>
      </c>
      <c r="Q16" s="144"/>
    </row>
    <row r="17" ht="15" customHeight="1">
      <c r="A17" s="176"/>
      <c r="B17" s="127" t="s">
        <v>19</v>
      </c>
      <c r="C17" s="127"/>
      <c r="D17" s="127"/>
      <c r="E17" s="127"/>
      <c r="F17" s="127"/>
      <c r="G17" s="127"/>
      <c r="H17" s="127"/>
      <c r="I17" s="200"/>
      <c r="J17" s="200"/>
      <c r="K17" s="200"/>
      <c r="L17" s="199"/>
      <c r="M17" s="198"/>
      <c r="N17" s="198"/>
      <c r="O17" s="198"/>
      <c r="P17" s="387" t="s">
        <v>20</v>
      </c>
      <c r="Q17" s="148"/>
    </row>
    <row r="18" ht="15" customHeight="1">
      <c r="A18" s="176"/>
      <c r="B18" s="127" t="s">
        <v>21</v>
      </c>
      <c r="C18" s="127"/>
      <c r="D18" s="127"/>
      <c r="E18" s="127"/>
      <c r="F18" s="127"/>
      <c r="G18" s="127"/>
      <c r="H18" s="127"/>
      <c r="I18" s="200"/>
      <c r="J18" s="200"/>
      <c r="K18" s="200"/>
      <c r="L18" s="199"/>
      <c r="M18" s="198"/>
      <c r="N18" s="198"/>
      <c r="O18" s="198"/>
      <c r="P18" s="387" t="s">
        <v>22</v>
      </c>
      <c r="Q18" s="144"/>
    </row>
    <row r="19" ht="15" customHeight="1">
      <c r="A19" s="176"/>
      <c r="B19" s="127"/>
      <c r="C19" s="127"/>
      <c r="D19" s="127"/>
      <c r="E19" s="127"/>
      <c r="F19" s="127"/>
      <c r="G19" s="127"/>
      <c r="H19" s="127"/>
      <c r="I19" s="205"/>
      <c r="J19" s="205"/>
      <c r="K19" s="204"/>
      <c r="L19" s="202"/>
      <c r="M19" s="202"/>
      <c r="N19" s="203"/>
      <c r="O19" s="202"/>
      <c r="P19" s="201"/>
      <c r="Q19" s="144"/>
    </row>
    <row r="20" ht="15" customHeight="1">
      <c r="A20" s="190" t="s">
        <v>23</v>
      </c>
      <c r="B20" s="123"/>
      <c r="C20" s="127"/>
      <c r="D20" s="127"/>
      <c r="E20" s="127"/>
      <c r="F20" s="127"/>
      <c r="G20" s="127"/>
      <c r="H20" s="127"/>
      <c r="I20" s="127"/>
      <c r="J20" s="127"/>
      <c r="K20" s="127"/>
      <c r="M20" s="144"/>
      <c r="N20" s="144"/>
      <c r="O20" s="194"/>
      <c r="P20" s="144"/>
      <c r="Q20" s="125"/>
      <c r="R20" s="144"/>
    </row>
    <row r="21" ht="15" customHeight="1">
      <c r="A21" s="123"/>
      <c r="B21" s="127" t="s">
        <v>24</v>
      </c>
      <c r="C21" s="127"/>
      <c r="D21" s="127"/>
      <c r="E21" s="127"/>
      <c r="F21" s="127"/>
      <c r="G21" s="200"/>
      <c r="H21" s="200"/>
      <c r="I21" s="200"/>
      <c r="J21" s="200"/>
      <c r="K21" s="200"/>
      <c r="L21" s="199"/>
      <c r="M21" s="198"/>
      <c r="N21" s="198"/>
      <c r="O21" s="198"/>
      <c r="P21" s="387" t="s">
        <v>25</v>
      </c>
      <c r="Q21" s="144"/>
    </row>
    <row r="22" ht="15" customHeight="1">
      <c r="A22" s="162"/>
      <c r="B22" s="127" t="s">
        <v>26</v>
      </c>
      <c r="C22" s="127"/>
      <c r="D22" s="127"/>
      <c r="E22" s="127"/>
      <c r="F22" s="127"/>
      <c r="G22" s="200"/>
      <c r="H22" s="200"/>
      <c r="I22" s="200"/>
      <c r="J22" s="200"/>
      <c r="K22" s="200"/>
      <c r="L22" s="199"/>
      <c r="M22" s="198"/>
      <c r="N22" s="198"/>
      <c r="O22" s="198"/>
      <c r="P22" s="387" t="s">
        <v>27</v>
      </c>
      <c r="Q22" s="144"/>
    </row>
    <row r="23" ht="15" customHeight="1">
      <c r="A23" s="162"/>
      <c r="B23" s="144"/>
      <c r="C23" s="145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94"/>
      <c r="O23" s="144"/>
      <c r="P23" s="125"/>
      <c r="Q23" s="144"/>
    </row>
    <row r="24" ht="15" customHeight="1">
      <c r="A24" s="190" t="s">
        <v>28</v>
      </c>
      <c r="B24" s="123"/>
      <c r="C24" s="127"/>
      <c r="D24" s="127"/>
      <c r="E24" s="127"/>
      <c r="F24" s="127"/>
      <c r="G24" s="127"/>
      <c r="H24" s="127"/>
      <c r="I24" s="127"/>
      <c r="J24" s="127"/>
      <c r="K24" s="127"/>
      <c r="M24" s="144"/>
      <c r="N24" s="144"/>
      <c r="O24" s="194"/>
      <c r="P24" s="144"/>
      <c r="Q24" s="144"/>
    </row>
    <row r="25" ht="15" customHeight="1">
      <c r="A25" s="123"/>
      <c r="B25" s="127" t="s">
        <v>29</v>
      </c>
      <c r="C25" s="127"/>
      <c r="D25" s="127"/>
      <c r="E25" s="127"/>
      <c r="F25" s="127"/>
      <c r="G25" s="127"/>
      <c r="H25" s="127"/>
      <c r="I25" s="200"/>
      <c r="J25" s="200"/>
      <c r="K25" s="200"/>
      <c r="L25" s="199"/>
      <c r="M25" s="198"/>
      <c r="N25" s="198"/>
      <c r="O25" s="198"/>
      <c r="P25" s="387" t="s">
        <v>30</v>
      </c>
      <c r="Q25" s="144"/>
    </row>
    <row r="26" ht="15" customHeight="1">
      <c r="A26" s="162"/>
      <c r="B26" s="127" t="s">
        <v>31</v>
      </c>
      <c r="C26" s="127"/>
      <c r="D26" s="127"/>
      <c r="E26" s="127"/>
      <c r="F26" s="127"/>
      <c r="G26" s="127"/>
      <c r="H26" s="127"/>
      <c r="I26" s="200"/>
      <c r="J26" s="200"/>
      <c r="K26" s="200"/>
      <c r="L26" s="199"/>
      <c r="M26" s="198"/>
      <c r="N26" s="198"/>
      <c r="O26" s="198"/>
      <c r="P26" s="387" t="s">
        <v>32</v>
      </c>
      <c r="Q26" s="144"/>
    </row>
    <row r="27" ht="15" customHeight="1">
      <c r="A27" s="162"/>
      <c r="B27" s="127"/>
      <c r="C27" s="127"/>
      <c r="D27" s="127"/>
      <c r="E27" s="127"/>
      <c r="F27" s="127"/>
      <c r="G27" s="127"/>
      <c r="H27" s="127"/>
      <c r="I27" s="127"/>
      <c r="J27" s="127"/>
      <c r="L27" s="144"/>
      <c r="M27" s="144"/>
      <c r="N27" s="194"/>
      <c r="O27" s="144"/>
      <c r="P27" s="125"/>
      <c r="Q27" s="144"/>
    </row>
    <row r="28" ht="15" customHeight="1">
      <c r="A28" s="190" t="s">
        <v>33</v>
      </c>
      <c r="B28" s="127"/>
      <c r="C28" s="127"/>
      <c r="D28" s="127"/>
      <c r="E28" s="127"/>
      <c r="F28" s="127"/>
      <c r="G28" s="127"/>
      <c r="H28" s="127"/>
      <c r="I28" s="127"/>
      <c r="J28" s="127"/>
      <c r="L28" s="144"/>
      <c r="M28" s="144"/>
      <c r="N28" s="194"/>
      <c r="O28" s="144"/>
      <c r="P28" s="125"/>
      <c r="Q28" s="144"/>
    </row>
    <row r="29" ht="15" customHeight="1">
      <c r="A29" s="163"/>
      <c r="B29" s="127" t="s">
        <v>34</v>
      </c>
      <c r="C29" s="127"/>
      <c r="D29" s="127"/>
      <c r="E29" s="127"/>
      <c r="F29" s="127"/>
      <c r="G29" s="127"/>
      <c r="H29" s="127"/>
      <c r="I29" s="127"/>
      <c r="J29" s="127"/>
      <c r="K29" s="199"/>
      <c r="L29" s="199"/>
      <c r="M29" s="198"/>
      <c r="N29" s="198"/>
      <c r="O29" s="198"/>
      <c r="P29" s="387" t="s">
        <v>35</v>
      </c>
      <c r="Q29" s="144"/>
    </row>
    <row r="30" ht="15" customHeight="1">
      <c r="A30" s="163"/>
      <c r="B30" s="127"/>
      <c r="C30" s="127"/>
      <c r="D30" s="127"/>
      <c r="E30" s="127"/>
      <c r="F30" s="127"/>
      <c r="G30" s="127"/>
      <c r="H30" s="127"/>
      <c r="I30" s="127"/>
      <c r="J30" s="127"/>
      <c r="L30" s="144"/>
      <c r="M30" s="144"/>
      <c r="N30" s="194"/>
      <c r="O30" s="144"/>
      <c r="P30" s="125"/>
      <c r="Q30" s="144"/>
    </row>
    <row r="31" ht="15" customHeight="1">
      <c r="A31" s="190" t="s">
        <v>36</v>
      </c>
      <c r="B31" s="144"/>
      <c r="C31" s="145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98"/>
      <c r="O31" s="198"/>
      <c r="P31" s="387" t="s">
        <v>37</v>
      </c>
      <c r="Q31" s="144"/>
    </row>
    <row r="32" ht="15" customHeight="1">
      <c r="A32" s="176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43"/>
      <c r="M32" s="143"/>
      <c r="N32" s="143"/>
      <c r="O32" s="143"/>
      <c r="P32" s="125"/>
      <c r="Q32" s="143"/>
    </row>
    <row r="33" ht="15" customHeight="1" s="196" customFormat="1">
      <c r="A33" s="190" t="s">
        <v>38</v>
      </c>
      <c r="B33" s="144"/>
      <c r="C33" s="145"/>
      <c r="D33" s="144"/>
      <c r="E33" s="144"/>
      <c r="F33" s="144"/>
      <c r="G33" s="144"/>
      <c r="H33" s="144"/>
      <c r="I33" s="144"/>
      <c r="J33" s="144"/>
      <c r="K33" s="144"/>
      <c r="L33" s="144"/>
      <c r="M33" s="198"/>
      <c r="N33" s="198"/>
      <c r="O33" s="198"/>
      <c r="P33" s="387" t="s">
        <v>39</v>
      </c>
      <c r="Q33" s="127"/>
      <c r="T33" s="197"/>
    </row>
    <row r="34" ht="15" customHeight="1" s="186" customFormat="1">
      <c r="A34" s="190"/>
      <c r="B34" s="151"/>
      <c r="C34" s="127"/>
      <c r="D34" s="127"/>
      <c r="E34" s="127"/>
      <c r="F34" s="127"/>
      <c r="G34" s="127"/>
      <c r="H34" s="127"/>
      <c r="I34" s="127"/>
      <c r="J34" s="127"/>
      <c r="K34" s="127"/>
      <c r="L34" s="144"/>
      <c r="M34" s="143"/>
      <c r="N34" s="143"/>
      <c r="O34" s="143"/>
      <c r="P34" s="125"/>
      <c r="Q34" s="185"/>
      <c r="S34" s="177"/>
      <c r="T34" s="187"/>
      <c r="U34" s="192"/>
      <c r="V34" s="191"/>
    </row>
    <row r="35" ht="15" customHeight="1" s="181" customFormat="1">
      <c r="A35" s="195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62"/>
      <c r="M35" s="185"/>
      <c r="N35" s="185"/>
      <c r="O35" s="185"/>
      <c r="P35" s="125"/>
      <c r="Q35" s="194"/>
      <c r="S35" s="177"/>
      <c r="T35" s="193"/>
      <c r="U35" s="192"/>
      <c r="V35" s="191"/>
    </row>
    <row r="36" ht="15" customHeight="1" s="181" customFormat="1">
      <c r="A36" s="190" t="s">
        <v>40</v>
      </c>
      <c r="B36" s="127"/>
      <c r="C36" s="127"/>
      <c r="D36" s="127"/>
      <c r="E36" s="127"/>
      <c r="F36" s="127"/>
      <c r="G36" s="127"/>
      <c r="H36" s="127"/>
      <c r="I36" s="127"/>
      <c r="J36" s="144"/>
      <c r="K36" s="144"/>
      <c r="L36" s="189"/>
      <c r="M36" s="189"/>
      <c r="N36" s="189"/>
      <c r="O36" s="189"/>
      <c r="P36" s="387" t="s">
        <v>41</v>
      </c>
      <c r="Q36" s="194"/>
      <c r="S36" s="177"/>
      <c r="T36" s="193"/>
      <c r="U36" s="192"/>
      <c r="V36" s="191"/>
    </row>
    <row r="37" ht="15" customHeight="1" s="186" customFormat="1">
      <c r="A37" s="190" t="s">
        <v>42</v>
      </c>
      <c r="B37" s="127"/>
      <c r="C37" s="127"/>
      <c r="D37" s="127"/>
      <c r="E37" s="127"/>
      <c r="F37" s="127"/>
      <c r="G37" s="127"/>
      <c r="H37" s="127"/>
      <c r="I37" s="127"/>
      <c r="J37" s="144"/>
      <c r="K37" s="144"/>
      <c r="L37" s="144"/>
      <c r="M37" s="144"/>
      <c r="N37" s="144"/>
      <c r="O37" s="189"/>
      <c r="P37" s="387" t="s">
        <v>41</v>
      </c>
      <c r="Q37" s="188"/>
      <c r="T37" s="182"/>
    </row>
    <row r="38" ht="15" customHeight="1" s="186" customFormat="1">
      <c r="A38" s="17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75"/>
      <c r="M38" s="188"/>
      <c r="N38" s="188"/>
      <c r="O38" s="188"/>
      <c r="P38" s="125"/>
      <c r="Q38" s="188"/>
      <c r="T38" s="187"/>
    </row>
    <row r="39" ht="15" customHeight="1" s="186" customFormat="1">
      <c r="A39" s="17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62"/>
      <c r="M39" s="185"/>
      <c r="N39" s="185"/>
      <c r="O39" s="185"/>
      <c r="P39" s="387"/>
      <c r="Q39" s="185"/>
      <c r="T39" s="182"/>
    </row>
    <row r="40" ht="15" customHeight="1" s="186" customFormat="1">
      <c r="A40" s="176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62"/>
      <c r="M40" s="185"/>
      <c r="N40" s="185"/>
      <c r="O40" s="185"/>
      <c r="P40" s="125"/>
      <c r="Q40" s="185"/>
      <c r="T40" s="182"/>
    </row>
    <row r="41" ht="15" customHeight="1" s="181" customFormat="1">
      <c r="A41" s="17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62"/>
      <c r="M41" s="185"/>
      <c r="N41" s="185"/>
      <c r="O41" s="185"/>
      <c r="P41" s="125"/>
      <c r="Q41" s="185"/>
      <c r="T41" s="182"/>
    </row>
    <row r="42" ht="15" customHeight="1" s="181" customFormat="1">
      <c r="A42" s="176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48"/>
      <c r="M42" s="184"/>
      <c r="N42" s="184"/>
      <c r="O42" s="184"/>
      <c r="P42" s="125"/>
      <c r="Q42" s="184"/>
      <c r="T42" s="182"/>
    </row>
    <row r="43" ht="15" customHeight="1" s="181" customFormat="1">
      <c r="A43" s="176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43"/>
      <c r="M43" s="127"/>
      <c r="N43" s="183"/>
      <c r="O43" s="166"/>
      <c r="P43" s="125"/>
      <c r="Q43" s="166"/>
      <c r="T43" s="182"/>
    </row>
    <row r="44" ht="15" customHeight="1">
      <c r="A44" s="176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40"/>
      <c r="M44" s="162"/>
      <c r="N44" s="162"/>
      <c r="O44" s="162"/>
      <c r="P44" s="125"/>
      <c r="Q44" s="162"/>
    </row>
    <row r="45" ht="15" customHeight="1">
      <c r="A45" s="176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40"/>
      <c r="M45" s="162"/>
      <c r="N45" s="162"/>
      <c r="O45" s="162"/>
      <c r="P45" s="125"/>
      <c r="Q45" s="162"/>
      <c r="R45" s="123"/>
      <c r="S45" s="180"/>
    </row>
    <row r="46" ht="15" customHeight="1" s="167" customFormat="1">
      <c r="A46" s="176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61"/>
      <c r="M46" s="162"/>
      <c r="N46" s="162"/>
      <c r="O46" s="162"/>
      <c r="P46" s="125"/>
      <c r="Q46" s="162"/>
      <c r="S46" s="169"/>
      <c r="T46" s="168"/>
      <c r="U46" s="178"/>
      <c r="V46" s="179"/>
    </row>
    <row r="47" ht="15" customHeight="1" s="167" customFormat="1">
      <c r="A47" s="176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39"/>
      <c r="M47" s="162"/>
      <c r="N47" s="162"/>
      <c r="O47" s="162"/>
      <c r="P47" s="125"/>
      <c r="Q47" s="162"/>
      <c r="T47" s="170"/>
    </row>
    <row r="48" ht="15" customHeight="1" s="167" customFormat="1">
      <c r="A48" s="17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55"/>
      <c r="M48" s="162"/>
      <c r="N48" s="162"/>
      <c r="O48" s="162"/>
      <c r="P48" s="125"/>
      <c r="Q48" s="162"/>
      <c r="S48" s="169"/>
      <c r="T48" s="168"/>
    </row>
    <row r="49" ht="15" customHeight="1" s="167" customFormat="1">
      <c r="A49" s="17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55"/>
      <c r="M49" s="162"/>
      <c r="N49" s="162"/>
      <c r="O49" s="162"/>
      <c r="P49" s="125"/>
      <c r="Q49" s="162"/>
      <c r="T49" s="170"/>
      <c r="U49" s="178"/>
      <c r="V49" s="177"/>
    </row>
    <row r="50" ht="15" customHeight="1" s="167" customFormat="1">
      <c r="A50" s="17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40"/>
      <c r="M50" s="162"/>
      <c r="N50" s="162"/>
      <c r="O50" s="162"/>
      <c r="P50" s="125"/>
      <c r="Q50" s="162"/>
      <c r="T50" s="170"/>
      <c r="U50" s="178"/>
      <c r="V50" s="177"/>
    </row>
    <row r="51" ht="15" customHeight="1" s="167" customFormat="1">
      <c r="A51" s="176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40"/>
      <c r="M51" s="162"/>
      <c r="N51" s="162"/>
      <c r="O51" s="162"/>
      <c r="P51" s="125"/>
      <c r="Q51" s="162"/>
      <c r="U51" s="174"/>
      <c r="V51" s="173"/>
      <c r="W51" s="171"/>
      <c r="AC51" s="172"/>
      <c r="AD51" s="172"/>
      <c r="AE51" s="171"/>
    </row>
    <row r="52" ht="15" customHeight="1" s="167" customFormat="1">
      <c r="A52" s="176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44"/>
      <c r="M52" s="162"/>
      <c r="N52" s="162"/>
      <c r="O52" s="162"/>
      <c r="P52" s="125"/>
      <c r="Q52" s="162"/>
      <c r="U52" s="174"/>
      <c r="V52" s="173"/>
      <c r="W52" s="171"/>
      <c r="AC52" s="172"/>
      <c r="AD52" s="172"/>
      <c r="AE52" s="171"/>
    </row>
    <row r="53" ht="15" customHeight="1" s="167" customFormat="1">
      <c r="A53" s="176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44"/>
      <c r="M53" s="175"/>
      <c r="N53" s="175"/>
      <c r="O53" s="175"/>
      <c r="P53" s="125"/>
      <c r="Q53" s="175"/>
      <c r="U53" s="174"/>
      <c r="V53" s="173"/>
      <c r="W53" s="171"/>
      <c r="AC53" s="172"/>
      <c r="AD53" s="172"/>
      <c r="AE53" s="171"/>
    </row>
    <row r="54" ht="15" customHeight="1" s="167" customFormat="1">
      <c r="A54" s="176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44"/>
      <c r="M54" s="175"/>
      <c r="N54" s="175"/>
      <c r="O54" s="175"/>
      <c r="P54" s="125"/>
      <c r="Q54" s="175"/>
      <c r="U54" s="174"/>
      <c r="V54" s="173"/>
      <c r="W54" s="171"/>
      <c r="AC54" s="172"/>
      <c r="AD54" s="172"/>
      <c r="AE54" s="171"/>
    </row>
    <row r="55" ht="15" customHeight="1" s="167" customFormat="1">
      <c r="T55" s="170"/>
    </row>
    <row r="56" ht="15" customHeight="1" s="167" customFormat="1">
      <c r="B56" s="151"/>
      <c r="Q56" s="143"/>
      <c r="S56" s="169"/>
      <c r="T56" s="168"/>
      <c r="U56" s="159"/>
    </row>
    <row r="57" hidden="1" ht="0.95" customHeight="1" s="132" customFormat="1">
      <c r="A57" s="142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66"/>
      <c r="N57" s="166"/>
      <c r="O57" s="166"/>
      <c r="P57" s="166"/>
      <c r="Q57" s="166"/>
      <c r="R57" s="165"/>
      <c r="S57" s="164"/>
      <c r="T57" s="133"/>
      <c r="U57" s="159"/>
    </row>
    <row r="58" hidden="1" ht="0.95" customHeight="1" s="132" customFormat="1">
      <c r="A58" s="163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25"/>
      <c r="T58" s="133"/>
    </row>
    <row r="59" hidden="1" ht="0.95" customHeight="1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</row>
    <row r="60" hidden="1" ht="0.95" customHeight="1">
      <c r="A60" s="162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0"/>
      <c r="N60" s="140"/>
      <c r="O60" s="140"/>
      <c r="P60" s="140"/>
      <c r="Q60" s="140"/>
    </row>
    <row r="61" hidden="1" ht="0.95" customHeight="1"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0"/>
      <c r="N61" s="140"/>
      <c r="O61" s="140"/>
      <c r="P61" s="140"/>
      <c r="Q61" s="140"/>
      <c r="T61" s="159"/>
    </row>
    <row r="62" hidden="1" ht="0.95" customHeight="1">
      <c r="A62" s="135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61"/>
      <c r="N62" s="161"/>
      <c r="O62" s="161"/>
      <c r="P62" s="161"/>
      <c r="Q62" s="161"/>
      <c r="R62" s="160"/>
      <c r="T62" s="159"/>
      <c r="U62" s="158"/>
    </row>
    <row r="63" hidden="1" ht="0.95" customHeight="1">
      <c r="A63" s="157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39"/>
      <c r="N63" s="139"/>
      <c r="O63" s="139"/>
      <c r="P63" s="139"/>
      <c r="Q63" s="139"/>
      <c r="R63" s="138"/>
    </row>
    <row r="64" hidden="1" ht="0.95" customHeight="1">
      <c r="A64" s="156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55"/>
      <c r="N64" s="155"/>
      <c r="O64" s="155"/>
      <c r="P64" s="155"/>
      <c r="Q64" s="155"/>
      <c r="R64" s="130"/>
    </row>
    <row r="65" hidden="1" ht="0.95" customHeight="1">
      <c r="A65" s="154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</row>
    <row r="66" hidden="1" ht="0.95" customHeight="1">
      <c r="B66" s="127"/>
      <c r="C66" s="127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</row>
    <row r="67" hidden="1" ht="0.95" customHeight="1">
      <c r="A67" s="153"/>
      <c r="B67" s="151"/>
      <c r="C67" s="127"/>
      <c r="D67" s="152"/>
      <c r="E67" s="140"/>
      <c r="F67" s="140"/>
      <c r="G67" s="141"/>
      <c r="H67" s="150"/>
      <c r="I67" s="151"/>
      <c r="J67" s="150"/>
      <c r="K67" s="150"/>
      <c r="L67" s="139"/>
      <c r="M67" s="144"/>
      <c r="N67" s="144"/>
      <c r="O67" s="144"/>
      <c r="P67" s="144"/>
      <c r="Q67" s="144"/>
    </row>
    <row r="68" hidden="1" ht="0.95" customHeight="1">
      <c r="B68" s="140"/>
      <c r="C68" s="140"/>
      <c r="D68" s="140"/>
      <c r="E68" s="140"/>
      <c r="F68" s="140"/>
      <c r="G68" s="140"/>
      <c r="H68" s="127"/>
      <c r="I68" s="127"/>
      <c r="J68" s="127"/>
      <c r="K68" s="127"/>
      <c r="L68" s="127"/>
      <c r="M68" s="144"/>
      <c r="N68" s="144"/>
      <c r="O68" s="144"/>
      <c r="P68" s="144"/>
      <c r="Q68" s="144"/>
    </row>
    <row r="69" hidden="1" ht="0.95" customHeight="1">
      <c r="B69" s="149"/>
      <c r="C69" s="149"/>
      <c r="D69" s="149"/>
      <c r="E69" s="140"/>
      <c r="F69" s="140"/>
      <c r="G69" s="140"/>
      <c r="H69" s="127"/>
      <c r="I69" s="127"/>
      <c r="J69" s="127"/>
      <c r="K69" s="127"/>
      <c r="L69" s="127"/>
      <c r="M69" s="144"/>
      <c r="N69" s="144"/>
      <c r="O69" s="144"/>
      <c r="P69" s="144"/>
      <c r="Q69" s="144"/>
    </row>
    <row r="70" hidden="1" ht="0.95" customHeight="1" s="132" customFormat="1">
      <c r="A70" s="142"/>
      <c r="B70" s="144"/>
      <c r="C70" s="144"/>
      <c r="D70" s="144"/>
      <c r="E70" s="144"/>
      <c r="F70" s="144"/>
      <c r="G70" s="144"/>
      <c r="H70" s="127"/>
      <c r="I70" s="127"/>
      <c r="J70" s="127"/>
      <c r="K70" s="127"/>
      <c r="L70" s="127"/>
      <c r="M70" s="148"/>
      <c r="N70" s="148"/>
      <c r="O70" s="148"/>
      <c r="P70" s="148"/>
      <c r="Q70" s="148"/>
      <c r="R70" s="125"/>
      <c r="T70" s="133"/>
      <c r="W70" s="123"/>
      <c r="X70" s="123"/>
      <c r="Y70" s="123"/>
      <c r="Z70" s="123"/>
      <c r="AA70" s="123"/>
      <c r="AB70" s="123"/>
      <c r="AC70" s="123"/>
    </row>
    <row r="71" hidden="1" ht="0.95" customHeight="1">
      <c r="B71" s="131"/>
      <c r="C71" s="131"/>
      <c r="D71" s="131"/>
      <c r="E71" s="131"/>
      <c r="F71" s="131"/>
      <c r="G71" s="131"/>
      <c r="H71" s="131"/>
      <c r="I71" s="131"/>
      <c r="J71" s="135"/>
      <c r="K71" s="131"/>
      <c r="L71" s="131"/>
      <c r="M71" s="148"/>
      <c r="N71" s="148"/>
      <c r="O71" s="148"/>
      <c r="P71" s="148"/>
      <c r="Q71" s="148"/>
      <c r="R71" s="147"/>
    </row>
    <row r="72" hidden="1" ht="2.1" customHeight="1">
      <c r="A72" s="146"/>
      <c r="B72" s="131"/>
      <c r="C72" s="131"/>
      <c r="D72" s="131"/>
      <c r="E72" s="131"/>
      <c r="F72" s="131"/>
      <c r="G72" s="131"/>
      <c r="H72" s="145"/>
      <c r="I72" s="127"/>
      <c r="J72" s="127"/>
      <c r="K72" s="127"/>
      <c r="L72" s="127"/>
      <c r="M72" s="144"/>
      <c r="N72" s="144"/>
      <c r="O72" s="144"/>
      <c r="P72" s="144"/>
      <c r="Q72" s="144"/>
    </row>
    <row r="73" ht="15" customHeight="1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43"/>
    </row>
    <row r="74" ht="15" customHeight="1"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27"/>
      <c r="M74" s="140"/>
      <c r="N74" s="140"/>
      <c r="O74" s="140"/>
      <c r="P74" s="140"/>
      <c r="Q74" s="140"/>
    </row>
    <row r="75" ht="15" customHeight="1" s="132" customFormat="1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25"/>
      <c r="T75" s="133"/>
      <c r="W75" s="123"/>
      <c r="X75" s="123"/>
      <c r="Y75" s="123"/>
      <c r="Z75" s="123"/>
      <c r="AA75" s="123"/>
      <c r="AB75" s="123"/>
      <c r="AC75" s="123"/>
    </row>
    <row r="76" ht="15" customHeight="1">
      <c r="A76" s="142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27"/>
      <c r="M76" s="140"/>
      <c r="N76" s="140"/>
      <c r="O76" s="140"/>
      <c r="P76" s="140"/>
      <c r="Q76" s="140"/>
    </row>
    <row r="77" ht="15" customHeight="1">
      <c r="M77" s="139"/>
      <c r="N77" s="139"/>
      <c r="O77" s="139"/>
      <c r="P77" s="139"/>
      <c r="Q77" s="139"/>
      <c r="R77" s="138"/>
    </row>
    <row r="78" ht="15" customHeight="1">
      <c r="M78" s="127"/>
      <c r="N78" s="127"/>
      <c r="O78" s="127"/>
      <c r="P78" s="127"/>
      <c r="Q78" s="127"/>
    </row>
    <row r="79" ht="15" customHeight="1">
      <c r="M79" s="127"/>
      <c r="N79" s="127"/>
      <c r="O79" s="127"/>
      <c r="P79" s="127"/>
      <c r="Q79" s="127"/>
    </row>
    <row r="80" ht="15" customHeight="1">
      <c r="M80" s="127"/>
      <c r="N80" s="127"/>
      <c r="O80" s="127"/>
      <c r="P80" s="127"/>
      <c r="Q80" s="127"/>
      <c r="U80" s="136"/>
    </row>
    <row r="81" ht="16.5" customHeight="1">
      <c r="M81" s="127"/>
      <c r="N81" s="127"/>
      <c r="O81" s="127"/>
      <c r="P81" s="127"/>
      <c r="Q81" s="127"/>
      <c r="U81" s="136"/>
    </row>
    <row r="82" ht="16.5" customHeight="1">
      <c r="M82" s="127"/>
      <c r="N82" s="127"/>
      <c r="O82" s="127"/>
      <c r="P82" s="127"/>
      <c r="Q82" s="127"/>
      <c r="S82" s="129"/>
      <c r="T82" s="137"/>
      <c r="U82" s="136"/>
    </row>
    <row r="83" ht="16.5" customHeight="1">
      <c r="M83" s="127"/>
      <c r="N83" s="127"/>
      <c r="O83" s="127"/>
      <c r="P83" s="127"/>
      <c r="Q83" s="127"/>
      <c r="S83" s="129"/>
      <c r="U83" s="136"/>
    </row>
    <row r="84" ht="16.5" customHeight="1" s="132" customFormat="1">
      <c r="A84" s="127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35"/>
      <c r="N84" s="135"/>
      <c r="O84" s="135"/>
      <c r="P84" s="135"/>
      <c r="Q84" s="135"/>
      <c r="R84" s="125"/>
      <c r="S84" s="129"/>
      <c r="T84" s="133"/>
      <c r="W84" s="123"/>
      <c r="X84" s="123"/>
      <c r="Y84" s="123"/>
      <c r="Z84" s="123"/>
      <c r="AA84" s="123"/>
      <c r="AB84" s="123"/>
      <c r="AC84" s="123"/>
    </row>
    <row r="85" ht="16.5" customHeight="1">
      <c r="M85" s="127"/>
      <c r="N85" s="127"/>
      <c r="O85" s="127"/>
      <c r="P85" s="127"/>
      <c r="Q85" s="127"/>
      <c r="S85" s="129"/>
      <c r="U85" s="134"/>
      <c r="V85" s="134"/>
    </row>
    <row r="86" ht="16.5" customHeight="1" s="132" customFormat="1">
      <c r="A86" s="127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31"/>
      <c r="N86" s="131"/>
      <c r="O86" s="131"/>
      <c r="P86" s="131"/>
      <c r="Q86" s="131"/>
      <c r="R86" s="130"/>
      <c r="S86" s="129"/>
      <c r="T86" s="133"/>
      <c r="W86" s="123"/>
      <c r="X86" s="123"/>
      <c r="Y86" s="123"/>
      <c r="Z86" s="123"/>
      <c r="AA86" s="123"/>
      <c r="AB86" s="123"/>
      <c r="AC86" s="123"/>
    </row>
    <row r="87" ht="16.5" customHeight="1">
      <c r="M87" s="131"/>
      <c r="N87" s="131"/>
      <c r="O87" s="131"/>
      <c r="P87" s="131"/>
      <c r="Q87" s="131"/>
      <c r="R87" s="130"/>
      <c r="S87" s="129"/>
    </row>
    <row r="88" ht="16.5" customHeight="1">
      <c r="M88" s="127"/>
      <c r="N88" s="127"/>
      <c r="O88" s="127"/>
      <c r="P88" s="127"/>
      <c r="Q88" s="127"/>
    </row>
    <row r="89" ht="16.5" customHeight="1">
      <c r="M89" s="127"/>
      <c r="N89" s="127"/>
      <c r="O89" s="127"/>
      <c r="P89" s="127"/>
      <c r="Q89" s="127"/>
    </row>
    <row r="90" ht="16.5" customHeight="1"/>
    <row r="96">
      <c r="A96" s="128"/>
    </row>
    <row r="107" ht="8.25" customHeight="1" s="127" customFormat="1"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5"/>
      <c r="S107" s="123"/>
      <c r="T107" s="124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</row>
    <row r="108" ht="8.25" customHeight="1" s="127" customFormat="1"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5"/>
      <c r="S108" s="123"/>
      <c r="T108" s="124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</row>
    <row r="109" ht="8.25" customHeight="1" s="127" customFormat="1"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5"/>
      <c r="S109" s="123"/>
      <c r="T109" s="124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</row>
    <row r="110" ht="8.25" customHeight="1" s="127" customFormat="1"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5"/>
      <c r="S110" s="123"/>
      <c r="T110" s="124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</row>
    <row r="111" ht="8.25" customHeight="1" s="127" customFormat="1"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5"/>
      <c r="S111" s="123"/>
      <c r="T111" s="124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</row>
    <row r="112" ht="8.25" customHeight="1" s="127" customFormat="1"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5"/>
      <c r="S112" s="123"/>
      <c r="T112" s="124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</row>
    <row r="113" ht="11.45" customHeight="1" s="127" customFormat="1"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5"/>
      <c r="S113" s="123"/>
      <c r="T113" s="124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</row>
    <row r="114" ht="11.45" customHeight="1" s="127" customFormat="1"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5"/>
      <c r="S114" s="123"/>
      <c r="T114" s="124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</row>
    <row r="115" ht="11.45" customHeight="1" s="127" customFormat="1"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5"/>
      <c r="S115" s="123"/>
      <c r="T115" s="124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</row>
    <row r="116" ht="9" customHeight="1" s="127" customFormat="1"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5"/>
      <c r="S116" s="123"/>
      <c r="T116" s="124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</row>
    <row r="117" ht="8.85" customHeight="1" s="127" customFormat="1"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5"/>
      <c r="S117" s="123"/>
      <c r="T117" s="124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</row>
    <row r="118" ht="8.85" customHeight="1" s="127" customFormat="1"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5"/>
      <c r="S118" s="123"/>
      <c r="T118" s="124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</row>
    <row r="119" ht="8.85" customHeight="1" s="127" customFormat="1"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5"/>
      <c r="S119" s="123"/>
      <c r="T119" s="124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</row>
    <row r="120" ht="8.85" customHeight="1" s="127" customFormat="1"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5"/>
      <c r="S120" s="123"/>
      <c r="T120" s="124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</row>
    <row r="121" ht="8.85" customHeight="1" s="127" customFormat="1"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5"/>
      <c r="S121" s="123"/>
      <c r="T121" s="124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</row>
    <row r="122" ht="8.85" customHeight="1" s="127" customFormat="1"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5"/>
      <c r="S122" s="123"/>
      <c r="T122" s="124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</row>
    <row r="123" ht="8.85" customHeight="1" s="127" customFormat="1"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5"/>
      <c r="S123" s="123"/>
      <c r="T123" s="124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</row>
    <row r="124" ht="8.85" customHeight="1" s="127" customFormat="1"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5"/>
      <c r="S124" s="123"/>
      <c r="T124" s="124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</row>
    <row r="125" ht="8.85" customHeight="1" s="127" customFormat="1"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5"/>
      <c r="S125" s="123"/>
      <c r="T125" s="124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</row>
    <row r="126" ht="8.85" customHeight="1" s="127" customFormat="1"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5"/>
      <c r="S126" s="123"/>
      <c r="T126" s="124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</row>
    <row r="127" ht="8.85" customHeight="1" s="127" customFormat="1"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5"/>
      <c r="S127" s="123"/>
      <c r="T127" s="124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</row>
    <row r="128" ht="8.85" customHeight="1" s="127" customFormat="1"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5"/>
      <c r="S128" s="123"/>
      <c r="T128" s="124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</row>
    <row r="129" ht="8.85" customHeight="1" s="127" customFormat="1"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5"/>
      <c r="S129" s="123"/>
      <c r="T129" s="124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</row>
    <row r="130" ht="8.85" customHeight="1" s="127" customFormat="1"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5"/>
      <c r="S130" s="123"/>
      <c r="T130" s="124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</row>
    <row r="131" ht="8.85" customHeight="1" s="127" customFormat="1"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5"/>
      <c r="S131" s="123"/>
      <c r="T131" s="124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</row>
    <row r="132" ht="8.85" customHeight="1" s="127" customFormat="1"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5"/>
      <c r="S132" s="123"/>
      <c r="T132" s="124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</row>
    <row r="133" ht="8.85" customHeight="1" s="127" customFormat="1"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5"/>
      <c r="S133" s="123"/>
      <c r="T133" s="124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</row>
    <row r="134" ht="8.85" customHeight="1" s="127" customFormat="1"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5"/>
      <c r="S134" s="123"/>
      <c r="T134" s="124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</row>
    <row r="135" ht="8.85" customHeight="1" s="127" customFormat="1"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5"/>
      <c r="S135" s="123"/>
      <c r="T135" s="124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</row>
    <row r="136" ht="8.85" customHeight="1" s="127" customFormat="1"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5"/>
      <c r="S136" s="123"/>
      <c r="T136" s="124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</row>
    <row r="137" ht="8.85" customHeight="1" s="127" customFormat="1"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5"/>
      <c r="S137" s="123"/>
      <c r="T137" s="124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</row>
    <row r="138" ht="8.85" customHeight="1" s="127" customFormat="1"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5"/>
      <c r="S138" s="123"/>
      <c r="T138" s="124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</row>
    <row r="139" ht="8.85" customHeight="1" s="127" customFormat="1"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5"/>
      <c r="S139" s="123"/>
      <c r="T139" s="124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</row>
    <row r="140" ht="8.85" customHeight="1" s="127" customFormat="1"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5"/>
      <c r="S140" s="123"/>
      <c r="T140" s="124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</row>
    <row r="141" ht="8.85" customHeight="1" s="127" customFormat="1"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5"/>
      <c r="S141" s="123"/>
      <c r="T141" s="124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</row>
    <row r="142" ht="8.85" customHeight="1" s="127" customFormat="1"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5"/>
      <c r="S142" s="123"/>
      <c r="T142" s="124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</row>
    <row r="143" ht="8.85" customHeight="1" s="127" customFormat="1"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5"/>
      <c r="S143" s="123"/>
      <c r="T143" s="124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</row>
    <row r="144" ht="8.85" customHeight="1" s="127" customFormat="1"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5"/>
      <c r="S144" s="123"/>
      <c r="T144" s="124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</row>
    <row r="145" ht="8.85" customHeight="1" s="127" customFormat="1"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5"/>
      <c r="S145" s="123"/>
      <c r="T145" s="124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</row>
    <row r="146" ht="8.85" customHeight="1" s="127" customFormat="1"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5"/>
      <c r="S146" s="123"/>
      <c r="T146" s="124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</row>
    <row r="147" ht="8.85" customHeight="1" s="127" customFormat="1"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5"/>
      <c r="S147" s="123"/>
      <c r="T147" s="124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</row>
    <row r="148" ht="8.85" customHeight="1" s="127" customFormat="1"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5"/>
      <c r="S148" s="123"/>
      <c r="T148" s="124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</row>
    <row r="149" ht="8.85" customHeight="1" s="127" customFormat="1"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5"/>
      <c r="S149" s="123"/>
      <c r="T149" s="124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</row>
    <row r="150" ht="8.85" customHeight="1" s="127" customFormat="1"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5"/>
      <c r="S150" s="123"/>
      <c r="T150" s="124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</row>
    <row r="151" ht="8.85" customHeight="1" s="127" customFormat="1"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5"/>
      <c r="S151" s="123"/>
      <c r="T151" s="124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</row>
    <row r="152" ht="8.85" customHeight="1" s="127" customFormat="1"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5"/>
      <c r="S152" s="123"/>
      <c r="T152" s="124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</row>
    <row r="153" ht="8.85" customHeight="1" s="127" customFormat="1"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5"/>
      <c r="S153" s="123"/>
      <c r="T153" s="124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</row>
    <row r="154" ht="8.85" customHeight="1" s="127" customFormat="1"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5"/>
      <c r="S154" s="123"/>
      <c r="T154" s="124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</row>
    <row r="155" ht="8.85" customHeight="1" s="127" customFormat="1"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5"/>
      <c r="S155" s="123"/>
      <c r="T155" s="124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</row>
    <row r="156" ht="8.85" customHeight="1" s="127" customFormat="1"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5"/>
      <c r="S156" s="123"/>
      <c r="T156" s="124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</row>
    <row r="157" ht="8.85" customHeight="1" s="127" customFormat="1"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5"/>
      <c r="S157" s="123"/>
      <c r="T157" s="124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</row>
    <row r="158" ht="8.85" customHeight="1" s="127" customFormat="1"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5"/>
      <c r="S158" s="123"/>
      <c r="T158" s="124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</row>
    <row r="159" ht="8.85" customHeight="1" s="127" customFormat="1"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5"/>
      <c r="S159" s="123"/>
      <c r="T159" s="124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</row>
    <row r="160" ht="8.85" customHeight="1" s="127" customFormat="1"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5"/>
      <c r="S160" s="123"/>
      <c r="T160" s="124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</row>
    <row r="161" ht="8.85" customHeight="1" s="127" customFormat="1"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5"/>
      <c r="S161" s="123"/>
      <c r="T161" s="124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</row>
    <row r="162" ht="8.85" customHeight="1" s="127" customFormat="1"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5"/>
      <c r="S162" s="123"/>
      <c r="T162" s="124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</row>
    <row r="163" ht="8.85" customHeight="1" s="127" customFormat="1"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5"/>
      <c r="S163" s="123"/>
      <c r="T163" s="124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</row>
    <row r="164" ht="8.85" customHeight="1" s="127" customFormat="1"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5"/>
      <c r="S164" s="123"/>
      <c r="T164" s="124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</row>
    <row r="165" ht="8.85" customHeight="1" s="127" customFormat="1"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5"/>
      <c r="S165" s="123"/>
      <c r="T165" s="124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</row>
    <row r="166" ht="8.85" customHeight="1" s="127" customFormat="1"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5"/>
      <c r="S166" s="123"/>
      <c r="T166" s="124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</row>
    <row r="167" ht="8.85" customHeight="1" s="127" customFormat="1"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5"/>
      <c r="S167" s="123"/>
      <c r="T167" s="124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</row>
    <row r="168" ht="8.85" customHeight="1" s="127" customFormat="1"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5"/>
      <c r="S168" s="123"/>
      <c r="T168" s="124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</row>
    <row r="169" ht="8.85" customHeight="1" s="127" customFormat="1"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5"/>
      <c r="S169" s="123"/>
      <c r="T169" s="124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</row>
    <row r="170" ht="8.85" customHeight="1" s="127" customFormat="1"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5"/>
      <c r="S170" s="123"/>
      <c r="T170" s="124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</row>
    <row r="171" ht="8.85" customHeight="1" s="127" customFormat="1"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5"/>
      <c r="S171" s="123"/>
      <c r="T171" s="124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</row>
    <row r="172" ht="8.85" customHeight="1" s="127" customFormat="1"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5"/>
      <c r="S172" s="123"/>
      <c r="T172" s="124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</row>
    <row r="173" ht="8.85" customHeight="1" s="127" customFormat="1"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5"/>
      <c r="S173" s="123"/>
      <c r="T173" s="124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</row>
    <row r="174" ht="8.85" customHeight="1" s="127" customFormat="1"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5"/>
      <c r="S174" s="123"/>
      <c r="T174" s="124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</row>
    <row r="175" ht="8.85" customHeight="1" s="127" customFormat="1"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5"/>
      <c r="S175" s="123"/>
      <c r="T175" s="124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</row>
    <row r="176" ht="8.85" customHeight="1" s="127" customFormat="1"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5"/>
      <c r="S176" s="123"/>
      <c r="T176" s="124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</row>
    <row r="177" ht="8.85" customHeight="1" s="127" customFormat="1"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5"/>
      <c r="S177" s="123"/>
      <c r="T177" s="124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</row>
    <row r="178" ht="8.85" customHeight="1" s="127" customFormat="1"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5"/>
      <c r="S178" s="123"/>
      <c r="T178" s="124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</row>
    <row r="179" ht="8.85" customHeight="1" s="127" customFormat="1"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5"/>
      <c r="S179" s="123"/>
      <c r="T179" s="124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</row>
    <row r="180" ht="8.85" customHeight="1" s="127" customFormat="1"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5"/>
      <c r="S180" s="123"/>
      <c r="T180" s="124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</row>
    <row r="181" ht="8.85" customHeight="1" s="127" customFormat="1"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5"/>
      <c r="S181" s="123"/>
      <c r="T181" s="124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</row>
    <row r="182" ht="8.85" customHeight="1" s="127" customFormat="1"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5"/>
      <c r="S182" s="123"/>
      <c r="T182" s="124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</row>
    <row r="183" ht="8.85" customHeight="1" s="127" customFormat="1"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5"/>
      <c r="S183" s="123"/>
      <c r="T183" s="124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</row>
    <row r="184" ht="8.85" customHeight="1" s="127" customFormat="1"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5"/>
      <c r="S184" s="123"/>
      <c r="T184" s="124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</row>
    <row r="185" ht="8.85" customHeight="1" s="127" customFormat="1"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5"/>
      <c r="S185" s="123"/>
      <c r="T185" s="124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</row>
    <row r="186" ht="8.85" customHeight="1" s="127" customFormat="1"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5"/>
      <c r="S186" s="123"/>
      <c r="T186" s="124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</row>
    <row r="187" ht="8.85" customHeight="1" s="127" customFormat="1"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5"/>
      <c r="S187" s="123"/>
      <c r="T187" s="124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</row>
    <row r="188" ht="8.85" customHeight="1" s="127" customFormat="1"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5"/>
      <c r="S188" s="123"/>
      <c r="T188" s="124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</row>
    <row r="189" ht="8.85" customHeight="1" s="127" customFormat="1"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5"/>
      <c r="S189" s="123"/>
      <c r="T189" s="124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ht="8.85" customHeight="1" s="127" customFormat="1"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5"/>
      <c r="S190" s="123"/>
      <c r="T190" s="124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ht="8.85" customHeight="1" s="127" customFormat="1"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5"/>
      <c r="S191" s="123"/>
      <c r="T191" s="124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ht="8.85" customHeight="1" s="127" customFormat="1"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5"/>
      <c r="S192" s="123"/>
      <c r="T192" s="124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ht="8.85" customHeight="1" s="127" customFormat="1"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5"/>
      <c r="S193" s="123"/>
      <c r="T193" s="124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ht="8.85" customHeight="1" s="127" customFormat="1"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5"/>
      <c r="S194" s="123"/>
      <c r="T194" s="124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ht="8.85" customHeight="1" s="127" customFormat="1"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5"/>
      <c r="S195" s="123"/>
      <c r="T195" s="124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ht="8.85" customHeight="1" s="127" customFormat="1"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5"/>
      <c r="S196" s="123"/>
      <c r="T196" s="124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ht="8.85" customHeight="1" s="127" customFormat="1"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5"/>
      <c r="S197" s="123"/>
      <c r="T197" s="124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ht="8.85" customHeight="1" s="127" customFormat="1"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5"/>
      <c r="S198" s="123"/>
      <c r="T198" s="124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ht="8.85" customHeight="1" s="127" customFormat="1"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5"/>
      <c r="S199" s="123"/>
      <c r="T199" s="124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ht="8.85" customHeight="1" s="127" customFormat="1"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5"/>
      <c r="S200" s="123"/>
      <c r="T200" s="124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ht="8.85" customHeight="1" s="127" customFormat="1"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5"/>
      <c r="S201" s="123"/>
      <c r="T201" s="124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ht="8.85" customHeight="1" s="127" customFormat="1"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5"/>
      <c r="S202" s="123"/>
      <c r="T202" s="124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ht="8.85" customHeight="1" s="127" customFormat="1"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5"/>
      <c r="S203" s="123"/>
      <c r="T203" s="124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ht="8.85" customHeight="1" s="127" customFormat="1"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5"/>
      <c r="S204" s="123"/>
      <c r="T204" s="124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ht="8.85" customHeight="1" s="127" customFormat="1"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5"/>
      <c r="S205" s="123"/>
      <c r="T205" s="124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ht="8.85" customHeight="1" s="127" customFormat="1"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5"/>
      <c r="S206" s="123"/>
      <c r="T206" s="124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ht="8.85" customHeight="1" s="127" customFormat="1"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5"/>
      <c r="S207" s="123"/>
      <c r="T207" s="124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ht="8.85" customHeight="1" s="127" customFormat="1"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5"/>
      <c r="S208" s="123"/>
      <c r="T208" s="124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ht="8.85" customHeight="1" s="127" customFormat="1"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5"/>
      <c r="S209" s="123"/>
      <c r="T209" s="124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ht="8.85" customHeight="1" s="127" customFormat="1"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5"/>
      <c r="S210" s="123"/>
      <c r="T210" s="124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ht="8.85" customHeight="1" s="127" customFormat="1"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5"/>
      <c r="S211" s="123"/>
      <c r="T211" s="124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ht="8.85" customHeight="1" s="127" customFormat="1"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5"/>
      <c r="S212" s="123"/>
      <c r="T212" s="124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ht="8.85" customHeight="1" s="127" customFormat="1"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5"/>
      <c r="S213" s="123"/>
      <c r="T213" s="124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ht="8.85" customHeight="1" s="127" customFormat="1"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5"/>
      <c r="S214" s="123"/>
      <c r="T214" s="124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ht="8.85" customHeight="1" s="127" customFormat="1"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5"/>
      <c r="S215" s="123"/>
      <c r="T215" s="124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ht="8.85" customHeight="1" s="127" customFormat="1"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5"/>
      <c r="S216" s="123"/>
      <c r="T216" s="124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ht="8.85" customHeight="1" s="127" customFormat="1"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5"/>
      <c r="S217" s="123"/>
      <c r="T217" s="124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ht="8.85" customHeight="1" s="127" customFormat="1"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5"/>
      <c r="S218" s="123"/>
      <c r="T218" s="124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ht="8.85" customHeight="1" s="127" customFormat="1"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5"/>
      <c r="S219" s="123"/>
      <c r="T219" s="124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ht="8.85" customHeight="1" s="127" customFormat="1"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5"/>
      <c r="S220" s="123"/>
      <c r="T220" s="124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ht="8.85" customHeight="1" s="127" customFormat="1"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5"/>
      <c r="S221" s="123"/>
      <c r="T221" s="124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ht="8.85" customHeight="1" s="127" customFormat="1"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5"/>
      <c r="S222" s="123"/>
      <c r="T222" s="124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ht="8.85" customHeight="1" s="127" customFormat="1"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5"/>
      <c r="S223" s="123"/>
      <c r="T223" s="124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ht="8.85" customHeight="1" s="127" customFormat="1"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5"/>
      <c r="S224" s="123"/>
      <c r="T224" s="124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ht="8.85" customHeight="1" s="127" customFormat="1"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5"/>
      <c r="S225" s="123"/>
      <c r="T225" s="124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ht="8.85" customHeight="1" s="127" customFormat="1"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5"/>
      <c r="S226" s="123"/>
      <c r="T226" s="124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ht="8.85" customHeight="1" s="127" customFormat="1"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5"/>
      <c r="S227" s="123"/>
      <c r="T227" s="124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ht="8.85" customHeight="1" s="127" customFormat="1"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5"/>
      <c r="S228" s="123"/>
      <c r="T228" s="124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ht="8.85" customHeight="1" s="127" customFormat="1"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5"/>
      <c r="S229" s="123"/>
      <c r="T229" s="124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ht="8.85" customHeight="1" s="127" customFormat="1"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5"/>
      <c r="S230" s="123"/>
      <c r="T230" s="124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ht="8.85" customHeight="1" s="127" customFormat="1"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5"/>
      <c r="S231" s="123"/>
      <c r="T231" s="124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ht="8.85" customHeight="1" s="127" customFormat="1"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5"/>
      <c r="S232" s="123"/>
      <c r="T232" s="124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ht="8.85" customHeight="1" s="127" customFormat="1"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5"/>
      <c r="S233" s="123"/>
      <c r="T233" s="124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ht="8.85" customHeight="1" s="127" customFormat="1"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5"/>
      <c r="S234" s="123"/>
      <c r="T234" s="124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ht="8.85" customHeight="1" s="127" customFormat="1"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5"/>
      <c r="S235" s="123"/>
      <c r="T235" s="124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ht="8.85" customHeight="1" s="127" customFormat="1"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5"/>
      <c r="S236" s="123"/>
      <c r="T236" s="124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ht="8.85" customHeight="1" s="127" customFormat="1"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5"/>
      <c r="S237" s="123"/>
      <c r="T237" s="124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ht="8.85" customHeight="1" s="127" customFormat="1"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5"/>
      <c r="S238" s="123"/>
      <c r="T238" s="124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ht="8.85" customHeight="1" s="127" customFormat="1"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5"/>
      <c r="S239" s="123"/>
      <c r="T239" s="124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ht="8.85" customHeight="1" s="127" customFormat="1"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5"/>
      <c r="S240" s="123"/>
      <c r="T240" s="124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ht="8.85" customHeight="1" s="127" customFormat="1"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5"/>
      <c r="S241" s="123"/>
      <c r="T241" s="124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ht="8.85" customHeight="1" s="127" customFormat="1"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5"/>
      <c r="S242" s="123"/>
      <c r="T242" s="124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ht="8.85" customHeight="1" s="127" customFormat="1"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5"/>
      <c r="S243" s="123"/>
      <c r="T243" s="124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ht="8.85" customHeight="1" s="127" customFormat="1"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5"/>
      <c r="S244" s="123"/>
      <c r="T244" s="124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ht="8.85" customHeight="1" s="127" customFormat="1"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5"/>
      <c r="S245" s="123"/>
      <c r="T245" s="124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ht="8.85" customHeight="1" s="127" customFormat="1"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5"/>
      <c r="S246" s="123"/>
      <c r="T246" s="124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ht="8.85" customHeight="1" s="127" customFormat="1"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5"/>
      <c r="S247" s="123"/>
      <c r="T247" s="124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ht="8.85" customHeight="1" s="127" customFormat="1"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5"/>
      <c r="S248" s="123"/>
      <c r="T248" s="124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ht="8.85" customHeight="1" s="127" customFormat="1"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5"/>
      <c r="S249" s="123"/>
      <c r="T249" s="124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ht="8.85" customHeight="1" s="127" customFormat="1"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5"/>
      <c r="S250" s="123"/>
      <c r="T250" s="124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ht="8.85" customHeight="1" s="127" customFormat="1"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5"/>
      <c r="S251" s="123"/>
      <c r="T251" s="124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ht="8.85" customHeight="1" s="127" customFormat="1"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5"/>
      <c r="S252" s="123"/>
      <c r="T252" s="124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ht="8.85" customHeight="1" s="127" customFormat="1"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5"/>
      <c r="S253" s="123"/>
      <c r="T253" s="124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ht="8.85" customHeight="1" s="127" customFormat="1"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5"/>
      <c r="S254" s="123"/>
      <c r="T254" s="124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ht="8.85" customHeight="1" s="127" customFormat="1"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5"/>
      <c r="S255" s="123"/>
      <c r="T255" s="124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ht="8.85" customHeight="1" s="127" customFormat="1"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5"/>
      <c r="S256" s="123"/>
      <c r="T256" s="124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ht="8.85" customHeight="1" s="127" customFormat="1"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5"/>
      <c r="S257" s="123"/>
      <c r="T257" s="124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ht="8.85" customHeight="1" s="127" customFormat="1"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5"/>
      <c r="S258" s="123"/>
      <c r="T258" s="124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ht="8.85" customHeight="1" s="127" customFormat="1"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5"/>
      <c r="S259" s="123"/>
      <c r="T259" s="124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ht="8.85" customHeight="1" s="127" customFormat="1"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5"/>
      <c r="S260" s="123"/>
      <c r="T260" s="124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ht="8.85" customHeight="1" s="127" customFormat="1"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5"/>
      <c r="S261" s="123"/>
      <c r="T261" s="124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ht="8.85" customHeight="1" s="127" customFormat="1"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5"/>
      <c r="S262" s="123"/>
      <c r="T262" s="124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ht="8.85" customHeight="1" s="127" customFormat="1"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5"/>
      <c r="S263" s="123"/>
      <c r="T263" s="124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ht="8.85" customHeight="1" s="127" customFormat="1"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5"/>
      <c r="S264" s="123"/>
      <c r="T264" s="124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ht="8.85" customHeight="1" s="127" customFormat="1"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5"/>
      <c r="S265" s="123"/>
      <c r="T265" s="124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ht="8.85" customHeight="1" s="127" customFormat="1"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5"/>
      <c r="S266" s="123"/>
      <c r="T266" s="124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ht="8.85" customHeight="1" s="127" customFormat="1"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5"/>
      <c r="S267" s="123"/>
      <c r="T267" s="124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ht="8.85" customHeight="1" s="127" customFormat="1"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5"/>
      <c r="S268" s="123"/>
      <c r="T268" s="124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ht="8.85" customHeight="1" s="127" customFormat="1"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5"/>
      <c r="S269" s="123"/>
      <c r="T269" s="124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ht="8.85" customHeight="1" s="127" customFormat="1"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5"/>
      <c r="S270" s="123"/>
      <c r="T270" s="124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ht="8.85" customHeight="1" s="127" customFormat="1"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5"/>
      <c r="S271" s="123"/>
      <c r="T271" s="124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ht="8.85" customHeight="1" s="127" customFormat="1"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5"/>
      <c r="S272" s="123"/>
      <c r="T272" s="124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ht="8.85" customHeight="1" s="127" customFormat="1"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5"/>
      <c r="S273" s="123"/>
      <c r="T273" s="124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ht="8.85" customHeight="1" s="127" customFormat="1"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5"/>
      <c r="S274" s="123"/>
      <c r="T274" s="124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ht="8.85" customHeight="1" s="127" customFormat="1"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5"/>
      <c r="S275" s="123"/>
      <c r="T275" s="124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ht="8.85" customHeight="1" s="127" customFormat="1"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5"/>
      <c r="S276" s="123"/>
      <c r="T276" s="124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ht="8.85" customHeight="1" s="127" customFormat="1"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5"/>
      <c r="S277" s="123"/>
      <c r="T277" s="124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ht="8.85" customHeight="1" s="127" customFormat="1"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5"/>
      <c r="S278" s="123"/>
      <c r="T278" s="124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ht="8.85" customHeight="1" s="127" customFormat="1"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5"/>
      <c r="S279" s="123"/>
      <c r="T279" s="124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ht="8.85" customHeight="1" s="127" customFormat="1"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5"/>
      <c r="S280" s="123"/>
      <c r="T280" s="124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ht="8.85" customHeight="1" s="127" customFormat="1"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5"/>
      <c r="S281" s="123"/>
      <c r="T281" s="124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ht="8.85" customHeight="1" s="127" customFormat="1"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5"/>
      <c r="S282" s="123"/>
      <c r="T282" s="124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ht="8.85" customHeight="1" s="127" customFormat="1"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5"/>
      <c r="S283" s="123"/>
      <c r="T283" s="124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ht="8.85" customHeight="1" s="127" customFormat="1"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5"/>
      <c r="S284" s="123"/>
      <c r="T284" s="124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ht="8.85" customHeight="1" s="127" customFormat="1"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5"/>
      <c r="S285" s="123"/>
      <c r="T285" s="124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ht="8.85" customHeight="1" s="127" customFormat="1"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5"/>
      <c r="S286" s="123"/>
      <c r="T286" s="124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ht="8.85" customHeight="1" s="127" customFormat="1"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5"/>
      <c r="S287" s="123"/>
      <c r="T287" s="124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ht="8.85" customHeight="1" s="127" customFormat="1"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5"/>
      <c r="S288" s="123"/>
      <c r="T288" s="124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ht="8.85" customHeight="1" s="127" customFormat="1"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5"/>
      <c r="S289" s="123"/>
      <c r="T289" s="124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ht="8.85" customHeight="1" s="127" customFormat="1"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5"/>
      <c r="S290" s="123"/>
      <c r="T290" s="124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ht="8.85" customHeight="1" s="127" customFormat="1"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5"/>
      <c r="S291" s="123"/>
      <c r="T291" s="124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ht="8.85" customHeight="1" s="127" customFormat="1"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5"/>
      <c r="S292" s="123"/>
      <c r="T292" s="124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ht="8.85" customHeight="1" s="127" customFormat="1"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5"/>
      <c r="S293" s="123"/>
      <c r="T293" s="124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ht="8.85" customHeight="1" s="127" customFormat="1"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5"/>
      <c r="S294" s="123"/>
      <c r="T294" s="124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ht="8.85" customHeight="1" s="127" customFormat="1"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5"/>
      <c r="S295" s="123"/>
      <c r="T295" s="124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ht="8.85" customHeight="1" s="127" customFormat="1"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5"/>
      <c r="S296" s="123"/>
      <c r="T296" s="124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ht="8.85" customHeight="1" s="127" customFormat="1"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5"/>
      <c r="S297" s="123"/>
      <c r="T297" s="124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ht="8.85" customHeight="1" s="127" customFormat="1"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5"/>
      <c r="S298" s="123"/>
      <c r="T298" s="124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ht="8.85" customHeight="1" s="127" customFormat="1"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5"/>
      <c r="S299" s="123"/>
      <c r="T299" s="124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ht="8.85" customHeight="1" s="127" customFormat="1"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5"/>
      <c r="S300" s="123"/>
      <c r="T300" s="124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ht="8.85" customHeight="1" s="127" customFormat="1"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5"/>
      <c r="S301" s="123"/>
      <c r="T301" s="124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ht="8.85" customHeight="1" s="127" customFormat="1"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5"/>
      <c r="S302" s="123"/>
      <c r="T302" s="124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ht="8.85" customHeight="1" s="127" customFormat="1"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5"/>
      <c r="S303" s="123"/>
      <c r="T303" s="124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ht="8.85" customHeight="1" s="127" customFormat="1"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5"/>
      <c r="S304" s="123"/>
      <c r="T304" s="124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ht="8.85" customHeight="1" s="127" customFormat="1"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5"/>
      <c r="S305" s="123"/>
      <c r="T305" s="124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ht="8.85" customHeight="1" s="127" customFormat="1"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5"/>
      <c r="S306" s="123"/>
      <c r="T306" s="124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ht="8.85" customHeight="1" s="127" customFormat="1"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5"/>
      <c r="S307" s="123"/>
      <c r="T307" s="124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ht="8.85" customHeight="1" s="127" customFormat="1"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5"/>
      <c r="S308" s="123"/>
      <c r="T308" s="124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ht="8.85" customHeight="1" s="127" customFormat="1"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5"/>
      <c r="S309" s="123"/>
      <c r="T309" s="124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ht="8.85" customHeight="1" s="127" customFormat="1"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5"/>
      <c r="S310" s="123"/>
      <c r="T310" s="124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ht="8.85" customHeight="1" s="127" customFormat="1"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5"/>
      <c r="S311" s="123"/>
      <c r="T311" s="124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ht="8.85" customHeight="1" s="127" customFormat="1"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5"/>
      <c r="S312" s="123"/>
      <c r="T312" s="124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ht="8.85" customHeight="1" s="127" customFormat="1"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5"/>
      <c r="S313" s="123"/>
      <c r="T313" s="124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ht="8.85" customHeight="1" s="127" customFormat="1"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5"/>
      <c r="S314" s="123"/>
      <c r="T314" s="124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ht="8.85" customHeight="1" s="127" customFormat="1"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5"/>
      <c r="S315" s="123"/>
      <c r="T315" s="124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ht="8.85" customHeight="1" s="127" customFormat="1"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5"/>
      <c r="S316" s="123"/>
      <c r="T316" s="124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ht="8.85" customHeight="1" s="127" customFormat="1"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5"/>
      <c r="S317" s="123"/>
      <c r="T317" s="124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ht="8.85" customHeight="1" s="127" customFormat="1"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5"/>
      <c r="S318" s="123"/>
      <c r="T318" s="124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ht="8.85" customHeight="1" s="127" customFormat="1"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5"/>
      <c r="S319" s="123"/>
      <c r="T319" s="124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ht="8.85" customHeight="1" s="127" customFormat="1"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5"/>
      <c r="S320" s="123"/>
      <c r="T320" s="124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ht="8.85" customHeight="1" s="127" customFormat="1"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5"/>
      <c r="S321" s="123"/>
      <c r="T321" s="124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ht="8.85" customHeight="1" s="127" customFormat="1"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5"/>
      <c r="S322" s="123"/>
      <c r="T322" s="124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ht="8.85" customHeight="1" s="127" customFormat="1"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5"/>
      <c r="S323" s="123"/>
      <c r="T323" s="124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ht="8.85" customHeight="1" s="127" customFormat="1"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5"/>
      <c r="S324" s="123"/>
      <c r="T324" s="124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ht="8.85" customHeight="1" s="127" customFormat="1"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5"/>
      <c r="S325" s="123"/>
      <c r="T325" s="124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ht="8.85" customHeight="1" s="127" customFormat="1"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5"/>
      <c r="S326" s="123"/>
      <c r="T326" s="124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ht="8.85" customHeight="1" s="127" customFormat="1"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5"/>
      <c r="S327" s="123"/>
      <c r="T327" s="124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ht="8.85" customHeight="1" s="127" customFormat="1"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5"/>
      <c r="S328" s="123"/>
      <c r="T328" s="124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ht="8.85" customHeight="1" s="127" customFormat="1"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5"/>
      <c r="S329" s="123"/>
      <c r="T329" s="124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ht="8.85" customHeight="1" s="127" customFormat="1"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5"/>
      <c r="S330" s="123"/>
      <c r="T330" s="124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ht="8.85" customHeight="1" s="127" customFormat="1"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5"/>
      <c r="S331" s="123"/>
      <c r="T331" s="124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ht="8.85" customHeight="1" s="127" customFormat="1"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5"/>
      <c r="S332" s="123"/>
      <c r="T332" s="124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ht="8.85" customHeight="1" s="127" customFormat="1"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5"/>
      <c r="S333" s="123"/>
      <c r="T333" s="124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ht="8.85" customHeight="1" s="127" customFormat="1"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5"/>
      <c r="S334" s="123"/>
      <c r="T334" s="124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ht="8.85" customHeight="1" s="127" customFormat="1"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5"/>
      <c r="S335" s="123"/>
      <c r="T335" s="124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ht="8.85" customHeight="1" s="127" customFormat="1"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5"/>
      <c r="S336" s="123"/>
      <c r="T336" s="124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ht="8.85" customHeight="1" s="127" customFormat="1"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5"/>
      <c r="S337" s="123"/>
      <c r="T337" s="124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ht="8.85" customHeight="1" s="127" customFormat="1"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5"/>
      <c r="S338" s="123"/>
      <c r="T338" s="124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ht="8.85" customHeight="1" s="127" customFormat="1"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5"/>
      <c r="S339" s="123"/>
      <c r="T339" s="124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ht="8.85" customHeight="1" s="127" customFormat="1"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5"/>
      <c r="S340" s="123"/>
      <c r="T340" s="124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ht="8.85" customHeight="1" s="127" customFormat="1"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5"/>
      <c r="S341" s="123"/>
      <c r="T341" s="124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ht="8.85" customHeight="1" s="127" customFormat="1"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5"/>
      <c r="S342" s="123"/>
      <c r="T342" s="124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ht="8.85" customHeight="1" s="127" customFormat="1"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5"/>
      <c r="S343" s="123"/>
      <c r="T343" s="124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</sheetData>
  <mergeCells>
    <mergeCell ref="A3:Q4"/>
  </mergeCells>
  <printOptions horizontalCentered="1"/>
  <pageMargins left="0.51181102362204722" right="0.51181102362204722" top="0.98958333333333337" bottom="0.74803149606299213" header="0.33" footer="0.31496062992125984"/>
  <pageSetup paperSize="9" scale="95" fitToHeight="0" orientation="portrait"/>
  <headerFooter/>
  <colBreaks count="1" manualBreakCount="1">
    <brk id="18" max="16383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C397-E93F-4FBB-9624-C0457C5F42D3}">
  <sheetPr>
    <tabColor theme="4"/>
    <pageSetUpPr fitToPage="1"/>
  </sheetPr>
  <dimension ref="A1:H80"/>
  <sheetViews>
    <sheetView showGridLines="0" view="pageBreakPreview" topLeftCell="A40" zoomScaleNormal="100" zoomScaleSheetLayoutView="100" workbookViewId="0">
      <selection activeCell="F3" sqref="F3"/>
    </sheetView>
  </sheetViews>
  <sheetFormatPr baseColWidth="10" defaultColWidth="8" defaultRowHeight="11.25"/>
  <cols>
    <col min="1" max="1" width="7.85546875" customWidth="1" style="10"/>
    <col min="2" max="2" width="19.5703125" customWidth="1" style="10"/>
    <col min="3" max="3" width="18.28515625" customWidth="1" style="10"/>
    <col min="4" max="4" width="14.140625" customWidth="1" style="10"/>
    <col min="5" max="5" width="15.85546875" customWidth="1" style="10"/>
    <col min="6" max="6" width="9.7109375" customWidth="1" style="10"/>
    <col min="7" max="7" bestFit="1" width="12.140625" customWidth="1" style="10"/>
    <col min="8" max="8" bestFit="1" width="11.140625" customWidth="1" style="10"/>
    <col min="9" max="16384" width="8" customWidth="1" style="10"/>
  </cols>
  <sheetData>
    <row r="1" ht="13.9" customHeight="1">
      <c r="B1" s="426" t="s">
        <v>371</v>
      </c>
      <c r="C1" s="429" t="s">
        <v>372</v>
      </c>
      <c r="D1" s="432" t="s">
        <v>373</v>
      </c>
      <c r="E1" s="432"/>
      <c r="F1" s="432"/>
      <c r="G1" s="432"/>
      <c r="H1" s="287"/>
    </row>
    <row r="2" ht="11.25" customHeight="1">
      <c r="B2" s="427"/>
      <c r="C2" s="430"/>
      <c r="D2" s="433" t="s">
        <v>374</v>
      </c>
      <c r="E2" s="433"/>
      <c r="F2" s="433"/>
      <c r="G2" s="434" t="s">
        <v>375</v>
      </c>
      <c r="H2" s="289"/>
    </row>
    <row r="3" ht="11.25" customHeight="1">
      <c r="B3" s="427"/>
      <c r="C3" s="430"/>
      <c r="D3" s="288" t="s">
        <v>75</v>
      </c>
      <c r="E3" s="288" t="s">
        <v>76</v>
      </c>
      <c r="F3" s="288" t="s">
        <v>376</v>
      </c>
      <c r="G3" s="435"/>
      <c r="H3" s="290"/>
    </row>
    <row r="4" ht="11.25" customHeight="1">
      <c r="B4" s="436"/>
      <c r="C4" s="437"/>
      <c r="D4" s="291" t="s">
        <v>377</v>
      </c>
      <c r="E4" s="291" t="s">
        <v>377</v>
      </c>
      <c r="F4" s="291" t="s">
        <v>377</v>
      </c>
      <c r="G4" s="291" t="s">
        <v>377</v>
      </c>
      <c r="H4" s="290"/>
    </row>
    <row r="5" ht="9" customHeight="1">
      <c r="B5" s="298" t="s">
        <v>126</v>
      </c>
      <c r="C5" s="299" t="s">
        <v>478</v>
      </c>
      <c r="D5" s="300">
        <v>448778.0917475</v>
      </c>
      <c r="E5" s="300"/>
      <c r="F5" s="300"/>
      <c r="G5" s="300">
        <v>448778.0917475</v>
      </c>
    </row>
    <row r="6" ht="9" customHeight="1">
      <c r="B6" s="298"/>
      <c r="C6" s="299" t="s">
        <v>479</v>
      </c>
      <c r="D6" s="300">
        <v>788901.46865750011</v>
      </c>
      <c r="E6" s="300"/>
      <c r="F6" s="300"/>
      <c r="G6" s="300">
        <v>788901.46865750011</v>
      </c>
    </row>
    <row r="7" ht="9" customHeight="1">
      <c r="B7" s="298"/>
      <c r="C7" s="299" t="s">
        <v>480</v>
      </c>
      <c r="D7" s="300"/>
      <c r="E7" s="300"/>
      <c r="F7" s="300">
        <v>112083.1423</v>
      </c>
      <c r="G7" s="300">
        <v>112083.1423</v>
      </c>
    </row>
    <row r="8" ht="9" customHeight="1">
      <c r="B8" s="298"/>
      <c r="C8" s="299" t="s">
        <v>481</v>
      </c>
      <c r="D8" s="300"/>
      <c r="E8" s="300">
        <v>4857352.2957275</v>
      </c>
      <c r="F8" s="300"/>
      <c r="G8" s="300">
        <v>4857352.2957275</v>
      </c>
    </row>
    <row r="9" ht="9" customHeight="1">
      <c r="B9" s="298"/>
      <c r="C9" s="299" t="s">
        <v>482</v>
      </c>
      <c r="D9" s="300"/>
      <c r="E9" s="300">
        <v>591183.28735499992</v>
      </c>
      <c r="F9" s="300"/>
      <c r="G9" s="300">
        <v>591183.28735499992</v>
      </c>
    </row>
    <row r="10" ht="9" customHeight="1">
      <c r="B10" s="298"/>
      <c r="C10" s="299" t="s">
        <v>483</v>
      </c>
      <c r="D10" s="300"/>
      <c r="E10" s="300">
        <v>89693.382032500012</v>
      </c>
      <c r="F10" s="300"/>
      <c r="G10" s="300">
        <v>89693.382032500012</v>
      </c>
    </row>
    <row r="11" ht="9" customHeight="1">
      <c r="B11" s="298"/>
      <c r="C11" s="299" t="s">
        <v>484</v>
      </c>
      <c r="D11" s="300"/>
      <c r="E11" s="300">
        <v>207217.52413749998</v>
      </c>
      <c r="F11" s="300"/>
      <c r="G11" s="300">
        <v>207217.52413749998</v>
      </c>
    </row>
    <row r="12" ht="9" customHeight="1">
      <c r="B12" s="298"/>
      <c r="C12" s="299" t="s">
        <v>485</v>
      </c>
      <c r="D12" s="300"/>
      <c r="E12" s="300">
        <v>7671.05341</v>
      </c>
      <c r="F12" s="300"/>
      <c r="G12" s="300">
        <v>7671.05341</v>
      </c>
    </row>
    <row r="13" ht="9" customHeight="1">
      <c r="B13" s="298"/>
      <c r="C13" s="299" t="s">
        <v>486</v>
      </c>
      <c r="D13" s="300"/>
      <c r="E13" s="300"/>
      <c r="F13" s="300">
        <v>112.80944</v>
      </c>
      <c r="G13" s="300">
        <v>112.80944</v>
      </c>
    </row>
    <row r="14" ht="9" customHeight="1">
      <c r="B14" s="295" t="s">
        <v>487</v>
      </c>
      <c r="C14" s="296"/>
      <c r="D14" s="297">
        <v>1237679.560405</v>
      </c>
      <c r="E14" s="297">
        <v>5753117.5426624995</v>
      </c>
      <c r="F14" s="297">
        <v>112195.95174</v>
      </c>
      <c r="G14" s="297">
        <v>7102993.0548075</v>
      </c>
    </row>
    <row r="15" ht="9" customHeight="1">
      <c r="B15" s="298" t="s">
        <v>488</v>
      </c>
      <c r="C15" s="299" t="s">
        <v>489</v>
      </c>
      <c r="D15" s="300"/>
      <c r="E15" s="300">
        <v>4321277.4731950006</v>
      </c>
      <c r="F15" s="300"/>
      <c r="G15" s="300">
        <v>4321277.4731950006</v>
      </c>
    </row>
    <row r="16" ht="9" customHeight="1">
      <c r="B16" s="295" t="s">
        <v>490</v>
      </c>
      <c r="C16" s="296"/>
      <c r="D16" s="297"/>
      <c r="E16" s="297">
        <v>4321277.4731950006</v>
      </c>
      <c r="F16" s="297"/>
      <c r="G16" s="297">
        <v>4321277.4731950006</v>
      </c>
    </row>
    <row r="17" ht="9" customHeight="1">
      <c r="B17" s="298" t="s">
        <v>491</v>
      </c>
      <c r="C17" s="299" t="s">
        <v>492</v>
      </c>
      <c r="D17" s="300"/>
      <c r="E17" s="300"/>
      <c r="F17" s="300">
        <v>105974.8938475</v>
      </c>
      <c r="G17" s="300">
        <v>105974.8938475</v>
      </c>
    </row>
    <row r="18" ht="9" customHeight="1">
      <c r="B18" s="298"/>
      <c r="C18" s="299" t="s">
        <v>493</v>
      </c>
      <c r="D18" s="300"/>
      <c r="E18" s="300"/>
      <c r="F18" s="300">
        <v>41556.28537</v>
      </c>
      <c r="G18" s="300">
        <v>41556.28537</v>
      </c>
    </row>
    <row r="19" ht="9" customHeight="1">
      <c r="B19" s="295" t="s">
        <v>494</v>
      </c>
      <c r="C19" s="296"/>
      <c r="D19" s="297"/>
      <c r="E19" s="297"/>
      <c r="F19" s="297">
        <v>147531.1792175</v>
      </c>
      <c r="G19" s="297">
        <v>147531.1792175</v>
      </c>
    </row>
    <row r="20" ht="9" customHeight="1">
      <c r="B20" s="298" t="s">
        <v>495</v>
      </c>
      <c r="C20" s="299" t="s">
        <v>496</v>
      </c>
      <c r="D20" s="300"/>
      <c r="E20" s="300"/>
      <c r="F20" s="300">
        <v>88664.150984999986</v>
      </c>
      <c r="G20" s="300">
        <v>88664.150984999986</v>
      </c>
    </row>
    <row r="21" ht="9" customHeight="1">
      <c r="B21" s="298"/>
      <c r="C21" s="299" t="s">
        <v>497</v>
      </c>
      <c r="D21" s="300"/>
      <c r="E21" s="300"/>
      <c r="F21" s="300">
        <v>97533.5988125</v>
      </c>
      <c r="G21" s="300">
        <v>97533.5988125</v>
      </c>
    </row>
    <row r="22" ht="9" customHeight="1">
      <c r="B22" s="298"/>
      <c r="C22" s="299" t="s">
        <v>498</v>
      </c>
      <c r="D22" s="300"/>
      <c r="E22" s="300"/>
      <c r="F22" s="300">
        <v>97339.91555749999</v>
      </c>
      <c r="G22" s="300">
        <v>97339.91555749999</v>
      </c>
    </row>
    <row r="23" ht="9" customHeight="1">
      <c r="B23" s="298"/>
      <c r="C23" s="299" t="s">
        <v>499</v>
      </c>
      <c r="D23" s="300"/>
      <c r="E23" s="300"/>
      <c r="F23" s="300">
        <v>56543.9608425</v>
      </c>
      <c r="G23" s="300">
        <v>56543.9608425</v>
      </c>
    </row>
    <row r="24" ht="9" customHeight="1">
      <c r="B24" s="303" t="s">
        <v>500</v>
      </c>
      <c r="C24" s="304"/>
      <c r="D24" s="305"/>
      <c r="E24" s="305"/>
      <c r="F24" s="305">
        <v>340081.62619749992</v>
      </c>
      <c r="G24" s="305">
        <v>340081.62619749992</v>
      </c>
    </row>
    <row r="25" ht="9" customHeight="1">
      <c r="B25" s="298" t="s">
        <v>501</v>
      </c>
      <c r="C25" s="299" t="s">
        <v>502</v>
      </c>
      <c r="D25" s="300"/>
      <c r="E25" s="300"/>
      <c r="F25" s="300">
        <v>51260.6199175</v>
      </c>
      <c r="G25" s="300">
        <v>51260.6199175</v>
      </c>
    </row>
    <row r="26" ht="9" customHeight="1">
      <c r="B26" s="295" t="s">
        <v>503</v>
      </c>
      <c r="C26" s="296"/>
      <c r="D26" s="297"/>
      <c r="E26" s="297"/>
      <c r="F26" s="297">
        <v>51260.6199175</v>
      </c>
      <c r="G26" s="297">
        <v>51260.6199175</v>
      </c>
    </row>
    <row r="27" ht="9" customHeight="1">
      <c r="B27" s="298" t="s">
        <v>504</v>
      </c>
      <c r="C27" s="299" t="s">
        <v>505</v>
      </c>
      <c r="D27" s="300"/>
      <c r="E27" s="300"/>
      <c r="F27" s="300">
        <v>65732.0507775</v>
      </c>
      <c r="G27" s="300">
        <v>65732.0507775</v>
      </c>
    </row>
    <row r="28" ht="9" customHeight="1">
      <c r="B28" s="295" t="s">
        <v>506</v>
      </c>
      <c r="C28" s="296"/>
      <c r="D28" s="297"/>
      <c r="E28" s="297"/>
      <c r="F28" s="297">
        <v>65732.0507775</v>
      </c>
      <c r="G28" s="297">
        <v>65732.0507775</v>
      </c>
    </row>
    <row r="29" ht="9" customHeight="1">
      <c r="B29" s="298" t="s">
        <v>507</v>
      </c>
      <c r="C29" s="299" t="s">
        <v>508</v>
      </c>
      <c r="D29" s="300"/>
      <c r="E29" s="300"/>
      <c r="F29" s="300">
        <v>26818.4</v>
      </c>
      <c r="G29" s="300">
        <v>26818.4</v>
      </c>
    </row>
    <row r="30" ht="9" customHeight="1">
      <c r="B30" s="295" t="s">
        <v>509</v>
      </c>
      <c r="C30" s="296"/>
      <c r="D30" s="297"/>
      <c r="E30" s="297"/>
      <c r="F30" s="297">
        <v>26818.4</v>
      </c>
      <c r="G30" s="297">
        <v>26818.4</v>
      </c>
    </row>
    <row r="31" ht="9" customHeight="1">
      <c r="B31" s="298" t="s">
        <v>510</v>
      </c>
      <c r="C31" s="299" t="s">
        <v>511</v>
      </c>
      <c r="D31" s="300">
        <v>149341.91127500002</v>
      </c>
      <c r="E31" s="300"/>
      <c r="F31" s="300"/>
      <c r="G31" s="300">
        <v>149341.91127500002</v>
      </c>
    </row>
    <row r="32" ht="9" customHeight="1">
      <c r="B32" s="295" t="s">
        <v>512</v>
      </c>
      <c r="C32" s="296"/>
      <c r="D32" s="297">
        <v>149341.91127500002</v>
      </c>
      <c r="E32" s="297"/>
      <c r="F32" s="297"/>
      <c r="G32" s="297">
        <v>149341.91127500002</v>
      </c>
    </row>
    <row r="33" ht="9" customHeight="1">
      <c r="B33" s="298" t="s">
        <v>513</v>
      </c>
      <c r="C33" s="299" t="s">
        <v>514</v>
      </c>
      <c r="D33" s="300"/>
      <c r="E33" s="300"/>
      <c r="F33" s="300">
        <v>132770.16134000002</v>
      </c>
      <c r="G33" s="300">
        <v>132770.16134000002</v>
      </c>
    </row>
    <row r="34" ht="9" customHeight="1">
      <c r="B34" s="295" t="s">
        <v>515</v>
      </c>
      <c r="C34" s="296"/>
      <c r="D34" s="297"/>
      <c r="E34" s="297"/>
      <c r="F34" s="297">
        <v>132770.16134000002</v>
      </c>
      <c r="G34" s="297">
        <v>132770.16134000002</v>
      </c>
    </row>
    <row r="35" ht="9" customHeight="1">
      <c r="B35" s="298" t="s">
        <v>516</v>
      </c>
      <c r="C35" s="299" t="s">
        <v>517</v>
      </c>
      <c r="D35" s="300">
        <v>1444.709</v>
      </c>
      <c r="E35" s="300"/>
      <c r="F35" s="300"/>
      <c r="G35" s="300">
        <v>1444.709</v>
      </c>
    </row>
    <row r="36" ht="7.9" customHeight="1">
      <c r="B36" s="295" t="s">
        <v>518</v>
      </c>
      <c r="C36" s="296"/>
      <c r="D36" s="297">
        <v>1444.709</v>
      </c>
      <c r="E36" s="297"/>
      <c r="F36" s="297"/>
      <c r="G36" s="297">
        <v>1444.709</v>
      </c>
    </row>
    <row r="37" ht="9" customHeight="1">
      <c r="B37" s="298" t="s">
        <v>519</v>
      </c>
      <c r="C37" s="299" t="s">
        <v>520</v>
      </c>
      <c r="D37" s="300">
        <v>638449.224985</v>
      </c>
      <c r="E37" s="300"/>
      <c r="F37" s="300"/>
      <c r="G37" s="300">
        <v>638449.224985</v>
      </c>
    </row>
    <row r="38" ht="9" customHeight="1">
      <c r="B38" s="295" t="s">
        <v>521</v>
      </c>
      <c r="C38" s="296"/>
      <c r="D38" s="297">
        <v>638449.224985</v>
      </c>
      <c r="E38" s="297"/>
      <c r="F38" s="297"/>
      <c r="G38" s="297">
        <v>638449.224985</v>
      </c>
    </row>
    <row r="39" ht="9" customHeight="1">
      <c r="B39" s="298" t="s">
        <v>522</v>
      </c>
      <c r="C39" s="299" t="s">
        <v>523</v>
      </c>
      <c r="D39" s="300"/>
      <c r="E39" s="300"/>
      <c r="F39" s="300">
        <v>70240.410067500008</v>
      </c>
      <c r="G39" s="300">
        <v>70240.410067500008</v>
      </c>
    </row>
    <row r="40" ht="9" customHeight="1">
      <c r="B40" s="295" t="s">
        <v>524</v>
      </c>
      <c r="C40" s="296"/>
      <c r="D40" s="297"/>
      <c r="E40" s="297"/>
      <c r="F40" s="297">
        <v>70240.410067500008</v>
      </c>
      <c r="G40" s="297">
        <v>70240.410067500008</v>
      </c>
    </row>
    <row r="41" ht="9" customHeight="1" s="306" customFormat="1">
      <c r="B41" s="298" t="s">
        <v>525</v>
      </c>
      <c r="C41" s="299" t="s">
        <v>526</v>
      </c>
      <c r="D41" s="300"/>
      <c r="E41" s="300">
        <v>731.07986</v>
      </c>
      <c r="F41" s="300"/>
      <c r="G41" s="300">
        <v>731.07986</v>
      </c>
    </row>
    <row r="42" ht="9" customHeight="1">
      <c r="B42" s="298"/>
      <c r="C42" s="299" t="s">
        <v>527</v>
      </c>
      <c r="D42" s="300"/>
      <c r="E42" s="300">
        <v>2410.387645</v>
      </c>
      <c r="F42" s="300"/>
      <c r="G42" s="300">
        <v>2410.387645</v>
      </c>
    </row>
    <row r="43" ht="9" customHeight="1">
      <c r="B43" s="295" t="s">
        <v>528</v>
      </c>
      <c r="C43" s="296"/>
      <c r="D43" s="297"/>
      <c r="E43" s="297">
        <v>3141.4675049999996</v>
      </c>
      <c r="F43" s="297"/>
      <c r="G43" s="297">
        <v>3141.4675049999996</v>
      </c>
    </row>
    <row r="44" ht="9" customHeight="1">
      <c r="B44" s="298" t="s">
        <v>529</v>
      </c>
      <c r="C44" s="299" t="s">
        <v>530</v>
      </c>
      <c r="D44" s="300">
        <v>2754641.3723125</v>
      </c>
      <c r="E44" s="300"/>
      <c r="F44" s="300"/>
      <c r="G44" s="300">
        <v>2754641.3723125</v>
      </c>
    </row>
    <row r="45" ht="9" customHeight="1">
      <c r="B45" s="298"/>
      <c r="C45" s="299" t="s">
        <v>531</v>
      </c>
      <c r="D45" s="300"/>
      <c r="E45" s="300">
        <v>5701393.15861</v>
      </c>
      <c r="F45" s="300"/>
      <c r="G45" s="300">
        <v>5701393.15861</v>
      </c>
    </row>
    <row r="46" ht="9" customHeight="1">
      <c r="B46" s="298"/>
      <c r="C46" s="299" t="s">
        <v>532</v>
      </c>
      <c r="D46" s="300"/>
      <c r="E46" s="300">
        <v>1798026.757455</v>
      </c>
      <c r="F46" s="300"/>
      <c r="G46" s="300">
        <v>1798026.757455</v>
      </c>
    </row>
    <row r="47" ht="9" customHeight="1">
      <c r="B47" s="298"/>
      <c r="C47" s="299" t="s">
        <v>533</v>
      </c>
      <c r="D47" s="300">
        <v>50814.59527</v>
      </c>
      <c r="E47" s="300"/>
      <c r="F47" s="300"/>
      <c r="G47" s="300">
        <v>50814.59527</v>
      </c>
    </row>
    <row r="48" ht="9" customHeight="1">
      <c r="B48" s="295" t="s">
        <v>534</v>
      </c>
      <c r="C48" s="296"/>
      <c r="D48" s="297">
        <v>2805455.9675825</v>
      </c>
      <c r="E48" s="297">
        <v>7499419.916065</v>
      </c>
      <c r="F48" s="297"/>
      <c r="G48" s="297">
        <v>10304875.8836475</v>
      </c>
    </row>
    <row r="49" ht="9" customHeight="1">
      <c r="B49" s="298" t="s">
        <v>165</v>
      </c>
      <c r="C49" s="299" t="s">
        <v>535</v>
      </c>
      <c r="D49" s="300">
        <v>348049.32923250005</v>
      </c>
      <c r="E49" s="300"/>
      <c r="F49" s="300"/>
      <c r="G49" s="300">
        <v>348049.32923250005</v>
      </c>
    </row>
    <row r="50" ht="9" customHeight="1">
      <c r="B50" s="295" t="s">
        <v>536</v>
      </c>
      <c r="C50" s="296"/>
      <c r="D50" s="297">
        <v>348049.32923250005</v>
      </c>
      <c r="E50" s="297"/>
      <c r="F50" s="297"/>
      <c r="G50" s="297">
        <v>348049.32923250005</v>
      </c>
    </row>
    <row r="51" ht="9" customHeight="1">
      <c r="B51" s="298" t="s">
        <v>537</v>
      </c>
      <c r="C51" s="299" t="s">
        <v>538</v>
      </c>
      <c r="D51" s="300"/>
      <c r="E51" s="300"/>
      <c r="F51" s="300">
        <v>15784.341375</v>
      </c>
      <c r="G51" s="300">
        <v>15784.341375</v>
      </c>
    </row>
    <row r="52" ht="9" customHeight="1">
      <c r="B52" s="295" t="s">
        <v>539</v>
      </c>
      <c r="C52" s="296"/>
      <c r="D52" s="297"/>
      <c r="E52" s="297"/>
      <c r="F52" s="297">
        <v>15784.341375</v>
      </c>
      <c r="G52" s="297">
        <v>15784.341375</v>
      </c>
      <c r="H52" s="307"/>
    </row>
    <row r="53" ht="9" customHeight="1">
      <c r="B53" s="298" t="s">
        <v>540</v>
      </c>
      <c r="C53" s="299" t="s">
        <v>541</v>
      </c>
      <c r="D53" s="300"/>
      <c r="E53" s="300"/>
      <c r="F53" s="300">
        <v>45818.6726</v>
      </c>
      <c r="G53" s="300">
        <v>45818.6726</v>
      </c>
    </row>
    <row r="54" ht="9" customHeight="1">
      <c r="B54" s="295" t="s">
        <v>542</v>
      </c>
      <c r="C54" s="296"/>
      <c r="D54" s="297"/>
      <c r="E54" s="297"/>
      <c r="F54" s="297">
        <v>45818.6726</v>
      </c>
      <c r="G54" s="297">
        <v>45818.6726</v>
      </c>
    </row>
    <row r="55" ht="9" customHeight="1">
      <c r="B55" s="298" t="s">
        <v>543</v>
      </c>
      <c r="C55" s="299" t="s">
        <v>544</v>
      </c>
      <c r="D55" s="300"/>
      <c r="E55" s="300"/>
      <c r="F55" s="300">
        <v>48784.201189999992</v>
      </c>
      <c r="G55" s="300">
        <v>48784.201189999992</v>
      </c>
    </row>
    <row r="56" ht="9" customHeight="1">
      <c r="B56" s="295" t="s">
        <v>545</v>
      </c>
      <c r="C56" s="296"/>
      <c r="D56" s="297"/>
      <c r="E56" s="297"/>
      <c r="F56" s="297">
        <v>48784.201189999992</v>
      </c>
      <c r="G56" s="297">
        <v>48784.201189999992</v>
      </c>
    </row>
    <row r="57" ht="9" customHeight="1">
      <c r="B57" s="298" t="s">
        <v>121</v>
      </c>
      <c r="C57" s="299" t="s">
        <v>546</v>
      </c>
      <c r="D57" s="300"/>
      <c r="E57" s="300"/>
      <c r="F57" s="300">
        <v>36002.846440000008</v>
      </c>
      <c r="G57" s="300">
        <v>36002.846440000008</v>
      </c>
    </row>
    <row r="58" ht="9" customHeight="1">
      <c r="B58" s="298"/>
      <c r="C58" s="299" t="s">
        <v>547</v>
      </c>
      <c r="D58" s="300">
        <v>1342501.1548549994</v>
      </c>
      <c r="E58" s="300"/>
      <c r="F58" s="300"/>
      <c r="G58" s="300">
        <v>1342501.1548549994</v>
      </c>
    </row>
    <row r="59" ht="9" customHeight="1">
      <c r="B59" s="298"/>
      <c r="C59" s="299" t="s">
        <v>548</v>
      </c>
      <c r="D59" s="300">
        <v>563391.97623</v>
      </c>
      <c r="E59" s="300"/>
      <c r="F59" s="300"/>
      <c r="G59" s="300">
        <v>563391.97623</v>
      </c>
    </row>
    <row r="60" ht="9" customHeight="1">
      <c r="B60" s="298"/>
      <c r="C60" s="299" t="s">
        <v>549</v>
      </c>
      <c r="D60" s="300"/>
      <c r="E60" s="300"/>
      <c r="F60" s="300">
        <v>79273.532372499991</v>
      </c>
      <c r="G60" s="300">
        <v>79273.532372499991</v>
      </c>
    </row>
    <row r="61" ht="9" customHeight="1">
      <c r="B61" s="295" t="s">
        <v>550</v>
      </c>
      <c r="C61" s="296"/>
      <c r="D61" s="297">
        <v>1905893.1310849995</v>
      </c>
      <c r="E61" s="297"/>
      <c r="F61" s="297">
        <v>115276.3788125</v>
      </c>
      <c r="G61" s="297">
        <v>2021169.5098974996</v>
      </c>
    </row>
    <row r="62" ht="9" customHeight="1">
      <c r="B62" s="298" t="s">
        <v>551</v>
      </c>
      <c r="C62" s="299" t="s">
        <v>552</v>
      </c>
      <c r="D62" s="300"/>
      <c r="E62" s="300"/>
      <c r="F62" s="300">
        <v>180894.57168250004</v>
      </c>
      <c r="G62" s="300">
        <v>180894.57168250004</v>
      </c>
    </row>
    <row r="63" ht="9" customHeight="1">
      <c r="B63" s="295" t="s">
        <v>553</v>
      </c>
      <c r="C63" s="296"/>
      <c r="D63" s="297"/>
      <c r="E63" s="297"/>
      <c r="F63" s="297">
        <v>180894.57168250004</v>
      </c>
      <c r="G63" s="297">
        <v>180894.57168250004</v>
      </c>
    </row>
    <row r="64" ht="9" customHeight="1">
      <c r="B64" s="298" t="s">
        <v>554</v>
      </c>
      <c r="C64" s="299" t="s">
        <v>555</v>
      </c>
      <c r="D64" s="300"/>
      <c r="E64" s="300"/>
      <c r="F64" s="300">
        <v>531557.53810249991</v>
      </c>
      <c r="G64" s="300">
        <v>531557.53810249991</v>
      </c>
    </row>
    <row r="65" ht="9" customHeight="1">
      <c r="B65" s="295" t="s">
        <v>556</v>
      </c>
      <c r="C65" s="296"/>
      <c r="D65" s="297"/>
      <c r="E65" s="297"/>
      <c r="F65" s="297">
        <v>531557.53810249991</v>
      </c>
      <c r="G65" s="297">
        <v>531557.53810249991</v>
      </c>
    </row>
    <row r="66" ht="9" customHeight="1">
      <c r="B66" s="298" t="s">
        <v>557</v>
      </c>
      <c r="C66" s="299" t="s">
        <v>558</v>
      </c>
      <c r="D66" s="300"/>
      <c r="E66" s="300"/>
      <c r="F66" s="300">
        <v>58946.900655000005</v>
      </c>
      <c r="G66" s="300">
        <v>58946.900655000005</v>
      </c>
    </row>
    <row r="67" ht="9" customHeight="1">
      <c r="B67" s="295" t="s">
        <v>559</v>
      </c>
      <c r="C67" s="296"/>
      <c r="D67" s="297"/>
      <c r="E67" s="297"/>
      <c r="F67" s="297">
        <v>58946.900655000005</v>
      </c>
      <c r="G67" s="297">
        <v>58946.900655000005</v>
      </c>
    </row>
    <row r="68" ht="9" customHeight="1">
      <c r="B68" s="298" t="s">
        <v>137</v>
      </c>
      <c r="C68" s="299" t="s">
        <v>560</v>
      </c>
      <c r="D68" s="300"/>
      <c r="E68" s="300"/>
      <c r="F68" s="300">
        <v>29456.604222500006</v>
      </c>
      <c r="G68" s="300">
        <v>29456.604222500006</v>
      </c>
    </row>
    <row r="69" ht="9" customHeight="1">
      <c r="B69" s="298"/>
      <c r="C69" s="299" t="s">
        <v>561</v>
      </c>
      <c r="D69" s="300"/>
      <c r="E69" s="300"/>
      <c r="F69" s="300">
        <v>19237.403890000005</v>
      </c>
      <c r="G69" s="300">
        <v>19237.403890000005</v>
      </c>
    </row>
    <row r="70" ht="9" customHeight="1">
      <c r="B70" s="298"/>
      <c r="C70" s="299" t="s">
        <v>562</v>
      </c>
      <c r="D70" s="300"/>
      <c r="E70" s="300"/>
      <c r="F70" s="300">
        <v>15322.7709125</v>
      </c>
      <c r="G70" s="300">
        <v>15322.7709125</v>
      </c>
    </row>
    <row r="71" ht="9" customHeight="1">
      <c r="B71" s="298"/>
      <c r="C71" s="299" t="s">
        <v>563</v>
      </c>
      <c r="D71" s="300"/>
      <c r="E71" s="300"/>
      <c r="F71" s="300">
        <v>14671.884849999999</v>
      </c>
      <c r="G71" s="300">
        <v>14671.884849999999</v>
      </c>
    </row>
    <row r="72" ht="10.15" customHeight="1">
      <c r="B72" s="295" t="s">
        <v>564</v>
      </c>
      <c r="C72" s="296"/>
      <c r="D72" s="297"/>
      <c r="E72" s="297"/>
      <c r="F72" s="297">
        <v>78688.663875000013</v>
      </c>
      <c r="G72" s="297">
        <v>78688.663875000013</v>
      </c>
    </row>
    <row r="73" ht="9" customHeight="1">
      <c r="B73" s="298" t="s">
        <v>565</v>
      </c>
      <c r="C73" s="299" t="s">
        <v>566</v>
      </c>
      <c r="D73" s="300"/>
      <c r="E73" s="300">
        <v>3143.4661299999993</v>
      </c>
      <c r="F73" s="300"/>
      <c r="G73" s="300">
        <v>3143.4661299999993</v>
      </c>
    </row>
    <row r="74" ht="9" customHeight="1">
      <c r="B74" s="295" t="s">
        <v>567</v>
      </c>
      <c r="C74" s="296"/>
      <c r="D74" s="297"/>
      <c r="E74" s="297">
        <v>3143.4661299999993</v>
      </c>
      <c r="F74" s="297"/>
      <c r="G74" s="297">
        <v>3143.4661299999993</v>
      </c>
    </row>
    <row r="75" ht="9" customHeight="1">
      <c r="B75" s="298" t="s">
        <v>568</v>
      </c>
      <c r="C75" s="299" t="s">
        <v>569</v>
      </c>
      <c r="D75" s="300"/>
      <c r="E75" s="300"/>
      <c r="F75" s="300">
        <v>44089.782499999994</v>
      </c>
      <c r="G75" s="300">
        <v>44089.782499999994</v>
      </c>
    </row>
    <row r="76" ht="9" customHeight="1">
      <c r="B76" s="295" t="s">
        <v>570</v>
      </c>
      <c r="C76" s="296"/>
      <c r="D76" s="297"/>
      <c r="E76" s="297"/>
      <c r="F76" s="297">
        <v>44089.782499999994</v>
      </c>
      <c r="G76" s="297">
        <v>44089.782499999994</v>
      </c>
    </row>
    <row r="77" ht="9" customHeight="1">
      <c r="B77" s="298" t="s">
        <v>571</v>
      </c>
      <c r="C77" s="299" t="s">
        <v>572</v>
      </c>
      <c r="D77" s="300"/>
      <c r="E77" s="300"/>
      <c r="F77" s="300">
        <v>119515.75127249998</v>
      </c>
      <c r="G77" s="300">
        <v>119515.75127249998</v>
      </c>
    </row>
    <row r="78" ht="9" customHeight="1">
      <c r="B78" s="295" t="s">
        <v>573</v>
      </c>
      <c r="C78" s="296"/>
      <c r="D78" s="297"/>
      <c r="E78" s="297"/>
      <c r="F78" s="297">
        <v>119515.75127249998</v>
      </c>
      <c r="G78" s="297">
        <v>119515.75127249998</v>
      </c>
    </row>
    <row r="79" ht="9" customHeight="1">
      <c r="B79" s="298" t="s">
        <v>574</v>
      </c>
      <c r="C79" s="299" t="s">
        <v>575</v>
      </c>
      <c r="D79" s="300"/>
      <c r="E79" s="300"/>
      <c r="F79" s="300">
        <v>98614.2236675</v>
      </c>
      <c r="G79" s="300">
        <v>98614.2236675</v>
      </c>
    </row>
    <row r="80" ht="9" customHeight="1">
      <c r="B80" s="295" t="s">
        <v>576</v>
      </c>
      <c r="C80" s="296"/>
      <c r="D80" s="297"/>
      <c r="E80" s="297"/>
      <c r="F80" s="297">
        <v>98614.2236675</v>
      </c>
      <c r="G80" s="297">
        <v>98614.2236675</v>
      </c>
    </row>
    <row r="81" ht="12" customHeight="1"/>
  </sheetData>
  <mergeCells>
    <mergeCell ref="B1:B4"/>
    <mergeCell ref="C1:C4"/>
    <mergeCell ref="D1:G1"/>
    <mergeCell ref="D2:F2"/>
    <mergeCell ref="G2:G3"/>
  </mergeCells>
  <pageMargins left="0.4365" right="0.33950000000000002" top="0.91341666666666665" bottom="0.51733333333333331" header="0.31496062992125984" footer="0.31496062992125984"/>
  <pageSetup paperSize="9" scale="98" fitToHeight="0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A869-C022-4B25-AD4C-4D20ACE3108A}">
  <sheetPr>
    <tabColor theme="4"/>
    <pageSetUpPr fitToPage="1"/>
  </sheetPr>
  <dimension ref="A1:H57"/>
  <sheetViews>
    <sheetView showGridLines="0" view="pageBreakPreview" topLeftCell="A16" zoomScaleNormal="100" zoomScaleSheetLayoutView="100" zoomScalePageLayoutView="115" workbookViewId="0">
      <selection activeCell="B50" sqref="B50"/>
    </sheetView>
  </sheetViews>
  <sheetFormatPr baseColWidth="10" defaultColWidth="8" defaultRowHeight="11.25"/>
  <cols>
    <col min="1" max="1" width="8.7109375" customWidth="1" style="10"/>
    <col min="2" max="2" width="19.42578125" customWidth="1" style="10"/>
    <col min="3" max="3" width="17.85546875" customWidth="1" style="10"/>
    <col min="4" max="4" width="14.140625" customWidth="1" style="10"/>
    <col min="5" max="5" width="15.28515625" customWidth="1" style="10"/>
    <col min="6" max="6" width="10.7109375" customWidth="1" style="10"/>
    <col min="7" max="7" bestFit="1" width="11.5703125" customWidth="1" style="10"/>
    <col min="8" max="16384" width="8" customWidth="1" style="10"/>
  </cols>
  <sheetData>
    <row r="1" ht="15.75" customHeight="1">
      <c r="B1" s="426" t="s">
        <v>371</v>
      </c>
      <c r="C1" s="429" t="s">
        <v>372</v>
      </c>
      <c r="D1" s="432" t="s">
        <v>373</v>
      </c>
      <c r="E1" s="432"/>
      <c r="F1" s="432"/>
      <c r="G1" s="432"/>
      <c r="H1" s="287"/>
    </row>
    <row r="2" ht="11.25" customHeight="1">
      <c r="B2" s="427"/>
      <c r="C2" s="430"/>
      <c r="D2" s="433" t="s">
        <v>374</v>
      </c>
      <c r="E2" s="433"/>
      <c r="F2" s="433"/>
      <c r="G2" s="434" t="s">
        <v>375</v>
      </c>
      <c r="H2" s="289"/>
    </row>
    <row r="3" ht="11.25" customHeight="1">
      <c r="B3" s="427"/>
      <c r="C3" s="430"/>
      <c r="D3" s="288" t="s">
        <v>75</v>
      </c>
      <c r="E3" s="288" t="s">
        <v>76</v>
      </c>
      <c r="F3" s="288" t="s">
        <v>376</v>
      </c>
      <c r="G3" s="435"/>
      <c r="H3" s="290"/>
    </row>
    <row r="4" ht="11.25" customHeight="1">
      <c r="B4" s="436"/>
      <c r="C4" s="437"/>
      <c r="D4" s="291" t="s">
        <v>377</v>
      </c>
      <c r="E4" s="291" t="s">
        <v>377</v>
      </c>
      <c r="F4" s="291" t="s">
        <v>377</v>
      </c>
      <c r="G4" s="291" t="s">
        <v>377</v>
      </c>
      <c r="H4" s="290"/>
    </row>
    <row r="5" ht="9" customHeight="1" s="299" customFormat="1">
      <c r="B5" s="298" t="s">
        <v>577</v>
      </c>
      <c r="C5" s="299" t="s">
        <v>578</v>
      </c>
      <c r="D5" s="300"/>
      <c r="E5" s="300">
        <v>52655.928012499993</v>
      </c>
      <c r="F5" s="300"/>
      <c r="G5" s="300">
        <v>52655.928012499993</v>
      </c>
    </row>
    <row r="6" ht="9" customHeight="1" s="299" customFormat="1">
      <c r="B6" s="295" t="s">
        <v>579</v>
      </c>
      <c r="C6" s="296"/>
      <c r="D6" s="297"/>
      <c r="E6" s="297">
        <v>52655.928012499993</v>
      </c>
      <c r="F6" s="297"/>
      <c r="G6" s="297">
        <v>52655.928012499993</v>
      </c>
    </row>
    <row r="7" ht="9" customHeight="1" s="299" customFormat="1">
      <c r="B7" s="298" t="s">
        <v>125</v>
      </c>
      <c r="C7" s="299" t="s">
        <v>580</v>
      </c>
      <c r="D7" s="300">
        <v>742206.25847999984</v>
      </c>
      <c r="E7" s="300"/>
      <c r="F7" s="300"/>
      <c r="G7" s="300">
        <v>742206.25847999984</v>
      </c>
    </row>
    <row r="8" ht="9" customHeight="1" s="299" customFormat="1">
      <c r="B8" s="298"/>
      <c r="C8" s="299" t="s">
        <v>581</v>
      </c>
      <c r="D8" s="300">
        <v>1378.2734850000002</v>
      </c>
      <c r="E8" s="300"/>
      <c r="F8" s="300"/>
      <c r="G8" s="300">
        <v>1378.2734850000002</v>
      </c>
    </row>
    <row r="9" ht="9" customHeight="1" s="299" customFormat="1">
      <c r="B9" s="295" t="s">
        <v>582</v>
      </c>
      <c r="C9" s="296"/>
      <c r="D9" s="297">
        <v>743584.53196499986</v>
      </c>
      <c r="E9" s="297"/>
      <c r="F9" s="297"/>
      <c r="G9" s="297">
        <v>743584.53196499986</v>
      </c>
    </row>
    <row r="10" ht="9" customHeight="1" s="299" customFormat="1">
      <c r="B10" s="298" t="s">
        <v>583</v>
      </c>
      <c r="C10" s="299" t="s">
        <v>584</v>
      </c>
      <c r="D10" s="300"/>
      <c r="E10" s="300"/>
      <c r="F10" s="300">
        <v>46680.482935000007</v>
      </c>
      <c r="G10" s="300">
        <v>46680.482935000007</v>
      </c>
    </row>
    <row r="11" ht="9" customHeight="1" s="299" customFormat="1">
      <c r="B11" s="295" t="s">
        <v>585</v>
      </c>
      <c r="C11" s="296"/>
      <c r="D11" s="297"/>
      <c r="E11" s="297"/>
      <c r="F11" s="297">
        <v>46680.482935000007</v>
      </c>
      <c r="G11" s="297">
        <v>46680.482935000007</v>
      </c>
    </row>
    <row r="12" ht="9" customHeight="1" s="299" customFormat="1">
      <c r="B12" s="298" t="s">
        <v>586</v>
      </c>
      <c r="C12" s="299" t="s">
        <v>587</v>
      </c>
      <c r="D12" s="300"/>
      <c r="E12" s="300"/>
      <c r="F12" s="300">
        <v>158317.77659249998</v>
      </c>
      <c r="G12" s="300">
        <v>158317.77659249998</v>
      </c>
    </row>
    <row r="13" ht="9" customHeight="1" s="299" customFormat="1">
      <c r="B13" s="295" t="s">
        <v>588</v>
      </c>
      <c r="C13" s="296"/>
      <c r="D13" s="297"/>
      <c r="E13" s="297"/>
      <c r="F13" s="297">
        <v>158317.77659249998</v>
      </c>
      <c r="G13" s="297">
        <v>158317.77659249998</v>
      </c>
    </row>
    <row r="14" ht="9" customHeight="1" s="299" customFormat="1">
      <c r="B14" s="298" t="s">
        <v>130</v>
      </c>
      <c r="C14" s="299" t="s">
        <v>589</v>
      </c>
      <c r="D14" s="300"/>
      <c r="E14" s="300">
        <v>176085.748015</v>
      </c>
      <c r="F14" s="300"/>
      <c r="G14" s="300">
        <v>176085.748015</v>
      </c>
    </row>
    <row r="15" ht="9" customHeight="1" s="299" customFormat="1">
      <c r="B15" s="295" t="s">
        <v>590</v>
      </c>
      <c r="C15" s="296"/>
      <c r="D15" s="297"/>
      <c r="E15" s="297">
        <v>176085.748015</v>
      </c>
      <c r="F15" s="297"/>
      <c r="G15" s="297">
        <v>176085.748015</v>
      </c>
    </row>
    <row r="16" ht="9" customHeight="1" s="299" customFormat="1">
      <c r="B16" s="298" t="s">
        <v>120</v>
      </c>
      <c r="C16" s="299" t="s">
        <v>591</v>
      </c>
      <c r="D16" s="300"/>
      <c r="E16" s="300">
        <v>10035.6124875</v>
      </c>
      <c r="F16" s="300"/>
      <c r="G16" s="300">
        <v>10035.6124875</v>
      </c>
    </row>
    <row r="17" ht="9" customHeight="1" s="299" customFormat="1">
      <c r="B17" s="295" t="s">
        <v>592</v>
      </c>
      <c r="C17" s="296"/>
      <c r="D17" s="297"/>
      <c r="E17" s="297">
        <v>10035.6124875</v>
      </c>
      <c r="F17" s="297"/>
      <c r="G17" s="297">
        <v>10035.6124875</v>
      </c>
    </row>
    <row r="18" ht="9" customHeight="1" s="299" customFormat="1">
      <c r="B18" s="298" t="s">
        <v>131</v>
      </c>
      <c r="C18" s="299" t="s">
        <v>593</v>
      </c>
      <c r="D18" s="300"/>
      <c r="E18" s="300"/>
      <c r="F18" s="300">
        <v>144733.47163749998</v>
      </c>
      <c r="G18" s="300">
        <v>144733.47163749998</v>
      </c>
    </row>
    <row r="19" ht="9" customHeight="1" s="299" customFormat="1">
      <c r="B19" s="298"/>
      <c r="C19" s="299" t="s">
        <v>594</v>
      </c>
      <c r="D19" s="300"/>
      <c r="E19" s="300"/>
      <c r="F19" s="300">
        <v>51048.9157925</v>
      </c>
      <c r="G19" s="300">
        <v>51048.9157925</v>
      </c>
    </row>
    <row r="20" ht="9" customHeight="1" s="299" customFormat="1">
      <c r="B20" s="295" t="s">
        <v>595</v>
      </c>
      <c r="C20" s="296"/>
      <c r="D20" s="297"/>
      <c r="E20" s="297"/>
      <c r="F20" s="297">
        <v>195782.38743</v>
      </c>
      <c r="G20" s="297">
        <v>195782.38743</v>
      </c>
    </row>
    <row r="21" ht="9" customHeight="1" s="299" customFormat="1">
      <c r="B21" s="298" t="s">
        <v>596</v>
      </c>
      <c r="C21" s="299" t="s">
        <v>597</v>
      </c>
      <c r="D21" s="300">
        <v>243142.73040999996</v>
      </c>
      <c r="E21" s="300"/>
      <c r="F21" s="300"/>
      <c r="G21" s="300">
        <v>243142.73040999996</v>
      </c>
    </row>
    <row r="22" ht="9" customHeight="1" s="299" customFormat="1">
      <c r="B22" s="298"/>
      <c r="C22" s="299" t="s">
        <v>598</v>
      </c>
      <c r="D22" s="300">
        <v>709239.8847575</v>
      </c>
      <c r="E22" s="300"/>
      <c r="F22" s="300"/>
      <c r="G22" s="300">
        <v>709239.8847575</v>
      </c>
    </row>
    <row r="23" ht="9" customHeight="1" s="299" customFormat="1">
      <c r="B23" s="298"/>
      <c r="C23" s="299" t="s">
        <v>599</v>
      </c>
      <c r="D23" s="300">
        <v>185406.5028875</v>
      </c>
      <c r="E23" s="300"/>
      <c r="F23" s="300"/>
      <c r="G23" s="300">
        <v>185406.5028875</v>
      </c>
    </row>
    <row r="24" ht="9" customHeight="1" s="299" customFormat="1">
      <c r="B24" s="298"/>
      <c r="C24" s="299" t="s">
        <v>600</v>
      </c>
      <c r="D24" s="300">
        <v>1183.1176924999997</v>
      </c>
      <c r="E24" s="300"/>
      <c r="F24" s="300"/>
      <c r="G24" s="300">
        <v>1183.1176924999997</v>
      </c>
    </row>
    <row r="25" ht="9" customHeight="1" s="299" customFormat="1">
      <c r="B25" s="298"/>
      <c r="C25" s="299" t="s">
        <v>601</v>
      </c>
      <c r="D25" s="300">
        <v>209637.04906999995</v>
      </c>
      <c r="E25" s="300"/>
      <c r="F25" s="300"/>
      <c r="G25" s="300">
        <v>209637.04906999995</v>
      </c>
    </row>
    <row r="26" ht="9" customHeight="1" s="299" customFormat="1">
      <c r="B26" s="298"/>
      <c r="C26" s="299" t="s">
        <v>602</v>
      </c>
      <c r="D26" s="300">
        <v>23728.5374625</v>
      </c>
      <c r="E26" s="300"/>
      <c r="F26" s="300"/>
      <c r="G26" s="300">
        <v>23728.5374625</v>
      </c>
    </row>
    <row r="27" ht="9" customHeight="1" s="299" customFormat="1">
      <c r="B27" s="298"/>
      <c r="C27" s="299" t="s">
        <v>603</v>
      </c>
      <c r="D27" s="300">
        <v>50702.26797</v>
      </c>
      <c r="E27" s="300"/>
      <c r="F27" s="300"/>
      <c r="G27" s="300">
        <v>50702.26797</v>
      </c>
    </row>
    <row r="28" ht="9" customHeight="1" s="299" customFormat="1">
      <c r="B28" s="298"/>
      <c r="C28" s="299" t="s">
        <v>604</v>
      </c>
      <c r="D28" s="300">
        <v>31471.950449999997</v>
      </c>
      <c r="E28" s="300"/>
      <c r="F28" s="300"/>
      <c r="G28" s="300">
        <v>31471.950449999997</v>
      </c>
    </row>
    <row r="29" ht="9" customHeight="1" s="299" customFormat="1">
      <c r="B29" s="298"/>
      <c r="C29" s="299" t="s">
        <v>605</v>
      </c>
      <c r="D29" s="300">
        <v>17655.793605000003</v>
      </c>
      <c r="E29" s="300"/>
      <c r="F29" s="300"/>
      <c r="G29" s="300">
        <v>17655.793605000003</v>
      </c>
    </row>
    <row r="30" ht="9" customHeight="1" s="299" customFormat="1">
      <c r="B30" s="298"/>
      <c r="C30" s="299" t="s">
        <v>606</v>
      </c>
      <c r="D30" s="300">
        <v>2458.4810050000006</v>
      </c>
      <c r="E30" s="300"/>
      <c r="F30" s="300"/>
      <c r="G30" s="300">
        <v>2458.4810050000006</v>
      </c>
    </row>
    <row r="31" ht="9" customHeight="1" s="299" customFormat="1">
      <c r="B31" s="298"/>
      <c r="C31" s="299" t="s">
        <v>607</v>
      </c>
      <c r="D31" s="300">
        <v>1871.469955</v>
      </c>
      <c r="E31" s="300"/>
      <c r="F31" s="300"/>
      <c r="G31" s="300">
        <v>1871.469955</v>
      </c>
    </row>
    <row r="32" ht="9" customHeight="1" s="299" customFormat="1">
      <c r="B32" s="298"/>
      <c r="C32" s="299" t="s">
        <v>608</v>
      </c>
      <c r="D32" s="300">
        <v>782568.430575</v>
      </c>
      <c r="E32" s="300"/>
      <c r="F32" s="300"/>
      <c r="G32" s="300">
        <v>782568.430575</v>
      </c>
    </row>
    <row r="33" ht="9" customHeight="1" s="299" customFormat="1">
      <c r="B33" s="295" t="s">
        <v>609</v>
      </c>
      <c r="C33" s="296"/>
      <c r="D33" s="297">
        <v>2259066.2158399997</v>
      </c>
      <c r="E33" s="297"/>
      <c r="F33" s="297"/>
      <c r="G33" s="297">
        <v>2259066.2158399997</v>
      </c>
    </row>
    <row r="34" ht="9" customHeight="1" s="299" customFormat="1">
      <c r="B34" s="298" t="s">
        <v>610</v>
      </c>
      <c r="C34" s="299" t="s">
        <v>611</v>
      </c>
      <c r="D34" s="300"/>
      <c r="E34" s="300"/>
      <c r="F34" s="300">
        <v>56026.6246925</v>
      </c>
      <c r="G34" s="300">
        <v>56026.6246925</v>
      </c>
    </row>
    <row r="35" ht="9" customHeight="1" s="299" customFormat="1">
      <c r="B35" s="295" t="s">
        <v>612</v>
      </c>
      <c r="C35" s="296"/>
      <c r="D35" s="297"/>
      <c r="E35" s="297"/>
      <c r="F35" s="297">
        <v>56026.6246925</v>
      </c>
      <c r="G35" s="297">
        <v>56026.6246925</v>
      </c>
    </row>
    <row r="36" ht="9" customHeight="1" s="299" customFormat="1">
      <c r="B36" s="298" t="s">
        <v>147</v>
      </c>
      <c r="C36" s="299" t="s">
        <v>613</v>
      </c>
      <c r="D36" s="300"/>
      <c r="E36" s="300">
        <v>1715435.5132600002</v>
      </c>
      <c r="F36" s="300"/>
      <c r="G36" s="300">
        <v>1715435.5132600002</v>
      </c>
    </row>
    <row r="37" ht="9" customHeight="1" s="299" customFormat="1">
      <c r="B37" s="295" t="s">
        <v>614</v>
      </c>
      <c r="C37" s="296"/>
      <c r="D37" s="297"/>
      <c r="E37" s="297">
        <v>1715435.5132600002</v>
      </c>
      <c r="F37" s="297"/>
      <c r="G37" s="297">
        <v>1715435.5132600002</v>
      </c>
    </row>
    <row r="38" ht="9" customHeight="1" s="299" customFormat="1">
      <c r="B38" s="298" t="s">
        <v>122</v>
      </c>
      <c r="C38" s="299" t="s">
        <v>615</v>
      </c>
      <c r="D38" s="300"/>
      <c r="E38" s="300">
        <v>306478.11698250013</v>
      </c>
      <c r="F38" s="300"/>
      <c r="G38" s="300">
        <v>306478.11698250013</v>
      </c>
    </row>
    <row r="39" ht="9" customHeight="1" s="299" customFormat="1">
      <c r="B39" s="295" t="s">
        <v>616</v>
      </c>
      <c r="C39" s="296"/>
      <c r="D39" s="297"/>
      <c r="E39" s="297">
        <v>306478.11698250013</v>
      </c>
      <c r="F39" s="297"/>
      <c r="G39" s="297">
        <v>306478.11698250013</v>
      </c>
    </row>
    <row r="40">
      <c r="B40" s="308" t="s">
        <v>617</v>
      </c>
      <c r="C40" s="308"/>
      <c r="D40" s="309">
        <v>26477297.619419996</v>
      </c>
      <c r="E40" s="309">
        <v>24492546.341102503</v>
      </c>
      <c r="F40" s="309">
        <v>5114353.7391349981</v>
      </c>
      <c r="G40" s="309">
        <v>56084197.699657492</v>
      </c>
    </row>
    <row r="41">
      <c r="B41" s="308" t="s">
        <v>350</v>
      </c>
      <c r="C41" s="308"/>
      <c r="D41" s="310"/>
      <c r="E41" s="310"/>
      <c r="F41" s="311"/>
      <c r="G41" s="312">
        <v>32101.867080000004</v>
      </c>
    </row>
    <row r="42">
      <c r="B42" s="313" t="s">
        <v>349</v>
      </c>
      <c r="C42" s="308"/>
      <c r="D42" s="310"/>
      <c r="E42" s="310"/>
      <c r="F42" s="311"/>
      <c r="G42" s="312">
        <v>530.3189</v>
      </c>
    </row>
    <row r="43" ht="6.75" customHeight="1">
      <c r="B43" s="314"/>
      <c r="C43" s="314"/>
      <c r="D43" s="314"/>
      <c r="E43" s="314"/>
      <c r="F43" s="314"/>
      <c r="G43" s="314"/>
    </row>
    <row r="44" ht="23.25" customHeight="1">
      <c r="B44" s="438" t="s">
        <v>618</v>
      </c>
      <c r="C44" s="438"/>
      <c r="D44" s="438"/>
      <c r="E44" s="438"/>
      <c r="F44" s="438"/>
      <c r="G44" s="438"/>
    </row>
    <row r="45" ht="17.25" customHeight="1">
      <c r="B45" s="315"/>
      <c r="C45" s="315"/>
      <c r="D45" s="315"/>
      <c r="E45" s="315"/>
      <c r="F45" s="315"/>
      <c r="G45" s="315"/>
      <c r="H45" s="306"/>
    </row>
    <row r="46" ht="17.25" customHeight="1">
      <c r="B46" s="316" t="s">
        <v>619</v>
      </c>
      <c r="C46" s="315"/>
      <c r="D46" s="315"/>
      <c r="E46" s="315"/>
      <c r="F46" s="315"/>
      <c r="G46" s="315"/>
      <c r="H46" s="306"/>
    </row>
    <row r="47" ht="17.25" customHeight="1">
      <c r="B47" s="315" t="s">
        <v>620</v>
      </c>
      <c r="C47" s="315"/>
      <c r="D47" s="315"/>
      <c r="E47" s="315"/>
      <c r="F47" s="315"/>
      <c r="G47" s="315"/>
      <c r="H47" s="306"/>
    </row>
    <row r="48" ht="17.25" customHeight="1">
      <c r="B48" s="315" t="s">
        <v>621</v>
      </c>
      <c r="C48" s="315"/>
      <c r="D48" s="315"/>
      <c r="E48" s="315"/>
      <c r="F48" s="315"/>
      <c r="G48" s="315"/>
      <c r="H48" s="306"/>
    </row>
    <row r="49" ht="17.25" customHeight="1">
      <c r="B49" s="315" t="s">
        <v>622</v>
      </c>
      <c r="C49" s="315"/>
      <c r="D49" s="315"/>
      <c r="E49" s="315"/>
      <c r="F49" s="315"/>
      <c r="G49" s="315"/>
      <c r="H49" s="306"/>
    </row>
    <row r="50" ht="18.6" customHeight="1">
      <c r="B50" s="315" t="s">
        <v>623</v>
      </c>
      <c r="C50" s="317"/>
      <c r="D50" s="317"/>
      <c r="E50" s="317"/>
      <c r="F50" s="317"/>
      <c r="G50" s="317"/>
    </row>
    <row r="51">
      <c r="B51" s="299"/>
      <c r="C51" s="317"/>
      <c r="D51" s="317"/>
      <c r="E51" s="317"/>
      <c r="F51" s="317"/>
      <c r="G51" s="317"/>
    </row>
    <row r="52">
      <c r="B52" s="299"/>
      <c r="C52" s="317"/>
      <c r="D52" s="317"/>
      <c r="E52" s="317"/>
      <c r="F52" s="317"/>
      <c r="G52" s="317"/>
    </row>
    <row r="53">
      <c r="B53" s="299"/>
      <c r="C53" s="317"/>
      <c r="D53" s="317"/>
      <c r="E53" s="317"/>
      <c r="F53" s="317"/>
      <c r="G53" s="317"/>
    </row>
    <row r="54">
      <c r="B54" s="299"/>
      <c r="C54" s="317"/>
      <c r="D54" s="317"/>
      <c r="E54" s="317"/>
      <c r="F54" s="317"/>
      <c r="G54" s="317"/>
    </row>
    <row r="55">
      <c r="B55" s="299"/>
    </row>
    <row r="56">
      <c r="B56" s="299"/>
    </row>
    <row r="57">
      <c r="B57" s="299"/>
    </row>
  </sheetData>
  <mergeCells>
    <mergeCell ref="B44:G44"/>
    <mergeCell ref="B1:B4"/>
    <mergeCell ref="C1:C4"/>
    <mergeCell ref="D1:G1"/>
    <mergeCell ref="D2:F2"/>
    <mergeCell ref="G2:G3"/>
  </mergeCells>
  <pageMargins left="0.4365" right="0.33950000000000002" top="1.0236220472440944" bottom="0.62992125984251968" header="0.31496062992125984" footer="0.31496062992125984"/>
  <pageSetup paperSize="9" scale="98" fitToHeight="0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BFAF-A265-458A-9987-9C3786E06537}">
  <sheetPr>
    <tabColor theme="4"/>
    <pageSetUpPr fitToPage="1"/>
  </sheetPr>
  <dimension ref="A1:P79"/>
  <sheetViews>
    <sheetView showGridLines="0" view="pageBreakPreview" topLeftCell="A31" zoomScaleNormal="100" zoomScaleSheetLayoutView="100" zoomScalePageLayoutView="115" workbookViewId="0">
      <selection activeCell="B1" sqref="B1"/>
    </sheetView>
  </sheetViews>
  <sheetFormatPr baseColWidth="10" defaultColWidth="8" defaultRowHeight="9"/>
  <cols>
    <col min="1" max="1" width="8.85546875" customWidth="1" style="317"/>
    <col min="2" max="2" width="24.7109375" customWidth="1" style="317"/>
    <col min="3" max="3" width="21.140625" customWidth="1" style="317"/>
    <col min="4" max="5" width="13.85546875" customWidth="1" style="317"/>
    <col min="6" max="6" width="13" customWidth="1" style="317"/>
    <col min="7" max="7" width="8" customWidth="1" style="317"/>
    <col min="8" max="8" width="13.42578125" customWidth="1" style="317"/>
    <col min="9" max="9" width="8" customWidth="1" style="317"/>
    <col min="10" max="11" width="8" customWidth="1" style="317"/>
    <col min="12" max="16384" width="8" customWidth="1" style="317"/>
  </cols>
  <sheetData>
    <row r="1" ht="11.25" customHeight="1">
      <c r="B1" s="318" t="s">
        <v>624</v>
      </c>
      <c r="C1" s="319"/>
      <c r="D1" s="319"/>
      <c r="E1" s="319"/>
      <c r="F1" s="319"/>
    </row>
    <row r="2" ht="11.25" customHeight="1" s="299" customFormat="1">
      <c r="B2" s="439" t="s">
        <v>371</v>
      </c>
      <c r="C2" s="442" t="s">
        <v>372</v>
      </c>
      <c r="D2" s="442" t="s">
        <v>625</v>
      </c>
      <c r="E2" s="442"/>
      <c r="F2" s="445"/>
      <c r="G2" s="320"/>
      <c r="H2" s="320"/>
      <c r="I2" s="320"/>
      <c r="J2" s="320"/>
      <c r="K2" s="320"/>
    </row>
    <row r="3" ht="11.25" customHeight="1" s="299" customFormat="1">
      <c r="B3" s="440"/>
      <c r="C3" s="443"/>
      <c r="D3" s="321" t="s">
        <v>243</v>
      </c>
      <c r="E3" s="321" t="s">
        <v>242</v>
      </c>
      <c r="F3" s="322" t="s">
        <v>626</v>
      </c>
      <c r="G3" s="323"/>
      <c r="H3" s="323"/>
      <c r="I3" s="323"/>
      <c r="J3" s="323"/>
      <c r="K3" s="323"/>
      <c r="L3" s="320"/>
    </row>
    <row r="4" ht="11.25" customHeight="1" s="299" customFormat="1">
      <c r="B4" s="440"/>
      <c r="C4" s="443"/>
      <c r="D4" s="324"/>
      <c r="E4" s="324"/>
      <c r="F4" s="325" t="s">
        <v>627</v>
      </c>
      <c r="G4" s="326"/>
      <c r="H4" s="326"/>
      <c r="I4" s="327"/>
      <c r="J4" s="327"/>
      <c r="K4" s="327"/>
      <c r="L4" s="320"/>
    </row>
    <row r="5" ht="11.25" customHeight="1" s="299" customFormat="1">
      <c r="B5" s="441"/>
      <c r="C5" s="444"/>
      <c r="D5" s="328"/>
      <c r="E5" s="328"/>
      <c r="F5" s="329" t="s">
        <v>628</v>
      </c>
      <c r="G5" s="326"/>
      <c r="H5" s="326"/>
      <c r="I5" s="326"/>
      <c r="J5" s="326"/>
      <c r="K5" s="326"/>
      <c r="L5" s="330"/>
    </row>
    <row r="6" ht="9" customHeight="1" s="299" customFormat="1">
      <c r="B6" s="331" t="s">
        <v>378</v>
      </c>
      <c r="C6" s="293" t="s">
        <v>379</v>
      </c>
      <c r="D6" s="294">
        <v>17.54785</v>
      </c>
      <c r="E6" s="294">
        <v>10.80108</v>
      </c>
      <c r="F6" s="332">
        <f>+IF(E6=0,"",D6/E6-1)</f>
        <v>0.62463846207971785</v>
      </c>
      <c r="G6" s="326"/>
      <c r="H6" s="333"/>
      <c r="I6" s="333"/>
      <c r="J6" s="326"/>
      <c r="K6" s="326"/>
      <c r="L6" s="334"/>
    </row>
    <row r="7" ht="9" customHeight="1" s="299" customFormat="1">
      <c r="B7" s="335" t="s">
        <v>380</v>
      </c>
      <c r="C7" s="296"/>
      <c r="D7" s="297">
        <v>17.54785</v>
      </c>
      <c r="E7" s="297">
        <v>10.80108</v>
      </c>
      <c r="F7" s="336">
        <f ref="F7:F70" t="shared" si="0">+IF(E7=0,"",D7/E7-1)</f>
        <v>0.62463846207971785</v>
      </c>
      <c r="G7" s="326"/>
      <c r="H7" s="333"/>
      <c r="I7" s="333"/>
      <c r="J7" s="326"/>
      <c r="K7" s="326"/>
      <c r="L7" s="337"/>
    </row>
    <row r="8" ht="9" customHeight="1" s="299" customFormat="1">
      <c r="B8" s="331" t="s">
        <v>381</v>
      </c>
      <c r="C8" s="293" t="s">
        <v>382</v>
      </c>
      <c r="D8" s="294">
        <v>3.11693</v>
      </c>
      <c r="E8" s="294">
        <v>19.94747</v>
      </c>
      <c r="F8" s="332">
        <f t="shared" si="0"/>
        <v>-0.84374309122911328</v>
      </c>
      <c r="G8" s="326"/>
      <c r="H8" s="333"/>
      <c r="I8" s="333"/>
      <c r="J8" s="326"/>
      <c r="K8" s="326"/>
      <c r="L8" s="338"/>
    </row>
    <row r="9" ht="9" customHeight="1" s="299" customFormat="1">
      <c r="B9" s="335" t="s">
        <v>383</v>
      </c>
      <c r="C9" s="296"/>
      <c r="D9" s="297">
        <v>3.11693</v>
      </c>
      <c r="E9" s="297">
        <v>19.94747</v>
      </c>
      <c r="F9" s="336">
        <f t="shared" si="0"/>
        <v>-0.84374309122911328</v>
      </c>
      <c r="G9" s="326"/>
      <c r="H9" s="333"/>
      <c r="I9" s="333"/>
      <c r="J9" s="326"/>
      <c r="K9" s="326"/>
      <c r="L9" s="337"/>
    </row>
    <row r="10" ht="9" customHeight="1" s="299" customFormat="1">
      <c r="B10" s="339" t="s">
        <v>384</v>
      </c>
      <c r="C10" s="299" t="s">
        <v>385</v>
      </c>
      <c r="D10" s="300">
        <v>15.86442</v>
      </c>
      <c r="E10" s="300">
        <v>15.35386</v>
      </c>
      <c r="F10" s="340">
        <f t="shared" si="0"/>
        <v>0.03325287582406</v>
      </c>
      <c r="G10" s="326"/>
      <c r="H10" s="333"/>
      <c r="I10" s="333"/>
      <c r="J10" s="326"/>
      <c r="K10" s="326"/>
      <c r="L10" s="337"/>
    </row>
    <row r="11" ht="9" customHeight="1" s="299" customFormat="1">
      <c r="B11" s="335" t="s">
        <v>386</v>
      </c>
      <c r="C11" s="296"/>
      <c r="D11" s="297">
        <v>15.86442</v>
      </c>
      <c r="E11" s="297">
        <v>15.35386</v>
      </c>
      <c r="F11" s="336">
        <f t="shared" si="0"/>
        <v>0.03325287582406</v>
      </c>
      <c r="G11" s="326"/>
      <c r="H11" s="333"/>
      <c r="I11" s="333"/>
      <c r="J11" s="326"/>
      <c r="K11" s="326"/>
      <c r="L11" s="337"/>
    </row>
    <row r="12" ht="9" customHeight="1" s="299" customFormat="1">
      <c r="B12" s="339" t="s">
        <v>387</v>
      </c>
      <c r="C12" s="299" t="s">
        <v>388</v>
      </c>
      <c r="D12" s="300">
        <v>17.31791</v>
      </c>
      <c r="E12" s="300">
        <v>12.05807</v>
      </c>
      <c r="F12" s="340">
        <f t="shared" si="0"/>
        <v>0.43620911140837637</v>
      </c>
      <c r="G12" s="326"/>
      <c r="H12" s="333"/>
      <c r="I12" s="333"/>
      <c r="J12" s="326"/>
      <c r="K12" s="326"/>
      <c r="L12" s="337"/>
    </row>
    <row r="13" ht="9" customHeight="1" s="299" customFormat="1">
      <c r="B13" s="335" t="s">
        <v>389</v>
      </c>
      <c r="C13" s="296"/>
      <c r="D13" s="297">
        <v>17.31791</v>
      </c>
      <c r="E13" s="297">
        <v>12.05807</v>
      </c>
      <c r="F13" s="336">
        <f t="shared" si="0"/>
        <v>0.43620911140837637</v>
      </c>
      <c r="G13" s="326"/>
      <c r="H13" s="333"/>
      <c r="I13" s="333"/>
      <c r="J13" s="326"/>
      <c r="K13" s="326"/>
      <c r="L13" s="337"/>
    </row>
    <row r="14" ht="9" customHeight="1" s="299" customFormat="1">
      <c r="B14" s="339" t="s">
        <v>390</v>
      </c>
      <c r="C14" s="299" t="s">
        <v>391</v>
      </c>
      <c r="D14" s="300">
        <v>0.57291</v>
      </c>
      <c r="E14" s="300">
        <v>0</v>
      </c>
      <c r="F14" s="340" t="str">
        <f t="shared" si="0"/>
      </c>
      <c r="G14" s="326"/>
      <c r="H14" s="333"/>
      <c r="I14" s="333"/>
      <c r="J14" s="326"/>
      <c r="K14" s="326"/>
      <c r="L14" s="337"/>
    </row>
    <row r="15" ht="9" customHeight="1" s="299" customFormat="1">
      <c r="B15" s="335" t="s">
        <v>392</v>
      </c>
      <c r="C15" s="296"/>
      <c r="D15" s="297">
        <v>0.57291</v>
      </c>
      <c r="E15" s="297">
        <v>0</v>
      </c>
      <c r="F15" s="336" t="str">
        <f t="shared" si="0"/>
      </c>
      <c r="G15" s="326"/>
      <c r="H15" s="333"/>
      <c r="I15" s="333"/>
      <c r="J15" s="326"/>
      <c r="K15" s="326"/>
      <c r="L15" s="337"/>
    </row>
    <row r="16" ht="9" customHeight="1" s="299" customFormat="1">
      <c r="B16" s="339" t="s">
        <v>393</v>
      </c>
      <c r="C16" s="299" t="s">
        <v>394</v>
      </c>
      <c r="D16" s="300">
        <v>7.38835</v>
      </c>
      <c r="E16" s="300">
        <v>9.76118</v>
      </c>
      <c r="F16" s="340">
        <f t="shared" si="0"/>
        <v>-0.24308843807818314</v>
      </c>
      <c r="G16" s="326"/>
      <c r="H16" s="333"/>
      <c r="I16" s="333"/>
      <c r="J16" s="326"/>
      <c r="K16" s="326"/>
      <c r="L16" s="337"/>
    </row>
    <row r="17" ht="9" customHeight="1" s="299" customFormat="1">
      <c r="B17" s="335" t="s">
        <v>395</v>
      </c>
      <c r="C17" s="296"/>
      <c r="D17" s="297">
        <v>7.38835</v>
      </c>
      <c r="E17" s="297">
        <v>9.76118</v>
      </c>
      <c r="F17" s="336">
        <f t="shared" si="0"/>
        <v>-0.24308843807818314</v>
      </c>
      <c r="G17" s="326"/>
      <c r="H17" s="333"/>
      <c r="I17" s="333"/>
      <c r="J17" s="326"/>
      <c r="K17" s="326"/>
      <c r="L17" s="338"/>
    </row>
    <row r="18" ht="9" customHeight="1" s="299" customFormat="1">
      <c r="B18" s="339" t="s">
        <v>133</v>
      </c>
      <c r="C18" s="299" t="s">
        <v>629</v>
      </c>
      <c r="D18" s="300">
        <v>48.963499999999996</v>
      </c>
      <c r="E18" s="300">
        <v>210.723</v>
      </c>
      <c r="F18" s="340">
        <f t="shared" si="0"/>
        <v>-0.76764045690313831</v>
      </c>
      <c r="G18" s="326"/>
      <c r="H18" s="333"/>
      <c r="I18" s="333"/>
      <c r="J18" s="326"/>
      <c r="K18" s="326"/>
      <c r="L18" s="338"/>
    </row>
    <row r="19" ht="9" customHeight="1" s="299" customFormat="1">
      <c r="B19" s="335" t="s">
        <v>397</v>
      </c>
      <c r="C19" s="296"/>
      <c r="D19" s="297">
        <v>48.963499999999996</v>
      </c>
      <c r="E19" s="297">
        <v>210.723</v>
      </c>
      <c r="F19" s="336">
        <f t="shared" si="0"/>
        <v>-0.76764045690313831</v>
      </c>
      <c r="G19" s="326"/>
      <c r="H19" s="333"/>
      <c r="I19" s="333"/>
      <c r="J19" s="326"/>
      <c r="K19" s="326"/>
      <c r="L19" s="338"/>
    </row>
    <row r="20" ht="9" customHeight="1" s="299" customFormat="1">
      <c r="B20" s="339" t="s">
        <v>398</v>
      </c>
      <c r="C20" s="299" t="s">
        <v>399</v>
      </c>
      <c r="D20" s="300">
        <v>10.9998</v>
      </c>
      <c r="E20" s="300">
        <v>19.745669999999997</v>
      </c>
      <c r="F20" s="340">
        <f t="shared" si="0"/>
        <v>-0.44292596807300022</v>
      </c>
      <c r="G20" s="326"/>
      <c r="H20" s="333"/>
      <c r="I20" s="333"/>
      <c r="J20" s="326"/>
      <c r="K20" s="326"/>
      <c r="L20" s="326"/>
      <c r="M20" s="326"/>
      <c r="N20" s="326"/>
      <c r="O20" s="326"/>
      <c r="P20" s="326"/>
    </row>
    <row r="21" ht="9" customHeight="1" s="299" customFormat="1">
      <c r="B21" s="335" t="s">
        <v>400</v>
      </c>
      <c r="C21" s="296"/>
      <c r="D21" s="297">
        <v>10.9998</v>
      </c>
      <c r="E21" s="297">
        <v>19.745669999999997</v>
      </c>
      <c r="F21" s="336">
        <f t="shared" si="0"/>
        <v>-0.44292596807300022</v>
      </c>
      <c r="G21" s="326"/>
      <c r="H21" s="333"/>
      <c r="I21" s="333"/>
      <c r="J21" s="326"/>
      <c r="K21" s="326"/>
      <c r="L21" s="326"/>
      <c r="M21" s="326"/>
      <c r="N21" s="326"/>
      <c r="O21" s="326"/>
      <c r="P21" s="326"/>
    </row>
    <row r="22" ht="9" customHeight="1" s="299" customFormat="1">
      <c r="B22" s="339" t="s">
        <v>401</v>
      </c>
      <c r="C22" s="299" t="s">
        <v>402</v>
      </c>
      <c r="D22" s="300">
        <v>0.46673</v>
      </c>
      <c r="E22" s="300">
        <v>1.1078</v>
      </c>
      <c r="F22" s="340">
        <f t="shared" si="0"/>
        <v>-0.57868748871637476</v>
      </c>
      <c r="G22" s="326"/>
      <c r="H22" s="333"/>
      <c r="I22" s="333"/>
      <c r="J22" s="326"/>
      <c r="K22" s="326"/>
      <c r="L22" s="337"/>
    </row>
    <row r="23" ht="9" customHeight="1" s="299" customFormat="1">
      <c r="B23" s="339"/>
      <c r="C23" s="299" t="s">
        <v>403</v>
      </c>
      <c r="D23" s="300">
        <v>1.02764</v>
      </c>
      <c r="E23" s="300">
        <v>1.88394</v>
      </c>
      <c r="F23" s="340">
        <f t="shared" si="0"/>
        <v>-0.45452615263755736</v>
      </c>
      <c r="G23" s="326"/>
      <c r="H23" s="333"/>
      <c r="I23" s="333"/>
      <c r="J23" s="326"/>
      <c r="K23" s="326"/>
      <c r="L23" s="337"/>
    </row>
    <row r="24" ht="9" customHeight="1" s="299" customFormat="1">
      <c r="B24" s="335" t="s">
        <v>404</v>
      </c>
      <c r="C24" s="296"/>
      <c r="D24" s="297">
        <v>1.49437</v>
      </c>
      <c r="E24" s="297">
        <v>2.99174</v>
      </c>
      <c r="F24" s="336">
        <f t="shared" si="0"/>
        <v>-0.500501380467554</v>
      </c>
      <c r="G24" s="326"/>
      <c r="H24" s="333"/>
      <c r="I24" s="333"/>
      <c r="J24" s="326"/>
      <c r="K24" s="326"/>
      <c r="L24" s="337"/>
    </row>
    <row r="25" ht="9" customHeight="1" s="299" customFormat="1">
      <c r="B25" s="339" t="s">
        <v>405</v>
      </c>
      <c r="C25" s="299" t="s">
        <v>406</v>
      </c>
      <c r="D25" s="300">
        <v>0</v>
      </c>
      <c r="E25" s="300">
        <v>0</v>
      </c>
      <c r="F25" s="340" t="str">
        <f t="shared" si="0"/>
      </c>
      <c r="G25" s="326"/>
      <c r="H25" s="333"/>
      <c r="I25" s="333"/>
      <c r="J25" s="326"/>
      <c r="K25" s="326"/>
      <c r="L25" s="337"/>
    </row>
    <row r="26" ht="9" customHeight="1" s="299" customFormat="1">
      <c r="B26" s="335" t="s">
        <v>407</v>
      </c>
      <c r="C26" s="296"/>
      <c r="D26" s="297">
        <v>0</v>
      </c>
      <c r="E26" s="297">
        <v>0</v>
      </c>
      <c r="F26" s="336" t="str">
        <f t="shared" si="0"/>
      </c>
      <c r="G26" s="326"/>
      <c r="H26" s="333"/>
      <c r="I26" s="333"/>
      <c r="J26" s="326"/>
      <c r="K26" s="326"/>
      <c r="L26" s="337"/>
    </row>
    <row r="27" ht="9" customHeight="1" s="299" customFormat="1">
      <c r="B27" s="339" t="s">
        <v>408</v>
      </c>
      <c r="C27" s="299" t="s">
        <v>409</v>
      </c>
      <c r="D27" s="300">
        <v>74.24</v>
      </c>
      <c r="E27" s="300">
        <v>147.185</v>
      </c>
      <c r="F27" s="340">
        <f t="shared" si="0"/>
        <v>-0.4956007745354486</v>
      </c>
      <c r="G27" s="326"/>
      <c r="H27" s="333"/>
      <c r="I27" s="333"/>
      <c r="J27" s="326"/>
      <c r="K27" s="326"/>
      <c r="L27" s="337"/>
    </row>
    <row r="28" ht="9" customHeight="1" s="299" customFormat="1">
      <c r="B28" s="339"/>
      <c r="C28" s="299" t="s">
        <v>410</v>
      </c>
      <c r="D28" s="300">
        <v>5.953</v>
      </c>
      <c r="E28" s="300">
        <v>29.385</v>
      </c>
      <c r="F28" s="340">
        <f t="shared" si="0"/>
        <v>-0.79741364641824064</v>
      </c>
      <c r="G28" s="326"/>
      <c r="H28" s="333"/>
      <c r="I28" s="333"/>
      <c r="J28" s="326"/>
      <c r="K28" s="326"/>
      <c r="L28" s="337"/>
    </row>
    <row r="29" ht="9" customHeight="1" s="299" customFormat="1">
      <c r="B29" s="335" t="s">
        <v>411</v>
      </c>
      <c r="C29" s="296"/>
      <c r="D29" s="297">
        <v>80.193</v>
      </c>
      <c r="E29" s="297">
        <v>176.57</v>
      </c>
      <c r="F29" s="336">
        <f t="shared" si="0"/>
        <v>-0.5458288497479753</v>
      </c>
      <c r="G29" s="326"/>
      <c r="H29" s="333"/>
      <c r="I29" s="333"/>
      <c r="J29" s="326"/>
      <c r="K29" s="326"/>
      <c r="L29" s="341"/>
    </row>
    <row r="30" ht="9" customHeight="1" s="299" customFormat="1">
      <c r="B30" s="339" t="s">
        <v>412</v>
      </c>
      <c r="C30" s="299" t="s">
        <v>413</v>
      </c>
      <c r="D30" s="300">
        <v>0</v>
      </c>
      <c r="E30" s="300">
        <v>0</v>
      </c>
      <c r="F30" s="340" t="str">
        <f t="shared" si="0"/>
      </c>
      <c r="G30" s="326"/>
      <c r="H30" s="333"/>
      <c r="I30" s="333"/>
      <c r="J30" s="326"/>
      <c r="K30" s="326"/>
      <c r="L30" s="337"/>
    </row>
    <row r="31" ht="9" customHeight="1" s="299" customFormat="1">
      <c r="B31" s="335" t="s">
        <v>414</v>
      </c>
      <c r="C31" s="296"/>
      <c r="D31" s="297">
        <v>0</v>
      </c>
      <c r="E31" s="297">
        <v>0</v>
      </c>
      <c r="F31" s="336" t="str">
        <f t="shared" si="0"/>
      </c>
      <c r="G31" s="326"/>
      <c r="H31" s="333"/>
      <c r="I31" s="333"/>
      <c r="J31" s="326"/>
      <c r="K31" s="326"/>
      <c r="L31" s="337"/>
    </row>
    <row r="32" ht="9" customHeight="1" s="299" customFormat="1">
      <c r="B32" s="339" t="s">
        <v>114</v>
      </c>
      <c r="C32" s="299" t="s">
        <v>415</v>
      </c>
      <c r="D32" s="300">
        <v>1.65801</v>
      </c>
      <c r="E32" s="300">
        <v>1.67665</v>
      </c>
      <c r="F32" s="340">
        <f t="shared" si="0"/>
        <v>-0.011117406733665347</v>
      </c>
      <c r="G32" s="326"/>
      <c r="H32" s="333"/>
      <c r="I32" s="333"/>
      <c r="J32" s="326"/>
      <c r="K32" s="326"/>
      <c r="L32" s="337"/>
    </row>
    <row r="33" ht="9" customHeight="1" s="299" customFormat="1">
      <c r="B33" s="339"/>
      <c r="C33" s="299" t="s">
        <v>416</v>
      </c>
      <c r="D33" s="300">
        <v>0.56101</v>
      </c>
      <c r="E33" s="300">
        <v>0.58724999999999994</v>
      </c>
      <c r="F33" s="340">
        <f t="shared" si="0"/>
        <v>-0.044682843763303448</v>
      </c>
      <c r="G33" s="326"/>
      <c r="H33" s="333"/>
      <c r="I33" s="333"/>
      <c r="J33" s="326"/>
      <c r="K33" s="326"/>
      <c r="L33" s="341"/>
    </row>
    <row r="34" ht="9" customHeight="1" s="299" customFormat="1">
      <c r="B34" s="339"/>
      <c r="C34" s="299" t="s">
        <v>417</v>
      </c>
      <c r="D34" s="300">
        <v>4.66065</v>
      </c>
      <c r="E34" s="300">
        <v>4.64972</v>
      </c>
      <c r="F34" s="340">
        <f t="shared" si="0"/>
        <v>0.0023506791806817695</v>
      </c>
      <c r="G34" s="326"/>
      <c r="H34" s="333"/>
      <c r="I34" s="333"/>
      <c r="J34" s="326"/>
      <c r="K34" s="326"/>
      <c r="L34" s="337"/>
    </row>
    <row r="35" ht="9" customHeight="1" s="299" customFormat="1">
      <c r="B35" s="339"/>
      <c r="C35" s="299" t="s">
        <v>418</v>
      </c>
      <c r="D35" s="300">
        <v>10.13892</v>
      </c>
      <c r="E35" s="300">
        <v>13.82436</v>
      </c>
      <c r="F35" s="340">
        <f t="shared" si="0"/>
        <v>-0.26659027976702</v>
      </c>
      <c r="G35" s="326"/>
      <c r="H35" s="333"/>
      <c r="I35" s="333"/>
      <c r="J35" s="326"/>
      <c r="K35" s="326"/>
      <c r="L35" s="337"/>
    </row>
    <row r="36" ht="9" customHeight="1" s="299" customFormat="1">
      <c r="B36" s="339"/>
      <c r="C36" s="299" t="s">
        <v>419</v>
      </c>
      <c r="D36" s="300">
        <v>133.41834</v>
      </c>
      <c r="E36" s="300">
        <v>141.88831</v>
      </c>
      <c r="F36" s="340">
        <f t="shared" si="0"/>
        <v>-0.059694628824601526</v>
      </c>
      <c r="G36" s="326"/>
      <c r="H36" s="333"/>
      <c r="I36" s="333"/>
      <c r="J36" s="326"/>
      <c r="K36" s="326"/>
      <c r="L36" s="337"/>
    </row>
    <row r="37" ht="9" customHeight="1" s="299" customFormat="1">
      <c r="B37" s="339"/>
      <c r="C37" s="299" t="s">
        <v>420</v>
      </c>
      <c r="D37" s="300">
        <v>1.99587</v>
      </c>
      <c r="E37" s="300">
        <v>8.27457</v>
      </c>
      <c r="F37" s="340">
        <f t="shared" si="0"/>
        <v>-0.75879471682516431</v>
      </c>
      <c r="G37" s="326"/>
      <c r="H37" s="333"/>
      <c r="I37" s="333"/>
      <c r="J37" s="326"/>
      <c r="K37" s="326"/>
      <c r="L37" s="337"/>
    </row>
    <row r="38" ht="9" customHeight="1" s="299" customFormat="1">
      <c r="B38" s="339"/>
      <c r="C38" s="299" t="s">
        <v>421</v>
      </c>
      <c r="D38" s="300">
        <v>0</v>
      </c>
      <c r="E38" s="300">
        <v>0</v>
      </c>
      <c r="F38" s="340" t="str">
        <f t="shared" si="0"/>
      </c>
      <c r="G38" s="326"/>
      <c r="H38" s="333"/>
      <c r="I38" s="333"/>
      <c r="J38" s="326"/>
      <c r="K38" s="326"/>
      <c r="L38" s="337"/>
    </row>
    <row r="39" ht="9" customHeight="1" s="299" customFormat="1">
      <c r="B39" s="339"/>
      <c r="C39" s="299" t="s">
        <v>422</v>
      </c>
      <c r="D39" s="300">
        <v>0</v>
      </c>
      <c r="E39" s="300">
        <v>0</v>
      </c>
      <c r="F39" s="340" t="str">
        <f t="shared" si="0"/>
      </c>
      <c r="G39" s="326"/>
      <c r="H39" s="333"/>
      <c r="I39" s="333"/>
      <c r="J39" s="326"/>
      <c r="K39" s="326"/>
      <c r="L39" s="337"/>
    </row>
    <row r="40" ht="9" customHeight="1" s="299" customFormat="1">
      <c r="B40" s="335" t="s">
        <v>423</v>
      </c>
      <c r="C40" s="296"/>
      <c r="D40" s="297">
        <v>152.43280000000001</v>
      </c>
      <c r="E40" s="297">
        <v>170.90086</v>
      </c>
      <c r="F40" s="336">
        <f t="shared" si="0"/>
        <v>-0.1080630021405391</v>
      </c>
      <c r="G40" s="326"/>
      <c r="H40" s="333"/>
      <c r="I40" s="333"/>
      <c r="J40" s="326"/>
      <c r="K40" s="326"/>
      <c r="L40" s="337"/>
    </row>
    <row r="41" ht="9" customHeight="1" s="299" customFormat="1">
      <c r="B41" s="339" t="s">
        <v>424</v>
      </c>
      <c r="C41" s="299" t="s">
        <v>425</v>
      </c>
      <c r="D41" s="300">
        <v>2.50197</v>
      </c>
      <c r="E41" s="300">
        <v>2.39241</v>
      </c>
      <c r="F41" s="340">
        <f t="shared" si="0"/>
        <v>0.045794826137660394</v>
      </c>
      <c r="G41" s="326"/>
      <c r="H41" s="333"/>
      <c r="I41" s="333"/>
      <c r="J41" s="326"/>
      <c r="K41" s="326"/>
      <c r="L41" s="337"/>
    </row>
    <row r="42" ht="9" customHeight="1" s="299" customFormat="1">
      <c r="B42" s="335" t="s">
        <v>426</v>
      </c>
      <c r="C42" s="296"/>
      <c r="D42" s="297">
        <v>2.50197</v>
      </c>
      <c r="E42" s="297">
        <v>2.39241</v>
      </c>
      <c r="F42" s="336">
        <f t="shared" si="0"/>
        <v>0.045794826137660394</v>
      </c>
      <c r="G42" s="326"/>
      <c r="H42" s="333"/>
      <c r="I42" s="333"/>
      <c r="J42" s="326"/>
      <c r="K42" s="326"/>
      <c r="L42" s="337"/>
    </row>
    <row r="43" ht="9" customHeight="1" s="299" customFormat="1">
      <c r="B43" s="339" t="s">
        <v>124</v>
      </c>
      <c r="C43" s="299" t="s">
        <v>427</v>
      </c>
      <c r="D43" s="300">
        <v>109.188</v>
      </c>
      <c r="E43" s="300">
        <v>165.25199999999998</v>
      </c>
      <c r="F43" s="340">
        <f t="shared" si="0"/>
        <v>-0.33926367003122493</v>
      </c>
      <c r="G43" s="326"/>
      <c r="H43" s="333"/>
      <c r="I43" s="333"/>
      <c r="J43" s="326"/>
      <c r="K43" s="326"/>
      <c r="L43" s="337"/>
    </row>
    <row r="44" ht="9" customHeight="1" s="299" customFormat="1">
      <c r="B44" s="335" t="s">
        <v>428</v>
      </c>
      <c r="C44" s="296"/>
      <c r="D44" s="297">
        <v>109.188</v>
      </c>
      <c r="E44" s="297">
        <v>165.25199999999998</v>
      </c>
      <c r="F44" s="336">
        <f t="shared" si="0"/>
        <v>-0.33926367003122493</v>
      </c>
      <c r="G44" s="326"/>
      <c r="H44" s="333"/>
      <c r="I44" s="333"/>
      <c r="J44" s="326"/>
      <c r="K44" s="326"/>
      <c r="L44" s="337"/>
    </row>
    <row r="45" ht="9" customHeight="1" s="299" customFormat="1">
      <c r="B45" s="339" t="s">
        <v>115</v>
      </c>
      <c r="C45" s="299" t="s">
        <v>429</v>
      </c>
      <c r="D45" s="300">
        <v>4.24303</v>
      </c>
      <c r="E45" s="300">
        <v>7.69815</v>
      </c>
      <c r="F45" s="340">
        <f t="shared" si="0"/>
        <v>-0.4488247176269623</v>
      </c>
      <c r="G45" s="326"/>
      <c r="H45" s="333"/>
      <c r="I45" s="333"/>
      <c r="J45" s="326"/>
      <c r="K45" s="326"/>
      <c r="L45" s="342"/>
    </row>
    <row r="46" ht="9" customHeight="1" s="299" customFormat="1">
      <c r="B46" s="339"/>
      <c r="C46" s="299" t="s">
        <v>430</v>
      </c>
      <c r="D46" s="300">
        <v>0</v>
      </c>
      <c r="E46" s="300">
        <v>4.63512</v>
      </c>
      <c r="F46" s="340">
        <f t="shared" si="0"/>
        <v>-1</v>
      </c>
      <c r="G46" s="326"/>
      <c r="H46" s="333"/>
      <c r="I46" s="333"/>
      <c r="J46" s="326"/>
      <c r="K46" s="326"/>
      <c r="L46" s="337"/>
    </row>
    <row r="47" ht="9" customHeight="1" s="299" customFormat="1">
      <c r="B47" s="339"/>
      <c r="C47" s="299" t="s">
        <v>431</v>
      </c>
      <c r="D47" s="300">
        <v>22.53739</v>
      </c>
      <c r="E47" s="300">
        <v>22.73582</v>
      </c>
      <c r="F47" s="340">
        <f t="shared" si="0"/>
        <v>-0.0087276377100100611</v>
      </c>
      <c r="G47" s="326"/>
      <c r="H47" s="333"/>
      <c r="I47" s="333"/>
      <c r="J47" s="326"/>
      <c r="K47" s="326"/>
      <c r="L47" s="337"/>
    </row>
    <row r="48" ht="9" customHeight="1" s="299" customFormat="1">
      <c r="B48" s="335" t="s">
        <v>432</v>
      </c>
      <c r="C48" s="296"/>
      <c r="D48" s="297">
        <v>26.78042</v>
      </c>
      <c r="E48" s="297">
        <v>35.06909</v>
      </c>
      <c r="F48" s="336">
        <f t="shared" si="0"/>
        <v>-0.23635258285858007</v>
      </c>
      <c r="G48" s="326"/>
      <c r="H48" s="333"/>
      <c r="I48" s="333"/>
      <c r="J48" s="326"/>
      <c r="K48" s="326"/>
      <c r="L48" s="337"/>
    </row>
    <row r="49" ht="9" customHeight="1" s="299" customFormat="1">
      <c r="B49" s="339" t="s">
        <v>433</v>
      </c>
      <c r="C49" s="299" t="s">
        <v>434</v>
      </c>
      <c r="D49" s="300">
        <v>2.139</v>
      </c>
      <c r="E49" s="300">
        <v>3.391</v>
      </c>
      <c r="F49" s="340">
        <f t="shared" si="0"/>
        <v>-0.36921262164553237</v>
      </c>
      <c r="G49" s="326"/>
      <c r="H49" s="333"/>
      <c r="I49" s="333"/>
      <c r="J49" s="326"/>
      <c r="K49" s="326"/>
      <c r="L49" s="337"/>
    </row>
    <row r="50" ht="9" customHeight="1" s="299" customFormat="1">
      <c r="B50" s="335" t="s">
        <v>435</v>
      </c>
      <c r="C50" s="296"/>
      <c r="D50" s="297">
        <v>2.139</v>
      </c>
      <c r="E50" s="297">
        <v>3.391</v>
      </c>
      <c r="F50" s="336">
        <f t="shared" si="0"/>
        <v>-0.36921262164553237</v>
      </c>
      <c r="G50" s="326"/>
      <c r="H50" s="333"/>
      <c r="I50" s="333"/>
      <c r="J50" s="326"/>
      <c r="K50" s="326"/>
      <c r="L50" s="337"/>
    </row>
    <row r="51" ht="9" customHeight="1" s="299" customFormat="1">
      <c r="B51" s="339" t="s">
        <v>116</v>
      </c>
      <c r="C51" s="299" t="s">
        <v>436</v>
      </c>
      <c r="D51" s="300">
        <v>453.1368</v>
      </c>
      <c r="E51" s="300">
        <v>602.9496</v>
      </c>
      <c r="F51" s="340">
        <f t="shared" si="0"/>
        <v>-0.24846653849675004</v>
      </c>
      <c r="G51" s="326"/>
      <c r="H51" s="333"/>
      <c r="I51" s="333"/>
      <c r="J51" s="326"/>
      <c r="K51" s="326"/>
      <c r="L51" s="337"/>
    </row>
    <row r="52" ht="9" customHeight="1" s="299" customFormat="1">
      <c r="B52" s="339"/>
      <c r="C52" s="299" t="s">
        <v>437</v>
      </c>
      <c r="D52" s="300">
        <v>142.32768</v>
      </c>
      <c r="E52" s="300">
        <v>198.27840000000003</v>
      </c>
      <c r="F52" s="340">
        <f t="shared" si="0"/>
        <v>-0.28218262806236094</v>
      </c>
      <c r="G52" s="326"/>
      <c r="H52" s="333"/>
      <c r="I52" s="333"/>
      <c r="J52" s="326"/>
      <c r="K52" s="326"/>
    </row>
    <row r="53" ht="9" customHeight="1" s="299" customFormat="1">
      <c r="B53" s="335" t="s">
        <v>438</v>
      </c>
      <c r="C53" s="296"/>
      <c r="D53" s="297">
        <v>595.46448</v>
      </c>
      <c r="E53" s="297">
        <v>801.22800000000007</v>
      </c>
      <c r="F53" s="336">
        <f t="shared" si="0"/>
        <v>-0.256810196348605</v>
      </c>
      <c r="G53" s="326"/>
      <c r="H53" s="333"/>
      <c r="I53" s="333"/>
      <c r="J53" s="326"/>
      <c r="K53" s="326"/>
    </row>
    <row r="54" ht="9" customHeight="1" s="299" customFormat="1">
      <c r="B54" s="339" t="s">
        <v>439</v>
      </c>
      <c r="C54" s="299" t="s">
        <v>440</v>
      </c>
      <c r="D54" s="300">
        <v>178.86281</v>
      </c>
      <c r="E54" s="300">
        <v>459.69692</v>
      </c>
      <c r="F54" s="340">
        <f t="shared" si="0"/>
        <v>-0.61091144574125056</v>
      </c>
      <c r="G54" s="326"/>
      <c r="H54" s="333"/>
      <c r="I54" s="333"/>
      <c r="J54" s="326"/>
      <c r="K54" s="326"/>
    </row>
    <row r="55" ht="9" customHeight="1" s="299" customFormat="1">
      <c r="B55" s="339"/>
      <c r="C55" s="299" t="s">
        <v>441</v>
      </c>
      <c r="D55" s="300">
        <v>6.45795</v>
      </c>
      <c r="E55" s="300">
        <v>6.44343</v>
      </c>
      <c r="F55" s="340">
        <f t="shared" si="0"/>
        <v>0.0022534581736746162</v>
      </c>
      <c r="G55" s="326"/>
      <c r="H55" s="333"/>
      <c r="I55" s="333"/>
      <c r="J55" s="326"/>
      <c r="K55" s="326"/>
    </row>
    <row r="56" ht="9" customHeight="1" s="299" customFormat="1">
      <c r="B56" s="335" t="s">
        <v>442</v>
      </c>
      <c r="C56" s="296"/>
      <c r="D56" s="297">
        <v>185.32076</v>
      </c>
      <c r="E56" s="297">
        <v>466.14034999999996</v>
      </c>
      <c r="F56" s="336">
        <f t="shared" si="0"/>
        <v>-0.60243570418222747</v>
      </c>
      <c r="G56" s="326"/>
      <c r="H56" s="333"/>
      <c r="I56" s="333"/>
      <c r="J56" s="326"/>
      <c r="K56" s="326"/>
    </row>
    <row r="57" ht="9" customHeight="1" s="299" customFormat="1">
      <c r="B57" s="339" t="s">
        <v>443</v>
      </c>
      <c r="C57" s="299" t="s">
        <v>444</v>
      </c>
      <c r="D57" s="300">
        <v>47.76048</v>
      </c>
      <c r="E57" s="300">
        <v>40.86</v>
      </c>
      <c r="F57" s="340">
        <f t="shared" si="0"/>
        <v>0.16888105726872249</v>
      </c>
      <c r="G57" s="326"/>
      <c r="H57" s="333"/>
      <c r="I57" s="333"/>
      <c r="J57" s="326"/>
      <c r="K57" s="326"/>
    </row>
    <row r="58" ht="9" customHeight="1" s="299" customFormat="1">
      <c r="B58" s="335" t="s">
        <v>445</v>
      </c>
      <c r="C58" s="296"/>
      <c r="D58" s="297">
        <v>47.76048</v>
      </c>
      <c r="E58" s="297">
        <v>40.86</v>
      </c>
      <c r="F58" s="336">
        <f t="shared" si="0"/>
        <v>0.16888105726872249</v>
      </c>
      <c r="G58" s="326"/>
      <c r="H58" s="333"/>
      <c r="I58" s="333"/>
      <c r="J58" s="326"/>
      <c r="K58" s="326"/>
    </row>
    <row r="59" ht="9" customHeight="1" s="299" customFormat="1">
      <c r="B59" s="339" t="s">
        <v>446</v>
      </c>
      <c r="C59" s="299" t="s">
        <v>447</v>
      </c>
      <c r="D59" s="300">
        <v>0</v>
      </c>
      <c r="E59" s="300">
        <v>5.83463</v>
      </c>
      <c r="F59" s="340">
        <f t="shared" si="0"/>
        <v>-1</v>
      </c>
      <c r="G59" s="326"/>
      <c r="H59" s="333"/>
      <c r="I59" s="333"/>
      <c r="J59" s="326"/>
      <c r="K59" s="326"/>
    </row>
    <row r="60" ht="9" customHeight="1" s="299" customFormat="1">
      <c r="B60" s="339"/>
      <c r="C60" s="299" t="s">
        <v>448</v>
      </c>
      <c r="D60" s="300">
        <v>0</v>
      </c>
      <c r="E60" s="300">
        <v>6.25733</v>
      </c>
      <c r="F60" s="340">
        <f t="shared" si="0"/>
        <v>-1</v>
      </c>
      <c r="G60" s="326"/>
      <c r="H60" s="333"/>
      <c r="I60" s="333"/>
      <c r="J60" s="326"/>
      <c r="K60" s="326"/>
    </row>
    <row r="61" ht="9" customHeight="1" s="299" customFormat="1">
      <c r="B61" s="339"/>
      <c r="C61" s="299" t="s">
        <v>449</v>
      </c>
      <c r="D61" s="300">
        <v>2.45448</v>
      </c>
      <c r="E61" s="300">
        <v>20.01293</v>
      </c>
      <c r="F61" s="340">
        <f t="shared" si="0"/>
        <v>-0.877355289805141</v>
      </c>
      <c r="G61" s="326"/>
      <c r="H61" s="333"/>
      <c r="I61" s="333"/>
      <c r="J61" s="326"/>
      <c r="K61" s="326"/>
    </row>
    <row r="62" ht="9" customHeight="1" s="299" customFormat="1">
      <c r="B62" s="339"/>
      <c r="C62" s="299" t="s">
        <v>450</v>
      </c>
      <c r="D62" s="300">
        <v>3.30364</v>
      </c>
      <c r="E62" s="300">
        <v>20.13321</v>
      </c>
      <c r="F62" s="340">
        <f t="shared" si="0"/>
        <v>-0.83591091534832251</v>
      </c>
      <c r="G62" s="326"/>
      <c r="H62" s="343"/>
      <c r="I62" s="333"/>
      <c r="J62" s="326"/>
      <c r="K62" s="326"/>
    </row>
    <row r="63" ht="9" customHeight="1" s="299" customFormat="1">
      <c r="B63" s="339"/>
      <c r="C63" s="299" t="s">
        <v>451</v>
      </c>
      <c r="D63" s="300">
        <v>3.3961</v>
      </c>
      <c r="E63" s="300">
        <v>6.43525</v>
      </c>
      <c r="F63" s="340">
        <f t="shared" si="0"/>
        <v>-0.47226603473058537</v>
      </c>
      <c r="G63" s="326"/>
      <c r="H63" s="343"/>
      <c r="I63" s="333"/>
      <c r="J63" s="326"/>
      <c r="K63" s="326"/>
    </row>
    <row r="64" ht="9" customHeight="1" s="299" customFormat="1">
      <c r="B64" s="339"/>
      <c r="C64" s="299" t="s">
        <v>452</v>
      </c>
      <c r="D64" s="300">
        <v>3.75275</v>
      </c>
      <c r="E64" s="300">
        <v>6.89628</v>
      </c>
      <c r="F64" s="340">
        <f t="shared" si="0"/>
        <v>-0.45582980969450204</v>
      </c>
      <c r="G64" s="344"/>
      <c r="H64" s="343"/>
      <c r="I64" s="333"/>
      <c r="J64" s="326"/>
      <c r="K64" s="326"/>
    </row>
    <row r="65" ht="9" customHeight="1" s="299" customFormat="1">
      <c r="B65" s="335" t="s">
        <v>453</v>
      </c>
      <c r="C65" s="296"/>
      <c r="D65" s="297">
        <v>12.906970000000001</v>
      </c>
      <c r="E65" s="297">
        <v>65.56963</v>
      </c>
      <c r="F65" s="336">
        <f t="shared" si="0"/>
        <v>-0.80315627829530223</v>
      </c>
      <c r="G65" s="344"/>
      <c r="H65" s="343"/>
      <c r="I65" s="333"/>
      <c r="J65" s="326"/>
      <c r="K65" s="326"/>
    </row>
    <row r="66" ht="9" customHeight="1" s="299" customFormat="1">
      <c r="B66" s="339" t="s">
        <v>454</v>
      </c>
      <c r="C66" s="299" t="s">
        <v>455</v>
      </c>
      <c r="D66" s="300">
        <v>60.788999999999994</v>
      </c>
      <c r="E66" s="300">
        <v>67.875999999999991</v>
      </c>
      <c r="F66" s="340">
        <f t="shared" si="0"/>
        <v>-0.10441098473687305</v>
      </c>
      <c r="G66" s="344"/>
      <c r="H66" s="343"/>
      <c r="I66" s="333"/>
      <c r="J66" s="326"/>
      <c r="K66" s="326"/>
    </row>
    <row r="67" ht="9" customHeight="1" s="299" customFormat="1">
      <c r="B67" s="339"/>
      <c r="C67" s="299" t="s">
        <v>457</v>
      </c>
      <c r="D67" s="300">
        <v>28.139</v>
      </c>
      <c r="E67" s="300">
        <v>29.121000000000002</v>
      </c>
      <c r="F67" s="340">
        <f t="shared" si="0"/>
        <v>-0.033721369458466488</v>
      </c>
      <c r="G67" s="344"/>
      <c r="H67" s="333"/>
      <c r="I67" s="333"/>
      <c r="J67" s="326"/>
      <c r="K67" s="326"/>
    </row>
    <row r="68" ht="9" customHeight="1" s="299" customFormat="1">
      <c r="B68" s="339"/>
      <c r="C68" s="299" t="s">
        <v>458</v>
      </c>
      <c r="D68" s="300">
        <v>205.839</v>
      </c>
      <c r="E68" s="300">
        <v>172.745</v>
      </c>
      <c r="F68" s="340">
        <f t="shared" si="0"/>
        <v>0.19157718023676518</v>
      </c>
      <c r="G68" s="344"/>
      <c r="H68" s="333"/>
      <c r="I68" s="333"/>
      <c r="J68" s="326"/>
      <c r="K68" s="326"/>
    </row>
    <row r="69" ht="9" customHeight="1" s="299" customFormat="1">
      <c r="B69" s="339"/>
      <c r="C69" s="299" t="s">
        <v>459</v>
      </c>
      <c r="D69" s="300">
        <v>73.989</v>
      </c>
      <c r="E69" s="300">
        <v>65.823</v>
      </c>
      <c r="F69" s="340">
        <f t="shared" si="0"/>
        <v>0.12405997903468413</v>
      </c>
      <c r="G69" s="326"/>
      <c r="H69" s="333"/>
      <c r="I69" s="333"/>
      <c r="J69" s="326"/>
      <c r="K69" s="326"/>
    </row>
    <row r="70" ht="9" customHeight="1" s="299" customFormat="1">
      <c r="B70" s="339"/>
      <c r="C70" s="299" t="s">
        <v>460</v>
      </c>
      <c r="D70" s="300">
        <v>66.011</v>
      </c>
      <c r="E70" s="300">
        <v>60.011999999999993</v>
      </c>
      <c r="F70" s="340">
        <f t="shared" si="0"/>
        <v>0.0999633406652003</v>
      </c>
      <c r="G70" s="326"/>
      <c r="H70" s="333"/>
      <c r="I70" s="333"/>
      <c r="J70" s="326"/>
      <c r="K70" s="326"/>
    </row>
    <row r="71" ht="9" customHeight="1" s="299" customFormat="1">
      <c r="B71" s="339"/>
      <c r="C71" s="299" t="s">
        <v>461</v>
      </c>
      <c r="D71" s="300">
        <v>210.892</v>
      </c>
      <c r="E71" s="300">
        <v>92.892</v>
      </c>
      <c r="F71" s="340">
        <f ref="F71:F77" t="shared" si="1">+IF(E71=0,"",D71/E71-1)</f>
        <v>1.2702923825517805</v>
      </c>
      <c r="G71" s="326"/>
      <c r="H71" s="333"/>
      <c r="I71" s="333"/>
      <c r="J71" s="326"/>
      <c r="K71" s="326"/>
    </row>
    <row r="72" ht="9" customHeight="1" s="299" customFormat="1">
      <c r="B72" s="339"/>
      <c r="C72" s="299" t="s">
        <v>462</v>
      </c>
      <c r="D72" s="300">
        <v>0</v>
      </c>
      <c r="E72" s="300">
        <v>0</v>
      </c>
      <c r="F72" s="340" t="str">
        <f t="shared" si="1"/>
      </c>
      <c r="G72" s="345"/>
      <c r="H72" s="333"/>
      <c r="I72" s="333"/>
      <c r="J72" s="326"/>
      <c r="K72" s="326"/>
    </row>
    <row r="73" ht="9" customHeight="1" s="299" customFormat="1">
      <c r="B73" s="339"/>
      <c r="C73" s="299" t="s">
        <v>463</v>
      </c>
      <c r="D73" s="300">
        <v>454.35400000000004</v>
      </c>
      <c r="E73" s="300">
        <v>145.706</v>
      </c>
      <c r="F73" s="340">
        <f t="shared" si="1"/>
        <v>2.1182930009745657</v>
      </c>
      <c r="G73" s="345"/>
      <c r="H73" s="317"/>
      <c r="I73" s="333"/>
      <c r="J73" s="326"/>
      <c r="K73" s="326"/>
    </row>
    <row r="74" ht="9" customHeight="1" s="299" customFormat="1">
      <c r="B74" s="339"/>
      <c r="C74" s="299" t="s">
        <v>456</v>
      </c>
      <c r="D74" s="300">
        <v>0.336</v>
      </c>
      <c r="E74" s="300">
        <v>0.328</v>
      </c>
      <c r="F74" s="340">
        <f t="shared" si="1"/>
        <v>0.024390243902439046</v>
      </c>
      <c r="G74" s="345"/>
      <c r="H74" s="317"/>
      <c r="I74" s="333"/>
      <c r="J74" s="326"/>
      <c r="K74" s="326"/>
    </row>
    <row r="75" ht="9" customHeight="1" s="299" customFormat="1">
      <c r="B75" s="335" t="s">
        <v>464</v>
      </c>
      <c r="C75" s="296"/>
      <c r="D75" s="297">
        <v>1100.349</v>
      </c>
      <c r="E75" s="297">
        <v>634.50299999999993</v>
      </c>
      <c r="F75" s="336">
        <f t="shared" si="1"/>
        <v>0.73419038207857179</v>
      </c>
      <c r="H75" s="317"/>
      <c r="I75" s="333"/>
      <c r="J75" s="326"/>
      <c r="K75" s="326"/>
    </row>
    <row r="76" ht="9" customHeight="1" s="299" customFormat="1">
      <c r="B76" s="339" t="s">
        <v>465</v>
      </c>
      <c r="C76" s="299" t="s">
        <v>466</v>
      </c>
      <c r="D76" s="300">
        <v>0</v>
      </c>
      <c r="E76" s="300">
        <v>0</v>
      </c>
      <c r="F76" s="340" t="str">
        <f t="shared" si="1"/>
      </c>
    </row>
    <row r="77" ht="9" customHeight="1" s="299" customFormat="1">
      <c r="B77" s="339"/>
      <c r="C77" s="299" t="s">
        <v>467</v>
      </c>
      <c r="D77" s="300">
        <v>90.43</v>
      </c>
      <c r="E77" s="300">
        <v>0</v>
      </c>
      <c r="F77" s="340" t="str">
        <f t="shared" si="1"/>
      </c>
    </row>
    <row r="78" ht="9" customHeight="1" s="299" customFormat="1">
      <c r="B78" s="339"/>
      <c r="C78" s="299" t="s">
        <v>630</v>
      </c>
      <c r="D78" s="300">
        <v>0</v>
      </c>
      <c r="E78" s="300">
        <v>90.474</v>
      </c>
      <c r="F78" s="340"/>
    </row>
    <row r="79" ht="9" customHeight="1" s="299" customFormat="1">
      <c r="B79" s="335" t="s">
        <v>469</v>
      </c>
      <c r="C79" s="296"/>
      <c r="D79" s="297">
        <v>90.43</v>
      </c>
      <c r="E79" s="297">
        <v>90.474</v>
      </c>
      <c r="F79" s="336"/>
    </row>
    <row r="80" ht="9" customHeight="1" s="299" customFormat="1"/>
    <row r="81" ht="9" customHeight="1" s="299" customFormat="1"/>
    <row r="82" ht="9" customHeight="1" s="299" customFormat="1"/>
    <row r="83" ht="9" customHeight="1" s="299" customFormat="1"/>
    <row r="84" ht="9" customHeight="1" s="299" customFormat="1"/>
    <row r="85" ht="9" customHeight="1" s="299" customFormat="1"/>
    <row r="86" ht="9" customHeight="1" s="299" customFormat="1"/>
    <row r="87" ht="9" customHeight="1" s="299" customFormat="1"/>
    <row r="88" ht="9" customHeight="1" s="299" customFormat="1"/>
    <row r="89" ht="9" customHeight="1" s="299" customFormat="1"/>
    <row r="90" ht="9" customHeight="1" s="299" customFormat="1"/>
    <row r="91" ht="9" customHeight="1" s="299" customFormat="1"/>
    <row r="92" ht="9" customHeight="1" s="299" customFormat="1"/>
    <row r="93" ht="9" customHeight="1" s="299" customFormat="1"/>
    <row r="94" ht="9" customHeight="1" s="299" customFormat="1"/>
    <row r="95" ht="9" customHeight="1" s="299" customFormat="1"/>
    <row r="96" ht="9" customHeight="1" s="299" customFormat="1"/>
    <row r="97" ht="9" customHeight="1" s="299" customFormat="1"/>
    <row r="98" ht="9" customHeight="1" s="299" customFormat="1"/>
    <row r="99" ht="9" customHeight="1" s="299" customFormat="1"/>
    <row r="100" ht="9" customHeight="1" s="299" customFormat="1"/>
    <row r="101" ht="9" customHeight="1" s="299" customFormat="1"/>
    <row r="102" ht="9" customHeight="1" s="299" customFormat="1"/>
    <row r="103" ht="9" customHeight="1" s="299" customFormat="1"/>
    <row r="104" ht="9" customHeight="1" s="299" customFormat="1"/>
    <row r="105" ht="9" customHeight="1" s="299" customFormat="1"/>
    <row r="106" ht="9" customHeight="1" s="299" customFormat="1"/>
    <row r="107" ht="9" customHeight="1" s="299" customFormat="1"/>
    <row r="108" ht="9" customHeight="1" s="299" customFormat="1"/>
    <row r="109" ht="9" customHeight="1" s="299" customFormat="1"/>
    <row r="110" ht="9" customHeight="1" s="299" customFormat="1"/>
    <row r="111" ht="9" customHeight="1" s="299" customFormat="1"/>
    <row r="112" ht="9" customHeight="1" s="299" customFormat="1"/>
    <row r="113" ht="9" customHeight="1" s="299" customFormat="1"/>
    <row r="114" ht="9" customHeight="1" s="299" customFormat="1"/>
    <row r="115" ht="9" customHeight="1" s="299" customFormat="1"/>
    <row r="116" ht="9" customHeight="1" s="299" customFormat="1"/>
    <row r="117" ht="9" customHeight="1" s="299" customFormat="1"/>
    <row r="118" ht="9" customHeight="1" s="299" customFormat="1"/>
    <row r="119" ht="9" customHeight="1" s="299" customFormat="1"/>
    <row r="120" ht="9" customHeight="1" s="299" customFormat="1"/>
    <row r="121" ht="9" customHeight="1" s="299" customFormat="1"/>
    <row r="122" ht="9" customHeight="1" s="299" customFormat="1"/>
    <row r="123" ht="9" customHeight="1" s="299" customFormat="1"/>
    <row r="124" ht="9" customHeight="1" s="299" customFormat="1"/>
    <row r="125" ht="9" customHeight="1" s="299" customFormat="1"/>
    <row r="126" ht="9" customHeight="1" s="299" customFormat="1"/>
    <row r="127" ht="9" customHeight="1" s="299" customFormat="1"/>
    <row r="128" ht="9" customHeight="1" s="299" customFormat="1"/>
    <row r="129" ht="9" customHeight="1" s="299" customFormat="1"/>
    <row r="130" ht="9" customHeight="1" s="299" customFormat="1"/>
    <row r="131" ht="9" customHeight="1" s="299" customFormat="1"/>
    <row r="132" ht="9" customHeight="1" s="299" customFormat="1"/>
    <row r="133" ht="9" customHeight="1" s="299" customFormat="1"/>
    <row r="134" ht="9" customHeight="1" s="299" customFormat="1"/>
    <row r="135" ht="10.5" customHeight="1" s="299" customFormat="1"/>
    <row r="136" ht="10.5" customHeight="1" s="299" customFormat="1"/>
    <row r="137" ht="10.5" customHeight="1" s="299" customFormat="1"/>
    <row r="138" ht="10.5" customHeight="1" s="299" customFormat="1"/>
    <row r="139" ht="10.5" customHeight="1" s="299" customFormat="1"/>
    <row r="140" ht="10.5" customHeight="1" s="299" customFormat="1"/>
    <row r="141" ht="10.5" customHeight="1" s="299" customFormat="1"/>
    <row r="142" ht="10.5" customHeight="1" s="299" customFormat="1"/>
    <row r="143" ht="10.5" customHeight="1" s="299" customFormat="1"/>
    <row r="144" ht="10.5" customHeight="1" s="299" customFormat="1"/>
    <row r="145" ht="10.5" customHeight="1" s="299" customFormat="1"/>
    <row r="146" ht="10.5" customHeight="1" s="299" customFormat="1"/>
    <row r="147" ht="10.5" customHeight="1" s="299" customFormat="1"/>
    <row r="148" ht="10.5" customHeight="1" s="299" customFormat="1"/>
    <row r="149" ht="10.5" customHeight="1" s="299" customFormat="1"/>
    <row r="150" ht="10.5" customHeight="1" s="299" customFormat="1"/>
    <row r="151" ht="10.5" customHeight="1" s="299" customFormat="1"/>
    <row r="152" ht="10.5" customHeight="1" s="299" customFormat="1"/>
    <row r="153" ht="10.5" customHeight="1" s="299" customFormat="1"/>
    <row r="154" ht="10.5" customHeight="1" s="299" customFormat="1"/>
    <row r="155" ht="10.5" customHeight="1" s="299" customFormat="1"/>
    <row r="156" ht="10.5" customHeight="1" s="299" customFormat="1"/>
    <row r="157" ht="10.5" customHeight="1" s="299" customFormat="1"/>
    <row r="158" ht="10.5" customHeight="1" s="299" customFormat="1"/>
    <row r="159" ht="10.5" customHeight="1" s="299" customFormat="1"/>
    <row r="160" ht="10.5" customHeight="1" s="299" customFormat="1"/>
    <row r="161" ht="10.5" customHeight="1" s="299" customFormat="1"/>
    <row r="162" ht="10.5" customHeight="1" s="299" customFormat="1"/>
    <row r="163" ht="10.5" customHeight="1" s="299" customFormat="1"/>
    <row r="164" ht="10.5" customHeight="1" s="299" customFormat="1"/>
    <row r="165" ht="8.25" s="299" customFormat="1"/>
    <row r="166" ht="8.25" s="299" customFormat="1"/>
    <row r="167" ht="8.25" s="299" customFormat="1"/>
    <row r="168" ht="8.25" s="299" customFormat="1"/>
    <row r="169" ht="8.25" s="299" customFormat="1"/>
    <row r="170" ht="8.25" s="299" customFormat="1"/>
    <row r="171" ht="8.25" s="299" customFormat="1"/>
    <row r="172" ht="8.25" s="299" customFormat="1"/>
    <row r="173" ht="8.25" s="299" customFormat="1"/>
    <row r="174" ht="8.25" s="299" customFormat="1"/>
    <row r="175" ht="8.25" s="299" customFormat="1"/>
    <row r="176" ht="8.25" s="299" customFormat="1"/>
    <row r="177" ht="8.25" s="299" customFormat="1"/>
    <row r="178" ht="8.25" s="299" customFormat="1"/>
    <row r="179" ht="8.25" s="299" customFormat="1"/>
    <row r="180" ht="8.25" s="299" customFormat="1"/>
    <row r="181" ht="8.25" s="299" customFormat="1"/>
    <row r="182" ht="8.25" s="299" customFormat="1"/>
    <row r="183" ht="8.25" s="299" customFormat="1"/>
    <row r="184" ht="8.25" s="299" customFormat="1"/>
    <row r="185" ht="8.25" s="299" customFormat="1"/>
  </sheetData>
  <mergeCells>
    <mergeCell ref="B2:B5"/>
    <mergeCell ref="C2:C5"/>
    <mergeCell ref="D2:F2"/>
  </mergeCells>
  <pageMargins left="0.4365" right="0.33950000000000002" top="0.8997101449275362" bottom="0.62992125984251968" header="0.31496062992125984" footer="0.31496062992125984"/>
  <pageSetup paperSize="9" fitToHeight="0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840B-736D-420D-8337-6D012FEC9093}">
  <sheetPr>
    <tabColor theme="4"/>
    <pageSetUpPr fitToPage="1"/>
  </sheetPr>
  <dimension ref="A1:K77"/>
  <sheetViews>
    <sheetView showGridLines="0" view="pageBreakPreview" zoomScale="110" zoomScaleNormal="100" zoomScaleSheetLayoutView="110" workbookViewId="0">
      <selection activeCell="D2" sqref="D2:F2"/>
    </sheetView>
  </sheetViews>
  <sheetFormatPr baseColWidth="10" defaultColWidth="8" defaultRowHeight="9"/>
  <cols>
    <col min="1" max="1" width="8" customWidth="1" style="317"/>
    <col min="2" max="2" width="24.5703125" customWidth="1" style="317"/>
    <col min="3" max="3" width="19" customWidth="1" style="317"/>
    <col min="4" max="5" width="15.140625" customWidth="1" style="317"/>
    <col min="6" max="6" width="11.42578125" customWidth="1" style="317"/>
    <col min="7" max="7" width="5.42578125" customWidth="1" style="317"/>
    <col min="8" max="16384" width="8" customWidth="1" style="317"/>
  </cols>
  <sheetData>
    <row r="1" ht="11.25" customHeight="1" s="299" customFormat="1">
      <c r="B1" s="439" t="s">
        <v>371</v>
      </c>
      <c r="C1" s="442" t="s">
        <v>372</v>
      </c>
      <c r="D1" s="442" t="s">
        <v>625</v>
      </c>
      <c r="E1" s="442"/>
      <c r="F1" s="445"/>
      <c r="G1" s="320"/>
    </row>
    <row r="2" ht="11.25" customHeight="1" s="299" customFormat="1">
      <c r="B2" s="440"/>
      <c r="C2" s="443"/>
      <c r="D2" s="321" t="s">
        <v>243</v>
      </c>
      <c r="E2" s="321" t="s">
        <v>242</v>
      </c>
      <c r="F2" s="322" t="s">
        <v>626</v>
      </c>
      <c r="G2" s="323"/>
      <c r="H2" s="320"/>
    </row>
    <row r="3" ht="11.25" customHeight="1" s="299" customFormat="1">
      <c r="B3" s="440"/>
      <c r="C3" s="443"/>
      <c r="D3" s="324"/>
      <c r="E3" s="324"/>
      <c r="F3" s="325" t="s">
        <v>627</v>
      </c>
      <c r="G3" s="326"/>
      <c r="H3" s="320"/>
    </row>
    <row r="4" ht="9" customHeight="1" s="299" customFormat="1">
      <c r="B4" s="446"/>
      <c r="C4" s="447"/>
      <c r="D4" s="346"/>
      <c r="E4" s="346"/>
      <c r="F4" s="347" t="s">
        <v>628</v>
      </c>
      <c r="G4" s="326"/>
      <c r="H4" s="330"/>
    </row>
    <row r="5" ht="9.6" customHeight="1" s="299" customFormat="1">
      <c r="B5" s="348" t="s">
        <v>470</v>
      </c>
      <c r="C5" s="315" t="s">
        <v>472</v>
      </c>
      <c r="D5" s="349">
        <v>0</v>
      </c>
      <c r="E5" s="349">
        <v>0</v>
      </c>
      <c r="F5" s="350" t="str">
        <f ref="F5:F70" t="shared" si="0">+IF(E5=0,"",D5/E5-1)</f>
      </c>
      <c r="J5" s="351"/>
      <c r="K5" s="351"/>
    </row>
    <row r="6" ht="9.6" customHeight="1" s="299" customFormat="1">
      <c r="B6" s="348"/>
      <c r="C6" s="315" t="s">
        <v>471</v>
      </c>
      <c r="D6" s="349">
        <v>116.925</v>
      </c>
      <c r="E6" s="349">
        <v>120.842</v>
      </c>
      <c r="F6" s="350">
        <f t="shared" si="0"/>
        <v>-0.032414226841661065</v>
      </c>
      <c r="J6" s="351"/>
      <c r="K6" s="351"/>
    </row>
    <row r="7" ht="9.6" customHeight="1" s="299" customFormat="1">
      <c r="B7" s="352" t="s">
        <v>473</v>
      </c>
      <c r="C7" s="353"/>
      <c r="D7" s="354">
        <v>116.925</v>
      </c>
      <c r="E7" s="354">
        <v>120.842</v>
      </c>
      <c r="F7" s="355">
        <f t="shared" si="0"/>
        <v>-0.032414226841661065</v>
      </c>
      <c r="J7" s="351"/>
      <c r="K7" s="351"/>
    </row>
    <row r="8" ht="9.6" customHeight="1" s="299" customFormat="1">
      <c r="B8" s="348" t="s">
        <v>474</v>
      </c>
      <c r="C8" s="315" t="s">
        <v>475</v>
      </c>
      <c r="D8" s="349">
        <v>47.038</v>
      </c>
      <c r="E8" s="349">
        <v>33.975</v>
      </c>
      <c r="F8" s="350">
        <f t="shared" si="0"/>
        <v>0.38448859455481954</v>
      </c>
      <c r="K8" s="351"/>
    </row>
    <row r="9" ht="9.6" customHeight="1" s="299" customFormat="1">
      <c r="B9" s="348"/>
      <c r="C9" s="315" t="s">
        <v>476</v>
      </c>
      <c r="D9" s="349">
        <v>3.5203</v>
      </c>
      <c r="E9" s="349">
        <v>9.4163</v>
      </c>
      <c r="F9" s="350">
        <f t="shared" si="0"/>
        <v>-0.62614827480008062</v>
      </c>
      <c r="K9" s="351"/>
    </row>
    <row r="10" ht="9.6" customHeight="1" s="299" customFormat="1">
      <c r="B10" s="352" t="s">
        <v>477</v>
      </c>
      <c r="C10" s="353"/>
      <c r="D10" s="354">
        <v>50.558299999999996</v>
      </c>
      <c r="E10" s="354">
        <v>43.3913</v>
      </c>
      <c r="F10" s="355">
        <f t="shared" si="0"/>
        <v>0.165171359235607</v>
      </c>
      <c r="K10" s="351"/>
    </row>
    <row r="11" ht="9.6" customHeight="1" s="299" customFormat="1">
      <c r="B11" s="348" t="s">
        <v>126</v>
      </c>
      <c r="C11" s="315" t="s">
        <v>478</v>
      </c>
      <c r="D11" s="349">
        <v>28.03444</v>
      </c>
      <c r="E11" s="349">
        <v>35.07195</v>
      </c>
      <c r="F11" s="350">
        <f t="shared" si="0"/>
        <v>-0.20065921626827143</v>
      </c>
      <c r="J11" s="351"/>
      <c r="K11" s="351"/>
    </row>
    <row r="12" ht="9.6" customHeight="1" s="299" customFormat="1">
      <c r="B12" s="348"/>
      <c r="C12" s="315" t="s">
        <v>479</v>
      </c>
      <c r="D12" s="349">
        <v>27.48414</v>
      </c>
      <c r="E12" s="349">
        <v>110.53308000000001</v>
      </c>
      <c r="F12" s="350">
        <f t="shared" si="0"/>
        <v>-0.75134918885821333</v>
      </c>
      <c r="J12" s="351"/>
      <c r="K12" s="351"/>
    </row>
    <row r="13" ht="9.6" customHeight="1" s="299" customFormat="1">
      <c r="B13" s="348"/>
      <c r="C13" s="315" t="s">
        <v>481</v>
      </c>
      <c r="D13" s="349">
        <v>787.29094</v>
      </c>
      <c r="E13" s="349">
        <v>781.72061000000008</v>
      </c>
      <c r="F13" s="350">
        <f t="shared" si="0"/>
        <v>0.0071257299970637344</v>
      </c>
      <c r="J13" s="351"/>
      <c r="K13" s="351"/>
    </row>
    <row r="14" ht="9.6" customHeight="1" s="299" customFormat="1">
      <c r="B14" s="348"/>
      <c r="C14" s="315" t="s">
        <v>482</v>
      </c>
      <c r="D14" s="349">
        <v>104.55445</v>
      </c>
      <c r="E14" s="349">
        <v>101.93995000000001</v>
      </c>
      <c r="F14" s="350">
        <f t="shared" si="0"/>
        <v>0.025647452250074698</v>
      </c>
      <c r="J14" s="351"/>
      <c r="K14" s="351"/>
    </row>
    <row r="15" ht="9.6" customHeight="1" s="299" customFormat="1">
      <c r="B15" s="348"/>
      <c r="C15" s="315" t="s">
        <v>631</v>
      </c>
      <c r="D15" s="349">
        <v>59.18783</v>
      </c>
      <c r="E15" s="349">
        <v>129.80266</v>
      </c>
      <c r="F15" s="350">
        <f t="shared" si="0"/>
        <v>-0.544016817529009</v>
      </c>
      <c r="J15" s="351"/>
      <c r="K15" s="351"/>
    </row>
    <row r="16" ht="9.6" customHeight="1" s="299" customFormat="1">
      <c r="B16" s="348"/>
      <c r="C16" s="315" t="s">
        <v>484</v>
      </c>
      <c r="D16" s="349">
        <v>576.97881999999993</v>
      </c>
      <c r="E16" s="349">
        <v>193.20819</v>
      </c>
      <c r="F16" s="350">
        <f t="shared" si="0"/>
        <v>1.9863062223190431</v>
      </c>
      <c r="J16" s="351"/>
      <c r="K16" s="351"/>
    </row>
    <row r="17" ht="9.6" customHeight="1" s="299" customFormat="1">
      <c r="B17" s="348"/>
      <c r="C17" s="315" t="s">
        <v>632</v>
      </c>
      <c r="D17" s="349">
        <v>0</v>
      </c>
      <c r="E17" s="349">
        <v>0</v>
      </c>
      <c r="F17" s="350" t="str">
        <f t="shared" si="0"/>
      </c>
      <c r="J17" s="351"/>
      <c r="K17" s="351"/>
    </row>
    <row r="18" ht="9.6" customHeight="1" s="299" customFormat="1">
      <c r="B18" s="348"/>
      <c r="C18" s="315" t="s">
        <v>480</v>
      </c>
      <c r="D18" s="349">
        <v>0</v>
      </c>
      <c r="E18" s="349">
        <v>0</v>
      </c>
      <c r="F18" s="350" t="str">
        <f t="shared" si="0"/>
      </c>
      <c r="J18" s="351"/>
      <c r="K18" s="351"/>
    </row>
    <row r="19" ht="9.6" customHeight="1" s="299" customFormat="1">
      <c r="B19" s="348"/>
      <c r="C19" s="315" t="s">
        <v>633</v>
      </c>
      <c r="D19" s="349">
        <v>0</v>
      </c>
      <c r="E19" s="349"/>
      <c r="F19" s="350"/>
      <c r="J19" s="351"/>
      <c r="K19" s="351"/>
    </row>
    <row r="20" ht="9.6" customHeight="1" s="299" customFormat="1">
      <c r="B20" s="352" t="s">
        <v>487</v>
      </c>
      <c r="C20" s="353"/>
      <c r="D20" s="354">
        <v>1583.53062</v>
      </c>
      <c r="E20" s="354">
        <v>1352.27644</v>
      </c>
      <c r="F20" s="355">
        <f t="shared" si="0"/>
        <v>0.17101102493510867</v>
      </c>
      <c r="J20" s="351"/>
      <c r="K20" s="351"/>
    </row>
    <row r="21" ht="9.6" customHeight="1" s="299" customFormat="1">
      <c r="B21" s="348" t="s">
        <v>488</v>
      </c>
      <c r="C21" s="315" t="s">
        <v>489</v>
      </c>
      <c r="D21" s="349">
        <v>564.15017</v>
      </c>
      <c r="E21" s="349">
        <v>565.02559</v>
      </c>
      <c r="F21" s="350"/>
      <c r="J21" s="351"/>
      <c r="K21" s="351"/>
    </row>
    <row r="22" ht="9.6" customHeight="1" s="299" customFormat="1">
      <c r="B22" s="352" t="s">
        <v>490</v>
      </c>
      <c r="C22" s="353"/>
      <c r="D22" s="354">
        <v>564.15017</v>
      </c>
      <c r="E22" s="354">
        <v>565.02559</v>
      </c>
      <c r="F22" s="355"/>
      <c r="J22" s="351"/>
      <c r="K22" s="351"/>
    </row>
    <row r="23" ht="9.6" customHeight="1" s="299" customFormat="1">
      <c r="B23" s="348" t="s">
        <v>491</v>
      </c>
      <c r="C23" s="315" t="s">
        <v>492</v>
      </c>
      <c r="D23" s="349">
        <v>5.38257</v>
      </c>
      <c r="E23" s="349">
        <v>7.76731</v>
      </c>
      <c r="F23" s="350"/>
      <c r="J23" s="351"/>
      <c r="K23" s="351"/>
    </row>
    <row r="24" ht="9.6" customHeight="1" s="299" customFormat="1">
      <c r="B24" s="348"/>
      <c r="C24" s="315" t="s">
        <v>493</v>
      </c>
      <c r="D24" s="349">
        <v>2.14935</v>
      </c>
      <c r="E24" s="349">
        <v>2.89176</v>
      </c>
      <c r="F24" s="350">
        <f t="shared" si="0"/>
        <v>-0.25673292389409907</v>
      </c>
      <c r="J24" s="351"/>
      <c r="K24" s="351"/>
    </row>
    <row r="25" ht="9.6" customHeight="1" s="299" customFormat="1">
      <c r="B25" s="352" t="s">
        <v>494</v>
      </c>
      <c r="C25" s="353"/>
      <c r="D25" s="354">
        <v>7.53192</v>
      </c>
      <c r="E25" s="354">
        <v>10.65907</v>
      </c>
      <c r="F25" s="355">
        <f t="shared" si="0"/>
        <v>-0.29337925353712846</v>
      </c>
      <c r="J25" s="351"/>
      <c r="K25" s="351"/>
    </row>
    <row r="26" ht="9.6" customHeight="1" s="299" customFormat="1">
      <c r="B26" s="348" t="s">
        <v>495</v>
      </c>
      <c r="C26" s="315" t="s">
        <v>499</v>
      </c>
      <c r="D26" s="349">
        <v>6.35606</v>
      </c>
      <c r="E26" s="349">
        <v>7.4688099999999995</v>
      </c>
      <c r="F26" s="350">
        <f t="shared" si="0"/>
        <v>-0.14898625082175065</v>
      </c>
      <c r="J26" s="351"/>
      <c r="K26" s="351"/>
    </row>
    <row r="27" ht="9.6" customHeight="1" s="299" customFormat="1">
      <c r="B27" s="348"/>
      <c r="C27" s="315" t="s">
        <v>496</v>
      </c>
      <c r="D27" s="349">
        <v>4.4864</v>
      </c>
      <c r="E27" s="349">
        <v>4.36928</v>
      </c>
      <c r="F27" s="350">
        <f t="shared" si="0"/>
        <v>0.0268053317709096</v>
      </c>
      <c r="J27" s="351"/>
      <c r="K27" s="351"/>
    </row>
    <row r="28" ht="9.6" customHeight="1" s="299" customFormat="1">
      <c r="B28" s="348"/>
      <c r="C28" s="315" t="s">
        <v>497</v>
      </c>
      <c r="D28" s="349">
        <v>6.00187</v>
      </c>
      <c r="E28" s="349">
        <v>5.79662</v>
      </c>
      <c r="F28" s="350">
        <f t="shared" si="0"/>
        <v>0.035408565681379844</v>
      </c>
      <c r="J28" s="351"/>
      <c r="K28" s="351"/>
    </row>
    <row r="29" ht="9.6" customHeight="1" s="299" customFormat="1">
      <c r="B29" s="348"/>
      <c r="C29" s="315" t="s">
        <v>498</v>
      </c>
      <c r="D29" s="349">
        <v>5.93741</v>
      </c>
      <c r="E29" s="349">
        <v>5.74291</v>
      </c>
      <c r="F29" s="350">
        <f t="shared" si="0"/>
        <v>0.033867847484985836</v>
      </c>
      <c r="J29" s="351"/>
      <c r="K29" s="351"/>
    </row>
    <row r="30" ht="9.6" customHeight="1" s="299" customFormat="1">
      <c r="B30" s="352" t="s">
        <v>500</v>
      </c>
      <c r="C30" s="353"/>
      <c r="D30" s="354">
        <v>22.78174</v>
      </c>
      <c r="E30" s="354">
        <v>23.37762</v>
      </c>
      <c r="F30" s="355">
        <f t="shared" si="0"/>
        <v>-0.02548933552688426</v>
      </c>
      <c r="J30" s="351"/>
      <c r="K30" s="351"/>
    </row>
    <row r="31" ht="9.6" customHeight="1" s="299" customFormat="1">
      <c r="B31" s="348" t="s">
        <v>501</v>
      </c>
      <c r="C31" s="315" t="s">
        <v>502</v>
      </c>
      <c r="D31" s="349">
        <v>3.34343</v>
      </c>
      <c r="E31" s="349">
        <v>3.29931</v>
      </c>
      <c r="F31" s="350">
        <f t="shared" si="0"/>
        <v>0.013372493036422739</v>
      </c>
      <c r="J31" s="351"/>
      <c r="K31" s="351"/>
    </row>
    <row r="32" ht="9.6" customHeight="1" s="299" customFormat="1">
      <c r="B32" s="352" t="s">
        <v>503</v>
      </c>
      <c r="C32" s="353"/>
      <c r="D32" s="354">
        <v>3.34343</v>
      </c>
      <c r="E32" s="354">
        <v>3.29931</v>
      </c>
      <c r="F32" s="355">
        <f t="shared" si="0"/>
        <v>0.013372493036422739</v>
      </c>
      <c r="J32" s="351"/>
      <c r="K32" s="351"/>
    </row>
    <row r="33" ht="9.6" customHeight="1" s="299" customFormat="1">
      <c r="B33" s="348" t="s">
        <v>504</v>
      </c>
      <c r="C33" s="315" t="s">
        <v>505</v>
      </c>
      <c r="D33" s="349">
        <v>2.15602</v>
      </c>
      <c r="E33" s="349">
        <v>2.77812</v>
      </c>
      <c r="F33" s="350">
        <f t="shared" si="0"/>
        <v>-0.2239284120196392</v>
      </c>
      <c r="J33" s="351"/>
      <c r="K33" s="351"/>
    </row>
    <row r="34" ht="9.6" customHeight="1" s="299" customFormat="1">
      <c r="B34" s="352" t="s">
        <v>506</v>
      </c>
      <c r="C34" s="353"/>
      <c r="D34" s="354">
        <v>2.15602</v>
      </c>
      <c r="E34" s="354">
        <v>2.77812</v>
      </c>
      <c r="F34" s="355">
        <f t="shared" si="0"/>
        <v>-0.2239284120196392</v>
      </c>
      <c r="J34" s="351"/>
      <c r="K34" s="351"/>
    </row>
    <row r="35" ht="9.6" customHeight="1" s="299" customFormat="1">
      <c r="B35" s="348" t="s">
        <v>507</v>
      </c>
      <c r="C35" s="315" t="s">
        <v>508</v>
      </c>
      <c r="D35" s="349">
        <v>1.6</v>
      </c>
      <c r="E35" s="349">
        <v>3.2</v>
      </c>
      <c r="F35" s="350">
        <f t="shared" si="0"/>
        <v>-0.5</v>
      </c>
      <c r="J35" s="351"/>
      <c r="K35" s="351"/>
    </row>
    <row r="36" ht="9.6" customHeight="1" s="299" customFormat="1">
      <c r="B36" s="352" t="s">
        <v>509</v>
      </c>
      <c r="C36" s="353"/>
      <c r="D36" s="354">
        <v>1.6</v>
      </c>
      <c r="E36" s="354">
        <v>3.2</v>
      </c>
      <c r="F36" s="355">
        <f t="shared" si="0"/>
        <v>-0.5</v>
      </c>
      <c r="J36" s="351"/>
      <c r="K36" s="351"/>
    </row>
    <row r="37" ht="9.6" customHeight="1" s="299" customFormat="1">
      <c r="B37" s="348" t="s">
        <v>510</v>
      </c>
      <c r="C37" s="315" t="s">
        <v>511</v>
      </c>
      <c r="D37" s="349">
        <v>13.07714</v>
      </c>
      <c r="E37" s="349">
        <v>12.751570000000001</v>
      </c>
      <c r="F37" s="350">
        <f t="shared" si="0"/>
        <v>0.025531758050185038</v>
      </c>
      <c r="J37" s="351"/>
      <c r="K37" s="351"/>
    </row>
    <row r="38" ht="9.6" customHeight="1" s="299" customFormat="1">
      <c r="B38" s="352" t="s">
        <v>512</v>
      </c>
      <c r="C38" s="353"/>
      <c r="D38" s="354">
        <v>13.07714</v>
      </c>
      <c r="E38" s="354">
        <v>12.751570000000001</v>
      </c>
      <c r="F38" s="355">
        <f t="shared" si="0"/>
        <v>0.025531758050185038</v>
      </c>
      <c r="J38" s="351"/>
      <c r="K38" s="351"/>
    </row>
    <row r="39" ht="18" customHeight="1" s="315" customFormat="1">
      <c r="B39" s="348" t="s">
        <v>513</v>
      </c>
      <c r="C39" s="315" t="s">
        <v>514</v>
      </c>
      <c r="D39" s="349">
        <v>13.591619999999999</v>
      </c>
      <c r="E39" s="349">
        <v>15.854</v>
      </c>
      <c r="F39" s="350">
        <f t="shared" si="0"/>
        <v>-0.14270089567301625</v>
      </c>
      <c r="J39" s="356"/>
      <c r="K39" s="356"/>
    </row>
    <row r="40" ht="9.6" customHeight="1" s="299" customFormat="1">
      <c r="B40" s="352" t="s">
        <v>515</v>
      </c>
      <c r="C40" s="353"/>
      <c r="D40" s="354">
        <v>13.591619999999999</v>
      </c>
      <c r="E40" s="354">
        <v>15.854</v>
      </c>
      <c r="F40" s="355">
        <f t="shared" si="0"/>
        <v>-0.14270089567301625</v>
      </c>
      <c r="J40" s="351"/>
      <c r="K40" s="351"/>
    </row>
    <row r="41" ht="9.6" customHeight="1" s="299" customFormat="1">
      <c r="B41" s="348" t="s">
        <v>634</v>
      </c>
      <c r="C41" s="315" t="s">
        <v>635</v>
      </c>
      <c r="D41" s="349"/>
      <c r="E41" s="349"/>
      <c r="F41" s="350" t="str">
        <f t="shared" si="0"/>
      </c>
      <c r="J41" s="351"/>
      <c r="K41" s="351"/>
    </row>
    <row r="42" ht="9.6" customHeight="1" s="299" customFormat="1">
      <c r="B42" s="352" t="s">
        <v>518</v>
      </c>
      <c r="C42" s="353"/>
      <c r="D42" s="354"/>
      <c r="E42" s="354"/>
      <c r="F42" s="355" t="str">
        <f t="shared" si="0"/>
      </c>
      <c r="J42" s="351"/>
      <c r="K42" s="351"/>
    </row>
    <row r="43" ht="9.6" customHeight="1" s="299" customFormat="1">
      <c r="B43" s="348" t="s">
        <v>519</v>
      </c>
      <c r="C43" s="315" t="s">
        <v>520</v>
      </c>
      <c r="D43" s="349">
        <v>56.74933</v>
      </c>
      <c r="E43" s="349">
        <v>64.79267</v>
      </c>
      <c r="F43" s="350">
        <f t="shared" si="0"/>
        <v>-0.124139659625078</v>
      </c>
      <c r="J43" s="351"/>
      <c r="K43" s="351"/>
    </row>
    <row r="44" ht="9.6" customHeight="1" s="299" customFormat="1">
      <c r="B44" s="352" t="s">
        <v>521</v>
      </c>
      <c r="C44" s="353"/>
      <c r="D44" s="354">
        <v>56.74933</v>
      </c>
      <c r="E44" s="354">
        <v>64.79267</v>
      </c>
      <c r="F44" s="355">
        <f t="shared" si="0"/>
        <v>-0.124139659625078</v>
      </c>
      <c r="J44" s="351"/>
      <c r="K44" s="351"/>
    </row>
    <row r="45" ht="19.9" customHeight="1" s="299" customFormat="1">
      <c r="B45" s="357" t="s">
        <v>522</v>
      </c>
      <c r="C45" s="315" t="s">
        <v>523</v>
      </c>
      <c r="D45" s="349">
        <v>2.99141</v>
      </c>
      <c r="E45" s="349">
        <v>0</v>
      </c>
      <c r="F45" s="350" t="str">
        <f t="shared" si="0"/>
      </c>
      <c r="J45" s="351"/>
      <c r="K45" s="351"/>
    </row>
    <row r="46" ht="11.45" customHeight="1" s="299" customFormat="1">
      <c r="B46" s="352" t="s">
        <v>524</v>
      </c>
      <c r="C46" s="353"/>
      <c r="D46" s="354">
        <v>2.99141</v>
      </c>
      <c r="E46" s="354">
        <v>0</v>
      </c>
      <c r="F46" s="355" t="str">
        <f t="shared" si="0"/>
      </c>
      <c r="J46" s="351"/>
      <c r="K46" s="351"/>
    </row>
    <row r="47" ht="11.45" customHeight="1" s="299" customFormat="1">
      <c r="B47" s="348" t="s">
        <v>525</v>
      </c>
      <c r="C47" s="315" t="s">
        <v>636</v>
      </c>
      <c r="D47" s="349">
        <v>0</v>
      </c>
      <c r="E47" s="349">
        <v>0</v>
      </c>
      <c r="F47" s="350" t="str">
        <f t="shared" si="0"/>
      </c>
      <c r="J47" s="351"/>
      <c r="K47" s="351"/>
    </row>
    <row r="48" ht="11.45" customHeight="1" s="299" customFormat="1">
      <c r="B48" s="348"/>
      <c r="C48" s="315" t="s">
        <v>637</v>
      </c>
      <c r="D48" s="349">
        <v>0</v>
      </c>
      <c r="E48" s="349">
        <v>0</v>
      </c>
      <c r="F48" s="350" t="str">
        <f t="shared" si="0"/>
      </c>
      <c r="J48" s="351"/>
      <c r="K48" s="351"/>
    </row>
    <row r="49" ht="11.45" customHeight="1" s="299" customFormat="1">
      <c r="B49" s="352" t="s">
        <v>528</v>
      </c>
      <c r="C49" s="353"/>
      <c r="D49" s="354">
        <v>0</v>
      </c>
      <c r="E49" s="354">
        <v>0</v>
      </c>
      <c r="F49" s="355" t="str">
        <f t="shared" si="0"/>
      </c>
      <c r="J49" s="351"/>
      <c r="K49" s="351"/>
    </row>
    <row r="50" ht="11.45" customHeight="1" s="299" customFormat="1">
      <c r="B50" s="348" t="s">
        <v>529</v>
      </c>
      <c r="C50" s="315" t="s">
        <v>531</v>
      </c>
      <c r="D50" s="349">
        <v>876.25539</v>
      </c>
      <c r="E50" s="349">
        <v>881.13006000000007</v>
      </c>
      <c r="F50" s="350">
        <f t="shared" si="0"/>
        <v>-0.0055322933824321074</v>
      </c>
      <c r="J50" s="351"/>
      <c r="K50" s="351"/>
    </row>
    <row r="51" ht="11.45" customHeight="1" s="299" customFormat="1">
      <c r="B51" s="348"/>
      <c r="C51" s="315" t="s">
        <v>638</v>
      </c>
      <c r="D51" s="349">
        <v>318.72757</v>
      </c>
      <c r="E51" s="349">
        <v>319.6299</v>
      </c>
      <c r="F51" s="350">
        <f t="shared" si="0"/>
        <v>-0.0028230462794626154</v>
      </c>
      <c r="J51" s="351"/>
      <c r="K51" s="351"/>
    </row>
    <row r="52" ht="11.45" customHeight="1" s="299" customFormat="1">
      <c r="B52" s="348"/>
      <c r="C52" s="315" t="s">
        <v>530</v>
      </c>
      <c r="D52" s="349">
        <v>179.68702</v>
      </c>
      <c r="E52" s="349">
        <v>217.8049</v>
      </c>
      <c r="F52" s="350">
        <f t="shared" si="0"/>
        <v>-0.17500928583333075</v>
      </c>
      <c r="J52" s="351"/>
      <c r="K52" s="351"/>
    </row>
    <row r="53" ht="11.45" customHeight="1" s="299" customFormat="1">
      <c r="B53" s="348"/>
      <c r="C53" s="315" t="s">
        <v>639</v>
      </c>
      <c r="D53" s="349">
        <v>9.11674</v>
      </c>
      <c r="E53" s="349">
        <v>5.15006</v>
      </c>
      <c r="F53" s="350">
        <f t="shared" si="0"/>
        <v>0.77022015277491929</v>
      </c>
      <c r="J53" s="351"/>
      <c r="K53" s="351"/>
    </row>
    <row r="54" ht="11.45" customHeight="1" s="299" customFormat="1">
      <c r="B54" s="352" t="s">
        <v>534</v>
      </c>
      <c r="C54" s="353"/>
      <c r="D54" s="354">
        <v>1383.78672</v>
      </c>
      <c r="E54" s="354">
        <v>1423.7149200000001</v>
      </c>
      <c r="F54" s="355">
        <f t="shared" si="0"/>
        <v>-0.028045080822781565</v>
      </c>
      <c r="J54" s="351"/>
      <c r="K54" s="351"/>
    </row>
    <row r="55" ht="11.45" customHeight="1" s="299" customFormat="1">
      <c r="B55" s="348" t="s">
        <v>165</v>
      </c>
      <c r="C55" s="315" t="s">
        <v>535</v>
      </c>
      <c r="D55" s="349">
        <v>13.50037</v>
      </c>
      <c r="E55" s="349">
        <v>18.012340000000002</v>
      </c>
      <c r="F55" s="350">
        <f t="shared" si="0"/>
        <v>-0.25049327294510326</v>
      </c>
      <c r="J55" s="351"/>
      <c r="K55" s="351"/>
    </row>
    <row r="56" ht="11.45" customHeight="1" s="299" customFormat="1">
      <c r="B56" s="352" t="s">
        <v>536</v>
      </c>
      <c r="C56" s="353"/>
      <c r="D56" s="354">
        <v>13.50037</v>
      </c>
      <c r="E56" s="354">
        <v>18.012340000000002</v>
      </c>
      <c r="F56" s="355">
        <f t="shared" si="0"/>
        <v>-0.25049327294510326</v>
      </c>
      <c r="J56" s="351"/>
      <c r="K56" s="351"/>
    </row>
    <row r="57" ht="11.45" customHeight="1" s="299" customFormat="1">
      <c r="B57" s="348" t="s">
        <v>537</v>
      </c>
      <c r="C57" s="315" t="s">
        <v>538</v>
      </c>
      <c r="D57" s="349">
        <v>1.324</v>
      </c>
      <c r="E57" s="349">
        <v>1.252</v>
      </c>
      <c r="F57" s="350">
        <f t="shared" si="0"/>
        <v>0.057507987220447365</v>
      </c>
      <c r="J57" s="351"/>
      <c r="K57" s="351"/>
    </row>
    <row r="58" ht="11.45" customHeight="1" s="299" customFormat="1">
      <c r="B58" s="352" t="s">
        <v>539</v>
      </c>
      <c r="C58" s="353"/>
      <c r="D58" s="354">
        <v>1.324</v>
      </c>
      <c r="E58" s="354">
        <v>1.252</v>
      </c>
      <c r="F58" s="355">
        <f t="shared" si="0"/>
        <v>0.057507987220447365</v>
      </c>
      <c r="J58" s="351"/>
      <c r="K58" s="351"/>
    </row>
    <row r="59" ht="11.45" customHeight="1" s="299" customFormat="1">
      <c r="B59" s="348" t="s">
        <v>540</v>
      </c>
      <c r="C59" s="315" t="s">
        <v>640</v>
      </c>
      <c r="D59" s="349">
        <v>0</v>
      </c>
      <c r="E59" s="349">
        <v>0</v>
      </c>
      <c r="F59" s="350" t="str">
        <f t="shared" si="0"/>
      </c>
      <c r="J59" s="351"/>
      <c r="K59" s="351"/>
    </row>
    <row r="60" ht="11.45" customHeight="1" s="299" customFormat="1">
      <c r="B60" s="352" t="s">
        <v>542</v>
      </c>
      <c r="C60" s="353"/>
      <c r="D60" s="354">
        <v>0</v>
      </c>
      <c r="E60" s="354">
        <v>0</v>
      </c>
      <c r="F60" s="355" t="str">
        <f t="shared" si="0"/>
      </c>
      <c r="J60" s="351"/>
      <c r="K60" s="351"/>
    </row>
    <row r="61" ht="11.45" customHeight="1" s="299" customFormat="1">
      <c r="B61" s="348" t="s">
        <v>543</v>
      </c>
      <c r="C61" s="315" t="s">
        <v>544</v>
      </c>
      <c r="D61" s="349">
        <v>0</v>
      </c>
      <c r="E61" s="349">
        <v>0</v>
      </c>
      <c r="F61" s="350" t="str">
        <f t="shared" si="0"/>
      </c>
      <c r="J61" s="351"/>
      <c r="K61" s="351"/>
    </row>
    <row r="62" ht="11.45" customHeight="1" s="299" customFormat="1">
      <c r="B62" s="352" t="s">
        <v>545</v>
      </c>
      <c r="C62" s="353"/>
      <c r="D62" s="354">
        <v>0</v>
      </c>
      <c r="E62" s="354">
        <v>0</v>
      </c>
      <c r="F62" s="355" t="str">
        <f t="shared" si="0"/>
      </c>
      <c r="J62" s="351"/>
      <c r="K62" s="351"/>
    </row>
    <row r="63" ht="11.45" customHeight="1" s="299" customFormat="1">
      <c r="B63" s="348" t="s">
        <v>121</v>
      </c>
      <c r="C63" s="315" t="s">
        <v>546</v>
      </c>
      <c r="D63" s="349">
        <v>0</v>
      </c>
      <c r="E63" s="349">
        <v>0.93928</v>
      </c>
      <c r="F63" s="350">
        <f t="shared" si="0"/>
        <v>-1</v>
      </c>
      <c r="J63" s="351"/>
      <c r="K63" s="351"/>
    </row>
    <row r="64" ht="11.45" customHeight="1" s="299" customFormat="1">
      <c r="B64" s="348"/>
      <c r="C64" s="315" t="s">
        <v>547</v>
      </c>
      <c r="D64" s="349">
        <v>245.05642999999998</v>
      </c>
      <c r="E64" s="349">
        <v>200.20573000000002</v>
      </c>
      <c r="F64" s="350">
        <f t="shared" si="0"/>
        <v>0.22402305868068795</v>
      </c>
      <c r="J64" s="351"/>
      <c r="K64" s="351"/>
    </row>
    <row r="65" ht="11.45" customHeight="1" s="299" customFormat="1">
      <c r="B65" s="348"/>
      <c r="C65" s="315" t="s">
        <v>548</v>
      </c>
      <c r="D65" s="349">
        <v>0.00655</v>
      </c>
      <c r="E65" s="349">
        <v>70.05625</v>
      </c>
      <c r="F65" s="350">
        <f t="shared" si="0"/>
        <v>-0.999906503702382</v>
      </c>
      <c r="J65" s="351"/>
      <c r="K65" s="351"/>
    </row>
    <row r="66" ht="11.45" customHeight="1" s="299" customFormat="1">
      <c r="B66" s="348"/>
      <c r="C66" s="315" t="s">
        <v>549</v>
      </c>
      <c r="D66" s="349">
        <v>0</v>
      </c>
      <c r="E66" s="349">
        <v>9.91742</v>
      </c>
      <c r="F66" s="350">
        <f t="shared" si="0"/>
        <v>-1</v>
      </c>
      <c r="J66" s="351"/>
      <c r="K66" s="351"/>
    </row>
    <row r="67" ht="11.45" customHeight="1" s="299" customFormat="1">
      <c r="B67" s="352" t="s">
        <v>550</v>
      </c>
      <c r="C67" s="353"/>
      <c r="D67" s="354">
        <v>245.06297999999998</v>
      </c>
      <c r="E67" s="354">
        <v>281.11868000000004</v>
      </c>
      <c r="F67" s="355">
        <f t="shared" si="0"/>
        <v>-0.12825793006711628</v>
      </c>
      <c r="J67" s="351"/>
      <c r="K67" s="351"/>
    </row>
    <row r="68" ht="11.45" customHeight="1" s="299" customFormat="1">
      <c r="B68" s="348" t="s">
        <v>551</v>
      </c>
      <c r="C68" s="315" t="s">
        <v>552</v>
      </c>
      <c r="D68" s="349">
        <v>22.66661</v>
      </c>
      <c r="E68" s="349">
        <v>21.73383</v>
      </c>
      <c r="F68" s="350">
        <f t="shared" si="0"/>
        <v>0.042918344350719506</v>
      </c>
      <c r="J68" s="351"/>
      <c r="K68" s="351"/>
    </row>
    <row r="69" ht="11.45" customHeight="1" s="299" customFormat="1">
      <c r="B69" s="352" t="s">
        <v>553</v>
      </c>
      <c r="C69" s="353"/>
      <c r="D69" s="354">
        <v>22.66661</v>
      </c>
      <c r="E69" s="354">
        <v>21.73383</v>
      </c>
      <c r="F69" s="355">
        <f t="shared" si="0"/>
        <v>0.042918344350719506</v>
      </c>
      <c r="J69" s="351"/>
      <c r="K69" s="351"/>
    </row>
    <row r="70" ht="11.45" customHeight="1" s="299" customFormat="1">
      <c r="B70" s="348" t="s">
        <v>554</v>
      </c>
      <c r="C70" s="315" t="s">
        <v>555</v>
      </c>
      <c r="D70" s="349">
        <v>69.94705</v>
      </c>
      <c r="E70" s="349">
        <v>66.66787</v>
      </c>
      <c r="F70" s="350">
        <f t="shared" si="0"/>
        <v>0.049186812178040329</v>
      </c>
      <c r="J70" s="351"/>
      <c r="K70" s="351"/>
    </row>
    <row r="71" ht="11.45" customHeight="1">
      <c r="B71" s="352" t="s">
        <v>556</v>
      </c>
      <c r="C71" s="353"/>
      <c r="D71" s="354">
        <v>69.94705</v>
      </c>
      <c r="E71" s="354">
        <v>66.66787</v>
      </c>
      <c r="F71" s="355">
        <f>+IF(E71=0,"",D71/E71-1)</f>
        <v>0.049186812178040329</v>
      </c>
    </row>
    <row r="72">
      <c r="B72" s="358"/>
      <c r="C72" s="358"/>
      <c r="D72" s="358"/>
      <c r="E72" s="358"/>
      <c r="F72" s="359"/>
    </row>
    <row r="73">
      <c r="F73" s="360"/>
    </row>
    <row r="74">
      <c r="F74" s="360"/>
    </row>
    <row r="75">
      <c r="F75" s="360"/>
    </row>
    <row r="76">
      <c r="F76" s="360"/>
    </row>
    <row r="77">
      <c r="F77" s="360"/>
    </row>
  </sheetData>
  <mergeCells>
    <mergeCell ref="B1:B4"/>
    <mergeCell ref="C1:C4"/>
    <mergeCell ref="D1:F1"/>
  </mergeCells>
  <pageMargins left="0.4365" right="0.33950000000000002" top="0.88916666666666666" bottom="0.53349999999999997" header="0.31496062992125984" footer="0.31496062992125984"/>
  <pageSetup paperSize="9" fitToHeight="0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7812-54C5-4736-B908-B8E296DF8370}">
  <sheetPr>
    <tabColor theme="4"/>
    <pageSetUpPr fitToPage="1"/>
  </sheetPr>
  <dimension ref="A1:V66"/>
  <sheetViews>
    <sheetView showGridLines="0" view="pageBreakPreview" topLeftCell="A28" zoomScale="110" zoomScaleNormal="100" zoomScaleSheetLayoutView="110" zoomScalePageLayoutView="85" workbookViewId="0">
      <selection activeCell="B65" sqref="B65"/>
    </sheetView>
  </sheetViews>
  <sheetFormatPr baseColWidth="10" defaultColWidth="8" defaultRowHeight="9"/>
  <cols>
    <col min="1" max="1" width="10.42578125" customWidth="1" style="317"/>
    <col min="2" max="2" width="23.140625" customWidth="1" style="317"/>
    <col min="3" max="3" width="16.7109375" customWidth="1" style="317"/>
    <col min="4" max="4" width="14.140625" customWidth="1" style="317"/>
    <col min="5" max="5" width="15.140625" customWidth="1" style="317"/>
    <col min="6" max="6" width="11" customWidth="1" style="317"/>
    <col min="7" max="16384" width="8" customWidth="1" style="317"/>
  </cols>
  <sheetData>
    <row r="1" ht="11.25" customHeight="1" s="299" customFormat="1">
      <c r="B1" s="439" t="s">
        <v>371</v>
      </c>
      <c r="C1" s="442" t="s">
        <v>372</v>
      </c>
      <c r="D1" s="442" t="s">
        <v>625</v>
      </c>
      <c r="E1" s="442"/>
      <c r="F1" s="445"/>
    </row>
    <row r="2" ht="11.25" customHeight="1" s="299" customFormat="1">
      <c r="B2" s="440"/>
      <c r="C2" s="443"/>
      <c r="D2" s="321" t="s">
        <v>243</v>
      </c>
      <c r="E2" s="321" t="s">
        <v>242</v>
      </c>
      <c r="F2" s="322" t="s">
        <v>626</v>
      </c>
    </row>
    <row r="3" ht="11.25" customHeight="1" s="299" customFormat="1">
      <c r="B3" s="440"/>
      <c r="C3" s="443"/>
      <c r="D3" s="324"/>
      <c r="E3" s="324"/>
      <c r="F3" s="325" t="s">
        <v>627</v>
      </c>
    </row>
    <row r="4" ht="11.25" customHeight="1" s="299" customFormat="1">
      <c r="B4" s="446"/>
      <c r="C4" s="447"/>
      <c r="D4" s="346"/>
      <c r="E4" s="346"/>
      <c r="F4" s="347" t="s">
        <v>628</v>
      </c>
    </row>
    <row r="5" ht="9" customHeight="1" s="299" customFormat="1">
      <c r="B5" s="339" t="s">
        <v>557</v>
      </c>
      <c r="C5" s="299" t="s">
        <v>558</v>
      </c>
      <c r="D5" s="300">
        <v>0</v>
      </c>
      <c r="E5" s="300">
        <v>0</v>
      </c>
      <c r="F5" s="340" t="str">
        <f ref="F5:F54" t="shared" si="0">+IF(E5=0,"",D5/E5-1)</f>
      </c>
    </row>
    <row r="6" ht="9" customHeight="1" s="299" customFormat="1">
      <c r="B6" s="335" t="s">
        <v>559</v>
      </c>
      <c r="C6" s="296"/>
      <c r="D6" s="297">
        <v>0</v>
      </c>
      <c r="E6" s="297">
        <v>0</v>
      </c>
      <c r="F6" s="336" t="str">
        <f t="shared" si="0"/>
      </c>
    </row>
    <row r="7" ht="9" customHeight="1" s="299" customFormat="1">
      <c r="B7" s="339" t="s">
        <v>137</v>
      </c>
      <c r="C7" s="299" t="s">
        <v>561</v>
      </c>
      <c r="D7" s="300">
        <v>1.4504</v>
      </c>
      <c r="E7" s="300">
        <v>0</v>
      </c>
      <c r="F7" s="340" t="str">
        <f t="shared" si="0"/>
      </c>
    </row>
    <row r="8" ht="9" customHeight="1" s="299" customFormat="1">
      <c r="B8" s="339"/>
      <c r="C8" s="299" t="s">
        <v>560</v>
      </c>
      <c r="D8" s="300">
        <v>3.1079</v>
      </c>
      <c r="E8" s="300">
        <v>4.5913</v>
      </c>
      <c r="F8" s="340">
        <f t="shared" si="0"/>
        <v>-0.3230893211073117</v>
      </c>
    </row>
    <row r="9" ht="9" customHeight="1" s="299" customFormat="1">
      <c r="B9" s="339"/>
      <c r="C9" s="299" t="s">
        <v>641</v>
      </c>
      <c r="D9" s="300">
        <v>2.403</v>
      </c>
      <c r="E9" s="300">
        <v>1.201</v>
      </c>
      <c r="F9" s="340">
        <f t="shared" si="0"/>
        <v>1.0008326394671108</v>
      </c>
    </row>
    <row r="10" ht="9" customHeight="1" s="299" customFormat="1">
      <c r="B10" s="339"/>
      <c r="C10" s="299" t="s">
        <v>642</v>
      </c>
      <c r="D10" s="300">
        <v>2.2023</v>
      </c>
      <c r="E10" s="300">
        <v>1.1016</v>
      </c>
      <c r="F10" s="340">
        <f t="shared" si="0"/>
        <v>0.99918300653594794</v>
      </c>
    </row>
    <row r="11" ht="9" customHeight="1" s="299" customFormat="1">
      <c r="B11" s="335" t="s">
        <v>564</v>
      </c>
      <c r="C11" s="296"/>
      <c r="D11" s="297">
        <v>9.1635999999999989</v>
      </c>
      <c r="E11" s="297">
        <v>6.8939</v>
      </c>
      <c r="F11" s="336">
        <f t="shared" si="0"/>
        <v>0.32923309012315216</v>
      </c>
    </row>
    <row r="12" ht="9" customHeight="1" s="299" customFormat="1">
      <c r="B12" s="339" t="s">
        <v>565</v>
      </c>
      <c r="C12" s="299" t="s">
        <v>643</v>
      </c>
      <c r="D12" s="300">
        <v>0</v>
      </c>
      <c r="E12" s="300">
        <v>0</v>
      </c>
      <c r="F12" s="340" t="str">
        <f t="shared" si="0"/>
      </c>
    </row>
    <row r="13" ht="9" customHeight="1" s="299" customFormat="1">
      <c r="B13" s="335" t="s">
        <v>567</v>
      </c>
      <c r="C13" s="296"/>
      <c r="D13" s="297">
        <v>0</v>
      </c>
      <c r="E13" s="297">
        <v>0</v>
      </c>
      <c r="F13" s="336" t="str">
        <f t="shared" si="0"/>
      </c>
    </row>
    <row r="14" ht="9" customHeight="1" s="299" customFormat="1">
      <c r="B14" s="339" t="s">
        <v>568</v>
      </c>
      <c r="C14" s="299" t="s">
        <v>569</v>
      </c>
      <c r="D14" s="300">
        <v>0</v>
      </c>
      <c r="E14" s="300">
        <v>0</v>
      </c>
      <c r="F14" s="340" t="str">
        <f t="shared" si="0"/>
      </c>
    </row>
    <row r="15" ht="9" customHeight="1" s="299" customFormat="1">
      <c r="B15" s="335" t="s">
        <v>570</v>
      </c>
      <c r="C15" s="296"/>
      <c r="D15" s="297">
        <v>0</v>
      </c>
      <c r="E15" s="297">
        <v>0</v>
      </c>
      <c r="F15" s="336" t="str">
        <f t="shared" si="0"/>
      </c>
    </row>
    <row r="16" ht="9" customHeight="1" s="299" customFormat="1">
      <c r="B16" s="339" t="s">
        <v>571</v>
      </c>
      <c r="C16" s="299" t="s">
        <v>572</v>
      </c>
      <c r="D16" s="300">
        <v>10.596</v>
      </c>
      <c r="E16" s="300">
        <v>19.09729</v>
      </c>
      <c r="F16" s="340">
        <f t="shared" si="0"/>
        <v>-0.44515687827958839</v>
      </c>
    </row>
    <row r="17" ht="9" customHeight="1" s="299" customFormat="1">
      <c r="B17" s="335" t="s">
        <v>573</v>
      </c>
      <c r="C17" s="296"/>
      <c r="D17" s="297">
        <v>10.596</v>
      </c>
      <c r="E17" s="297">
        <v>19.09729</v>
      </c>
      <c r="F17" s="336">
        <f t="shared" si="0"/>
        <v>-0.44515687827958839</v>
      </c>
    </row>
    <row r="18" ht="9" customHeight="1" s="299" customFormat="1">
      <c r="B18" s="339" t="s">
        <v>574</v>
      </c>
      <c r="C18" s="299" t="s">
        <v>575</v>
      </c>
      <c r="D18" s="300">
        <v>3.04053</v>
      </c>
      <c r="E18" s="300">
        <v>18.505229999999997</v>
      </c>
      <c r="F18" s="340">
        <f t="shared" si="0"/>
        <v>-0.83569347692517193</v>
      </c>
    </row>
    <row r="19" ht="9" customHeight="1" s="299" customFormat="1">
      <c r="B19" s="335" t="s">
        <v>576</v>
      </c>
      <c r="C19" s="296"/>
      <c r="D19" s="297">
        <v>3.04053</v>
      </c>
      <c r="E19" s="297">
        <v>18.505229999999997</v>
      </c>
      <c r="F19" s="336">
        <f t="shared" si="0"/>
        <v>-0.83569347692517193</v>
      </c>
    </row>
    <row r="20" ht="9" customHeight="1" s="299" customFormat="1">
      <c r="B20" s="339" t="s">
        <v>577</v>
      </c>
      <c r="C20" s="299" t="s">
        <v>578</v>
      </c>
      <c r="D20" s="300">
        <v>175.04681</v>
      </c>
      <c r="E20" s="300">
        <v>0</v>
      </c>
      <c r="F20" s="340" t="str">
        <f t="shared" si="0"/>
      </c>
    </row>
    <row r="21" ht="9" customHeight="1" s="299" customFormat="1">
      <c r="B21" s="335" t="s">
        <v>579</v>
      </c>
      <c r="C21" s="296"/>
      <c r="D21" s="297">
        <v>175.04681</v>
      </c>
      <c r="E21" s="297">
        <v>0</v>
      </c>
      <c r="F21" s="336" t="str">
        <f t="shared" si="0"/>
      </c>
    </row>
    <row r="22" ht="9" customHeight="1" s="299" customFormat="1">
      <c r="B22" s="339" t="s">
        <v>125</v>
      </c>
      <c r="C22" s="299" t="s">
        <v>580</v>
      </c>
      <c r="D22" s="300">
        <v>88.90298</v>
      </c>
      <c r="E22" s="300">
        <v>46.0807</v>
      </c>
      <c r="F22" s="340">
        <f t="shared" si="0"/>
        <v>0.92928883458801614</v>
      </c>
    </row>
    <row r="23" ht="9" customHeight="1" s="299" customFormat="1">
      <c r="B23" s="339"/>
      <c r="C23" s="299" t="s">
        <v>644</v>
      </c>
      <c r="D23" s="300">
        <v>0</v>
      </c>
      <c r="E23" s="300">
        <v>0</v>
      </c>
      <c r="F23" s="340"/>
    </row>
    <row r="24" ht="9" customHeight="1" s="299" customFormat="1">
      <c r="B24" s="335" t="s">
        <v>582</v>
      </c>
      <c r="C24" s="296"/>
      <c r="D24" s="297">
        <v>88.90298</v>
      </c>
      <c r="E24" s="297">
        <v>46.0807</v>
      </c>
      <c r="F24" s="336">
        <f t="shared" si="0"/>
        <v>0.92928883458801614</v>
      </c>
    </row>
    <row r="25" ht="9" customHeight="1" s="299" customFormat="1">
      <c r="B25" s="339" t="s">
        <v>583</v>
      </c>
      <c r="C25" s="299" t="s">
        <v>584</v>
      </c>
      <c r="D25" s="300">
        <v>0</v>
      </c>
      <c r="E25" s="300">
        <v>8.48735</v>
      </c>
      <c r="F25" s="340">
        <f t="shared" si="0"/>
        <v>-1</v>
      </c>
    </row>
    <row r="26" ht="9" customHeight="1" s="299" customFormat="1">
      <c r="B26" s="335" t="s">
        <v>585</v>
      </c>
      <c r="C26" s="296"/>
      <c r="D26" s="297">
        <v>0</v>
      </c>
      <c r="E26" s="297">
        <v>8.48735</v>
      </c>
      <c r="F26" s="336">
        <f t="shared" si="0"/>
        <v>-1</v>
      </c>
    </row>
    <row r="27" ht="9" customHeight="1" s="299" customFormat="1">
      <c r="B27" s="339" t="s">
        <v>586</v>
      </c>
      <c r="C27" s="299" t="s">
        <v>587</v>
      </c>
      <c r="D27" s="300">
        <v>14.12225</v>
      </c>
      <c r="E27" s="300">
        <v>20.0623</v>
      </c>
      <c r="F27" s="340">
        <f t="shared" si="0"/>
        <v>-0.29608021014539709</v>
      </c>
    </row>
    <row r="28" ht="9" customHeight="1" s="299" customFormat="1">
      <c r="B28" s="335" t="s">
        <v>588</v>
      </c>
      <c r="C28" s="296"/>
      <c r="D28" s="297">
        <v>14.12225</v>
      </c>
      <c r="E28" s="297">
        <v>20.0623</v>
      </c>
      <c r="F28" s="336">
        <f t="shared" si="0"/>
        <v>-0.29608021014539709</v>
      </c>
    </row>
    <row r="29" ht="9" customHeight="1" s="299" customFormat="1">
      <c r="B29" s="339" t="s">
        <v>130</v>
      </c>
      <c r="C29" s="299" t="s">
        <v>589</v>
      </c>
      <c r="D29" s="300">
        <v>0</v>
      </c>
      <c r="E29" s="300">
        <v>26.59161</v>
      </c>
      <c r="F29" s="340">
        <f t="shared" si="0"/>
        <v>-1</v>
      </c>
    </row>
    <row r="30" ht="9" customHeight="1" s="299" customFormat="1">
      <c r="B30" s="335" t="s">
        <v>590</v>
      </c>
      <c r="C30" s="296"/>
      <c r="D30" s="297">
        <v>0</v>
      </c>
      <c r="E30" s="297">
        <v>26.59161</v>
      </c>
      <c r="F30" s="336">
        <f t="shared" si="0"/>
        <v>-1</v>
      </c>
    </row>
    <row r="31" ht="9" customHeight="1" s="299" customFormat="1">
      <c r="B31" s="339" t="s">
        <v>120</v>
      </c>
      <c r="C31" s="299" t="s">
        <v>591</v>
      </c>
      <c r="D31" s="300">
        <v>0</v>
      </c>
      <c r="E31" s="300">
        <v>0</v>
      </c>
      <c r="F31" s="340" t="str">
        <f t="shared" si="0"/>
      </c>
    </row>
    <row r="32" ht="9" customHeight="1" s="299" customFormat="1">
      <c r="B32" s="335" t="s">
        <v>592</v>
      </c>
      <c r="C32" s="296"/>
      <c r="D32" s="297">
        <v>0</v>
      </c>
      <c r="E32" s="297">
        <v>0</v>
      </c>
      <c r="F32" s="336" t="str">
        <f t="shared" si="0"/>
      </c>
    </row>
    <row r="33" ht="9" customHeight="1" s="299" customFormat="1">
      <c r="B33" s="339" t="s">
        <v>131</v>
      </c>
      <c r="C33" s="299" t="s">
        <v>593</v>
      </c>
      <c r="D33" s="300">
        <v>10.67776</v>
      </c>
      <c r="E33" s="300">
        <v>19.873910000000002</v>
      </c>
      <c r="F33" s="340">
        <f t="shared" si="0"/>
        <v>-0.46272474817486853</v>
      </c>
    </row>
    <row r="34" ht="9" customHeight="1" s="299" customFormat="1">
      <c r="B34" s="339"/>
      <c r="C34" s="299" t="s">
        <v>594</v>
      </c>
      <c r="D34" s="300">
        <v>2.99048</v>
      </c>
      <c r="E34" s="300">
        <v>4.65619</v>
      </c>
      <c r="F34" s="340">
        <f t="shared" si="0"/>
        <v>-0.35774098565565404</v>
      </c>
    </row>
    <row r="35" ht="9" customHeight="1" s="299" customFormat="1">
      <c r="B35" s="335" t="s">
        <v>595</v>
      </c>
      <c r="C35" s="296"/>
      <c r="D35" s="297">
        <v>13.668239999999999</v>
      </c>
      <c r="E35" s="297">
        <v>24.5301</v>
      </c>
      <c r="F35" s="336">
        <f t="shared" si="0"/>
        <v>-0.44279721648097647</v>
      </c>
    </row>
    <row r="36" ht="9" customHeight="1" s="299" customFormat="1">
      <c r="B36" s="339" t="s">
        <v>596</v>
      </c>
      <c r="C36" s="299" t="s">
        <v>597</v>
      </c>
      <c r="D36" s="300">
        <v>20.66397</v>
      </c>
      <c r="E36" s="300">
        <v>44.00958</v>
      </c>
      <c r="F36" s="340">
        <f t="shared" si="0"/>
        <v>-0.530466548419685</v>
      </c>
    </row>
    <row r="37" ht="9" customHeight="1" s="299" customFormat="1">
      <c r="B37" s="339"/>
      <c r="C37" s="299" t="s">
        <v>598</v>
      </c>
      <c r="D37" s="300">
        <v>64.90508</v>
      </c>
      <c r="E37" s="300">
        <v>167.55241999999998</v>
      </c>
      <c r="F37" s="340">
        <f t="shared" si="0"/>
        <v>-0.61262821509829579</v>
      </c>
    </row>
    <row r="38" ht="9" customHeight="1" s="299" customFormat="1">
      <c r="B38" s="339"/>
      <c r="C38" s="299" t="s">
        <v>599</v>
      </c>
      <c r="D38" s="300">
        <v>28.336959999999998</v>
      </c>
      <c r="E38" s="300">
        <v>35.80746</v>
      </c>
      <c r="F38" s="340">
        <f t="shared" si="0"/>
        <v>-0.20862971012185738</v>
      </c>
    </row>
    <row r="39" ht="9" customHeight="1" s="299" customFormat="1">
      <c r="B39" s="339"/>
      <c r="C39" s="299" t="s">
        <v>600</v>
      </c>
      <c r="D39" s="300">
        <v>0</v>
      </c>
      <c r="E39" s="300">
        <v>0</v>
      </c>
      <c r="F39" s="340" t="str">
        <f t="shared" si="0"/>
      </c>
    </row>
    <row r="40" ht="9" customHeight="1" s="299" customFormat="1">
      <c r="B40" s="339"/>
      <c r="C40" s="299" t="s">
        <v>601</v>
      </c>
      <c r="D40" s="300">
        <v>5.99163</v>
      </c>
      <c r="E40" s="300">
        <v>45.0536</v>
      </c>
      <c r="F40" s="340">
        <f t="shared" si="0"/>
        <v>-0.86701107125734678</v>
      </c>
    </row>
    <row r="41" ht="9" customHeight="1" s="299" customFormat="1">
      <c r="B41" s="339"/>
      <c r="C41" s="299" t="s">
        <v>602</v>
      </c>
      <c r="D41" s="300">
        <v>0</v>
      </c>
      <c r="E41" s="300">
        <v>2.56917</v>
      </c>
      <c r="F41" s="340">
        <f t="shared" si="0"/>
        <v>-1</v>
      </c>
    </row>
    <row r="42" ht="9" customHeight="1" s="299" customFormat="1">
      <c r="B42" s="339"/>
      <c r="C42" s="299" t="s">
        <v>603</v>
      </c>
      <c r="D42" s="300">
        <v>5.65992</v>
      </c>
      <c r="E42" s="300">
        <v>8.16732</v>
      </c>
      <c r="F42" s="340">
        <f t="shared" si="0"/>
        <v>-0.30700401110768283</v>
      </c>
    </row>
    <row r="43" ht="9" customHeight="1" s="299" customFormat="1">
      <c r="B43" s="339"/>
      <c r="C43" s="299" t="s">
        <v>604</v>
      </c>
      <c r="D43" s="300">
        <v>4.25676</v>
      </c>
      <c r="E43" s="300">
        <v>2.71029</v>
      </c>
      <c r="F43" s="340">
        <f t="shared" si="0"/>
        <v>0.57059207686262337</v>
      </c>
    </row>
    <row r="44" ht="9" customHeight="1" s="299" customFormat="1">
      <c r="B44" s="339"/>
      <c r="C44" s="299" t="s">
        <v>605</v>
      </c>
      <c r="D44" s="300">
        <v>1.60725</v>
      </c>
      <c r="E44" s="300">
        <v>3.5681399999999996</v>
      </c>
      <c r="F44" s="340">
        <f t="shared" si="0"/>
        <v>-0.549555230456204</v>
      </c>
    </row>
    <row r="45" ht="9" customHeight="1" s="299" customFormat="1">
      <c r="B45" s="339"/>
      <c r="C45" s="299" t="s">
        <v>606</v>
      </c>
      <c r="D45" s="300">
        <v>0</v>
      </c>
      <c r="E45" s="300">
        <v>0</v>
      </c>
      <c r="F45" s="340" t="str">
        <f t="shared" si="0"/>
      </c>
    </row>
    <row r="46" ht="9" customHeight="1" s="299" customFormat="1">
      <c r="B46" s="339"/>
      <c r="C46" s="299" t="s">
        <v>607</v>
      </c>
      <c r="D46" s="300">
        <v>0</v>
      </c>
      <c r="E46" s="300">
        <v>0</v>
      </c>
      <c r="F46" s="340" t="str">
        <f t="shared" si="0"/>
      </c>
    </row>
    <row r="47" ht="9" customHeight="1" s="299" customFormat="1">
      <c r="B47" s="339"/>
      <c r="C47" s="299" t="s">
        <v>608</v>
      </c>
      <c r="D47" s="300">
        <v>37.98061</v>
      </c>
      <c r="E47" s="300">
        <v>105.09542</v>
      </c>
      <c r="F47" s="340">
        <f t="shared" si="0"/>
        <v>-0.63860832374997889</v>
      </c>
    </row>
    <row r="48" ht="9" customHeight="1" s="299" customFormat="1">
      <c r="B48" s="335" t="s">
        <v>609</v>
      </c>
      <c r="C48" s="296"/>
      <c r="D48" s="297">
        <v>169.40218</v>
      </c>
      <c r="E48" s="297">
        <v>414.53339999999992</v>
      </c>
      <c r="F48" s="336">
        <f t="shared" si="0"/>
        <v>-0.5913425070211471</v>
      </c>
    </row>
    <row r="49" ht="9" customHeight="1" s="299" customFormat="1">
      <c r="B49" s="339" t="s">
        <v>610</v>
      </c>
      <c r="C49" s="299" t="s">
        <v>611</v>
      </c>
      <c r="D49" s="300">
        <v>0</v>
      </c>
      <c r="E49" s="300">
        <v>0</v>
      </c>
      <c r="F49" s="340" t="str">
        <f t="shared" si="0"/>
      </c>
    </row>
    <row r="50" ht="9" customHeight="1" s="299" customFormat="1">
      <c r="B50" s="335" t="s">
        <v>612</v>
      </c>
      <c r="C50" s="296"/>
      <c r="D50" s="297">
        <v>0</v>
      </c>
      <c r="E50" s="297">
        <v>0</v>
      </c>
      <c r="F50" s="336" t="str">
        <f t="shared" si="0"/>
      </c>
    </row>
    <row r="51" ht="9" customHeight="1" s="299" customFormat="1">
      <c r="B51" s="339" t="s">
        <v>147</v>
      </c>
      <c r="C51" s="299" t="s">
        <v>613</v>
      </c>
      <c r="D51" s="300">
        <v>192.90967</v>
      </c>
      <c r="E51" s="300">
        <v>194.47381</v>
      </c>
      <c r="F51" s="340">
        <f t="shared" si="0"/>
        <v>-0.0080429339045703374</v>
      </c>
    </row>
    <row r="52" ht="9" customHeight="1" s="299" customFormat="1">
      <c r="B52" s="335" t="s">
        <v>614</v>
      </c>
      <c r="C52" s="296"/>
      <c r="D52" s="297">
        <v>192.90967</v>
      </c>
      <c r="E52" s="297">
        <v>194.47381</v>
      </c>
      <c r="F52" s="336">
        <f t="shared" si="0"/>
        <v>-0.0080429339045703374</v>
      </c>
    </row>
    <row r="53" ht="9" customHeight="1" s="299" customFormat="1">
      <c r="B53" s="339" t="s">
        <v>122</v>
      </c>
      <c r="C53" s="299" t="s">
        <v>615</v>
      </c>
      <c r="D53" s="300">
        <v>86.59013</v>
      </c>
      <c r="E53" s="300">
        <v>0</v>
      </c>
      <c r="F53" s="340" t="str">
        <f t="shared" si="0"/>
      </c>
    </row>
    <row r="54" ht="9" customHeight="1" s="299" customFormat="1">
      <c r="B54" s="335" t="s">
        <v>616</v>
      </c>
      <c r="C54" s="296"/>
      <c r="D54" s="297">
        <v>86.59013</v>
      </c>
      <c r="E54" s="297">
        <v>0</v>
      </c>
      <c r="F54" s="336" t="str">
        <f t="shared" si="0"/>
      </c>
    </row>
    <row r="55" ht="12" customHeight="1" s="364" customFormat="1">
      <c r="A55" s="299"/>
      <c r="B55" s="361" t="s">
        <v>645</v>
      </c>
      <c r="C55" s="362"/>
      <c r="D55" s="309">
        <v>7467.4497399999973</v>
      </c>
      <c r="E55" s="309">
        <v>7173.0331599999972</v>
      </c>
      <c r="F55" s="363">
        <f>+IF(E55=0,"",D55/E55-1)</f>
        <v>0.041044921086075048</v>
      </c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</row>
    <row r="56" ht="12" customHeight="1" s="364" customFormat="1">
      <c r="A56" s="299"/>
      <c r="B56" s="365" t="s">
        <v>350</v>
      </c>
      <c r="C56" s="308"/>
      <c r="D56" s="309">
        <v>0</v>
      </c>
      <c r="E56" s="309">
        <v>0</v>
      </c>
      <c r="F56" s="366">
        <v>0</v>
      </c>
      <c r="G56" s="317"/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317"/>
      <c r="S56" s="317"/>
      <c r="T56" s="317"/>
      <c r="U56" s="317"/>
      <c r="V56" s="317"/>
    </row>
    <row r="57" ht="12" customHeight="1" s="364" customFormat="1">
      <c r="A57" s="299"/>
      <c r="B57" s="367" t="s">
        <v>349</v>
      </c>
      <c r="C57" s="368"/>
      <c r="D57" s="309">
        <v>0</v>
      </c>
      <c r="E57" s="309">
        <v>0</v>
      </c>
      <c r="F57" s="366">
        <v>0</v>
      </c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</row>
    <row r="58" ht="12" customHeight="1">
      <c r="A58" s="299"/>
      <c r="B58" s="369" t="s">
        <v>646</v>
      </c>
      <c r="C58" s="370"/>
      <c r="D58" s="371">
        <f>+D55+D56-D57</f>
        <v>7467.4497399999973</v>
      </c>
      <c r="E58" s="371">
        <f>+E55+E56-E57</f>
        <v>7173.0331599999972</v>
      </c>
      <c r="F58" s="372">
        <f>+IF(E58=0,"",D58/E58-1)</f>
        <v>0.041044921086075048</v>
      </c>
    </row>
    <row r="59" ht="7.15" customHeight="1">
      <c r="A59" s="299"/>
      <c r="B59" s="299"/>
    </row>
    <row r="60" ht="27.75" customHeight="1">
      <c r="B60" s="438" t="s">
        <v>618</v>
      </c>
      <c r="C60" s="438"/>
      <c r="D60" s="438"/>
      <c r="E60" s="438"/>
      <c r="F60" s="438"/>
    </row>
    <row r="61" ht="7.9" customHeight="1">
      <c r="B61" s="448"/>
      <c r="C61" s="448"/>
      <c r="D61" s="448"/>
      <c r="E61" s="448"/>
      <c r="F61" s="448"/>
      <c r="G61" s="315"/>
    </row>
    <row r="62" ht="11.25" customHeight="1">
      <c r="B62" s="374" t="s">
        <v>619</v>
      </c>
      <c r="C62" s="373"/>
      <c r="D62" s="373"/>
      <c r="E62" s="373"/>
      <c r="F62" s="373"/>
      <c r="G62" s="315"/>
    </row>
    <row r="63" ht="11.25" customHeight="1">
      <c r="B63" s="315" t="s">
        <v>620</v>
      </c>
      <c r="C63" s="373"/>
      <c r="D63" s="373"/>
      <c r="E63" s="373"/>
      <c r="F63" s="373"/>
      <c r="G63" s="315"/>
    </row>
    <row r="64" ht="11.25" customHeight="1">
      <c r="B64" s="315" t="s">
        <v>621</v>
      </c>
      <c r="C64" s="373"/>
      <c r="D64" s="373"/>
      <c r="E64" s="373"/>
      <c r="F64" s="373"/>
      <c r="G64" s="315"/>
    </row>
    <row r="65" ht="10.15" customHeight="1">
      <c r="B65" s="315" t="s">
        <v>622</v>
      </c>
      <c r="C65" s="373"/>
      <c r="D65" s="373"/>
      <c r="E65" s="373"/>
      <c r="F65" s="373"/>
      <c r="G65" s="315"/>
    </row>
    <row r="66">
      <c r="B66" s="315" t="s">
        <v>623</v>
      </c>
    </row>
  </sheetData>
  <mergeCells>
    <mergeCell ref="B1:B4"/>
    <mergeCell ref="C1:C4"/>
    <mergeCell ref="D1:F1"/>
    <mergeCell ref="B60:F60"/>
    <mergeCell ref="B61:F61"/>
  </mergeCells>
  <pageMargins left="0.4365" right="0.33950000000000002" top="1.0236220472440944" bottom="0.62992125984251968" header="0.31496062992125984" footer="0.31496062992125984"/>
  <pageSetup paperSize="9" fitToHeight="0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A03E-3DEA-45CD-98E6-3C9A8AA90334}">
  <sheetPr>
    <tabColor theme="4"/>
    <pageSetUpPr fitToPage="1"/>
  </sheetPr>
  <dimension ref="A4:O65"/>
  <sheetViews>
    <sheetView showGridLines="0" view="pageBreakPreview" zoomScaleNormal="100" zoomScaleSheetLayoutView="100" workbookViewId="0">
      <selection activeCell="R27" sqref="R27"/>
    </sheetView>
  </sheetViews>
  <sheetFormatPr baseColWidth="10" defaultColWidth="8" defaultRowHeight="11.25"/>
  <cols>
    <col min="1" max="1" width="8" customWidth="1" style="9"/>
    <col min="2" max="2" width="8" customWidth="1" style="9"/>
    <col min="3" max="3" width="8" customWidth="1" style="9"/>
    <col min="4" max="4" width="8" customWidth="1" style="9"/>
    <col min="5" max="5" width="8" customWidth="1" style="9"/>
    <col min="6" max="6" width="8" customWidth="1" style="9"/>
    <col min="7" max="7" width="8" customWidth="1" style="9"/>
    <col min="8" max="8" width="8" customWidth="1" style="9"/>
    <col min="9" max="9" width="8" customWidth="1" style="9"/>
    <col min="10" max="10" width="8" customWidth="1" style="9"/>
    <col min="11" max="16384" width="8" customWidth="1" style="9"/>
  </cols>
  <sheetData>
    <row r="4"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</row>
    <row r="5"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</row>
    <row r="6"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</row>
    <row r="7">
      <c r="B7" s="376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</row>
    <row r="8">
      <c r="B8" s="376"/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5"/>
    </row>
    <row r="9">
      <c r="B9" s="376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</row>
    <row r="10">
      <c r="B10" s="375"/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75"/>
    </row>
    <row r="11">
      <c r="B11" s="375"/>
      <c r="C11" s="375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</row>
    <row r="12"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</row>
    <row r="13" ht="12.75">
      <c r="B13" s="377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</row>
    <row r="14"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</row>
    <row r="15"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</row>
    <row r="16">
      <c r="B16" s="375"/>
      <c r="C16" s="375"/>
      <c r="D16" s="375"/>
      <c r="E16" s="375"/>
      <c r="F16" s="375"/>
      <c r="G16" s="375"/>
      <c r="H16" s="375"/>
      <c r="I16" s="375"/>
      <c r="J16" s="375"/>
      <c r="K16" s="375"/>
      <c r="L16" s="375"/>
      <c r="M16" s="375"/>
      <c r="N16" s="375"/>
      <c r="O16" s="375"/>
    </row>
    <row r="17"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</row>
    <row r="18">
      <c r="B18" s="375"/>
      <c r="C18" s="375"/>
      <c r="D18" s="375"/>
      <c r="E18" s="375"/>
      <c r="F18" s="375"/>
      <c r="G18" s="375"/>
      <c r="H18" s="375"/>
      <c r="I18" s="375"/>
      <c r="J18" s="375"/>
      <c r="K18" s="375"/>
      <c r="L18" s="375"/>
      <c r="M18" s="375"/>
      <c r="N18" s="375"/>
      <c r="O18" s="375"/>
    </row>
    <row r="19">
      <c r="B19" s="375"/>
      <c r="C19" s="375"/>
      <c r="D19" s="375"/>
      <c r="E19" s="375"/>
      <c r="F19" s="375"/>
      <c r="G19" s="375"/>
      <c r="H19" s="375"/>
      <c r="I19" s="375"/>
      <c r="J19" s="375" t="s">
        <v>647</v>
      </c>
      <c r="K19" s="375"/>
      <c r="L19" s="375"/>
      <c r="M19" s="375"/>
      <c r="N19" s="375"/>
      <c r="O19" s="375"/>
    </row>
    <row r="20"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</row>
    <row r="21"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</row>
    <row r="22"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</row>
    <row r="23">
      <c r="B23" s="375"/>
      <c r="C23" s="375"/>
      <c r="D23" s="375"/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</row>
    <row r="24"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</row>
    <row r="25"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</row>
    <row r="26"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</row>
    <row r="27"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</row>
    <row r="28">
      <c r="B28" s="375"/>
      <c r="C28" s="3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375"/>
      <c r="O28" s="375"/>
    </row>
    <row r="29">
      <c r="B29" s="375"/>
      <c r="C29" s="375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375"/>
      <c r="O29" s="375"/>
    </row>
    <row r="30"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</row>
    <row r="31"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</row>
    <row r="32">
      <c r="B32" s="375"/>
      <c r="C32" s="375"/>
      <c r="D32" s="375"/>
      <c r="E32" s="375"/>
      <c r="F32" s="375"/>
      <c r="G32" s="375"/>
      <c r="H32" s="375"/>
      <c r="I32" s="375"/>
      <c r="J32" s="375"/>
      <c r="K32" s="375"/>
      <c r="L32" s="375"/>
      <c r="M32" s="375"/>
      <c r="N32" s="375"/>
      <c r="O32" s="375"/>
    </row>
    <row r="33"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</row>
    <row r="34"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</row>
    <row r="35"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</row>
    <row r="36"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</row>
    <row r="37"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</row>
    <row r="38"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</row>
    <row r="39"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</row>
    <row r="40"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</row>
    <row r="41">
      <c r="B41" s="375"/>
      <c r="C41" s="375"/>
      <c r="D41" s="375"/>
      <c r="E41" s="375"/>
      <c r="F41" s="375"/>
      <c r="G41" s="375"/>
      <c r="H41" s="375"/>
      <c r="I41" s="375"/>
      <c r="J41" s="375"/>
      <c r="K41" s="375"/>
      <c r="L41" s="375"/>
      <c r="M41" s="375"/>
      <c r="N41" s="375"/>
      <c r="O41" s="375"/>
    </row>
    <row r="42"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</row>
    <row r="43"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</row>
    <row r="44"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</row>
    <row r="45">
      <c r="B45" s="375"/>
      <c r="C45" s="375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</row>
    <row r="46"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</row>
    <row r="47"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</row>
    <row r="48">
      <c r="B48" s="375"/>
      <c r="C48" s="375"/>
      <c r="D48" s="37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</row>
    <row r="49"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</row>
    <row r="50"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</row>
    <row r="51">
      <c r="B51" s="375"/>
      <c r="C51" s="375"/>
      <c r="D51" s="37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5"/>
    </row>
    <row r="52">
      <c r="B52" s="375"/>
      <c r="C52" s="375"/>
      <c r="D52" s="375"/>
      <c r="E52" s="375"/>
      <c r="F52" s="375"/>
      <c r="G52" s="375"/>
      <c r="H52" s="375"/>
      <c r="I52" s="375"/>
      <c r="J52" s="375"/>
      <c r="K52" s="375"/>
      <c r="L52" s="375"/>
      <c r="M52" s="375"/>
      <c r="N52" s="375"/>
      <c r="O52" s="375"/>
    </row>
    <row r="53"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</row>
    <row r="54"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</row>
    <row r="55"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</row>
    <row r="56"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</row>
    <row r="57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</row>
    <row r="58">
      <c r="B58" s="375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</row>
    <row r="59">
      <c r="B59" s="375"/>
      <c r="C59" s="375"/>
      <c r="D59" s="37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5"/>
    </row>
    <row r="60">
      <c r="B60" s="375"/>
      <c r="C60" s="375"/>
      <c r="D60" s="375"/>
      <c r="E60" s="375"/>
      <c r="F60" s="375"/>
      <c r="G60" s="375"/>
      <c r="H60" s="375"/>
      <c r="I60" s="375"/>
      <c r="J60" s="375"/>
      <c r="K60" s="375"/>
      <c r="L60" s="375"/>
      <c r="M60" s="375"/>
      <c r="N60" s="375"/>
      <c r="O60" s="375"/>
    </row>
    <row r="61"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</row>
    <row r="62"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</row>
    <row r="63"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</row>
    <row r="64"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</row>
    <row r="65">
      <c r="B65" s="375"/>
      <c r="C65" s="375"/>
      <c r="D65" s="375"/>
      <c r="E65" s="375"/>
      <c r="F65" s="375"/>
      <c r="G65" s="375"/>
      <c r="H65" s="375"/>
      <c r="I65" s="375"/>
      <c r="J65" s="375"/>
      <c r="K65" s="375"/>
      <c r="L65" s="375"/>
      <c r="M65" s="375"/>
      <c r="N65" s="375"/>
      <c r="O65" s="375"/>
    </row>
  </sheetData>
  <pageMargins left="0.70866141732283472" right="0.70866141732283472" top="1.0208333333333333" bottom="0.74803149606299213" header="0.31496062992125984" footer="0.31496062992125984"/>
  <pageSetup paperSize="9" scale="99" fitToHeight="0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F58"/>
  <sheetViews>
    <sheetView view="pageBreakPreview" zoomScale="60" zoomScaleNormal="100" workbookViewId="0" showGridLines="0">
      <selection activeCell="AA35" sqref="AA35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" customWidth="1"/>
    <col min="4" max="4" width="9.42578125" customWidth="1"/>
  </cols>
  <sheetData>
    <row r="1" ht="58.5" customHeight="1">
      <c r="A1" s="390"/>
      <c r="B1" s="390"/>
      <c r="C1" s="390"/>
      <c r="D1" s="24"/>
    </row>
    <row r="2" ht="9.75" customHeight="1"/>
    <row r="3" ht="11.25" customHeight="1"/>
    <row r="4" ht="15" customHeight="1">
      <c r="B4" s="21"/>
      <c r="C4" s="80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ht="26.25" customHeight="1">
      <c r="C5" s="393" t="s">
        <v>43</v>
      </c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3"/>
      <c r="R5" s="81"/>
      <c r="S5" s="81"/>
    </row>
    <row r="6" ht="15" customHeight="1"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ht="24.75" customHeight="1"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82"/>
      <c r="S7" s="82"/>
    </row>
    <row r="8" ht="9.75" customHeight="1"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6"/>
      <c r="Q8" s="396"/>
      <c r="R8" s="82"/>
      <c r="S8" s="82"/>
    </row>
    <row r="9" ht="6" customHeight="1"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0"/>
      <c r="Q9" s="80"/>
      <c r="R9" s="80"/>
      <c r="S9" s="80"/>
    </row>
    <row r="10" ht="8.25" customHeight="1">
      <c r="C10" s="84"/>
      <c r="D10" s="84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80"/>
      <c r="Q10" s="80"/>
      <c r="R10" s="80"/>
      <c r="S10" s="80"/>
    </row>
    <row r="11" ht="15" customHeight="1">
      <c r="C11" s="395" t="s">
        <v>44</v>
      </c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87"/>
      <c r="S11" s="87"/>
    </row>
    <row r="12" ht="15" customHeight="1"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 ht="18.75"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</row>
    <row r="14" ht="6" customHeight="1"/>
    <row r="15" ht="8.25" customHeight="1"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</row>
    <row r="16" ht="5.25" customHeight="1">
      <c r="C16" s="391"/>
      <c r="D16" s="391"/>
      <c r="E16" s="391"/>
      <c r="F16" s="391"/>
      <c r="G16" s="391"/>
      <c r="H16" s="391"/>
      <c r="I16" s="391"/>
      <c r="J16" s="391"/>
      <c r="K16" s="391"/>
      <c r="L16" s="391"/>
      <c r="M16" s="391"/>
      <c r="N16" s="391"/>
      <c r="O16" s="391"/>
      <c r="P16" s="391"/>
      <c r="Q16" s="391"/>
    </row>
    <row r="17" ht="15" customHeight="1">
      <c r="C17" s="392"/>
      <c r="D17" s="392"/>
      <c r="E17" s="392"/>
      <c r="F17" s="392"/>
      <c r="G17" s="392"/>
      <c r="H17" s="392"/>
      <c r="I17" s="392"/>
      <c r="J17" s="392"/>
      <c r="K17" s="392"/>
      <c r="L17" s="392"/>
      <c r="M17" s="392"/>
      <c r="N17" s="392"/>
      <c r="O17" s="392"/>
      <c r="P17" s="392"/>
      <c r="Q17" s="392"/>
    </row>
    <row r="18">
      <c r="C18" s="390"/>
      <c r="D18" s="390"/>
      <c r="E18" s="390"/>
      <c r="F18" s="390"/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</row>
    <row r="19" ht="51" customHeight="1">
      <c r="C19" s="89" t="s">
        <v>45</v>
      </c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</row>
    <row r="20"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</row>
    <row r="21" ht="70.5" customHeight="1">
      <c r="C21" s="89" t="s">
        <v>45</v>
      </c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</row>
    <row r="22"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</row>
    <row r="23" ht="54.75" customHeight="1">
      <c r="C23" s="89" t="s">
        <v>45</v>
      </c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2"/>
      <c r="P23" s="392"/>
      <c r="Q23" s="392"/>
    </row>
    <row r="29">
      <c r="AA29" s="23"/>
      <c r="AB29" s="23"/>
      <c r="AC29" s="23"/>
      <c r="AD29" s="23"/>
      <c r="AE29" s="23"/>
      <c r="AF29" s="23"/>
    </row>
    <row r="30">
      <c r="AA30" s="92"/>
      <c r="AB30" s="92"/>
      <c r="AC30" s="92"/>
      <c r="AD30" s="23"/>
      <c r="AE30" s="23"/>
      <c r="AF30" s="23"/>
    </row>
    <row r="31">
      <c r="AA31" s="93"/>
      <c r="AB31" s="94"/>
      <c r="AC31" s="94"/>
      <c r="AD31" s="93"/>
      <c r="AE31" s="94"/>
      <c r="AF31" s="23"/>
    </row>
    <row r="32">
      <c r="AA32" s="93"/>
      <c r="AB32" s="94"/>
      <c r="AC32" s="94"/>
      <c r="AD32" s="93"/>
      <c r="AE32" s="94"/>
      <c r="AF32" s="23"/>
    </row>
    <row r="33">
      <c r="AA33" s="93"/>
      <c r="AB33" s="94"/>
      <c r="AC33" s="94"/>
      <c r="AD33" s="93"/>
      <c r="AE33" s="94"/>
      <c r="AF33" s="23"/>
    </row>
    <row r="34">
      <c r="AA34" s="93"/>
      <c r="AB34" s="94"/>
      <c r="AC34" s="94"/>
      <c r="AD34" s="93"/>
      <c r="AE34" s="94"/>
      <c r="AF34" s="23"/>
    </row>
    <row r="35">
      <c r="AA35" s="93"/>
      <c r="AB35" s="94"/>
      <c r="AC35" s="94"/>
      <c r="AD35" s="93"/>
      <c r="AE35" s="94"/>
      <c r="AF35" s="23"/>
    </row>
    <row r="36">
      <c r="AA36" s="93"/>
      <c r="AB36" s="95"/>
      <c r="AC36" s="95"/>
      <c r="AD36" s="93"/>
      <c r="AE36" s="95"/>
      <c r="AF36" s="23"/>
    </row>
    <row r="37">
      <c r="AA37" s="93"/>
      <c r="AB37" s="95"/>
      <c r="AC37" s="95"/>
      <c r="AD37" s="93"/>
      <c r="AE37" s="95"/>
      <c r="AF37" s="23"/>
    </row>
    <row r="38">
      <c r="AA38" s="96"/>
      <c r="AB38" s="95"/>
      <c r="AC38" s="95"/>
      <c r="AD38" s="96"/>
      <c r="AE38" s="95"/>
      <c r="AF38" s="23"/>
    </row>
    <row r="39">
      <c r="AA39" s="93"/>
      <c r="AB39" s="95"/>
      <c r="AC39" s="95"/>
      <c r="AD39" s="93"/>
      <c r="AE39" s="95"/>
      <c r="AF39" s="23"/>
    </row>
    <row r="40">
      <c r="AA40" s="93"/>
      <c r="AB40" s="95"/>
      <c r="AC40" s="95"/>
      <c r="AD40" s="93"/>
      <c r="AE40" s="95"/>
      <c r="AF40" s="23"/>
    </row>
    <row r="41">
      <c r="AA41" s="93"/>
      <c r="AB41" s="95"/>
      <c r="AC41" s="95"/>
      <c r="AD41" s="93"/>
      <c r="AE41" s="95"/>
      <c r="AF41" s="23"/>
    </row>
    <row r="42">
      <c r="AA42" s="93"/>
      <c r="AB42" s="23"/>
      <c r="AC42" s="23"/>
      <c r="AD42" s="93"/>
      <c r="AE42" s="23"/>
      <c r="AF42" s="23"/>
    </row>
    <row r="43">
      <c r="AA43" s="23"/>
      <c r="AB43" s="23"/>
      <c r="AC43" s="23"/>
      <c r="AD43" s="23"/>
      <c r="AE43" s="23"/>
      <c r="AF43" s="23"/>
    </row>
    <row r="44">
      <c r="AA44" s="23"/>
      <c r="AB44" s="23"/>
      <c r="AC44" s="23"/>
      <c r="AD44" s="23"/>
      <c r="AE44" s="23"/>
      <c r="AF44" s="23"/>
    </row>
    <row r="45">
      <c r="AA45" s="23"/>
      <c r="AB45" s="23"/>
      <c r="AC45" s="23"/>
      <c r="AD45" s="23"/>
      <c r="AE45" s="23"/>
      <c r="AF45" s="23"/>
    </row>
    <row r="46">
      <c r="AA46" s="92"/>
      <c r="AB46" s="92"/>
      <c r="AC46" s="92"/>
      <c r="AD46" s="23"/>
      <c r="AE46" s="23"/>
      <c r="AF46" s="23"/>
    </row>
    <row r="47">
      <c r="AA47" s="93"/>
      <c r="AB47" s="94"/>
      <c r="AC47" s="94"/>
      <c r="AD47" s="93"/>
      <c r="AE47" s="94"/>
      <c r="AF47" s="23"/>
    </row>
    <row r="48">
      <c r="AA48" s="93"/>
      <c r="AB48" s="94"/>
      <c r="AC48" s="94"/>
      <c r="AD48" s="93"/>
      <c r="AE48" s="94"/>
      <c r="AF48" s="23"/>
    </row>
    <row r="49">
      <c r="AA49" s="93"/>
      <c r="AB49" s="94"/>
      <c r="AC49" s="94"/>
      <c r="AD49" s="93"/>
      <c r="AE49" s="94"/>
      <c r="AF49" s="23"/>
    </row>
    <row r="50">
      <c r="AA50" s="93"/>
      <c r="AB50" s="94"/>
      <c r="AC50" s="94"/>
      <c r="AD50" s="93"/>
      <c r="AE50" s="94"/>
      <c r="AF50" s="23"/>
    </row>
    <row r="51">
      <c r="AA51" s="93"/>
      <c r="AB51" s="94"/>
      <c r="AC51" s="94"/>
      <c r="AD51" s="93"/>
      <c r="AE51" s="94"/>
      <c r="AF51" s="23"/>
    </row>
    <row r="52">
      <c r="AA52" s="93"/>
      <c r="AB52" s="95"/>
      <c r="AC52" s="95"/>
      <c r="AD52" s="93"/>
      <c r="AE52" s="95"/>
      <c r="AF52" s="23"/>
    </row>
    <row r="53">
      <c r="AA53" s="93"/>
      <c r="AB53" s="95"/>
      <c r="AC53" s="95"/>
      <c r="AD53" s="93"/>
      <c r="AE53" s="95"/>
      <c r="AF53" s="23"/>
    </row>
    <row r="54">
      <c r="AA54" s="96"/>
      <c r="AB54" s="95"/>
      <c r="AC54" s="95"/>
      <c r="AD54" s="96"/>
      <c r="AE54" s="95"/>
      <c r="AF54" s="23"/>
    </row>
    <row r="55">
      <c r="AA55" s="93"/>
      <c r="AB55" s="95"/>
      <c r="AC55" s="95"/>
      <c r="AD55" s="93"/>
      <c r="AE55" s="95"/>
      <c r="AF55" s="23"/>
    </row>
    <row r="56">
      <c r="AA56" s="93"/>
      <c r="AB56" s="95"/>
      <c r="AC56" s="95"/>
      <c r="AD56" s="93"/>
      <c r="AE56" s="95"/>
      <c r="AF56" s="23"/>
    </row>
    <row r="57">
      <c r="AA57" s="90"/>
      <c r="AB57" s="91"/>
      <c r="AC57" s="91"/>
      <c r="AD57" s="90"/>
      <c r="AE57" s="91"/>
    </row>
    <row r="58">
      <c r="AA58" s="90"/>
      <c r="AD58" s="90"/>
    </row>
  </sheetData>
  <mergeCells>
    <mergeCell ref="C20:Q20"/>
    <mergeCell ref="C22:Q22"/>
    <mergeCell ref="D19:Q19"/>
    <mergeCell ref="D21:Q21"/>
    <mergeCell ref="D23:Q23"/>
    <mergeCell ref="C15:Q15"/>
    <mergeCell ref="C16:Q16"/>
    <mergeCell ref="C17:Q17"/>
    <mergeCell ref="C18:Q18"/>
    <mergeCell ref="A1:C1"/>
    <mergeCell ref="C5:Q5"/>
    <mergeCell ref="C7:Q7"/>
    <mergeCell ref="C11:Q11"/>
    <mergeCell ref="C8:Q8"/>
  </mergeCells>
  <pageMargins left="0.7" right="0.7" top="0.75" bottom="0.75" header="0.3" footer="0.3"/>
  <pageSetup paperSize="9" scale="60" fitToHeight="0" orientation="portrait" horizontalDpi="0" verticalDpi="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AW46"/>
  <sheetViews>
    <sheetView view="pageBreakPreview" topLeftCell="A22" zoomScale="60" zoomScaleNormal="100" workbookViewId="0" showGridLines="0">
      <selection activeCell="L8" sqref="L8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4.42578125" customWidth="1"/>
    <col min="4" max="4" width="18.140625" customWidth="1"/>
    <col min="5" max="5" width="14.28515625" customWidth="1"/>
    <col min="6" max="6" width="22.140625" customWidth="1"/>
    <col min="7" max="7" width="21.7109375" customWidth="1"/>
    <col min="8" max="8" width="18.42578125" customWidth="1"/>
    <col min="9" max="9" width="18.7109375" customWidth="1"/>
    <col min="10" max="10" width="11.7109375" customWidth="1"/>
    <col min="11" max="11" width="11.42578125" customWidth="1"/>
    <col min="12" max="12" width="18.140625" customWidth="1"/>
    <col min="27" max="27" width="14.7109375" customWidth="1"/>
    <col min="28" max="28" width="11.5703125" customWidth="1"/>
    <col min="29" max="29" width="14.85546875" customWidth="1"/>
  </cols>
  <sheetData>
    <row r="1" ht="58.5" customHeight="1">
      <c r="A1" s="390"/>
      <c r="B1" s="390"/>
      <c r="C1" s="390"/>
      <c r="D1" s="24" t="s">
        <v>46</v>
      </c>
    </row>
    <row r="2" ht="9.75" customHeight="1"/>
    <row r="3" ht="11.25" customHeight="1"/>
    <row r="4" ht="18.75">
      <c r="B4" s="21" t="s">
        <v>47</v>
      </c>
    </row>
    <row r="6" ht="15.75">
      <c r="C6" s="22" t="s">
        <v>48</v>
      </c>
    </row>
    <row r="8" ht="46.5" customHeight="1">
      <c r="C8" s="45" t="s">
        <v>49</v>
      </c>
      <c r="D8" s="46" t="s">
        <v>50</v>
      </c>
      <c r="E8" s="46" t="s">
        <v>51</v>
      </c>
      <c r="F8" s="46" t="s">
        <v>52</v>
      </c>
      <c r="G8" s="46" t="s">
        <v>53</v>
      </c>
      <c r="H8" s="47" t="s">
        <v>54</v>
      </c>
      <c r="I8" s="48" t="s">
        <v>55</v>
      </c>
      <c r="J8" s="47" t="s">
        <v>56</v>
      </c>
      <c r="K8" s="48" t="s">
        <v>57</v>
      </c>
      <c r="L8" s="48" t="s">
        <v>58</v>
      </c>
    </row>
    <row r="9">
      <c r="C9" s="27"/>
      <c r="D9" s="27"/>
      <c r="E9" s="27"/>
      <c r="F9" s="27"/>
      <c r="G9" s="27"/>
      <c r="H9" s="27"/>
      <c r="I9" s="26"/>
      <c r="J9" s="26"/>
      <c r="K9" s="26"/>
      <c r="L9" s="27"/>
    </row>
    <row r="10">
      <c r="C10" s="27"/>
      <c r="D10" s="27"/>
      <c r="E10" s="27"/>
      <c r="F10" s="27"/>
      <c r="G10" s="27"/>
      <c r="H10" s="27"/>
      <c r="I10" s="26"/>
      <c r="J10" s="26"/>
      <c r="K10" s="26"/>
      <c r="L10" s="27"/>
    </row>
    <row r="11">
      <c r="C11" s="27"/>
      <c r="D11" s="27"/>
      <c r="E11" s="27"/>
      <c r="F11" s="27"/>
      <c r="G11" s="27"/>
      <c r="H11" s="27"/>
      <c r="I11" s="26"/>
      <c r="J11" s="26"/>
      <c r="K11" s="26"/>
      <c r="L11" s="27"/>
    </row>
    <row r="12">
      <c r="C12" s="27"/>
      <c r="D12" s="27"/>
      <c r="E12" s="27"/>
      <c r="F12" s="27"/>
      <c r="G12" s="27"/>
      <c r="H12" s="27"/>
      <c r="I12" s="26"/>
      <c r="J12" s="26"/>
      <c r="K12" s="26"/>
      <c r="L12" s="27"/>
    </row>
    <row r="13">
      <c r="C13" s="27"/>
      <c r="D13" s="27"/>
      <c r="E13" s="27"/>
      <c r="F13" s="27"/>
      <c r="G13" s="27"/>
      <c r="H13" s="27"/>
      <c r="I13" s="26"/>
      <c r="J13" s="26"/>
      <c r="K13" s="26"/>
      <c r="L13" s="27"/>
    </row>
    <row r="14">
      <c r="C14" s="27"/>
      <c r="D14" s="27"/>
      <c r="E14" s="27"/>
      <c r="F14" s="27"/>
      <c r="G14" s="27"/>
      <c r="H14" s="27"/>
      <c r="I14" s="26"/>
      <c r="J14" s="26"/>
      <c r="K14" s="26"/>
      <c r="L14" s="27"/>
    </row>
    <row r="15">
      <c r="C15" s="27"/>
      <c r="D15" s="27"/>
      <c r="E15" s="27"/>
      <c r="F15" s="27"/>
      <c r="G15" s="27"/>
      <c r="H15" s="27"/>
      <c r="I15" s="26"/>
      <c r="J15" s="26"/>
      <c r="K15" s="26"/>
      <c r="L15" s="27"/>
    </row>
    <row r="16">
      <c r="C16" s="27"/>
      <c r="D16" s="27"/>
      <c r="E16" s="27"/>
      <c r="F16" s="27"/>
      <c r="G16" s="27"/>
      <c r="H16" s="27"/>
      <c r="I16" s="26"/>
      <c r="J16" s="26"/>
      <c r="K16" s="26"/>
      <c r="L16" s="27"/>
      <c r="Y16" s="23"/>
      <c r="Z16" s="23"/>
      <c r="AA16" s="23"/>
      <c r="AB16" s="23"/>
      <c r="AC16" s="23"/>
      <c r="AD16" s="23"/>
      <c r="AE16" s="23"/>
      <c r="AF16" s="23"/>
    </row>
    <row r="17">
      <c r="C17" s="27"/>
      <c r="D17" s="27"/>
      <c r="E17" s="27"/>
      <c r="F17" s="27"/>
      <c r="G17" s="27"/>
      <c r="H17" s="27"/>
      <c r="I17" s="26"/>
      <c r="J17" s="26"/>
      <c r="K17" s="26"/>
      <c r="L17" s="27"/>
      <c r="Y17" s="23"/>
      <c r="Z17" s="23"/>
      <c r="AA17" s="23"/>
      <c r="AB17" s="23"/>
      <c r="AC17" s="23"/>
      <c r="AD17" s="23"/>
      <c r="AE17" s="23"/>
      <c r="AF17" s="23"/>
    </row>
    <row r="18">
      <c r="C18" s="27"/>
      <c r="D18" s="27"/>
      <c r="E18" s="27"/>
      <c r="F18" s="27"/>
      <c r="G18" s="27"/>
      <c r="H18" s="27"/>
      <c r="I18" s="26"/>
      <c r="J18" s="26"/>
      <c r="K18" s="26"/>
      <c r="L18" s="27"/>
      <c r="Y18" s="23"/>
      <c r="Z18" s="23"/>
      <c r="AA18" s="23"/>
      <c r="AB18" s="23"/>
      <c r="AC18" s="23"/>
      <c r="AD18" s="23"/>
      <c r="AE18" s="23"/>
      <c r="AF18" s="23"/>
    </row>
    <row r="19">
      <c r="Y19" s="23"/>
      <c r="Z19" s="23"/>
      <c r="AA19" s="23"/>
      <c r="AB19" s="23"/>
      <c r="AC19" s="23"/>
      <c r="AD19" s="23"/>
      <c r="AE19" s="23"/>
      <c r="AF19" s="23"/>
    </row>
    <row r="20">
      <c r="Y20" s="23"/>
      <c r="Z20" s="23"/>
      <c r="AA20" s="397" t="s">
        <v>59</v>
      </c>
      <c r="AB20" s="398" t="s">
        <v>60</v>
      </c>
      <c r="AC20" s="398"/>
      <c r="AD20" s="398"/>
      <c r="AE20" s="398"/>
      <c r="AF20" s="40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</row>
    <row r="21">
      <c r="Y21" s="23"/>
      <c r="Z21" s="23"/>
      <c r="AA21" s="397"/>
      <c r="AB21" s="41"/>
      <c r="AC21" s="41"/>
      <c r="AD21" s="41"/>
      <c r="AE21" s="41"/>
      <c r="AF21" s="41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</row>
    <row r="22">
      <c r="Y22" s="23"/>
      <c r="Z22" s="23"/>
      <c r="AA22" s="108"/>
      <c r="AB22" s="109"/>
      <c r="AC22" s="109"/>
      <c r="AD22" s="109"/>
      <c r="AE22" s="109"/>
      <c r="AF22" s="42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</row>
    <row r="23">
      <c r="Y23" s="23"/>
      <c r="Z23" s="23"/>
      <c r="AA23" s="110"/>
      <c r="AB23" s="111"/>
      <c r="AC23" s="111"/>
      <c r="AD23" s="111"/>
      <c r="AE23" s="111"/>
      <c r="AF23" s="42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</row>
    <row r="24"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</row>
    <row r="25"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</row>
    <row r="26"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</row>
    <row r="27"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</row>
    <row r="28"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</row>
    <row r="29"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</row>
    <row r="30"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</row>
    <row r="33"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</row>
    <row r="34"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</row>
    <row r="35"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</row>
    <row r="36"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</row>
    <row r="37"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</row>
    <row r="38"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</row>
    <row r="39"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</row>
    <row r="40"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</row>
    <row r="41"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</row>
    <row r="42"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</row>
    <row r="43"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</row>
    <row r="44"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</row>
    <row r="46"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</row>
  </sheetData>
  <mergeCells>
    <mergeCell ref="A1:C1"/>
    <mergeCell ref="AA20:AA21"/>
    <mergeCell ref="AB20:AE20"/>
  </mergeCells>
  <pageMargins left="0.7" right="0.7" top="0.75" bottom="0.75" header="0.3" footer="0.3"/>
  <pageSetup paperSize="9" scale="43" fitToHeight="0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AE151"/>
  <sheetViews>
    <sheetView view="pageBreakPreview" topLeftCell="D4" zoomScaleNormal="100" zoomScaleSheetLayoutView="100" workbookViewId="0" showGridLines="0">
      <selection activeCell="D8" sqref="D8:F8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0" customWidth="1"/>
    <col min="4" max="4" width="13.42578125" customWidth="1"/>
    <col min="5" max="5" width="11.85546875" customWidth="1"/>
    <col min="6" max="6" width="12.28515625" customWidth="1"/>
    <col min="7" max="7" width="12.140625" customWidth="1"/>
    <col min="8" max="8" width="12.7109375" customWidth="1"/>
    <col min="9" max="9" width="11.42578125" customWidth="1"/>
    <col min="10" max="10" width="11.5703125" customWidth="1"/>
    <col min="11" max="11" width="12.140625" customWidth="1"/>
    <col min="29" max="30" width="9.140625" customWidth="1" style="73"/>
  </cols>
  <sheetData>
    <row r="1" ht="58.5" customHeight="1">
      <c r="A1" s="390"/>
      <c r="B1" s="390"/>
      <c r="C1" s="390"/>
      <c r="D1" s="24" t="s">
        <v>61</v>
      </c>
      <c r="E1" s="62"/>
      <c r="F1" s="62"/>
      <c r="G1" s="62"/>
      <c r="H1" s="62"/>
    </row>
    <row r="2" ht="9.75" customHeight="1"/>
    <row r="3" ht="11.25" customHeight="1"/>
    <row r="4" ht="18.75">
      <c r="B4" s="21" t="s">
        <v>62</v>
      </c>
    </row>
    <row r="6" ht="15.75">
      <c r="C6" s="22" t="s">
        <v>63</v>
      </c>
    </row>
    <row r="8" ht="33" customHeight="1">
      <c r="C8" s="400" t="s">
        <v>64</v>
      </c>
      <c r="D8" s="399" t="s">
        <v>65</v>
      </c>
      <c r="E8" s="399"/>
      <c r="F8" s="464"/>
      <c r="G8" s="401" t="s">
        <v>66</v>
      </c>
      <c r="H8" s="402"/>
      <c r="I8" s="471"/>
      <c r="J8" s="401" t="s">
        <v>67</v>
      </c>
      <c r="K8" s="403"/>
    </row>
    <row r="9" ht="30" customHeight="1" s="25" customFormat="1">
      <c r="C9" s="400"/>
      <c r="D9" s="65" t="s">
        <v>68</v>
      </c>
      <c r="E9" s="66" t="s">
        <v>69</v>
      </c>
      <c r="F9" s="465" t="s">
        <v>70</v>
      </c>
      <c r="G9" s="67" t="s">
        <v>2</v>
      </c>
      <c r="H9" s="68" t="s">
        <v>71</v>
      </c>
      <c r="I9" s="472" t="s">
        <v>72</v>
      </c>
      <c r="J9" s="64" t="s">
        <v>73</v>
      </c>
      <c r="K9" s="477" t="s">
        <v>74</v>
      </c>
      <c r="AC9" s="74"/>
      <c r="AD9" s="74"/>
    </row>
    <row r="10">
      <c r="C10" s="460" t="s">
        <v>75</v>
      </c>
      <c r="D10" s="459">
        <v>1960.0373353425</v>
      </c>
      <c r="E10" s="459">
        <v>1784.1788579075</v>
      </c>
      <c r="F10" s="466">
        <v>2068.1741958075</v>
      </c>
      <c r="G10" s="459">
        <v>28486.3501657225</v>
      </c>
      <c r="H10" s="459">
        <v>30664.4126304825</v>
      </c>
      <c r="I10" s="473">
        <v>-0.071028996739851413</v>
      </c>
      <c r="J10" s="459">
        <v>29214.2276557375</v>
      </c>
      <c r="K10" s="473">
        <v>0.049639682138240347</v>
      </c>
    </row>
    <row r="11">
      <c r="C11" s="461" t="s">
        <v>76</v>
      </c>
      <c r="D11" s="452">
        <v>2613.564826805</v>
      </c>
      <c r="E11" s="452">
        <v>2834.83330533</v>
      </c>
      <c r="F11" s="467">
        <v>2735.36852206</v>
      </c>
      <c r="G11" s="452">
        <v>24846.5571019175</v>
      </c>
      <c r="H11" s="452">
        <v>20723.3805872475</v>
      </c>
      <c r="I11" s="474">
        <v>0.198962543650203</v>
      </c>
      <c r="J11" s="452">
        <v>17246.5116411475</v>
      </c>
      <c r="K11" s="474">
        <v>0.20159838803603219</v>
      </c>
    </row>
    <row r="12">
      <c r="C12" s="461" t="s">
        <v>77</v>
      </c>
      <c r="D12" s="452">
        <v>85.3054456975</v>
      </c>
      <c r="E12" s="452">
        <v>81.88644788</v>
      </c>
      <c r="F12" s="467">
        <v>72.75640711</v>
      </c>
      <c r="G12" s="452">
        <v>821.1888000225</v>
      </c>
      <c r="H12" s="452">
        <v>801.9185195075</v>
      </c>
      <c r="I12" s="474">
        <v>0.024030222580262751</v>
      </c>
      <c r="J12" s="452">
        <v>775.9531583075</v>
      </c>
      <c r="K12" s="474">
        <v>0.033462536909618805</v>
      </c>
    </row>
    <row r="13">
      <c r="C13" s="461" t="s">
        <v>78</v>
      </c>
      <c r="D13" s="452">
        <v>188.3535178975</v>
      </c>
      <c r="E13" s="452">
        <v>131.1601125025</v>
      </c>
      <c r="F13" s="467">
        <v>136.4907592125</v>
      </c>
      <c r="G13" s="452">
        <v>1930.101631995</v>
      </c>
      <c r="H13" s="452">
        <v>1800.6359014</v>
      </c>
      <c r="I13" s="474">
        <v>0.071900005156145114</v>
      </c>
      <c r="J13" s="452">
        <v>1799.27988047</v>
      </c>
      <c r="K13" s="474">
        <v>0.0007536464697453217</v>
      </c>
    </row>
    <row r="14">
      <c r="C14" s="454" t="s">
        <v>79</v>
      </c>
      <c r="D14" s="455">
        <v>4847.2611257425</v>
      </c>
      <c r="E14" s="455">
        <v>4832.05872362</v>
      </c>
      <c r="F14" s="468">
        <v>5012.78988419</v>
      </c>
      <c r="G14" s="455">
        <v>56084.1976996575</v>
      </c>
      <c r="H14" s="455">
        <v>53990.3476386375</v>
      </c>
      <c r="I14" s="475">
        <v>0.038781933301010332</v>
      </c>
      <c r="J14" s="455">
        <v>49035.9723356625</v>
      </c>
      <c r="K14" s="475">
        <v>0.10103552692013859</v>
      </c>
    </row>
    <row r="15">
      <c r="C15" s="461"/>
      <c r="D15" s="450"/>
      <c r="E15" s="450"/>
      <c r="F15" s="469"/>
      <c r="G15" s="450"/>
      <c r="H15" s="450"/>
      <c r="I15" s="469"/>
      <c r="J15" s="450"/>
      <c r="K15" s="469"/>
    </row>
    <row r="16">
      <c r="C16" s="461" t="s">
        <v>80</v>
      </c>
      <c r="D16" s="452">
        <v>0</v>
      </c>
      <c r="E16" s="452">
        <v>0</v>
      </c>
      <c r="F16" s="467">
        <v>0</v>
      </c>
      <c r="G16" s="452">
        <v>32.10186708</v>
      </c>
      <c r="H16" s="452">
        <v>43.00966851</v>
      </c>
      <c r="I16" s="474">
        <v>-0.253612776100887</v>
      </c>
      <c r="J16" s="452">
        <v>37.44775711</v>
      </c>
      <c r="K16" s="474">
        <v>0.14852455338412657</v>
      </c>
      <c r="V16" s="23"/>
      <c r="W16" s="23"/>
      <c r="X16" s="23"/>
      <c r="Y16" s="23"/>
      <c r="Z16" s="23"/>
      <c r="AA16" s="23"/>
      <c r="AB16" s="23"/>
      <c r="AC16" s="76"/>
      <c r="AD16" s="76"/>
      <c r="AE16" s="23"/>
    </row>
    <row r="17">
      <c r="C17" s="461" t="s">
        <v>81</v>
      </c>
      <c r="D17" s="452">
        <v>0</v>
      </c>
      <c r="E17" s="452">
        <v>0</v>
      </c>
      <c r="F17" s="467">
        <v>0.530318</v>
      </c>
      <c r="G17" s="452">
        <v>0.53078594</v>
      </c>
      <c r="H17" s="452">
        <v>5.288E-05</v>
      </c>
      <c r="I17" s="474">
        <v>10036.555597579425</v>
      </c>
      <c r="J17" s="452">
        <v>0</v>
      </c>
      <c r="K17" s="474"/>
      <c r="V17" s="23"/>
      <c r="W17" s="23"/>
      <c r="X17" s="23"/>
      <c r="Y17" s="23"/>
      <c r="Z17" s="23"/>
      <c r="AA17" s="23"/>
      <c r="AB17" s="23"/>
      <c r="AC17" s="76"/>
      <c r="AD17" s="76"/>
      <c r="AE17" s="23"/>
    </row>
    <row r="18">
      <c r="C18" s="461"/>
      <c r="D18" s="452"/>
      <c r="E18" s="452"/>
      <c r="F18" s="467"/>
      <c r="G18" s="452"/>
      <c r="H18" s="452"/>
      <c r="I18" s="474"/>
      <c r="J18" s="452"/>
      <c r="K18" s="474"/>
      <c r="V18" s="23"/>
      <c r="W18" s="23"/>
      <c r="X18" s="23"/>
      <c r="Y18" s="23"/>
      <c r="Z18" s="23"/>
      <c r="AA18" s="23"/>
      <c r="AB18" s="23"/>
      <c r="AC18" s="76"/>
      <c r="AD18" s="76"/>
      <c r="AE18" s="23"/>
    </row>
    <row r="19">
      <c r="C19" s="451" t="s">
        <v>82</v>
      </c>
      <c r="D19" s="453">
        <v>0</v>
      </c>
      <c r="E19" s="453">
        <v>0</v>
      </c>
      <c r="F19" s="470">
        <v>0.530318</v>
      </c>
      <c r="G19" s="453">
        <v>-31.57108114</v>
      </c>
      <c r="H19" s="453">
        <v>-43.00961563</v>
      </c>
      <c r="I19" s="476">
        <v>-0.26595295778512867</v>
      </c>
      <c r="J19" s="453">
        <v>-37.44775711</v>
      </c>
      <c r="K19" s="476">
        <v>0.14852314128353417</v>
      </c>
      <c r="V19" s="23"/>
      <c r="W19" s="23"/>
      <c r="X19" s="23"/>
      <c r="Y19" s="23"/>
      <c r="Z19" s="23"/>
      <c r="AA19" s="23"/>
      <c r="AB19" s="23"/>
      <c r="AC19" s="76"/>
      <c r="AD19" s="76"/>
      <c r="AE19" s="23"/>
    </row>
    <row r="20">
      <c r="C20" s="461"/>
      <c r="D20" s="450"/>
      <c r="E20" s="450"/>
      <c r="F20" s="469"/>
      <c r="G20" s="450"/>
      <c r="H20" s="450"/>
      <c r="I20" s="469"/>
      <c r="J20" s="450"/>
      <c r="K20" s="469"/>
      <c r="V20" s="23"/>
      <c r="W20" s="23"/>
      <c r="X20" s="23"/>
      <c r="Y20" s="28" t="s">
        <v>83</v>
      </c>
      <c r="Z20" s="29" t="s">
        <v>84</v>
      </c>
      <c r="AA20" s="28"/>
      <c r="AB20" s="28" t="s">
        <v>85</v>
      </c>
      <c r="AC20" s="79" t="s">
        <v>86</v>
      </c>
      <c r="AD20" s="79" t="s">
        <v>87</v>
      </c>
      <c r="AE20" s="23"/>
    </row>
    <row r="21" ht="30" customHeight="1">
      <c r="C21" s="458" t="s">
        <v>88</v>
      </c>
      <c r="D21" s="455">
        <v>4847.2611257425</v>
      </c>
      <c r="E21" s="455">
        <v>4832.05872362</v>
      </c>
      <c r="F21" s="468">
        <v>5013.32020219</v>
      </c>
      <c r="G21" s="455">
        <v>56052.6266185175</v>
      </c>
      <c r="H21" s="455">
        <v>53947.3380230075</v>
      </c>
      <c r="I21" s="475">
        <v>0.039024883760013049</v>
      </c>
      <c r="J21" s="455">
        <v>48998.5245785525</v>
      </c>
      <c r="K21" s="475">
        <v>0.10099923389573207</v>
      </c>
      <c r="V21" s="23"/>
      <c r="W21" s="23"/>
      <c r="X21" s="23"/>
      <c r="Y21" s="30"/>
      <c r="Z21" s="31"/>
      <c r="AA21" s="32"/>
      <c r="AB21" s="33"/>
      <c r="AC21" s="34"/>
      <c r="AD21" s="77"/>
      <c r="AE21" s="23"/>
    </row>
    <row r="22">
      <c r="V22" s="23"/>
      <c r="W22" s="23"/>
      <c r="X22" s="23"/>
      <c r="Y22" s="30"/>
      <c r="Z22" s="31"/>
      <c r="AA22" s="32"/>
      <c r="AB22" s="33"/>
      <c r="AC22" s="34"/>
      <c r="AD22" s="77"/>
      <c r="AE22" s="23"/>
    </row>
    <row r="23">
      <c r="V23" s="23"/>
      <c r="W23" s="23"/>
      <c r="X23" s="23"/>
      <c r="Y23" s="30"/>
      <c r="Z23" s="31"/>
      <c r="AA23" s="32"/>
      <c r="AB23" s="33"/>
      <c r="AC23" s="34"/>
      <c r="AD23" s="77"/>
      <c r="AE23" s="23"/>
    </row>
    <row r="24">
      <c r="V24" s="23"/>
      <c r="W24" s="23"/>
      <c r="X24" s="23"/>
      <c r="Y24" s="30"/>
      <c r="Z24" s="31"/>
      <c r="AA24" s="32"/>
      <c r="AB24" s="33"/>
      <c r="AC24" s="34"/>
      <c r="AD24" s="77"/>
      <c r="AE24" s="23"/>
    </row>
    <row r="25">
      <c r="V25" s="23"/>
      <c r="W25" s="23"/>
      <c r="X25" s="23"/>
      <c r="Y25" s="30"/>
      <c r="Z25" s="31"/>
      <c r="AA25" s="32"/>
      <c r="AB25" s="33"/>
      <c r="AC25" s="34"/>
      <c r="AD25" s="77"/>
      <c r="AE25" s="23"/>
    </row>
    <row r="26">
      <c r="V26" s="23"/>
      <c r="W26" s="23"/>
      <c r="X26" s="23"/>
      <c r="Y26" s="30"/>
      <c r="Z26" s="31"/>
      <c r="AA26" s="32"/>
      <c r="AB26" s="33"/>
      <c r="AC26" s="34"/>
      <c r="AD26" s="77"/>
      <c r="AE26" s="23"/>
    </row>
    <row r="27">
      <c r="V27" s="23"/>
      <c r="W27" s="23"/>
      <c r="X27" s="23"/>
      <c r="Y27" s="30"/>
      <c r="Z27" s="31"/>
      <c r="AA27" s="32"/>
      <c r="AB27" s="33"/>
      <c r="AC27" s="34"/>
      <c r="AD27" s="77"/>
      <c r="AE27" s="23"/>
    </row>
    <row r="28">
      <c r="V28" s="23"/>
      <c r="W28" s="23"/>
      <c r="X28" s="23"/>
      <c r="Y28" s="30"/>
      <c r="Z28" s="31"/>
      <c r="AA28" s="32"/>
      <c r="AB28" s="33"/>
      <c r="AC28" s="34"/>
      <c r="AD28" s="77"/>
      <c r="AE28" s="23"/>
    </row>
    <row r="29">
      <c r="V29" s="23"/>
      <c r="W29" s="23"/>
      <c r="X29" s="23"/>
      <c r="Y29" s="30"/>
      <c r="Z29" s="31"/>
      <c r="AA29" s="32"/>
      <c r="AB29" s="33"/>
      <c r="AC29" s="34"/>
      <c r="AD29" s="77"/>
      <c r="AE29" s="23"/>
    </row>
    <row r="30">
      <c r="V30" s="23"/>
      <c r="W30" s="23"/>
      <c r="X30" s="23"/>
      <c r="Y30" s="30"/>
      <c r="Z30" s="31"/>
      <c r="AA30" s="32"/>
      <c r="AB30" s="33"/>
      <c r="AC30" s="34"/>
      <c r="AD30" s="77"/>
      <c r="AE30" s="23"/>
    </row>
    <row r="31">
      <c r="V31" s="23"/>
      <c r="W31" s="23"/>
      <c r="X31" s="23"/>
      <c r="Y31" s="30"/>
      <c r="Z31" s="31"/>
      <c r="AA31" s="32"/>
      <c r="AB31" s="33"/>
      <c r="AC31" s="34"/>
      <c r="AD31" s="77"/>
      <c r="AE31" s="23"/>
    </row>
    <row r="32">
      <c r="V32" s="23"/>
      <c r="W32" s="23"/>
      <c r="X32" s="23"/>
      <c r="Y32" s="30"/>
      <c r="Z32" s="31"/>
      <c r="AA32" s="32"/>
      <c r="AB32" s="33"/>
      <c r="AC32" s="34"/>
      <c r="AD32" s="77"/>
      <c r="AE32" s="23"/>
    </row>
    <row r="33">
      <c r="V33" s="23"/>
      <c r="W33" s="23"/>
      <c r="X33" s="23"/>
      <c r="Y33" s="30"/>
      <c r="Z33" s="31"/>
      <c r="AA33" s="32"/>
      <c r="AB33" s="33"/>
      <c r="AC33" s="34"/>
      <c r="AD33" s="77"/>
      <c r="AE33" s="23"/>
    </row>
    <row r="34">
      <c r="Y34" s="30"/>
      <c r="Z34" s="31"/>
      <c r="AA34" s="32"/>
      <c r="AB34" s="33"/>
      <c r="AC34" s="34"/>
      <c r="AD34" s="77"/>
    </row>
    <row r="35">
      <c r="Y35" s="30"/>
      <c r="Z35" s="31"/>
      <c r="AA35" s="32"/>
      <c r="AB35" s="33"/>
      <c r="AC35" s="34"/>
      <c r="AD35" s="77"/>
    </row>
    <row r="36">
      <c r="Y36" s="30"/>
      <c r="Z36" s="31"/>
      <c r="AA36" s="32"/>
      <c r="AB36" s="33"/>
      <c r="AC36" s="34"/>
      <c r="AD36" s="77"/>
    </row>
    <row r="37">
      <c r="Y37" s="30"/>
      <c r="Z37" s="31"/>
      <c r="AA37" s="32"/>
      <c r="AB37" s="33"/>
      <c r="AC37" s="34"/>
      <c r="AD37" s="77"/>
    </row>
    <row r="38">
      <c r="Y38" s="30"/>
      <c r="Z38" s="31"/>
      <c r="AA38" s="32"/>
      <c r="AB38" s="33"/>
      <c r="AC38" s="34"/>
      <c r="AD38" s="77"/>
    </row>
    <row r="39">
      <c r="Y39" s="30"/>
      <c r="Z39" s="31"/>
      <c r="AA39" s="32"/>
      <c r="AB39" s="33"/>
      <c r="AC39" s="34"/>
      <c r="AD39" s="77"/>
    </row>
    <row r="40">
      <c r="Y40" s="30"/>
      <c r="Z40" s="31"/>
      <c r="AA40" s="32"/>
      <c r="AB40" s="33"/>
      <c r="AC40" s="34"/>
      <c r="AD40" s="77"/>
    </row>
    <row r="41">
      <c r="Y41" s="30"/>
      <c r="Z41" s="31"/>
      <c r="AA41" s="32"/>
      <c r="AB41" s="33"/>
      <c r="AC41" s="34"/>
      <c r="AD41" s="77"/>
    </row>
    <row r="42">
      <c r="Y42" s="30"/>
      <c r="Z42" s="31"/>
      <c r="AA42" s="32"/>
      <c r="AB42" s="33"/>
      <c r="AC42" s="34"/>
      <c r="AD42" s="77"/>
    </row>
    <row r="43">
      <c r="Y43" s="30"/>
      <c r="Z43" s="31"/>
      <c r="AA43" s="32"/>
      <c r="AB43" s="33"/>
      <c r="AC43" s="34"/>
      <c r="AD43" s="77"/>
    </row>
    <row r="44">
      <c r="Y44" s="30"/>
      <c r="Z44" s="31"/>
      <c r="AA44" s="32"/>
      <c r="AB44" s="33"/>
      <c r="AC44" s="34"/>
      <c r="AD44" s="77"/>
    </row>
    <row r="45">
      <c r="Y45" s="30"/>
      <c r="Z45" s="31"/>
      <c r="AA45" s="32"/>
      <c r="AB45" s="33"/>
      <c r="AC45" s="34"/>
      <c r="AD45" s="77"/>
    </row>
    <row r="46">
      <c r="Y46" s="30"/>
      <c r="Z46" s="31"/>
      <c r="AA46" s="32"/>
      <c r="AB46" s="33"/>
      <c r="AC46" s="34"/>
      <c r="AD46" s="77"/>
    </row>
    <row r="47">
      <c r="Y47" s="30"/>
      <c r="Z47" s="31"/>
      <c r="AA47" s="32"/>
      <c r="AB47" s="33"/>
      <c r="AC47" s="34"/>
      <c r="AD47" s="77"/>
    </row>
    <row r="48">
      <c r="Y48" s="30"/>
      <c r="Z48" s="31"/>
      <c r="AA48" s="32"/>
      <c r="AB48" s="33"/>
      <c r="AC48" s="34"/>
      <c r="AD48" s="77"/>
    </row>
    <row r="49">
      <c r="Y49" s="30"/>
      <c r="Z49" s="31"/>
      <c r="AA49" s="32"/>
      <c r="AB49" s="33"/>
      <c r="AC49" s="34"/>
      <c r="AD49" s="77"/>
    </row>
    <row r="50">
      <c r="Y50" s="30"/>
      <c r="Z50" s="31"/>
      <c r="AA50" s="32"/>
      <c r="AB50" s="33"/>
      <c r="AC50" s="34"/>
      <c r="AD50" s="77"/>
    </row>
    <row r="51">
      <c r="Y51" s="30"/>
      <c r="Z51" s="31"/>
      <c r="AA51" s="32"/>
      <c r="AB51" s="33"/>
      <c r="AC51" s="34"/>
      <c r="AD51" s="77"/>
    </row>
    <row r="52">
      <c r="Y52" s="30"/>
      <c r="Z52" s="31"/>
      <c r="AA52" s="32"/>
      <c r="AB52" s="33"/>
      <c r="AC52" s="34"/>
      <c r="AD52" s="77"/>
    </row>
    <row r="53">
      <c r="Y53" s="30"/>
      <c r="Z53" s="31"/>
      <c r="AA53" s="32"/>
      <c r="AB53" s="33"/>
      <c r="AC53" s="34"/>
      <c r="AD53" s="77"/>
    </row>
    <row r="54">
      <c r="Y54" s="30"/>
      <c r="Z54" s="31"/>
      <c r="AA54" s="32"/>
      <c r="AB54" s="33"/>
      <c r="AC54" s="34"/>
      <c r="AD54" s="77"/>
    </row>
    <row r="55">
      <c r="Y55" s="30"/>
      <c r="Z55" s="31"/>
      <c r="AA55" s="32"/>
      <c r="AB55" s="33"/>
      <c r="AC55" s="34"/>
      <c r="AD55" s="77"/>
    </row>
    <row r="56">
      <c r="Y56" s="30"/>
      <c r="Z56" s="31"/>
      <c r="AA56" s="32"/>
      <c r="AB56" s="33"/>
      <c r="AC56" s="34"/>
      <c r="AD56" s="77"/>
    </row>
    <row r="57">
      <c r="Y57" s="30"/>
      <c r="Z57" s="31"/>
      <c r="AA57" s="32"/>
      <c r="AB57" s="33"/>
      <c r="AC57" s="34"/>
      <c r="AD57" s="77"/>
    </row>
    <row r="58">
      <c r="Y58" s="30"/>
      <c r="Z58" s="31"/>
      <c r="AA58" s="32"/>
      <c r="AB58" s="33"/>
      <c r="AC58" s="34"/>
      <c r="AD58" s="77"/>
    </row>
    <row r="59">
      <c r="Y59" s="30"/>
      <c r="Z59" s="31"/>
      <c r="AA59" s="32"/>
      <c r="AB59" s="33"/>
      <c r="AC59" s="34"/>
      <c r="AD59" s="77"/>
    </row>
    <row r="60">
      <c r="Y60" s="30"/>
      <c r="Z60" s="31"/>
      <c r="AA60" s="32"/>
      <c r="AB60" s="33"/>
      <c r="AC60" s="34"/>
      <c r="AD60" s="77"/>
    </row>
    <row r="61">
      <c r="Y61" s="30"/>
      <c r="Z61" s="31"/>
      <c r="AA61" s="32"/>
      <c r="AB61" s="33"/>
      <c r="AC61" s="34"/>
      <c r="AD61" s="77"/>
    </row>
    <row r="62">
      <c r="Y62" s="30"/>
      <c r="Z62" s="31"/>
      <c r="AA62" s="32"/>
      <c r="AB62" s="33"/>
      <c r="AC62" s="34"/>
      <c r="AD62" s="77"/>
    </row>
    <row r="63">
      <c r="Y63" s="30"/>
      <c r="Z63" s="31"/>
      <c r="AA63" s="32"/>
      <c r="AB63" s="33"/>
      <c r="AC63" s="34"/>
      <c r="AD63" s="77"/>
    </row>
    <row r="64">
      <c r="Y64" s="30"/>
      <c r="Z64" s="31"/>
      <c r="AA64" s="32"/>
      <c r="AB64" s="33"/>
      <c r="AC64" s="34"/>
      <c r="AD64" s="77"/>
    </row>
    <row r="65">
      <c r="Y65" s="30"/>
      <c r="Z65" s="31"/>
      <c r="AA65" s="32"/>
      <c r="AB65" s="33"/>
      <c r="AC65" s="34"/>
      <c r="AD65" s="77"/>
    </row>
    <row r="66">
      <c r="Y66" s="30"/>
      <c r="Z66" s="31"/>
      <c r="AA66" s="32"/>
      <c r="AB66" s="33"/>
      <c r="AC66" s="34"/>
      <c r="AD66" s="77"/>
    </row>
    <row r="67">
      <c r="Y67" s="30"/>
      <c r="Z67" s="31"/>
      <c r="AA67" s="32"/>
      <c r="AB67" s="33"/>
      <c r="AC67" s="34"/>
      <c r="AD67" s="77"/>
    </row>
    <row r="68">
      <c r="Y68" s="30"/>
      <c r="Z68" s="31"/>
      <c r="AA68" s="32"/>
      <c r="AB68" s="33"/>
      <c r="AC68" s="34"/>
      <c r="AD68" s="77"/>
    </row>
    <row r="69">
      <c r="Y69" s="30"/>
      <c r="Z69" s="31"/>
      <c r="AA69" s="32"/>
      <c r="AB69" s="33"/>
      <c r="AC69" s="34"/>
      <c r="AD69" s="77"/>
    </row>
    <row r="70">
      <c r="Y70" s="30"/>
      <c r="Z70" s="31"/>
      <c r="AA70" s="32"/>
      <c r="AB70" s="33"/>
      <c r="AC70" s="34"/>
      <c r="AD70" s="77"/>
    </row>
    <row r="71">
      <c r="Y71" s="30"/>
      <c r="Z71" s="31"/>
      <c r="AA71" s="32"/>
      <c r="AB71" s="33"/>
      <c r="AC71" s="34"/>
      <c r="AD71" s="77"/>
    </row>
    <row r="72">
      <c r="Y72" s="30"/>
      <c r="Z72" s="31"/>
      <c r="AA72" s="32"/>
      <c r="AB72" s="33"/>
      <c r="AC72" s="34"/>
      <c r="AD72" s="77"/>
    </row>
    <row r="73">
      <c r="Y73" s="30"/>
      <c r="Z73" s="31"/>
      <c r="AA73" s="33"/>
      <c r="AB73" s="35"/>
      <c r="AC73" s="34"/>
      <c r="AD73" s="77"/>
    </row>
    <row r="74">
      <c r="Y74" s="30"/>
      <c r="Z74" s="31"/>
      <c r="AA74" s="33"/>
      <c r="AB74" s="36"/>
      <c r="AC74" s="34"/>
      <c r="AD74" s="77"/>
    </row>
    <row r="75">
      <c r="Y75" s="30"/>
      <c r="Z75" s="31"/>
      <c r="AA75" s="33"/>
      <c r="AB75" s="36"/>
      <c r="AC75" s="34"/>
      <c r="AD75" s="77"/>
    </row>
    <row r="76">
      <c r="Y76" s="30"/>
      <c r="Z76" s="31"/>
      <c r="AA76" s="33"/>
      <c r="AB76" s="36"/>
      <c r="AC76" s="34"/>
      <c r="AD76" s="77"/>
    </row>
    <row r="77">
      <c r="Y77" s="30"/>
      <c r="Z77" s="31"/>
      <c r="AA77" s="33"/>
      <c r="AB77" s="36"/>
      <c r="AC77" s="34"/>
      <c r="AD77" s="77"/>
    </row>
    <row r="78">
      <c r="Y78" s="30"/>
      <c r="Z78" s="31"/>
      <c r="AA78" s="33"/>
      <c r="AB78" s="36"/>
      <c r="AC78" s="34"/>
      <c r="AD78" s="77"/>
    </row>
    <row r="79">
      <c r="Y79" s="30"/>
      <c r="Z79" s="31"/>
      <c r="AA79" s="33"/>
      <c r="AB79" s="36"/>
      <c r="AC79" s="34"/>
      <c r="AD79" s="77"/>
    </row>
    <row r="80">
      <c r="Y80" s="37"/>
      <c r="Z80" s="31"/>
      <c r="AA80" s="33"/>
      <c r="AB80" s="36"/>
      <c r="AC80" s="34"/>
      <c r="AD80" s="77"/>
    </row>
    <row r="81">
      <c r="Y81" s="37"/>
      <c r="Z81" s="31"/>
      <c r="AA81" s="33"/>
      <c r="AB81" s="36"/>
      <c r="AC81" s="34"/>
      <c r="AD81" s="77"/>
    </row>
    <row r="82">
      <c r="Y82" s="37"/>
      <c r="Z82" s="31"/>
      <c r="AA82" s="33"/>
      <c r="AB82" s="36"/>
      <c r="AC82" s="34"/>
      <c r="AD82" s="77"/>
    </row>
    <row r="83">
      <c r="Y83" s="37"/>
      <c r="Z83" s="31"/>
      <c r="AA83" s="33"/>
      <c r="AB83" s="36"/>
      <c r="AC83" s="34"/>
      <c r="AD83" s="77"/>
    </row>
    <row r="84">
      <c r="Y84" s="37"/>
      <c r="Z84" s="31"/>
      <c r="AA84" s="33"/>
      <c r="AB84" s="36"/>
      <c r="AC84" s="34"/>
      <c r="AD84" s="77"/>
    </row>
    <row r="85">
      <c r="Y85" s="30"/>
      <c r="Z85" s="31"/>
      <c r="AA85" s="33"/>
      <c r="AB85" s="36"/>
      <c r="AC85" s="34"/>
      <c r="AD85" s="77"/>
    </row>
    <row r="86">
      <c r="Y86" s="30"/>
      <c r="Z86" s="31"/>
      <c r="AA86" s="33"/>
      <c r="AB86" s="36"/>
      <c r="AC86" s="34"/>
      <c r="AD86" s="77"/>
    </row>
    <row r="87">
      <c r="Y87" s="30"/>
      <c r="Z87" s="31"/>
      <c r="AA87" s="33"/>
      <c r="AB87" s="36"/>
      <c r="AC87" s="34"/>
      <c r="AD87" s="77"/>
    </row>
    <row r="88">
      <c r="Y88" s="30"/>
      <c r="Z88" s="31"/>
      <c r="AA88" s="33"/>
      <c r="AB88" s="36"/>
      <c r="AC88" s="34"/>
      <c r="AD88" s="77"/>
    </row>
    <row r="89">
      <c r="Y89" s="30"/>
      <c r="Z89" s="31"/>
      <c r="AA89" s="33"/>
      <c r="AB89" s="36"/>
      <c r="AC89" s="34"/>
      <c r="AD89" s="77"/>
    </row>
    <row r="90">
      <c r="Y90" s="30"/>
      <c r="Z90" s="31"/>
      <c r="AA90" s="33"/>
      <c r="AB90" s="36"/>
      <c r="AC90" s="34"/>
      <c r="AD90" s="77"/>
    </row>
    <row r="91">
      <c r="Y91" s="30"/>
      <c r="Z91" s="31"/>
      <c r="AA91" s="33"/>
      <c r="AB91" s="38"/>
      <c r="AC91" s="34"/>
      <c r="AD91" s="77"/>
    </row>
    <row r="92">
      <c r="Y92" s="30"/>
      <c r="Z92" s="31"/>
      <c r="AA92" s="33"/>
      <c r="AB92" s="36"/>
      <c r="AC92" s="34"/>
      <c r="AD92" s="77"/>
    </row>
    <row r="93">
      <c r="Y93" s="30"/>
      <c r="Z93" s="31"/>
      <c r="AA93" s="33"/>
      <c r="AB93" s="36"/>
      <c r="AC93" s="34"/>
      <c r="AD93" s="77"/>
    </row>
    <row r="94">
      <c r="Y94" s="30"/>
      <c r="Z94" s="31"/>
      <c r="AA94" s="33"/>
      <c r="AB94" s="36"/>
      <c r="AC94" s="34"/>
      <c r="AD94" s="77"/>
    </row>
    <row r="95">
      <c r="Y95" s="30"/>
      <c r="Z95" s="31"/>
      <c r="AA95" s="33"/>
      <c r="AB95" s="36"/>
      <c r="AC95" s="34"/>
      <c r="AD95" s="77"/>
    </row>
    <row r="96">
      <c r="Y96" s="30"/>
      <c r="Z96" s="31"/>
      <c r="AA96" s="33"/>
      <c r="AB96" s="36"/>
      <c r="AC96" s="34"/>
      <c r="AD96" s="77"/>
    </row>
    <row r="97">
      <c r="Y97" s="30"/>
      <c r="Z97" s="31"/>
      <c r="AA97" s="33"/>
      <c r="AB97" s="36"/>
      <c r="AC97" s="34"/>
      <c r="AD97" s="77"/>
    </row>
    <row r="98">
      <c r="Y98" s="30"/>
      <c r="Z98" s="31"/>
      <c r="AA98" s="33"/>
      <c r="AB98" s="36"/>
      <c r="AC98" s="34"/>
      <c r="AD98" s="77"/>
    </row>
    <row r="99">
      <c r="Y99" s="30"/>
      <c r="Z99" s="31"/>
      <c r="AA99" s="33"/>
      <c r="AB99" s="36"/>
      <c r="AC99" s="34"/>
      <c r="AD99" s="77"/>
    </row>
    <row r="100">
      <c r="Y100" s="30"/>
      <c r="Z100" s="31"/>
      <c r="AA100" s="33"/>
      <c r="AB100" s="36"/>
      <c r="AC100" s="34"/>
      <c r="AD100" s="77"/>
    </row>
    <row r="101">
      <c r="Y101" s="30"/>
      <c r="Z101" s="31"/>
      <c r="AA101" s="33"/>
      <c r="AB101" s="36"/>
      <c r="AC101" s="34"/>
      <c r="AD101" s="77"/>
    </row>
    <row r="102">
      <c r="Y102" s="30"/>
      <c r="Z102" s="31"/>
      <c r="AA102" s="33"/>
      <c r="AB102" s="36"/>
      <c r="AC102" s="34"/>
      <c r="AD102" s="77"/>
    </row>
    <row r="103">
      <c r="Y103" s="30"/>
      <c r="Z103" s="31"/>
      <c r="AA103" s="33"/>
      <c r="AB103" s="36"/>
      <c r="AC103" s="34"/>
      <c r="AD103" s="77"/>
    </row>
    <row r="104">
      <c r="Y104" s="30"/>
      <c r="Z104" s="31"/>
      <c r="AA104" s="33"/>
      <c r="AB104" s="36"/>
      <c r="AC104" s="34"/>
      <c r="AD104" s="77"/>
    </row>
    <row r="105">
      <c r="Y105" s="30"/>
      <c r="Z105" s="31"/>
      <c r="AA105" s="33"/>
      <c r="AB105" s="36"/>
      <c r="AC105" s="34"/>
      <c r="AD105" s="77"/>
    </row>
    <row r="106">
      <c r="Y106" s="30"/>
      <c r="Z106" s="31"/>
      <c r="AA106" s="33"/>
      <c r="AB106" s="36"/>
      <c r="AC106" s="34"/>
      <c r="AD106" s="77"/>
    </row>
    <row r="107">
      <c r="Y107" s="30"/>
      <c r="Z107" s="31"/>
      <c r="AA107" s="33"/>
      <c r="AB107" s="36"/>
      <c r="AC107" s="34"/>
      <c r="AD107" s="77"/>
    </row>
    <row r="108">
      <c r="Y108" s="30"/>
      <c r="Z108" s="31"/>
      <c r="AA108" s="33"/>
      <c r="AB108" s="39"/>
      <c r="AC108" s="75"/>
      <c r="AD108" s="78"/>
    </row>
    <row r="109">
      <c r="Y109" s="30"/>
      <c r="Z109" s="31"/>
      <c r="AA109" s="33"/>
      <c r="AB109" s="39"/>
      <c r="AC109" s="75"/>
      <c r="AD109" s="78"/>
    </row>
    <row r="110">
      <c r="Y110" s="30"/>
      <c r="Z110" s="31"/>
      <c r="AA110" s="33"/>
      <c r="AB110" s="39"/>
      <c r="AC110" s="75"/>
      <c r="AD110" s="78"/>
    </row>
    <row r="111">
      <c r="Y111" s="30"/>
      <c r="Z111" s="31"/>
      <c r="AA111" s="33"/>
      <c r="AB111" s="39"/>
      <c r="AC111" s="75"/>
      <c r="AD111" s="78"/>
    </row>
    <row r="112">
      <c r="Y112" s="30"/>
      <c r="Z112" s="31"/>
      <c r="AA112" s="33"/>
      <c r="AB112" s="39"/>
      <c r="AC112" s="75"/>
      <c r="AD112" s="78"/>
    </row>
    <row r="113">
      <c r="Y113" s="30"/>
      <c r="Z113" s="31"/>
      <c r="AA113" s="33"/>
      <c r="AB113" s="39"/>
      <c r="AC113" s="75"/>
      <c r="AD113" s="78"/>
    </row>
    <row r="114">
      <c r="Y114" s="30"/>
      <c r="Z114" s="31"/>
      <c r="AA114" s="33"/>
      <c r="AB114" s="39"/>
      <c r="AC114" s="75"/>
      <c r="AD114" s="78"/>
    </row>
    <row r="115">
      <c r="Y115" s="30"/>
      <c r="Z115" s="31"/>
      <c r="AA115" s="33"/>
      <c r="AB115" s="39"/>
      <c r="AC115" s="75"/>
      <c r="AD115" s="78"/>
    </row>
    <row r="116">
      <c r="Y116" s="30"/>
      <c r="Z116" s="31"/>
      <c r="AA116" s="33"/>
      <c r="AB116" s="39"/>
      <c r="AC116" s="75"/>
      <c r="AD116" s="78"/>
    </row>
    <row r="117">
      <c r="Y117" s="30"/>
      <c r="Z117" s="31"/>
      <c r="AA117" s="33"/>
      <c r="AB117" s="39"/>
      <c r="AC117" s="75"/>
      <c r="AD117" s="78"/>
    </row>
    <row r="118">
      <c r="Y118" s="30"/>
      <c r="Z118" s="31"/>
      <c r="AA118" s="33"/>
      <c r="AB118" s="39"/>
      <c r="AC118" s="75"/>
      <c r="AD118" s="78"/>
    </row>
    <row r="119">
      <c r="Y119" s="30"/>
      <c r="Z119" s="31"/>
      <c r="AA119" s="33"/>
      <c r="AB119" s="39"/>
      <c r="AC119" s="75"/>
      <c r="AD119" s="78"/>
    </row>
    <row r="120">
      <c r="Y120" s="30"/>
      <c r="Z120" s="31"/>
      <c r="AA120" s="33"/>
      <c r="AB120" s="39"/>
      <c r="AC120" s="75"/>
      <c r="AD120" s="78"/>
    </row>
    <row r="121">
      <c r="Y121" s="30"/>
      <c r="Z121" s="31"/>
      <c r="AA121" s="33"/>
      <c r="AB121" s="39"/>
      <c r="AC121" s="75"/>
      <c r="AD121" s="78"/>
    </row>
    <row r="122">
      <c r="Y122" s="30"/>
      <c r="Z122" s="31"/>
      <c r="AA122" s="33"/>
      <c r="AB122" s="39"/>
      <c r="AC122" s="75"/>
      <c r="AD122" s="78"/>
    </row>
    <row r="123">
      <c r="Y123" s="30"/>
      <c r="Z123" s="31"/>
      <c r="AA123" s="33"/>
      <c r="AB123" s="39"/>
      <c r="AC123" s="75"/>
      <c r="AD123" s="78"/>
    </row>
    <row r="124">
      <c r="Y124" s="30"/>
      <c r="Z124" s="31"/>
      <c r="AA124" s="33"/>
      <c r="AB124" s="39"/>
      <c r="AC124" s="75"/>
      <c r="AD124" s="78"/>
    </row>
    <row r="125">
      <c r="Y125" s="23"/>
      <c r="Z125" s="23"/>
      <c r="AA125" s="23"/>
      <c r="AB125" s="23"/>
      <c r="AC125" s="76"/>
      <c r="AD125" s="76"/>
    </row>
    <row r="126">
      <c r="Y126" s="23"/>
      <c r="Z126" s="23"/>
      <c r="AA126" s="23"/>
      <c r="AB126" s="23"/>
      <c r="AC126" s="76"/>
      <c r="AD126" s="76"/>
    </row>
    <row r="127">
      <c r="Y127" s="23"/>
      <c r="Z127" s="23"/>
      <c r="AA127" s="23"/>
      <c r="AB127" s="23"/>
      <c r="AC127" s="76"/>
      <c r="AD127" s="76"/>
    </row>
    <row r="128">
      <c r="Y128" s="23"/>
      <c r="Z128" s="23"/>
      <c r="AA128" s="23"/>
      <c r="AB128" s="23"/>
      <c r="AC128" s="76"/>
      <c r="AD128" s="76"/>
    </row>
    <row r="129">
      <c r="Y129" s="23"/>
      <c r="Z129" s="23"/>
      <c r="AA129" s="23"/>
      <c r="AB129" s="23"/>
      <c r="AC129" s="76"/>
      <c r="AD129" s="76"/>
    </row>
    <row r="130">
      <c r="Y130" s="23"/>
      <c r="Z130" s="23"/>
      <c r="AA130" s="23"/>
      <c r="AB130" s="23"/>
      <c r="AC130" s="76"/>
      <c r="AD130" s="76"/>
    </row>
    <row r="131">
      <c r="Y131" s="23"/>
      <c r="Z131" s="23"/>
      <c r="AA131" s="23"/>
      <c r="AB131" s="23"/>
      <c r="AC131" s="76"/>
      <c r="AD131" s="76"/>
    </row>
    <row r="132">
      <c r="Y132" s="23"/>
      <c r="Z132" s="23"/>
      <c r="AA132" s="23"/>
      <c r="AB132" s="23"/>
      <c r="AC132" s="76"/>
      <c r="AD132" s="76"/>
    </row>
    <row r="133">
      <c r="Y133" s="23"/>
      <c r="Z133" s="23"/>
      <c r="AA133" s="23"/>
      <c r="AB133" s="23"/>
      <c r="AC133" s="76"/>
      <c r="AD133" s="76"/>
    </row>
    <row r="134">
      <c r="Y134" s="23"/>
      <c r="Z134" s="23"/>
      <c r="AA134" s="23"/>
      <c r="AB134" s="23"/>
      <c r="AC134" s="76"/>
      <c r="AD134" s="76"/>
    </row>
    <row r="135">
      <c r="Y135" s="23"/>
      <c r="Z135" s="23"/>
      <c r="AA135" s="23"/>
      <c r="AB135" s="23"/>
      <c r="AC135" s="76"/>
      <c r="AD135" s="76"/>
    </row>
    <row r="136">
      <c r="Y136" s="23"/>
      <c r="Z136" s="23"/>
      <c r="AA136" s="23"/>
      <c r="AB136" s="23"/>
      <c r="AC136" s="76"/>
      <c r="AD136" s="76"/>
    </row>
    <row r="137">
      <c r="Y137" s="23"/>
      <c r="Z137" s="23"/>
      <c r="AA137" s="23"/>
      <c r="AB137" s="23"/>
      <c r="AC137" s="76"/>
      <c r="AD137" s="76"/>
    </row>
    <row r="138">
      <c r="Y138" s="23"/>
      <c r="Z138" s="23"/>
      <c r="AA138" s="23"/>
      <c r="AB138" s="23"/>
      <c r="AC138" s="76"/>
      <c r="AD138" s="76"/>
    </row>
    <row r="139">
      <c r="Y139" s="23"/>
      <c r="Z139" s="23"/>
      <c r="AA139" s="23"/>
      <c r="AB139" s="23"/>
      <c r="AC139" s="76"/>
      <c r="AD139" s="76"/>
    </row>
    <row r="140">
      <c r="Y140" s="23"/>
      <c r="Z140" s="23"/>
      <c r="AA140" s="23"/>
      <c r="AB140" s="23"/>
      <c r="AC140" s="76"/>
      <c r="AD140" s="76"/>
    </row>
    <row r="141">
      <c r="Y141" s="23"/>
      <c r="Z141" s="23"/>
      <c r="AA141" s="23"/>
      <c r="AB141" s="23"/>
      <c r="AC141" s="76"/>
      <c r="AD141" s="76"/>
    </row>
    <row r="142">
      <c r="Y142" s="23"/>
      <c r="Z142" s="23"/>
      <c r="AA142" s="23"/>
      <c r="AB142" s="23"/>
      <c r="AC142" s="76"/>
      <c r="AD142" s="76"/>
    </row>
    <row r="143">
      <c r="Y143" s="23"/>
      <c r="Z143" s="23"/>
      <c r="AA143" s="23"/>
      <c r="AB143" s="23"/>
      <c r="AC143" s="76"/>
      <c r="AD143" s="76"/>
    </row>
    <row r="144">
      <c r="Y144" s="23"/>
      <c r="Z144" s="23"/>
      <c r="AA144" s="23"/>
      <c r="AB144" s="23"/>
      <c r="AC144" s="76"/>
      <c r="AD144" s="76"/>
    </row>
    <row r="145">
      <c r="Y145" s="23"/>
      <c r="Z145" s="23"/>
      <c r="AA145" s="23"/>
      <c r="AB145" s="23"/>
      <c r="AC145" s="76"/>
      <c r="AD145" s="76"/>
    </row>
    <row r="146">
      <c r="Y146" s="23"/>
      <c r="Z146" s="23"/>
      <c r="AA146" s="23"/>
      <c r="AB146" s="23"/>
      <c r="AC146" s="76"/>
      <c r="AD146" s="76"/>
    </row>
    <row r="147">
      <c r="Y147" s="23"/>
      <c r="Z147" s="23"/>
      <c r="AA147" s="23"/>
      <c r="AB147" s="23"/>
      <c r="AC147" s="76"/>
      <c r="AD147" s="76"/>
    </row>
    <row r="148">
      <c r="Y148" s="23"/>
      <c r="Z148" s="23"/>
      <c r="AA148" s="23"/>
      <c r="AB148" s="23"/>
      <c r="AC148" s="76"/>
      <c r="AD148" s="76"/>
    </row>
    <row r="149">
      <c r="Y149" s="23"/>
      <c r="Z149" s="23"/>
      <c r="AA149" s="23"/>
      <c r="AB149" s="23"/>
      <c r="AC149" s="76"/>
      <c r="AD149" s="76"/>
    </row>
    <row r="150">
      <c r="Y150" s="23"/>
      <c r="Z150" s="23"/>
      <c r="AA150" s="23"/>
      <c r="AB150" s="23"/>
      <c r="AC150" s="76"/>
      <c r="AD150" s="76"/>
    </row>
    <row r="151">
      <c r="Y151" s="23"/>
      <c r="Z151" s="23"/>
      <c r="AA151" s="23"/>
      <c r="AB151" s="23"/>
      <c r="AC151" s="76"/>
      <c r="AD151" s="76"/>
    </row>
  </sheetData>
  <mergeCells>
    <mergeCell ref="A1:C1"/>
    <mergeCell ref="D8:F8"/>
    <mergeCell ref="C8:C9"/>
    <mergeCell ref="G8:I8"/>
    <mergeCell ref="J8:K8"/>
  </mergeCells>
  <pageMargins left="0.7" right="0.7" top="0.75" bottom="0.75" header="0.3" footer="0.3"/>
  <pageSetup paperSize="9" scale="68" fitToHeight="0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BB294"/>
  <sheetViews>
    <sheetView view="pageBreakPreview" topLeftCell="A10" zoomScaleNormal="100" zoomScaleSheetLayoutView="100" workbookViewId="0" showGridLines="0">
      <selection activeCell="G12" sqref="G12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42578125" customWidth="1"/>
    <col min="4" max="4" width="12.42578125" customWidth="1"/>
    <col min="5" max="5" width="12.28515625" customWidth="1"/>
    <col min="6" max="6" width="12.28515625" customWidth="1"/>
    <col min="7" max="7" width="12.42578125" customWidth="1"/>
    <col min="8" max="8" width="12.28515625" customWidth="1"/>
    <col min="9" max="9" width="12.28515625" customWidth="1" style="69"/>
    <col min="10" max="10" width="12.28515625" customWidth="1"/>
    <col min="11" max="11" width="12.28515625" customWidth="1" style="69"/>
  </cols>
  <sheetData>
    <row r="1" ht="58.5" customHeight="1">
      <c r="A1" s="390"/>
      <c r="B1" s="390"/>
      <c r="C1" s="390"/>
      <c r="D1" s="24" t="s">
        <v>61</v>
      </c>
    </row>
    <row r="2" ht="9.75" customHeight="1"/>
    <row r="3" ht="11.25" customHeight="1"/>
    <row r="4" ht="18.75">
      <c r="B4" s="21" t="s">
        <v>62</v>
      </c>
    </row>
    <row r="6" ht="15.75">
      <c r="C6" s="22" t="s">
        <v>89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</row>
    <row r="7"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</row>
    <row r="8" ht="39.75" customHeight="1">
      <c r="C8" s="400" t="s">
        <v>90</v>
      </c>
      <c r="D8" s="399" t="s">
        <v>65</v>
      </c>
      <c r="E8" s="399"/>
      <c r="F8" s="464"/>
      <c r="G8" s="401" t="s">
        <v>66</v>
      </c>
      <c r="H8" s="402"/>
      <c r="I8" s="471"/>
      <c r="J8" s="401" t="s">
        <v>67</v>
      </c>
      <c r="K8" s="403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</row>
    <row r="9" ht="36.75" customHeight="1">
      <c r="C9" s="400"/>
      <c r="D9" s="65" t="s">
        <v>68</v>
      </c>
      <c r="E9" s="66" t="s">
        <v>69</v>
      </c>
      <c r="F9" s="465" t="s">
        <v>70</v>
      </c>
      <c r="G9" s="67" t="s">
        <v>2</v>
      </c>
      <c r="H9" s="68" t="s">
        <v>71</v>
      </c>
      <c r="I9" s="472" t="s">
        <v>91</v>
      </c>
      <c r="J9" s="64" t="s">
        <v>73</v>
      </c>
      <c r="K9" s="477" t="s">
        <v>92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</row>
    <row r="10" ht="15" customHeight="1">
      <c r="C10" s="460" t="s">
        <v>93</v>
      </c>
      <c r="D10" s="459">
        <v>1957.9662148</v>
      </c>
      <c r="E10" s="459">
        <v>1782.638877065</v>
      </c>
      <c r="F10" s="466">
        <v>2066.2514050375</v>
      </c>
      <c r="G10" s="459">
        <v>28439.671481035</v>
      </c>
      <c r="H10" s="459">
        <v>30627.7712166175</v>
      </c>
      <c r="I10" s="473">
        <v>-0.071441689965194663</v>
      </c>
      <c r="J10" s="459">
        <v>29188.647576395</v>
      </c>
      <c r="K10" s="473">
        <v>0.04930422474888238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</row>
    <row r="11">
      <c r="C11" s="461" t="s">
        <v>94</v>
      </c>
      <c r="D11" s="452">
        <v>2498.34056988</v>
      </c>
      <c r="E11" s="452">
        <v>2522.485711295</v>
      </c>
      <c r="F11" s="467">
        <v>2411.13866887</v>
      </c>
      <c r="G11" s="452">
        <v>23119.275900415</v>
      </c>
      <c r="H11" s="452">
        <v>19368.091410595</v>
      </c>
      <c r="I11" s="474">
        <v>0.19367858248376377</v>
      </c>
      <c r="J11" s="452">
        <v>16195.1168757475</v>
      </c>
      <c r="K11" s="474">
        <v>0.19592168177551658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</row>
    <row r="12">
      <c r="C12" s="461" t="s">
        <v>95</v>
      </c>
      <c r="D12" s="452">
        <v>67.9683255</v>
      </c>
      <c r="E12" s="452">
        <v>69.135725</v>
      </c>
      <c r="F12" s="467">
        <v>66.75255925</v>
      </c>
      <c r="G12" s="452">
        <v>683.84089675</v>
      </c>
      <c r="H12" s="452">
        <v>725.3684889125</v>
      </c>
      <c r="I12" s="474">
        <v>-0.057250339375452812</v>
      </c>
      <c r="J12" s="452">
        <v>622.46416236</v>
      </c>
      <c r="K12" s="474">
        <v>0.16531767252647975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</row>
    <row r="13">
      <c r="C13" s="461" t="s">
        <v>96</v>
      </c>
      <c r="D13" s="452">
        <v>10.1433220075</v>
      </c>
      <c r="E13" s="452">
        <v>57.4155241875</v>
      </c>
      <c r="F13" s="467">
        <v>42.04899882</v>
      </c>
      <c r="G13" s="452">
        <v>306.4781169825</v>
      </c>
      <c r="H13" s="452">
        <v>218.9355060075</v>
      </c>
      <c r="I13" s="474">
        <v>0.39985570441005164</v>
      </c>
      <c r="J13" s="452">
        <v>73.9566949425</v>
      </c>
      <c r="K13" s="474">
        <v>1.9603203087660748</v>
      </c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</row>
    <row r="14">
      <c r="C14" s="461" t="s">
        <v>97</v>
      </c>
      <c r="D14" s="452">
        <v>0</v>
      </c>
      <c r="E14" s="452">
        <v>0</v>
      </c>
      <c r="F14" s="467">
        <v>0</v>
      </c>
      <c r="G14" s="452">
        <v>0</v>
      </c>
      <c r="H14" s="452">
        <v>0</v>
      </c>
      <c r="I14" s="474"/>
      <c r="J14" s="452">
        <v>0</v>
      </c>
      <c r="K14" s="474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</row>
    <row r="15">
      <c r="C15" s="461" t="s">
        <v>98</v>
      </c>
      <c r="D15" s="452">
        <v>0</v>
      </c>
      <c r="E15" s="452">
        <v>61.863544865</v>
      </c>
      <c r="F15" s="467">
        <v>10.000489315</v>
      </c>
      <c r="G15" s="452">
        <v>89.6933820325</v>
      </c>
      <c r="H15" s="452">
        <v>28.3548640775</v>
      </c>
      <c r="I15" s="474">
        <v>2.163245000482052</v>
      </c>
      <c r="J15" s="452">
        <v>13.0233142375</v>
      </c>
      <c r="K15" s="474">
        <v>1.177238724368145</v>
      </c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</row>
    <row r="16">
      <c r="C16" s="461" t="s">
        <v>99</v>
      </c>
      <c r="D16" s="452">
        <v>3.623582605</v>
      </c>
      <c r="E16" s="452">
        <v>86.837220155</v>
      </c>
      <c r="F16" s="467">
        <v>172.103170825</v>
      </c>
      <c r="G16" s="452">
        <v>283.2465471925</v>
      </c>
      <c r="H16" s="452">
        <v>19.049446695</v>
      </c>
      <c r="I16" s="474">
        <v>13.8690170233052</v>
      </c>
      <c r="J16" s="452">
        <v>29.434579765</v>
      </c>
      <c r="K16" s="474">
        <v>-0.35282083701934586</v>
      </c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</row>
    <row r="17">
      <c r="C17" s="461" t="s">
        <v>100</v>
      </c>
      <c r="D17" s="452">
        <v>1.214400265</v>
      </c>
      <c r="E17" s="452">
        <v>0</v>
      </c>
      <c r="F17" s="467">
        <v>0.1060309825</v>
      </c>
      <c r="G17" s="452">
        <v>10.01149773</v>
      </c>
      <c r="H17" s="452">
        <v>7.888746285</v>
      </c>
      <c r="I17" s="474">
        <v>0.26908603323145158</v>
      </c>
      <c r="J17" s="452">
        <v>8.6585097225</v>
      </c>
      <c r="K17" s="474">
        <v>-0.088902531979573</v>
      </c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</row>
    <row r="18">
      <c r="C18" s="461" t="s">
        <v>100</v>
      </c>
      <c r="D18" s="452">
        <v>0</v>
      </c>
      <c r="E18" s="452">
        <v>0</v>
      </c>
      <c r="F18" s="467">
        <v>0</v>
      </c>
      <c r="G18" s="452">
        <v>0</v>
      </c>
      <c r="H18" s="452">
        <v>0</v>
      </c>
      <c r="I18" s="474"/>
      <c r="J18" s="452">
        <v>0</v>
      </c>
      <c r="K18" s="474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</row>
    <row r="19">
      <c r="C19" s="461" t="s">
        <v>100</v>
      </c>
      <c r="D19" s="452">
        <v>0</v>
      </c>
      <c r="E19" s="452">
        <v>0</v>
      </c>
      <c r="F19" s="467">
        <v>0</v>
      </c>
      <c r="G19" s="452">
        <v>0</v>
      </c>
      <c r="H19" s="452">
        <v>0</v>
      </c>
      <c r="I19" s="474"/>
      <c r="J19" s="452">
        <v>0</v>
      </c>
      <c r="K19" s="474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</row>
    <row r="20">
      <c r="C20" s="461" t="s">
        <v>101</v>
      </c>
      <c r="D20" s="452">
        <v>25.3033376225</v>
      </c>
      <c r="E20" s="452">
        <v>29.6271863775</v>
      </c>
      <c r="F20" s="467">
        <v>25.9735237975</v>
      </c>
      <c r="G20" s="452">
        <v>275.32209694</v>
      </c>
      <c r="H20" s="452">
        <v>276.8203867925</v>
      </c>
      <c r="I20" s="474">
        <v>-0.0054124982262346646</v>
      </c>
      <c r="J20" s="452">
        <v>243.66638298</v>
      </c>
      <c r="K20" s="474">
        <v>0.13606310155316445</v>
      </c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</row>
    <row r="21">
      <c r="C21" s="461" t="s">
        <v>102</v>
      </c>
      <c r="D21" s="452">
        <v>6.971288925</v>
      </c>
      <c r="E21" s="452">
        <v>7.46839345</v>
      </c>
      <c r="F21" s="467">
        <v>7.2450802</v>
      </c>
      <c r="G21" s="452">
        <v>78.688663875</v>
      </c>
      <c r="H21" s="452">
        <v>78.8717378825</v>
      </c>
      <c r="I21" s="474">
        <v>-0.0023211610700494068</v>
      </c>
      <c r="J21" s="452">
        <v>60.1911213925</v>
      </c>
      <c r="K21" s="474">
        <v>0.31035501678371563</v>
      </c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</row>
    <row r="22">
      <c r="C22" s="461" t="s">
        <v>77</v>
      </c>
      <c r="D22" s="452">
        <v>85.3054456975</v>
      </c>
      <c r="E22" s="452">
        <v>81.88644788</v>
      </c>
      <c r="F22" s="467">
        <v>72.75640711</v>
      </c>
      <c r="G22" s="452">
        <v>821.1888000225</v>
      </c>
      <c r="H22" s="452">
        <v>801.9185195075</v>
      </c>
      <c r="I22" s="474">
        <v>0.024030222580262751</v>
      </c>
      <c r="J22" s="452">
        <v>775.9531583075</v>
      </c>
      <c r="K22" s="474">
        <v>0.033462536909618805</v>
      </c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</row>
    <row r="23">
      <c r="C23" s="461" t="s">
        <v>103</v>
      </c>
      <c r="D23" s="452">
        <v>188.3535178975</v>
      </c>
      <c r="E23" s="452">
        <v>131.1601125025</v>
      </c>
      <c r="F23" s="467">
        <v>136.4907592125</v>
      </c>
      <c r="G23" s="452">
        <v>1930.101631995</v>
      </c>
      <c r="H23" s="452">
        <v>1800.6359014</v>
      </c>
      <c r="I23" s="474">
        <v>0.071900005156145114</v>
      </c>
      <c r="J23" s="452">
        <v>1799.27988047</v>
      </c>
      <c r="K23" s="474">
        <v>0.0007536464697453217</v>
      </c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</row>
    <row r="24">
      <c r="C24" s="454" t="s">
        <v>104</v>
      </c>
      <c r="D24" s="455">
        <v>4847.2611257425</v>
      </c>
      <c r="E24" s="455">
        <v>4832.05872362</v>
      </c>
      <c r="F24" s="468">
        <v>5012.78988419</v>
      </c>
      <c r="G24" s="455">
        <v>56084.1976996575</v>
      </c>
      <c r="H24" s="455">
        <v>53990.3476386375</v>
      </c>
      <c r="I24" s="475">
        <v>0.038781933301010332</v>
      </c>
      <c r="J24" s="455">
        <v>49035.9723356625</v>
      </c>
      <c r="K24" s="475">
        <v>0.10103552692013859</v>
      </c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</row>
    <row r="25"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</row>
    <row r="26"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</row>
    <row r="27"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</row>
    <row r="28"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</row>
    <row r="29"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</row>
    <row r="30"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</row>
    <row r="31"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</row>
    <row r="32"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</row>
    <row r="33"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</row>
    <row r="34"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</row>
    <row r="35"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</row>
    <row r="36"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</row>
    <row r="37"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</row>
    <row r="38"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</row>
    <row r="39"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</row>
    <row r="40"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30"/>
      <c r="Z40" s="71" t="s">
        <v>105</v>
      </c>
      <c r="AA40" s="72"/>
      <c r="AB40" s="72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</row>
    <row r="41"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3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</row>
    <row r="42"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3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</row>
    <row r="43"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3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</row>
    <row r="44"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</row>
    <row r="45"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</row>
    <row r="46"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</row>
    <row r="47"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</row>
    <row r="48"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</row>
    <row r="49"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</row>
    <row r="50"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</row>
    <row r="51"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</row>
    <row r="52"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</row>
    <row r="53"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</row>
    <row r="54"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</row>
    <row r="55"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</row>
    <row r="56"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</row>
    <row r="57"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</row>
    <row r="58"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</row>
    <row r="59"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</row>
    <row r="60"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</row>
    <row r="61"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</row>
    <row r="62"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</row>
    <row r="63"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</row>
    <row r="64"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</row>
    <row r="65"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</row>
    <row r="66"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</row>
    <row r="67"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</row>
    <row r="68"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</row>
    <row r="69"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</row>
    <row r="70"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</row>
    <row r="71"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</row>
    <row r="72"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</row>
    <row r="73"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</row>
    <row r="74"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</row>
    <row r="75"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</row>
    <row r="76"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</row>
    <row r="77"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</row>
    <row r="78"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</row>
    <row r="79"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</row>
    <row r="80"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</row>
    <row r="81"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</row>
    <row r="82"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</row>
    <row r="83"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</row>
    <row r="84"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</row>
    <row r="85"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</row>
    <row r="86"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</row>
    <row r="87"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</row>
    <row r="88"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</row>
    <row r="89"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</row>
    <row r="90"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</row>
    <row r="91"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</row>
    <row r="92"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</row>
    <row r="93"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</row>
    <row r="94"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</row>
    <row r="95"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</row>
    <row r="96"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</row>
    <row r="97"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</row>
    <row r="98"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</row>
    <row r="99"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</row>
    <row r="100"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</row>
    <row r="101"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</row>
    <row r="102"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</row>
    <row r="103"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</row>
    <row r="104"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</row>
    <row r="105"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</row>
    <row r="106"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</row>
    <row r="107"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</row>
    <row r="108"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</row>
    <row r="109"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</row>
    <row r="110"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</row>
    <row r="111"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</row>
    <row r="112"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</row>
    <row r="113"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</row>
    <row r="114"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</row>
    <row r="115"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</row>
    <row r="116"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</row>
    <row r="117"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</row>
    <row r="118"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</row>
    <row r="119"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</row>
    <row r="120"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</row>
    <row r="121"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</row>
    <row r="122"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</row>
    <row r="123"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</row>
    <row r="124"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</row>
    <row r="125"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</row>
    <row r="126"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</row>
    <row r="127"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</row>
    <row r="128"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</row>
    <row r="129"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</row>
    <row r="130"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</row>
    <row r="131"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</row>
    <row r="132"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</row>
    <row r="133"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</row>
    <row r="134"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</row>
    <row r="135"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</row>
    <row r="136"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</row>
    <row r="137"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</row>
    <row r="138"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</row>
    <row r="139"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</row>
    <row r="140"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</row>
    <row r="141"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</row>
    <row r="142"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</row>
    <row r="143"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</row>
    <row r="144"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</row>
    <row r="145"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</row>
    <row r="146"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</row>
    <row r="147"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</row>
    <row r="148"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</row>
    <row r="149"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</row>
    <row r="150"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</row>
    <row r="151"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</row>
    <row r="152"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</row>
    <row r="153"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</row>
    <row r="154"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</row>
    <row r="155"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</row>
    <row r="156"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</row>
    <row r="157"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</row>
    <row r="158"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</row>
    <row r="159"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</row>
    <row r="160"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</row>
    <row r="161"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</row>
    <row r="162"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</row>
    <row r="163"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</row>
    <row r="164"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</row>
    <row r="165"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</row>
    <row r="166"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</row>
    <row r="167"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</row>
    <row r="168"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</row>
    <row r="169"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</row>
    <row r="170"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</row>
    <row r="171"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</row>
    <row r="172"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</row>
    <row r="173"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</row>
    <row r="174"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</row>
    <row r="175"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</row>
    <row r="176"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</row>
    <row r="177"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</row>
    <row r="178"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</row>
    <row r="179"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</row>
    <row r="180"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</row>
    <row r="181"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</row>
    <row r="182"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</row>
    <row r="183"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</row>
    <row r="184"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</row>
    <row r="185"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</row>
    <row r="186"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</row>
    <row r="187"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</row>
    <row r="188"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</row>
    <row r="189"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</row>
    <row r="190"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</row>
    <row r="191"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</row>
    <row r="192"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</row>
    <row r="193"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</row>
    <row r="194"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</row>
    <row r="195"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</row>
    <row r="196"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</row>
    <row r="197"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</row>
    <row r="198"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</row>
    <row r="199"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</row>
    <row r="200"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</row>
    <row r="201"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</row>
    <row r="202"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</row>
    <row r="203"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</row>
    <row r="204"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</row>
    <row r="205"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</row>
    <row r="206"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</row>
    <row r="207"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</row>
    <row r="208"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</row>
    <row r="209"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</row>
    <row r="210"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</row>
    <row r="211"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</row>
    <row r="212"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</row>
    <row r="213"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</row>
    <row r="214"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</row>
    <row r="215"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</row>
    <row r="216"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</row>
    <row r="217"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</row>
    <row r="218"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</row>
    <row r="219"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</row>
    <row r="220"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</row>
    <row r="221"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</row>
    <row r="222"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</row>
    <row r="223"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</row>
    <row r="224"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</row>
    <row r="225"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</row>
    <row r="226"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</row>
    <row r="227"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</row>
    <row r="228"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</row>
    <row r="229"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</row>
    <row r="230"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</row>
    <row r="231"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</row>
    <row r="232"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</row>
    <row r="233"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</row>
    <row r="234"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</row>
    <row r="235"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</row>
    <row r="236"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</row>
    <row r="237"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</row>
    <row r="238"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</row>
    <row r="239"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</row>
    <row r="240"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</row>
    <row r="241"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</row>
    <row r="242"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</row>
    <row r="243"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</row>
    <row r="244"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</row>
    <row r="245"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</row>
    <row r="246"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</row>
    <row r="247"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</row>
    <row r="248"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</row>
    <row r="249"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</row>
    <row r="250"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</row>
    <row r="251"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</row>
    <row r="252"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</row>
    <row r="253"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</row>
    <row r="254"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</row>
    <row r="255"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</row>
    <row r="256"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</row>
    <row r="257"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</row>
    <row r="258"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</row>
    <row r="259"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</row>
    <row r="260"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</row>
    <row r="261"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</row>
    <row r="262"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</row>
    <row r="263"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</row>
    <row r="264"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</row>
    <row r="265"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</row>
    <row r="266"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</row>
    <row r="267"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</row>
    <row r="268"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</row>
    <row r="269"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</row>
    <row r="270"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</row>
    <row r="271"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</row>
    <row r="272"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</row>
    <row r="273"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</row>
    <row r="274"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</row>
    <row r="275"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</row>
    <row r="276"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</row>
    <row r="277"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</row>
    <row r="278"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</row>
    <row r="279"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</row>
    <row r="280"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</row>
    <row r="281"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</row>
    <row r="282"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</row>
    <row r="283"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</row>
    <row r="284"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</row>
    <row r="285"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</row>
    <row r="286"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</row>
    <row r="287"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</row>
    <row r="288"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</row>
    <row r="289"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</row>
    <row r="290"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</row>
    <row r="291"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</row>
    <row r="292"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</row>
    <row r="293"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</row>
    <row r="294"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</row>
  </sheetData>
  <mergeCells>
    <mergeCell ref="A1:C1"/>
    <mergeCell ref="D8:F8"/>
    <mergeCell ref="C8:C9"/>
    <mergeCell ref="G8:I8"/>
    <mergeCell ref="J8:K8"/>
  </mergeCells>
  <pageMargins left="0.7" right="0.7" top="0.75" bottom="0.75" header="0.3" footer="0.3"/>
  <pageSetup paperSize="9" scale="64" fitToHeight="0" orientation="portrait" horizontalDpi="0" verticalDpi="0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AB73"/>
  <sheetViews>
    <sheetView view="pageBreakPreview" topLeftCell="A16" zoomScale="60" zoomScaleNormal="100" workbookViewId="0" showGridLines="0">
      <selection activeCell="H50" sqref="H50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5703125" customWidth="1"/>
    <col min="4" max="4" width="14.85546875" customWidth="1"/>
    <col min="5" max="5" width="14" customWidth="1"/>
    <col min="6" max="6" width="12.7109375" customWidth="1"/>
    <col min="7" max="7" width="14.5703125" customWidth="1"/>
    <col min="8" max="8" width="13.85546875" customWidth="1"/>
    <col min="9" max="9" width="12.140625" customWidth="1"/>
    <col min="10" max="10" width="13.5703125" customWidth="1"/>
    <col min="11" max="11" width="13.5703125" customWidth="1"/>
  </cols>
  <sheetData>
    <row r="1" ht="58.5" customHeight="1">
      <c r="A1" s="390"/>
      <c r="B1" s="390"/>
      <c r="C1" s="390"/>
      <c r="D1" s="24" t="s">
        <v>61</v>
      </c>
    </row>
    <row r="2" ht="9.75" customHeight="1"/>
    <row r="3" ht="11.25" customHeight="1"/>
    <row r="4" ht="18.75">
      <c r="B4" s="21" t="s">
        <v>62</v>
      </c>
    </row>
    <row r="6" ht="15.75">
      <c r="C6" s="22" t="s">
        <v>106</v>
      </c>
    </row>
    <row r="8" ht="41.25" customHeight="1">
      <c r="C8" s="498" t="s">
        <v>107</v>
      </c>
      <c r="D8" s="478" t="s">
        <v>65</v>
      </c>
      <c r="E8" s="478"/>
      <c r="F8" s="478"/>
      <c r="G8" s="488" t="s">
        <v>66</v>
      </c>
      <c r="H8" s="489"/>
      <c r="I8" s="490"/>
      <c r="J8" s="401" t="s">
        <v>67</v>
      </c>
      <c r="K8" s="403"/>
    </row>
    <row r="9" ht="36" customHeight="1">
      <c r="C9" s="498"/>
      <c r="D9" s="479" t="s">
        <v>68</v>
      </c>
      <c r="E9" s="66" t="s">
        <v>69</v>
      </c>
      <c r="F9" s="484" t="s">
        <v>70</v>
      </c>
      <c r="G9" s="491" t="s">
        <v>2</v>
      </c>
      <c r="H9" s="68" t="s">
        <v>71</v>
      </c>
      <c r="I9" s="494" t="s">
        <v>91</v>
      </c>
      <c r="J9" s="492" t="s">
        <v>73</v>
      </c>
      <c r="K9" s="493" t="s">
        <v>92</v>
      </c>
    </row>
    <row r="10">
      <c r="C10" s="499" t="s">
        <v>93</v>
      </c>
      <c r="D10" s="480">
        <v>138.7479293375</v>
      </c>
      <c r="E10" s="459">
        <v>112.85633481</v>
      </c>
      <c r="F10" s="485">
        <v>163.3398901</v>
      </c>
      <c r="G10" s="480">
        <v>2011.8755287875</v>
      </c>
      <c r="H10" s="459">
        <v>2260.8969515325</v>
      </c>
      <c r="I10" s="495">
        <v>-0.11014275665072051</v>
      </c>
      <c r="J10" s="459">
        <v>2006.8315631575</v>
      </c>
      <c r="K10" s="462">
        <v>0.12660025536735117</v>
      </c>
    </row>
    <row r="11">
      <c r="C11" s="500" t="s">
        <v>101</v>
      </c>
      <c r="D11" s="481">
        <v>10.794445935</v>
      </c>
      <c r="E11" s="452">
        <v>9.070807145</v>
      </c>
      <c r="F11" s="486">
        <v>6.993665675</v>
      </c>
      <c r="G11" s="481">
        <v>99.01258594</v>
      </c>
      <c r="H11" s="452">
        <v>98.070085055</v>
      </c>
      <c r="I11" s="496">
        <v>0.0096104829976584958</v>
      </c>
      <c r="J11" s="452">
        <v>91.880420765</v>
      </c>
      <c r="K11" s="463">
        <v>0.067366520946079825</v>
      </c>
    </row>
    <row r="12">
      <c r="C12" s="500" t="s">
        <v>102</v>
      </c>
      <c r="D12" s="481">
        <v>6.971288925</v>
      </c>
      <c r="E12" s="452">
        <v>7.46839345</v>
      </c>
      <c r="F12" s="486">
        <v>7.2450802</v>
      </c>
      <c r="G12" s="481">
        <v>78.688663875</v>
      </c>
      <c r="H12" s="452">
        <v>78.8717378825</v>
      </c>
      <c r="I12" s="496">
        <v>-0.0023211610700494068</v>
      </c>
      <c r="J12" s="452">
        <v>60.1911213925</v>
      </c>
      <c r="K12" s="463">
        <v>0.31035501678371563</v>
      </c>
    </row>
    <row r="13">
      <c r="C13" s="500" t="s">
        <v>77</v>
      </c>
      <c r="D13" s="481">
        <v>85.3054456975</v>
      </c>
      <c r="E13" s="452">
        <v>81.88644788</v>
      </c>
      <c r="F13" s="486">
        <v>72.75640711</v>
      </c>
      <c r="G13" s="481">
        <v>821.1888000225</v>
      </c>
      <c r="H13" s="452">
        <v>801.9185195075</v>
      </c>
      <c r="I13" s="496">
        <v>0.024030222580262751</v>
      </c>
      <c r="J13" s="452">
        <v>775.9531583075</v>
      </c>
      <c r="K13" s="463">
        <v>0.033462536909618805</v>
      </c>
    </row>
    <row r="14">
      <c r="C14" s="500" t="s">
        <v>103</v>
      </c>
      <c r="D14" s="481">
        <v>188.3535178975</v>
      </c>
      <c r="E14" s="452">
        <v>131.1601125025</v>
      </c>
      <c r="F14" s="486">
        <v>136.4907592125</v>
      </c>
      <c r="G14" s="481">
        <v>1930.101631995</v>
      </c>
      <c r="H14" s="452">
        <v>1800.6359014</v>
      </c>
      <c r="I14" s="496">
        <v>0.071900005156145114</v>
      </c>
      <c r="J14" s="452">
        <v>1799.27988047</v>
      </c>
      <c r="K14" s="463">
        <v>0.0007536464697453217</v>
      </c>
    </row>
    <row r="15" ht="22" customHeight="1">
      <c r="C15" s="501" t="s">
        <v>108</v>
      </c>
      <c r="D15" s="482">
        <v>430.1726277925</v>
      </c>
      <c r="E15" s="455">
        <v>342.4420957875</v>
      </c>
      <c r="F15" s="487">
        <v>386.8258022975</v>
      </c>
      <c r="G15" s="482">
        <v>4940.86721062</v>
      </c>
      <c r="H15" s="455">
        <v>5040.3931953775</v>
      </c>
      <c r="I15" s="497">
        <v>-0.019745678739661505</v>
      </c>
      <c r="J15" s="455">
        <v>4734.1361440925</v>
      </c>
      <c r="K15" s="457">
        <v>0.064691221790730169</v>
      </c>
    </row>
    <row r="16" ht="22" customHeight="1">
      <c r="C16" s="501" t="s">
        <v>109</v>
      </c>
      <c r="D16" s="483">
        <v>0.088745503209630872</v>
      </c>
      <c r="E16" s="456">
        <v>0.070868777755862</v>
      </c>
      <c r="F16" s="457">
        <v>0.077167767098621554</v>
      </c>
      <c r="G16" s="483">
        <v>0.0880973146318214</v>
      </c>
      <c r="H16" s="456">
        <v>0.093357302107282741</v>
      </c>
      <c r="I16" s="497"/>
      <c r="J16" s="456">
        <v>0.0965441474615054</v>
      </c>
      <c r="K16" s="457"/>
    </row>
    <row r="36" ht="30" customHeight="1">
      <c r="C36" s="503" t="s">
        <v>110</v>
      </c>
      <c r="D36" s="504"/>
      <c r="E36" s="504"/>
      <c r="F36" s="504"/>
      <c r="G36" s="504"/>
      <c r="H36" s="504"/>
      <c r="I36" s="504"/>
      <c r="J36" s="504"/>
      <c r="K36" s="504"/>
      <c r="L36" s="504"/>
      <c r="M36" s="504"/>
    </row>
    <row r="40">
      <c r="AA40" s="0" t="s">
        <v>79</v>
      </c>
      <c r="AB40" s="0">
        <v>91.19</v>
      </c>
    </row>
    <row r="41">
      <c r="AA41" s="0" t="s">
        <v>93</v>
      </c>
      <c r="AB41" s="0">
        <v>3.59</v>
      </c>
    </row>
    <row r="42">
      <c r="AA42" s="0" t="s">
        <v>101</v>
      </c>
      <c r="AB42" s="0">
        <v>0.18</v>
      </c>
    </row>
    <row r="43">
      <c r="AA43" s="0" t="s">
        <v>102</v>
      </c>
      <c r="AB43" s="0">
        <v>0.14</v>
      </c>
    </row>
    <row r="44">
      <c r="AA44" s="0" t="s">
        <v>77</v>
      </c>
      <c r="AB44" s="0">
        <v>1.46</v>
      </c>
    </row>
    <row r="45">
      <c r="AA45" s="0" t="s">
        <v>103</v>
      </c>
      <c r="AB45" s="0">
        <v>3.44</v>
      </c>
    </row>
    <row r="49">
      <c r="X49" s="23"/>
      <c r="Y49" s="23"/>
      <c r="Z49" s="23"/>
      <c r="AA49" s="23"/>
    </row>
    <row r="50">
      <c r="X50" s="23"/>
      <c r="Y50" s="23"/>
      <c r="Z50" s="23"/>
      <c r="AA50" s="23"/>
    </row>
    <row r="51">
      <c r="X51" s="23"/>
      <c r="Y51" s="23"/>
      <c r="Z51" s="23"/>
      <c r="AA51" s="23"/>
    </row>
    <row r="52">
      <c r="X52" s="23"/>
      <c r="Y52" s="23"/>
      <c r="Z52" s="23"/>
      <c r="AA52" s="23"/>
    </row>
    <row r="59">
      <c r="X59" s="23"/>
      <c r="Y59" s="23"/>
      <c r="Z59" s="23"/>
      <c r="AA59" s="23"/>
    </row>
    <row r="60">
      <c r="X60" s="23"/>
      <c r="Y60" s="23"/>
      <c r="Z60" s="23"/>
      <c r="AA60" s="23"/>
    </row>
    <row r="61">
      <c r="X61" s="23"/>
      <c r="Y61" s="23"/>
      <c r="Z61" s="23"/>
      <c r="AA61" s="23"/>
    </row>
    <row r="62">
      <c r="X62" s="23"/>
      <c r="Y62" s="23"/>
      <c r="Z62" s="23"/>
      <c r="AA62" s="23"/>
    </row>
    <row r="63">
      <c r="X63" s="23"/>
      <c r="Y63" s="23"/>
      <c r="Z63" s="23"/>
      <c r="AA63" s="23"/>
    </row>
    <row r="64">
      <c r="X64" s="23"/>
      <c r="Y64" s="23"/>
      <c r="Z64" s="23"/>
      <c r="AA64" s="23"/>
    </row>
    <row r="65">
      <c r="X65" s="23"/>
      <c r="Y65" s="23"/>
      <c r="Z65" s="23"/>
      <c r="AA65" s="23"/>
    </row>
    <row r="66">
      <c r="X66" s="23"/>
      <c r="Y66" s="23"/>
      <c r="Z66" s="23"/>
      <c r="AA66" s="23"/>
    </row>
    <row r="67">
      <c r="X67" s="23"/>
      <c r="Y67" s="23"/>
      <c r="Z67" s="23"/>
      <c r="AA67" s="23"/>
    </row>
    <row r="68">
      <c r="X68" s="23"/>
      <c r="Y68" s="23"/>
      <c r="Z68" s="23"/>
      <c r="AA68" s="23"/>
    </row>
    <row r="69">
      <c r="X69" s="23"/>
      <c r="Y69" s="23"/>
      <c r="Z69" s="23"/>
      <c r="AA69" s="23"/>
    </row>
    <row r="70">
      <c r="X70" s="23"/>
      <c r="Y70" s="23"/>
      <c r="Z70" s="23"/>
      <c r="AA70" s="23"/>
    </row>
    <row r="71">
      <c r="C71" s="503" t="s">
        <v>110</v>
      </c>
      <c r="D71" s="504"/>
      <c r="E71" s="504"/>
      <c r="F71" s="504"/>
      <c r="G71" s="504"/>
      <c r="H71" s="504"/>
      <c r="I71" s="504"/>
      <c r="J71" s="504"/>
      <c r="K71" s="504"/>
      <c r="L71" s="504"/>
      <c r="M71" s="504"/>
      <c r="X71" s="23"/>
      <c r="Y71" s="23"/>
      <c r="Z71" s="23"/>
      <c r="AA71" s="23"/>
    </row>
    <row r="72">
      <c r="X72" s="23"/>
      <c r="Y72" s="23"/>
      <c r="Z72" s="23"/>
      <c r="AA72" s="23"/>
    </row>
    <row r="73">
      <c r="X73" s="23"/>
      <c r="Y73" s="23"/>
      <c r="Z73" s="23"/>
      <c r="AA73" s="23"/>
    </row>
  </sheetData>
  <mergeCells>
    <mergeCell ref="A1:C1"/>
    <mergeCell ref="C8:C9"/>
    <mergeCell ref="D8:F8"/>
    <mergeCell ref="G8:I8"/>
    <mergeCell ref="J8:K8"/>
    <mergeCell ref="C36:M36"/>
    <mergeCell ref="C71:M71"/>
  </mergeCells>
  <pageMargins left="0.7" right="0.7" top="0.75" bottom="0.75" header="0.3" footer="0.3"/>
  <pageSetup paperSize="9" scale="56" fitToHeight="0" orientation="portrait" horizontalDpi="0" verticalDpi="0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AF119"/>
  <sheetViews>
    <sheetView view="pageBreakPreview" zoomScale="85" zoomScaleNormal="100" zoomScaleSheetLayoutView="85" workbookViewId="0" showGridLines="0">
      <selection activeCell="K26" sqref="K26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55" customWidth="1"/>
    <col min="4" max="4" width="13" customWidth="1"/>
    <col min="5" max="5" width="12.85546875" customWidth="1"/>
    <col min="6" max="6" width="12.85546875" customWidth="1" style="69"/>
  </cols>
  <sheetData>
    <row r="1" ht="58.5" customHeight="1">
      <c r="A1" s="390"/>
      <c r="B1" s="390"/>
      <c r="C1" s="390"/>
      <c r="D1" s="24" t="s">
        <v>61</v>
      </c>
    </row>
    <row r="2" ht="9.75" customHeight="1"/>
    <row r="3" ht="11.25" customHeight="1"/>
    <row r="4" ht="18.75">
      <c r="B4" s="21" t="s">
        <v>62</v>
      </c>
      <c r="S4" s="60"/>
    </row>
    <row r="6" ht="15.75">
      <c r="C6" s="22" t="s">
        <v>111</v>
      </c>
    </row>
    <row r="7">
      <c r="AA7" s="23"/>
      <c r="AB7" s="23"/>
      <c r="AC7" s="23"/>
      <c r="AD7" s="23"/>
      <c r="AE7" s="23"/>
      <c r="AF7" s="23"/>
    </row>
    <row r="8" ht="22.5" customHeight="1">
      <c r="C8" s="404" t="s">
        <v>112</v>
      </c>
      <c r="D8" s="401" t="s">
        <v>66</v>
      </c>
      <c r="E8" s="402"/>
      <c r="F8" s="403"/>
      <c r="AA8" s="23"/>
      <c r="AB8" s="23" t="s">
        <v>2</v>
      </c>
      <c r="AC8" s="23" t="s">
        <v>71</v>
      </c>
      <c r="AD8" s="23"/>
      <c r="AE8" s="23"/>
      <c r="AF8" s="23"/>
    </row>
    <row r="9" ht="27.75" customHeight="1">
      <c r="C9" s="405"/>
      <c r="D9" s="63" t="s">
        <v>2</v>
      </c>
      <c r="E9" s="63" t="s">
        <v>71</v>
      </c>
      <c r="F9" s="63" t="s">
        <v>113</v>
      </c>
      <c r="AA9" s="23" t="s">
        <v>114</v>
      </c>
      <c r="AB9" s="23">
        <v>928.503922745</v>
      </c>
      <c r="AC9" s="23">
        <v>988.07723246</v>
      </c>
      <c r="AD9" s="23"/>
      <c r="AE9" s="23"/>
      <c r="AF9" s="23"/>
    </row>
    <row r="10">
      <c r="C10" s="505" t="s">
        <v>114</v>
      </c>
      <c r="D10" s="506">
        <v>928.503922745</v>
      </c>
      <c r="E10" s="506">
        <v>988.07723246</v>
      </c>
      <c r="F10" s="507">
        <v>-0.06029215911258403</v>
      </c>
      <c r="AA10" s="23" t="s">
        <v>115</v>
      </c>
      <c r="AB10" s="23">
        <v>229.6943265725</v>
      </c>
      <c r="AC10" s="23">
        <v>193.0811173825</v>
      </c>
      <c r="AD10" s="23"/>
      <c r="AE10" s="23"/>
      <c r="AF10" s="23"/>
    </row>
    <row r="11">
      <c r="C11" s="505" t="s">
        <v>115</v>
      </c>
      <c r="D11" s="506">
        <v>229.6943265725</v>
      </c>
      <c r="E11" s="506">
        <v>193.0811173825</v>
      </c>
      <c r="F11" s="507">
        <v>0.18962604777901737</v>
      </c>
      <c r="AA11" s="23" t="s">
        <v>116</v>
      </c>
      <c r="AB11" s="23">
        <v>6755.1420599275</v>
      </c>
      <c r="AC11" s="23">
        <v>7050.42970416</v>
      </c>
      <c r="AD11" s="23"/>
      <c r="AE11" s="23"/>
      <c r="AF11" s="23"/>
    </row>
    <row r="12">
      <c r="C12" s="505" t="s">
        <v>116</v>
      </c>
      <c r="D12" s="506">
        <v>6755.1420599275</v>
      </c>
      <c r="E12" s="506">
        <v>7050.42970416</v>
      </c>
      <c r="F12" s="507">
        <v>-0.041882219470718213</v>
      </c>
      <c r="AA12" s="23" t="s">
        <v>117</v>
      </c>
      <c r="AB12" s="23">
        <v>7093.76520525</v>
      </c>
      <c r="AC12" s="23">
        <v>6909.2311412</v>
      </c>
      <c r="AD12" s="23"/>
      <c r="AE12" s="23"/>
      <c r="AF12" s="23"/>
    </row>
    <row r="13">
      <c r="C13" s="505" t="s">
        <v>117</v>
      </c>
      <c r="D13" s="506">
        <v>7093.76520525</v>
      </c>
      <c r="E13" s="506">
        <v>6909.2311412</v>
      </c>
      <c r="F13" s="507">
        <v>0.026708335598966518</v>
      </c>
      <c r="AA13" s="23" t="s">
        <v>118</v>
      </c>
      <c r="AB13" s="23">
        <v>683.84089675</v>
      </c>
      <c r="AC13" s="23">
        <v>725.3684889125</v>
      </c>
      <c r="AD13" s="23"/>
      <c r="AE13" s="23"/>
      <c r="AF13" s="23"/>
    </row>
    <row r="14">
      <c r="C14" s="505" t="s">
        <v>118</v>
      </c>
      <c r="D14" s="506">
        <v>683.84089675</v>
      </c>
      <c r="E14" s="506">
        <v>725.3684889125</v>
      </c>
      <c r="F14" s="507">
        <v>-0.057250339375452812</v>
      </c>
      <c r="AA14" s="23" t="s">
        <v>119</v>
      </c>
      <c r="AB14" s="23">
        <v>2259.06621584</v>
      </c>
      <c r="AC14" s="23">
        <v>2451.701013035</v>
      </c>
      <c r="AD14" s="23"/>
      <c r="AE14" s="23"/>
      <c r="AF14" s="23"/>
    </row>
    <row r="15">
      <c r="C15" s="505" t="s">
        <v>119</v>
      </c>
      <c r="D15" s="506">
        <v>2259.06621584</v>
      </c>
      <c r="E15" s="506">
        <v>2451.701013035</v>
      </c>
      <c r="F15" s="507">
        <v>-0.07857189607167242</v>
      </c>
      <c r="AA15" s="23" t="s">
        <v>120</v>
      </c>
      <c r="AB15" s="23">
        <v>10.0356124875</v>
      </c>
      <c r="AC15" s="23">
        <v>7.92035143</v>
      </c>
      <c r="AD15" s="23"/>
      <c r="AE15" s="23"/>
      <c r="AF15" s="23"/>
    </row>
    <row r="16">
      <c r="C16" s="505" t="s">
        <v>120</v>
      </c>
      <c r="D16" s="506">
        <v>10.0356124875</v>
      </c>
      <c r="E16" s="506">
        <v>7.92035143</v>
      </c>
      <c r="F16" s="507">
        <v>0.26706656594655676</v>
      </c>
      <c r="AA16" s="23" t="s">
        <v>121</v>
      </c>
      <c r="AB16" s="23">
        <v>2021.1695098975</v>
      </c>
      <c r="AC16" s="23">
        <v>2203.1404441825</v>
      </c>
      <c r="AD16" s="23"/>
      <c r="AE16" s="23"/>
      <c r="AF16" s="23"/>
    </row>
    <row r="17">
      <c r="C17" s="505" t="s">
        <v>121</v>
      </c>
      <c r="D17" s="506">
        <v>2021.1695098975</v>
      </c>
      <c r="E17" s="506">
        <v>2203.1404441825</v>
      </c>
      <c r="F17" s="507">
        <v>-0.082596157119943545</v>
      </c>
      <c r="AA17" s="23" t="s">
        <v>122</v>
      </c>
      <c r="AB17" s="23">
        <v>306.4781169825</v>
      </c>
      <c r="AC17" s="23">
        <v>218.9355060075</v>
      </c>
      <c r="AD17" s="23"/>
      <c r="AE17" s="23"/>
      <c r="AF17" s="23"/>
    </row>
    <row r="18">
      <c r="C18" s="505" t="s">
        <v>122</v>
      </c>
      <c r="D18" s="506">
        <v>306.4781169825</v>
      </c>
      <c r="E18" s="506">
        <v>218.9355060075</v>
      </c>
      <c r="F18" s="507">
        <v>0.39985570441005164</v>
      </c>
      <c r="AA18" s="23" t="s">
        <v>123</v>
      </c>
      <c r="AB18" s="23">
        <v>919.5194025</v>
      </c>
      <c r="AC18" s="23">
        <v>1032.7053402175</v>
      </c>
      <c r="AD18" s="23"/>
      <c r="AE18" s="23"/>
      <c r="AF18" s="23"/>
    </row>
    <row r="19">
      <c r="C19" s="505" t="s">
        <v>123</v>
      </c>
      <c r="D19" s="506">
        <v>919.5194025</v>
      </c>
      <c r="E19" s="506">
        <v>1032.7053402175</v>
      </c>
      <c r="F19" s="507">
        <v>-0.109601387065222</v>
      </c>
      <c r="AA19" s="23" t="s">
        <v>124</v>
      </c>
      <c r="AB19" s="23">
        <v>1172.68320322</v>
      </c>
      <c r="AC19" s="23">
        <v>1244.565055465</v>
      </c>
      <c r="AD19" s="23"/>
      <c r="AE19" s="23"/>
      <c r="AF19" s="23"/>
    </row>
    <row r="20">
      <c r="C20" s="505" t="s">
        <v>124</v>
      </c>
      <c r="D20" s="506">
        <v>1172.68320322</v>
      </c>
      <c r="E20" s="506">
        <v>1244.565055465</v>
      </c>
      <c r="F20" s="507">
        <v>-0.057756604951553284</v>
      </c>
      <c r="AA20" s="23" t="s">
        <v>125</v>
      </c>
      <c r="AB20" s="23">
        <v>743.584531965</v>
      </c>
      <c r="AC20" s="23">
        <v>626.97144654</v>
      </c>
      <c r="AD20" s="23"/>
      <c r="AE20" s="23"/>
      <c r="AF20" s="23"/>
    </row>
    <row r="21">
      <c r="C21" s="505" t="s">
        <v>125</v>
      </c>
      <c r="D21" s="506">
        <v>743.584531965</v>
      </c>
      <c r="E21" s="506">
        <v>626.97144654</v>
      </c>
      <c r="F21" s="507">
        <v>0.18599425231968714</v>
      </c>
      <c r="AA21" s="23" t="s">
        <v>126</v>
      </c>
      <c r="AB21" s="23">
        <v>7102.9930548075</v>
      </c>
      <c r="AC21" s="23">
        <v>6710.316763725</v>
      </c>
      <c r="AD21" s="23"/>
      <c r="AE21" s="23"/>
      <c r="AF21" s="23"/>
    </row>
    <row r="22">
      <c r="C22" s="505" t="s">
        <v>126</v>
      </c>
      <c r="D22" s="506">
        <v>7102.9930548075</v>
      </c>
      <c r="E22" s="506">
        <v>6710.316763725</v>
      </c>
      <c r="F22" s="507">
        <v>0.058518294278632442</v>
      </c>
      <c r="AA22" s="23" t="s">
        <v>127</v>
      </c>
      <c r="AB22" s="23">
        <v>149.341911275</v>
      </c>
      <c r="AC22" s="23">
        <v>145.28216231</v>
      </c>
      <c r="AD22" s="23"/>
      <c r="AE22" s="23"/>
      <c r="AF22" s="23"/>
    </row>
    <row r="23">
      <c r="C23" s="505" t="s">
        <v>127</v>
      </c>
      <c r="D23" s="506">
        <v>149.341911275</v>
      </c>
      <c r="E23" s="506">
        <v>145.28216231</v>
      </c>
      <c r="F23" s="507">
        <v>0.027943891393476056</v>
      </c>
      <c r="AA23" s="23" t="s">
        <v>128</v>
      </c>
      <c r="AB23" s="23">
        <v>10304.8758836475</v>
      </c>
      <c r="AC23" s="23">
        <v>9238.9431554775</v>
      </c>
      <c r="AD23" s="23"/>
      <c r="AE23" s="23"/>
      <c r="AF23" s="23"/>
    </row>
    <row r="24">
      <c r="C24" s="505" t="s">
        <v>128</v>
      </c>
      <c r="D24" s="506">
        <v>10304.8758836475</v>
      </c>
      <c r="E24" s="506">
        <v>9238.9431554775</v>
      </c>
      <c r="F24" s="507">
        <v>0.11537388099828708</v>
      </c>
      <c r="AA24" s="23" t="s">
        <v>129</v>
      </c>
      <c r="AB24" s="23">
        <v>320.8001257725</v>
      </c>
      <c r="AC24" s="23">
        <v>382.5359172625</v>
      </c>
      <c r="AD24" s="23"/>
      <c r="AE24" s="23"/>
      <c r="AF24" s="23"/>
    </row>
    <row r="25">
      <c r="C25" s="505" t="s">
        <v>129</v>
      </c>
      <c r="D25" s="506">
        <v>320.8001257725</v>
      </c>
      <c r="E25" s="506">
        <v>382.5359172625</v>
      </c>
      <c r="F25" s="507">
        <v>-0.16138560774055702</v>
      </c>
      <c r="AA25" s="23" t="s">
        <v>130</v>
      </c>
      <c r="AB25" s="23">
        <v>176.085748015</v>
      </c>
      <c r="AC25" s="23">
        <v>126.44501753</v>
      </c>
      <c r="AD25" s="23"/>
      <c r="AE25" s="23"/>
      <c r="AF25" s="23"/>
    </row>
    <row r="26">
      <c r="C26" s="505" t="s">
        <v>130</v>
      </c>
      <c r="D26" s="506">
        <v>176.085748015</v>
      </c>
      <c r="E26" s="506">
        <v>126.44501753</v>
      </c>
      <c r="F26" s="507">
        <v>0.39258747758267643</v>
      </c>
      <c r="AA26" s="23" t="s">
        <v>131</v>
      </c>
      <c r="AB26" s="23">
        <v>195.78238743</v>
      </c>
      <c r="AC26" s="23">
        <v>212.5513918925</v>
      </c>
      <c r="AD26" s="23"/>
      <c r="AE26" s="23"/>
      <c r="AF26" s="23"/>
    </row>
    <row r="27">
      <c r="C27" s="505" t="s">
        <v>131</v>
      </c>
      <c r="D27" s="506">
        <v>195.78238743</v>
      </c>
      <c r="E27" s="506">
        <v>212.5513918925</v>
      </c>
      <c r="F27" s="507">
        <v>-0.078893882148657446</v>
      </c>
      <c r="AA27" s="23" t="s">
        <v>132</v>
      </c>
      <c r="AB27" s="23">
        <v>340.0816261975</v>
      </c>
      <c r="AC27" s="23">
        <v>387.1662602525</v>
      </c>
      <c r="AD27" s="23"/>
      <c r="AE27" s="23"/>
      <c r="AF27" s="23"/>
    </row>
    <row r="28">
      <c r="C28" s="505" t="s">
        <v>132</v>
      </c>
      <c r="D28" s="506">
        <v>340.0816261975</v>
      </c>
      <c r="E28" s="506">
        <v>387.1662602525</v>
      </c>
      <c r="F28" s="507">
        <v>-0.12161347433604519</v>
      </c>
      <c r="AA28" s="23" t="s">
        <v>133</v>
      </c>
      <c r="AB28" s="23">
        <v>1041.3135159425</v>
      </c>
      <c r="AC28" s="23">
        <v>1134.2348023025</v>
      </c>
      <c r="AD28" s="23"/>
      <c r="AE28" s="23"/>
      <c r="AF28" s="23"/>
    </row>
    <row r="29">
      <c r="C29" s="505" t="s">
        <v>133</v>
      </c>
      <c r="D29" s="506">
        <v>1041.3135159425</v>
      </c>
      <c r="E29" s="506">
        <v>1134.2348023025</v>
      </c>
      <c r="F29" s="507">
        <v>-0.081924206673406177</v>
      </c>
      <c r="AA29" s="23" t="s">
        <v>134</v>
      </c>
      <c r="AB29" s="23">
        <v>99.01258594</v>
      </c>
      <c r="AC29" s="23">
        <v>98.070085055</v>
      </c>
      <c r="AD29" s="23"/>
      <c r="AE29" s="23"/>
      <c r="AF29" s="23"/>
    </row>
    <row r="30">
      <c r="C30" s="505" t="s">
        <v>134</v>
      </c>
      <c r="D30" s="506">
        <v>99.01258594</v>
      </c>
      <c r="E30" s="506">
        <v>98.070085055</v>
      </c>
      <c r="F30" s="507">
        <v>0.0096104829976584958</v>
      </c>
      <c r="AA30" s="23" t="s">
        <v>135</v>
      </c>
      <c r="AB30" s="23">
        <v>15.784341375</v>
      </c>
      <c r="AC30" s="23">
        <v>17.6283300825</v>
      </c>
      <c r="AD30" s="23"/>
      <c r="AE30" s="23"/>
      <c r="AF30" s="23"/>
    </row>
    <row r="31">
      <c r="C31" s="505" t="s">
        <v>135</v>
      </c>
      <c r="D31" s="506">
        <v>15.784341375</v>
      </c>
      <c r="E31" s="506">
        <v>17.6283300825</v>
      </c>
      <c r="F31" s="507">
        <v>-0.10460370885218249</v>
      </c>
      <c r="AA31" s="23" t="s">
        <v>136</v>
      </c>
      <c r="AB31" s="23">
        <v>2.684059215</v>
      </c>
      <c r="AC31" s="23">
        <v>2.7799706125</v>
      </c>
      <c r="AD31" s="23"/>
      <c r="AE31" s="23"/>
      <c r="AF31" s="23"/>
    </row>
    <row r="32">
      <c r="C32" s="505" t="s">
        <v>136</v>
      </c>
      <c r="D32" s="506">
        <v>2.684059215</v>
      </c>
      <c r="E32" s="506">
        <v>2.7799706125</v>
      </c>
      <c r="F32" s="507">
        <v>-0.034500867408000346</v>
      </c>
      <c r="AA32" s="23" t="s">
        <v>137</v>
      </c>
      <c r="AB32" s="23">
        <v>78.688663875</v>
      </c>
      <c r="AC32" s="23">
        <v>78.8717378825</v>
      </c>
      <c r="AD32" s="23"/>
      <c r="AE32" s="23"/>
      <c r="AF32" s="23"/>
    </row>
    <row r="33">
      <c r="C33" s="505" t="s">
        <v>137</v>
      </c>
      <c r="D33" s="506">
        <v>78.688663875</v>
      </c>
      <c r="E33" s="506">
        <v>78.8717378825</v>
      </c>
      <c r="F33" s="507">
        <v>-0.0023211610700494068</v>
      </c>
      <c r="AA33" s="23" t="s">
        <v>138</v>
      </c>
      <c r="AB33" s="23">
        <v>26.8184</v>
      </c>
      <c r="AC33" s="23">
        <v>27.2051</v>
      </c>
      <c r="AD33" s="23"/>
      <c r="AE33" s="23"/>
      <c r="AF33" s="23"/>
    </row>
    <row r="34">
      <c r="C34" s="505" t="s">
        <v>138</v>
      </c>
      <c r="D34" s="506">
        <v>26.8184</v>
      </c>
      <c r="E34" s="506">
        <v>27.2051</v>
      </c>
      <c r="F34" s="507">
        <v>-0.014214246593469608</v>
      </c>
      <c r="AA34" s="23" t="s">
        <v>139</v>
      </c>
      <c r="AB34" s="23">
        <v>44.0897825</v>
      </c>
      <c r="AC34" s="23">
        <v>43.5021909325</v>
      </c>
      <c r="AD34" s="23"/>
      <c r="AE34" s="23"/>
      <c r="AF34" s="23"/>
    </row>
    <row r="35">
      <c r="C35" s="505" t="s">
        <v>139</v>
      </c>
      <c r="D35" s="506">
        <v>44.0897825</v>
      </c>
      <c r="E35" s="506">
        <v>43.5021909325</v>
      </c>
      <c r="F35" s="507">
        <v>0.013507171820650003</v>
      </c>
      <c r="AA35" s="23" t="s">
        <v>140</v>
      </c>
      <c r="AB35" s="23">
        <v>45.8186726</v>
      </c>
      <c r="AC35" s="23">
        <v>44.2200597</v>
      </c>
      <c r="AD35" s="23"/>
      <c r="AE35" s="23"/>
      <c r="AF35" s="23"/>
    </row>
    <row r="36">
      <c r="C36" s="505" t="s">
        <v>140</v>
      </c>
      <c r="D36" s="506">
        <v>45.8186726</v>
      </c>
      <c r="E36" s="506">
        <v>44.2200597</v>
      </c>
      <c r="F36" s="507">
        <v>0.036151305783967538</v>
      </c>
      <c r="AA36" s="23" t="s">
        <v>141</v>
      </c>
      <c r="AB36" s="23">
        <v>62.40171587</v>
      </c>
      <c r="AC36" s="23">
        <v>54.8870695075</v>
      </c>
      <c r="AD36" s="23"/>
      <c r="AE36" s="23"/>
      <c r="AF36" s="23"/>
    </row>
    <row r="37">
      <c r="C37" s="505" t="s">
        <v>141</v>
      </c>
      <c r="D37" s="506">
        <v>62.40171587</v>
      </c>
      <c r="E37" s="506">
        <v>54.8870695075</v>
      </c>
      <c r="F37" s="507">
        <v>0.136911050816316</v>
      </c>
      <c r="AA37" s="23" t="s">
        <v>142</v>
      </c>
      <c r="AB37" s="23">
        <v>56.0266246925</v>
      </c>
      <c r="AC37" s="23">
        <v>53.56859599</v>
      </c>
      <c r="AD37" s="23"/>
      <c r="AE37" s="23"/>
      <c r="AF37" s="23"/>
    </row>
    <row r="38">
      <c r="C38" s="505" t="s">
        <v>142</v>
      </c>
      <c r="D38" s="506">
        <v>56.0266246925</v>
      </c>
      <c r="E38" s="506">
        <v>53.56859599</v>
      </c>
      <c r="F38" s="507">
        <v>0.045885628642551253</v>
      </c>
      <c r="AA38" s="23" t="s">
        <v>143</v>
      </c>
      <c r="AB38" s="23">
        <v>24.4457051</v>
      </c>
      <c r="AC38" s="23">
        <v>27.22671821</v>
      </c>
      <c r="AD38" s="23"/>
      <c r="AE38" s="23"/>
      <c r="AF38" s="23"/>
    </row>
    <row r="39">
      <c r="C39" s="505" t="s">
        <v>143</v>
      </c>
      <c r="D39" s="506">
        <v>24.4457051</v>
      </c>
      <c r="E39" s="506">
        <v>27.22671821</v>
      </c>
      <c r="F39" s="507">
        <v>-0.10214279549044483</v>
      </c>
      <c r="AA39" s="23" t="s">
        <v>144</v>
      </c>
      <c r="AB39" s="23">
        <v>58.946900655</v>
      </c>
      <c r="AC39" s="23">
        <v>58.77384757</v>
      </c>
      <c r="AD39" s="23"/>
      <c r="AE39" s="23"/>
      <c r="AF39" s="23"/>
    </row>
    <row r="40">
      <c r="C40" s="505" t="s">
        <v>144</v>
      </c>
      <c r="D40" s="506">
        <v>58.946900655</v>
      </c>
      <c r="E40" s="506">
        <v>58.77384757</v>
      </c>
      <c r="F40" s="507">
        <v>0.0029443892505742926</v>
      </c>
      <c r="AA40" s="23" t="s">
        <v>145</v>
      </c>
      <c r="AB40" s="23">
        <v>98.6142236675</v>
      </c>
      <c r="AC40" s="23">
        <v>129.6893898425</v>
      </c>
      <c r="AD40" s="23"/>
      <c r="AE40" s="23"/>
      <c r="AF40" s="23"/>
    </row>
    <row r="41">
      <c r="C41" s="505" t="s">
        <v>145</v>
      </c>
      <c r="D41" s="506">
        <v>98.6142236675</v>
      </c>
      <c r="E41" s="506">
        <v>129.6893898425</v>
      </c>
      <c r="F41" s="507">
        <v>-0.23961224748407661</v>
      </c>
      <c r="AA41" s="23" t="s">
        <v>146</v>
      </c>
      <c r="AB41" s="23">
        <v>4321.277473195</v>
      </c>
      <c r="AC41" s="23">
        <v>3425.7774227325</v>
      </c>
      <c r="AD41" s="23"/>
      <c r="AE41" s="23"/>
      <c r="AF41" s="23"/>
    </row>
    <row r="42">
      <c r="C42" s="505" t="s">
        <v>146</v>
      </c>
      <c r="D42" s="506">
        <v>4321.277473195</v>
      </c>
      <c r="E42" s="506">
        <v>3425.7774227325</v>
      </c>
      <c r="F42" s="507">
        <v>0.26140053481589681</v>
      </c>
      <c r="AA42" s="23" t="s">
        <v>147</v>
      </c>
      <c r="AB42" s="23">
        <v>1715.43551326</v>
      </c>
      <c r="AC42" s="23">
        <v>969.2349470425</v>
      </c>
      <c r="AD42" s="23"/>
      <c r="AE42" s="23"/>
      <c r="AF42" s="23"/>
    </row>
    <row r="43">
      <c r="C43" s="505" t="s">
        <v>147</v>
      </c>
      <c r="D43" s="506">
        <v>1715.43551326</v>
      </c>
      <c r="E43" s="506">
        <v>969.2349470425</v>
      </c>
      <c r="F43" s="507">
        <v>0.76988615453295228</v>
      </c>
      <c r="AA43" s="23" t="s">
        <v>148</v>
      </c>
      <c r="AB43" s="23">
        <v>362.1426399175</v>
      </c>
      <c r="AC43" s="23">
        <v>424.5388572975</v>
      </c>
      <c r="AD43" s="23"/>
      <c r="AE43" s="23"/>
      <c r="AF43" s="23"/>
    </row>
    <row r="44">
      <c r="C44" s="505" t="s">
        <v>148</v>
      </c>
      <c r="D44" s="506">
        <v>362.1426399175</v>
      </c>
      <c r="E44" s="506">
        <v>424.5388572975</v>
      </c>
      <c r="F44" s="507">
        <v>-0.14697410215215051</v>
      </c>
      <c r="AA44" s="23" t="s">
        <v>149</v>
      </c>
      <c r="AB44" s="23">
        <v>180.8945716825</v>
      </c>
      <c r="AC44" s="23">
        <v>169.6078664675</v>
      </c>
      <c r="AD44" s="23"/>
      <c r="AE44" s="23"/>
      <c r="AF44" s="23"/>
    </row>
    <row r="45">
      <c r="C45" s="505" t="s">
        <v>149</v>
      </c>
      <c r="D45" s="506">
        <v>180.8945716825</v>
      </c>
      <c r="E45" s="506">
        <v>169.6078664675</v>
      </c>
      <c r="F45" s="507">
        <v>0.0665458828654197</v>
      </c>
      <c r="AA45" s="23" t="s">
        <v>150</v>
      </c>
      <c r="AB45" s="23">
        <v>480.794031825</v>
      </c>
      <c r="AC45" s="23">
        <v>452.55774665</v>
      </c>
      <c r="AD45" s="23"/>
      <c r="AE45" s="23"/>
      <c r="AF45" s="23"/>
    </row>
    <row r="46">
      <c r="C46" s="505" t="s">
        <v>150</v>
      </c>
      <c r="D46" s="506">
        <v>480.794031825</v>
      </c>
      <c r="E46" s="506">
        <v>452.55774665</v>
      </c>
      <c r="F46" s="507">
        <v>0.062392667861760044</v>
      </c>
      <c r="AA46" s="23" t="s">
        <v>151</v>
      </c>
      <c r="AB46" s="23">
        <v>48.78420119</v>
      </c>
      <c r="AC46" s="23">
        <v>48.6116624375</v>
      </c>
      <c r="AD46" s="23"/>
      <c r="AE46" s="23"/>
      <c r="AF46" s="23"/>
    </row>
    <row r="47">
      <c r="C47" s="505" t="s">
        <v>151</v>
      </c>
      <c r="D47" s="506">
        <v>48.78420119</v>
      </c>
      <c r="E47" s="506">
        <v>48.6116624375</v>
      </c>
      <c r="F47" s="507">
        <v>0.0035493283678959351</v>
      </c>
      <c r="AA47" s="23" t="s">
        <v>152</v>
      </c>
      <c r="AB47" s="23">
        <v>26.339776535</v>
      </c>
      <c r="AC47" s="23">
        <v>27.956323945</v>
      </c>
      <c r="AD47" s="23"/>
      <c r="AE47" s="23"/>
      <c r="AF47" s="23"/>
    </row>
    <row r="48">
      <c r="C48" s="505" t="s">
        <v>152</v>
      </c>
      <c r="D48" s="506">
        <v>26.339776535</v>
      </c>
      <c r="E48" s="506">
        <v>27.956323945</v>
      </c>
      <c r="F48" s="507">
        <v>-0.05782403341656514</v>
      </c>
      <c r="AA48" s="23" t="s">
        <v>153</v>
      </c>
      <c r="AB48" s="23">
        <v>638.449224985</v>
      </c>
      <c r="AC48" s="23">
        <v>647.8875254325</v>
      </c>
      <c r="AD48" s="23"/>
      <c r="AE48" s="23"/>
      <c r="AF48" s="23"/>
    </row>
    <row r="49">
      <c r="C49" s="505" t="s">
        <v>153</v>
      </c>
      <c r="D49" s="506">
        <v>638.449224985</v>
      </c>
      <c r="E49" s="506">
        <v>647.8875254325</v>
      </c>
      <c r="F49" s="507">
        <v>-0.014567807029776385</v>
      </c>
      <c r="AA49" s="23" t="s">
        <v>154</v>
      </c>
      <c r="AB49" s="23">
        <v>3.14346613</v>
      </c>
      <c r="AC49" s="23">
        <v>1.133102975</v>
      </c>
      <c r="AD49" s="23"/>
      <c r="AE49" s="23"/>
      <c r="AF49" s="23"/>
    </row>
    <row r="50">
      <c r="C50" s="505" t="s">
        <v>154</v>
      </c>
      <c r="D50" s="506">
        <v>3.14346613</v>
      </c>
      <c r="E50" s="506">
        <v>1.133102975</v>
      </c>
      <c r="F50" s="507">
        <v>1.774210463969526</v>
      </c>
      <c r="AA50" s="23" t="s">
        <v>155</v>
      </c>
      <c r="AB50" s="23">
        <v>1695.92177821</v>
      </c>
      <c r="AC50" s="23">
        <v>2103.28273177</v>
      </c>
      <c r="AD50" s="23"/>
      <c r="AE50" s="23"/>
      <c r="AF50" s="23"/>
    </row>
    <row r="51">
      <c r="C51" s="505" t="s">
        <v>155</v>
      </c>
      <c r="D51" s="506">
        <v>1695.92177821</v>
      </c>
      <c r="E51" s="506">
        <v>2103.28273177</v>
      </c>
      <c r="F51" s="507">
        <v>-0.19367864691076925</v>
      </c>
      <c r="AA51" s="23" t="s">
        <v>156</v>
      </c>
      <c r="AB51" s="23">
        <v>5.177150265</v>
      </c>
      <c r="AC51" s="23">
        <v>2.0803437275</v>
      </c>
      <c r="AD51" s="23"/>
      <c r="AE51" s="23"/>
      <c r="AF51" s="23"/>
    </row>
    <row r="52">
      <c r="C52" s="505" t="s">
        <v>156</v>
      </c>
      <c r="D52" s="506">
        <v>5.177150265</v>
      </c>
      <c r="E52" s="506">
        <v>2.0803437275</v>
      </c>
      <c r="F52" s="507">
        <v>1.4886032998121461</v>
      </c>
      <c r="AA52" s="23" t="s">
        <v>157</v>
      </c>
      <c r="AB52" s="23">
        <v>531.5575381025</v>
      </c>
      <c r="AC52" s="23">
        <v>460.4913048375</v>
      </c>
      <c r="AD52" s="23"/>
      <c r="AE52" s="23"/>
      <c r="AF52" s="23"/>
    </row>
    <row r="53">
      <c r="C53" s="505" t="s">
        <v>157</v>
      </c>
      <c r="D53" s="506">
        <v>531.5575381025</v>
      </c>
      <c r="E53" s="506">
        <v>460.4913048375</v>
      </c>
      <c r="F53" s="507">
        <v>0.15432698189616878</v>
      </c>
      <c r="AA53" s="23" t="s">
        <v>158</v>
      </c>
      <c r="AB53" s="23">
        <v>52.6559280125</v>
      </c>
      <c r="AC53" s="23">
        <v>3.3404628225</v>
      </c>
      <c r="AD53" s="23"/>
      <c r="AE53" s="23"/>
      <c r="AF53" s="23"/>
    </row>
    <row r="54">
      <c r="C54" s="505" t="s">
        <v>158</v>
      </c>
      <c r="D54" s="506">
        <v>52.6559280125</v>
      </c>
      <c r="E54" s="506">
        <v>3.3404628225</v>
      </c>
      <c r="F54" s="507">
        <v>14.763063626342754</v>
      </c>
      <c r="AA54" s="23" t="s">
        <v>159</v>
      </c>
      <c r="AB54" s="23">
        <v>119.5157512725</v>
      </c>
      <c r="AC54" s="23">
        <v>136.7285179225</v>
      </c>
      <c r="AD54" s="23"/>
      <c r="AE54" s="23"/>
      <c r="AF54" s="23"/>
    </row>
    <row r="55">
      <c r="C55" s="505" t="s">
        <v>159</v>
      </c>
      <c r="D55" s="506">
        <v>119.5157512725</v>
      </c>
      <c r="E55" s="506">
        <v>136.7285179225</v>
      </c>
      <c r="F55" s="507">
        <v>-0.12589009894597469</v>
      </c>
      <c r="AA55" s="23" t="s">
        <v>160</v>
      </c>
      <c r="AB55" s="23">
        <v>3.141467505</v>
      </c>
      <c r="AC55" s="23">
        <v>2.157925345</v>
      </c>
      <c r="AD55" s="23"/>
      <c r="AE55" s="23"/>
      <c r="AF55" s="23"/>
    </row>
    <row r="56">
      <c r="C56" s="505" t="s">
        <v>160</v>
      </c>
      <c r="D56" s="506">
        <v>3.141467505</v>
      </c>
      <c r="E56" s="506">
        <v>2.157925345</v>
      </c>
      <c r="F56" s="507">
        <v>0.455781365318734</v>
      </c>
      <c r="AA56" s="23" t="s">
        <v>161</v>
      </c>
      <c r="AB56" s="23">
        <v>92.7785036025</v>
      </c>
      <c r="AC56" s="23">
        <v>125.05125661</v>
      </c>
      <c r="AD56" s="23"/>
      <c r="AE56" s="23"/>
      <c r="AF56" s="23"/>
    </row>
    <row r="57">
      <c r="C57" s="505" t="s">
        <v>161</v>
      </c>
      <c r="D57" s="506">
        <v>92.7785036025</v>
      </c>
      <c r="E57" s="506">
        <v>125.05125661</v>
      </c>
      <c r="F57" s="507">
        <v>-0.25807619917127034</v>
      </c>
      <c r="AA57" s="23" t="s">
        <v>162</v>
      </c>
      <c r="AB57" s="23">
        <v>139.07463495</v>
      </c>
      <c r="AC57" s="23">
        <v>144.5766636875</v>
      </c>
      <c r="AD57" s="23"/>
      <c r="AE57" s="23"/>
      <c r="AF57" s="23"/>
    </row>
    <row r="58">
      <c r="C58" s="505" t="s">
        <v>162</v>
      </c>
      <c r="D58" s="506">
        <v>139.07463495</v>
      </c>
      <c r="E58" s="506">
        <v>144.5766636875</v>
      </c>
      <c r="F58" s="507">
        <v>-0.038056132968959239</v>
      </c>
      <c r="AA58" s="23" t="s">
        <v>163</v>
      </c>
      <c r="AB58" s="23">
        <v>132.77016134</v>
      </c>
      <c r="AC58" s="23">
        <v>138.74901034</v>
      </c>
      <c r="AD58" s="23"/>
      <c r="AE58" s="23"/>
      <c r="AF58" s="23"/>
    </row>
    <row r="59">
      <c r="C59" s="505" t="s">
        <v>163</v>
      </c>
      <c r="D59" s="506">
        <v>132.77016134</v>
      </c>
      <c r="E59" s="506">
        <v>138.74901034</v>
      </c>
      <c r="F59" s="507">
        <v>-0.043091110958910786</v>
      </c>
      <c r="AA59" s="23" t="s">
        <v>164</v>
      </c>
      <c r="AB59" s="23">
        <v>1072.41341525</v>
      </c>
      <c r="AC59" s="23">
        <v>1062.45986163</v>
      </c>
      <c r="AD59" s="23"/>
      <c r="AE59" s="23"/>
      <c r="AF59" s="23"/>
    </row>
    <row r="60">
      <c r="C60" s="505" t="s">
        <v>164</v>
      </c>
      <c r="D60" s="506">
        <v>1072.41341525</v>
      </c>
      <c r="E60" s="506">
        <v>1062.45986163</v>
      </c>
      <c r="F60" s="507">
        <v>0.0093684043788058967</v>
      </c>
      <c r="AA60" s="23" t="s">
        <v>165</v>
      </c>
      <c r="AB60" s="23">
        <v>348.0493292325</v>
      </c>
      <c r="AC60" s="23">
        <v>201.4487653525</v>
      </c>
      <c r="AD60" s="23"/>
      <c r="AE60" s="23"/>
      <c r="AF60" s="23"/>
    </row>
    <row r="61" ht="25" customHeight="1">
      <c r="C61" s="505" t="s">
        <v>165</v>
      </c>
      <c r="D61" s="506">
        <v>348.0493292325</v>
      </c>
      <c r="E61" s="506">
        <v>201.4487653525</v>
      </c>
      <c r="F61" s="507">
        <v>0.72773126022130119</v>
      </c>
      <c r="H61" s="512" t="s">
        <v>110</v>
      </c>
      <c r="I61" s="449"/>
      <c r="J61" s="449"/>
      <c r="K61" s="449"/>
      <c r="AA61" s="23" t="s">
        <v>166</v>
      </c>
      <c r="AB61" s="23">
        <v>158.3177765925</v>
      </c>
      <c r="AC61" s="23">
        <v>94.42749129</v>
      </c>
      <c r="AD61" s="23"/>
      <c r="AE61" s="23"/>
      <c r="AF61" s="23"/>
    </row>
    <row r="62">
      <c r="C62" s="505" t="s">
        <v>166</v>
      </c>
      <c r="D62" s="506">
        <v>158.3177765925</v>
      </c>
      <c r="E62" s="506">
        <v>94.42749129</v>
      </c>
      <c r="F62" s="507">
        <v>0.67660682741516476</v>
      </c>
      <c r="AA62" s="23" t="s">
        <v>167</v>
      </c>
      <c r="AB62" s="23">
        <v>1.444709</v>
      </c>
      <c r="AC62" s="23">
        <v>3.090658</v>
      </c>
      <c r="AD62" s="23"/>
      <c r="AE62" s="23"/>
      <c r="AF62" s="23"/>
    </row>
    <row r="63">
      <c r="C63" s="505" t="s">
        <v>167</v>
      </c>
      <c r="D63" s="506">
        <v>1.444709</v>
      </c>
      <c r="E63" s="506">
        <v>3.090658</v>
      </c>
      <c r="F63" s="507">
        <v>-0.532556174122145</v>
      </c>
      <c r="AA63" s="23" t="s">
        <v>168</v>
      </c>
      <c r="AB63" s="23">
        <v>118.522793605</v>
      </c>
      <c r="AC63" s="23">
        <v>120.99199765</v>
      </c>
      <c r="AD63" s="23"/>
      <c r="AE63" s="23"/>
      <c r="AF63" s="23"/>
    </row>
    <row r="64">
      <c r="C64" s="505" t="s">
        <v>168</v>
      </c>
      <c r="D64" s="506">
        <v>118.522793605</v>
      </c>
      <c r="E64" s="506">
        <v>120.99199765</v>
      </c>
      <c r="F64" s="507">
        <v>-0.020407994685258425</v>
      </c>
      <c r="AA64" s="23" t="s">
        <v>169</v>
      </c>
      <c r="AB64" s="23">
        <v>46.680482935</v>
      </c>
      <c r="AC64" s="23">
        <v>49.725173525</v>
      </c>
      <c r="AD64" s="23"/>
      <c r="AE64" s="23"/>
      <c r="AF64" s="23"/>
    </row>
    <row r="65">
      <c r="C65" s="505" t="s">
        <v>169</v>
      </c>
      <c r="D65" s="506">
        <v>46.680482935</v>
      </c>
      <c r="E65" s="506">
        <v>49.725173525</v>
      </c>
      <c r="F65" s="507">
        <v>-0.061230366314744808</v>
      </c>
      <c r="AA65" s="23" t="s">
        <v>170</v>
      </c>
      <c r="AB65" s="23">
        <v>67.227312195</v>
      </c>
      <c r="AC65" s="23">
        <v>74.138058705</v>
      </c>
      <c r="AD65" s="23"/>
      <c r="AE65" s="23"/>
      <c r="AF65" s="23"/>
    </row>
    <row r="66">
      <c r="C66" s="505" t="s">
        <v>170</v>
      </c>
      <c r="D66" s="506">
        <v>67.227312195</v>
      </c>
      <c r="E66" s="506">
        <v>74.138058705</v>
      </c>
      <c r="F66" s="507">
        <v>-0.093214559845683248</v>
      </c>
      <c r="AA66" s="23" t="s">
        <v>171</v>
      </c>
      <c r="AB66" s="23">
        <v>147.5311792175</v>
      </c>
      <c r="AC66" s="23">
        <v>151.327812875</v>
      </c>
      <c r="AD66" s="23"/>
      <c r="AE66" s="23"/>
      <c r="AF66" s="23"/>
    </row>
    <row r="67">
      <c r="C67" s="505" t="s">
        <v>171</v>
      </c>
      <c r="D67" s="506">
        <v>147.5311792175</v>
      </c>
      <c r="E67" s="506">
        <v>151.327812875</v>
      </c>
      <c r="F67" s="507">
        <v>-0.025088802814034594</v>
      </c>
      <c r="AA67" s="23" t="s">
        <v>172</v>
      </c>
      <c r="AB67" s="23">
        <v>70.2404100675</v>
      </c>
      <c r="AC67" s="23">
        <v>86.8189888875</v>
      </c>
      <c r="AD67" s="23"/>
      <c r="AE67" s="23"/>
      <c r="AF67" s="23"/>
    </row>
    <row r="68">
      <c r="C68" s="505" t="s">
        <v>172</v>
      </c>
      <c r="D68" s="506">
        <v>70.2404100675</v>
      </c>
      <c r="E68" s="506">
        <v>86.8189888875</v>
      </c>
      <c r="F68" s="507">
        <v>-0.19095567723649159</v>
      </c>
      <c r="AA68" s="23" t="s">
        <v>173</v>
      </c>
      <c r="AB68" s="23">
        <v>51.2606199175</v>
      </c>
      <c r="AC68" s="23">
        <v>43.1406218575</v>
      </c>
      <c r="AD68" s="23"/>
      <c r="AE68" s="23"/>
      <c r="AF68" s="23"/>
    </row>
    <row r="69">
      <c r="C69" s="505" t="s">
        <v>173</v>
      </c>
      <c r="D69" s="506">
        <v>51.2606199175</v>
      </c>
      <c r="E69" s="506">
        <v>43.1406218575</v>
      </c>
      <c r="F69" s="507">
        <v>0.18822162756071487</v>
      </c>
      <c r="AA69" s="23" t="s">
        <v>174</v>
      </c>
      <c r="AB69" s="23">
        <v>65.7320507775</v>
      </c>
      <c r="AC69" s="23">
        <v>56.0098058</v>
      </c>
      <c r="AD69" s="23"/>
      <c r="AE69" s="23"/>
      <c r="AF69" s="23"/>
    </row>
    <row r="70">
      <c r="C70" s="505" t="s">
        <v>174</v>
      </c>
      <c r="D70" s="506">
        <v>65.7320507775</v>
      </c>
      <c r="E70" s="506">
        <v>56.0098058</v>
      </c>
      <c r="F70" s="507">
        <v>0.17358112278082563</v>
      </c>
      <c r="AA70" s="23" t="s">
        <v>175</v>
      </c>
      <c r="AB70" s="23">
        <v>16.0588050875</v>
      </c>
      <c r="AC70" s="23">
        <v>5.4916898475</v>
      </c>
      <c r="AD70" s="23"/>
      <c r="AE70" s="23"/>
      <c r="AF70" s="23"/>
    </row>
    <row r="71">
      <c r="C71" s="505" t="s">
        <v>175</v>
      </c>
      <c r="D71" s="506">
        <v>16.0588050875</v>
      </c>
      <c r="E71" s="506">
        <v>5.4916898475</v>
      </c>
      <c r="F71" s="507">
        <v>1.9242010261760327</v>
      </c>
      <c r="AA71" s="23" t="s">
        <v>176</v>
      </c>
      <c r="AB71" s="23">
        <v>2.776071085</v>
      </c>
      <c r="AC71" s="23">
        <v>0.9774488125</v>
      </c>
      <c r="AD71" s="23"/>
      <c r="AE71" s="23"/>
      <c r="AF71" s="23"/>
    </row>
    <row r="72">
      <c r="C72" s="505" t="s">
        <v>176</v>
      </c>
      <c r="D72" s="506">
        <v>2.776071085</v>
      </c>
      <c r="E72" s="506">
        <v>0.9774488125</v>
      </c>
      <c r="F72" s="507">
        <v>1.8401191443464975</v>
      </c>
      <c r="AA72" s="23" t="s">
        <v>177</v>
      </c>
      <c r="AB72" s="23">
        <v>0</v>
      </c>
      <c r="AC72" s="23">
        <v>69.106507255</v>
      </c>
      <c r="AD72" s="23"/>
      <c r="AE72" s="23"/>
      <c r="AF72" s="23"/>
    </row>
    <row r="73">
      <c r="C73" s="505" t="s">
        <v>177</v>
      </c>
      <c r="D73" s="506">
        <v>0</v>
      </c>
      <c r="E73" s="506">
        <v>69.106507255</v>
      </c>
      <c r="F73" s="507">
        <v>-1</v>
      </c>
      <c r="AA73" s="23" t="s">
        <v>178</v>
      </c>
      <c r="AB73" s="23">
        <v>0</v>
      </c>
      <c r="AC73" s="23">
        <v>61.4036779775</v>
      </c>
      <c r="AD73" s="23"/>
      <c r="AE73" s="23"/>
      <c r="AF73" s="23"/>
    </row>
    <row r="74">
      <c r="C74" s="505" t="s">
        <v>178</v>
      </c>
      <c r="D74" s="506">
        <v>0</v>
      </c>
      <c r="E74" s="506">
        <v>61.4036779775</v>
      </c>
      <c r="F74" s="507">
        <v>-1</v>
      </c>
      <c r="AA74" s="23"/>
      <c r="AB74" s="23"/>
      <c r="AC74" s="23"/>
      <c r="AD74" s="23"/>
      <c r="AE74" s="23"/>
      <c r="AF74" s="23"/>
    </row>
    <row r="75" ht="20" customHeight="1">
      <c r="C75" s="509" t="s">
        <v>79</v>
      </c>
      <c r="D75" s="510">
        <v>56084.1976996575</v>
      </c>
      <c r="E75" s="510">
        <v>53990.3476386375</v>
      </c>
      <c r="F75" s="511">
        <v>0.038781933301010332</v>
      </c>
      <c r="AA75" s="23"/>
      <c r="AB75" s="23"/>
      <c r="AC75" s="23"/>
      <c r="AD75" s="23"/>
      <c r="AE75" s="23"/>
      <c r="AF75" s="23"/>
    </row>
    <row r="76">
      <c r="AA76" s="23"/>
      <c r="AB76" s="23"/>
      <c r="AC76" s="23"/>
      <c r="AD76" s="23"/>
      <c r="AE76" s="23"/>
      <c r="AF76" s="23"/>
    </row>
    <row r="77">
      <c r="AA77" s="23"/>
      <c r="AB77" s="23"/>
      <c r="AC77" s="23"/>
      <c r="AD77" s="23"/>
      <c r="AE77" s="23"/>
      <c r="AF77" s="23"/>
    </row>
    <row r="78">
      <c r="AA78" s="23"/>
      <c r="AB78" s="23"/>
      <c r="AC78" s="23"/>
      <c r="AD78" s="23"/>
      <c r="AE78" s="23"/>
      <c r="AF78" s="23"/>
    </row>
    <row r="79">
      <c r="AA79" s="23"/>
      <c r="AB79" s="23"/>
      <c r="AC79" s="23"/>
      <c r="AD79" s="23"/>
      <c r="AE79" s="23"/>
      <c r="AF79" s="23"/>
    </row>
    <row r="80">
      <c r="AA80" s="23"/>
      <c r="AB80" s="23"/>
      <c r="AC80" s="23"/>
      <c r="AD80" s="23"/>
      <c r="AE80" s="23"/>
      <c r="AF80" s="23"/>
    </row>
    <row r="81">
      <c r="AA81" s="23"/>
      <c r="AB81" s="23"/>
      <c r="AC81" s="23"/>
      <c r="AD81" s="23"/>
      <c r="AE81" s="23"/>
      <c r="AF81" s="23"/>
    </row>
    <row r="82">
      <c r="AA82" s="23"/>
      <c r="AB82" s="23"/>
      <c r="AC82" s="23"/>
      <c r="AD82" s="23"/>
      <c r="AE82" s="23"/>
      <c r="AF82" s="23"/>
    </row>
    <row r="83">
      <c r="AA83" s="23"/>
      <c r="AB83" s="23"/>
      <c r="AC83" s="23"/>
      <c r="AD83" s="23"/>
      <c r="AE83" s="23"/>
      <c r="AF83" s="23"/>
    </row>
    <row r="84">
      <c r="AA84" s="23"/>
      <c r="AB84" s="23"/>
      <c r="AC84" s="23"/>
      <c r="AD84" s="23"/>
      <c r="AE84" s="23"/>
      <c r="AF84" s="23"/>
    </row>
    <row r="85">
      <c r="AA85" s="23"/>
      <c r="AB85" s="23"/>
      <c r="AC85" s="23"/>
      <c r="AD85" s="23"/>
      <c r="AE85" s="23"/>
      <c r="AF85" s="23"/>
    </row>
    <row r="86">
      <c r="AA86" s="23"/>
      <c r="AB86" s="23"/>
      <c r="AC86" s="23"/>
      <c r="AD86" s="23"/>
      <c r="AE86" s="23"/>
      <c r="AF86" s="23"/>
    </row>
    <row r="87">
      <c r="AA87" s="23"/>
      <c r="AB87" s="23"/>
      <c r="AC87" s="23"/>
      <c r="AD87" s="23"/>
      <c r="AE87" s="23"/>
      <c r="AF87" s="23"/>
    </row>
    <row r="88">
      <c r="AA88" s="23"/>
      <c r="AB88" s="23"/>
      <c r="AC88" s="23"/>
      <c r="AD88" s="23"/>
      <c r="AE88" s="23"/>
      <c r="AF88" s="23"/>
    </row>
    <row r="89">
      <c r="AA89" s="23"/>
      <c r="AB89" s="23"/>
      <c r="AC89" s="23"/>
      <c r="AD89" s="23"/>
      <c r="AE89" s="23"/>
      <c r="AF89" s="23"/>
    </row>
    <row r="90">
      <c r="AA90" s="23"/>
      <c r="AB90" s="23"/>
      <c r="AC90" s="23"/>
      <c r="AD90" s="23"/>
      <c r="AE90" s="23"/>
      <c r="AF90" s="23"/>
    </row>
    <row r="91">
      <c r="AA91" s="23"/>
      <c r="AB91" s="23"/>
      <c r="AC91" s="23"/>
      <c r="AD91" s="23"/>
      <c r="AE91" s="23"/>
      <c r="AF91" s="23"/>
    </row>
    <row r="92">
      <c r="AA92" s="23"/>
      <c r="AB92" s="23"/>
      <c r="AC92" s="23"/>
      <c r="AD92" s="23"/>
      <c r="AE92" s="23"/>
      <c r="AF92" s="23"/>
    </row>
    <row r="93">
      <c r="AA93" s="23"/>
      <c r="AB93" s="23"/>
      <c r="AC93" s="23"/>
      <c r="AD93" s="23"/>
      <c r="AE93" s="23"/>
      <c r="AF93" s="23"/>
    </row>
    <row r="94">
      <c r="AA94" s="23"/>
      <c r="AB94" s="23"/>
      <c r="AC94" s="23"/>
      <c r="AD94" s="23"/>
      <c r="AE94" s="23"/>
      <c r="AF94" s="23"/>
    </row>
    <row r="95">
      <c r="AA95" s="23"/>
      <c r="AB95" s="23"/>
      <c r="AC95" s="23"/>
      <c r="AD95" s="23"/>
      <c r="AE95" s="23"/>
      <c r="AF95" s="23"/>
    </row>
    <row r="96">
      <c r="AA96" s="23"/>
      <c r="AB96" s="23"/>
      <c r="AC96" s="23"/>
      <c r="AD96" s="23"/>
      <c r="AE96" s="23"/>
      <c r="AF96" s="23"/>
    </row>
    <row r="97">
      <c r="AA97" s="23"/>
      <c r="AB97" s="23"/>
      <c r="AC97" s="23"/>
      <c r="AD97" s="23"/>
      <c r="AE97" s="23"/>
      <c r="AF97" s="23"/>
    </row>
    <row r="98">
      <c r="AA98" s="23"/>
      <c r="AB98" s="23"/>
      <c r="AC98" s="23"/>
      <c r="AD98" s="23"/>
      <c r="AE98" s="23"/>
      <c r="AF98" s="23"/>
    </row>
    <row r="99">
      <c r="AA99" s="23"/>
      <c r="AB99" s="23"/>
      <c r="AC99" s="23"/>
      <c r="AD99" s="23"/>
      <c r="AE99" s="23"/>
      <c r="AF99" s="23"/>
    </row>
    <row r="100">
      <c r="AA100" s="23"/>
      <c r="AB100" s="23"/>
      <c r="AC100" s="23"/>
      <c r="AD100" s="23"/>
      <c r="AE100" s="23"/>
      <c r="AF100" s="23"/>
    </row>
    <row r="101">
      <c r="AA101" s="23"/>
      <c r="AB101" s="23"/>
      <c r="AC101" s="23"/>
      <c r="AD101" s="23"/>
      <c r="AE101" s="23"/>
      <c r="AF101" s="23"/>
    </row>
    <row r="102">
      <c r="AA102" s="23"/>
      <c r="AB102" s="23"/>
      <c r="AC102" s="23"/>
      <c r="AD102" s="23"/>
      <c r="AE102" s="23"/>
      <c r="AF102" s="23"/>
    </row>
    <row r="103">
      <c r="AA103" s="23"/>
      <c r="AB103" s="23"/>
      <c r="AC103" s="23"/>
      <c r="AD103" s="23"/>
      <c r="AE103" s="23"/>
      <c r="AF103" s="23"/>
    </row>
    <row r="104">
      <c r="AA104" s="23"/>
      <c r="AB104" s="23"/>
      <c r="AC104" s="23"/>
      <c r="AD104" s="23"/>
      <c r="AE104" s="23"/>
      <c r="AF104" s="23"/>
    </row>
    <row r="105">
      <c r="AA105" s="23"/>
      <c r="AB105" s="23"/>
      <c r="AC105" s="23"/>
      <c r="AD105" s="23"/>
      <c r="AE105" s="23"/>
      <c r="AF105" s="23"/>
    </row>
    <row r="106">
      <c r="AA106" s="23"/>
      <c r="AB106" s="23"/>
      <c r="AC106" s="23"/>
      <c r="AD106" s="23"/>
      <c r="AE106" s="23"/>
      <c r="AF106" s="23"/>
    </row>
    <row r="107">
      <c r="AA107" s="23"/>
      <c r="AB107" s="23"/>
      <c r="AC107" s="23"/>
      <c r="AD107" s="23"/>
      <c r="AE107" s="23"/>
      <c r="AF107" s="23"/>
    </row>
    <row r="108">
      <c r="AA108" s="23"/>
      <c r="AB108" s="23"/>
      <c r="AC108" s="23"/>
      <c r="AD108" s="23"/>
      <c r="AE108" s="23"/>
      <c r="AF108" s="23"/>
    </row>
    <row r="109">
      <c r="AA109" s="23"/>
      <c r="AB109" s="23"/>
      <c r="AC109" s="23"/>
      <c r="AD109" s="23"/>
      <c r="AE109" s="23"/>
      <c r="AF109" s="23"/>
    </row>
    <row r="110">
      <c r="AA110" s="23"/>
      <c r="AB110" s="23"/>
      <c r="AC110" s="23"/>
      <c r="AD110" s="23"/>
      <c r="AE110" s="23"/>
      <c r="AF110" s="23"/>
    </row>
    <row r="111">
      <c r="AA111" s="23"/>
      <c r="AB111" s="23"/>
      <c r="AC111" s="23"/>
      <c r="AD111" s="23"/>
      <c r="AE111" s="23"/>
      <c r="AF111" s="23"/>
    </row>
    <row r="112">
      <c r="AA112" s="23"/>
      <c r="AB112" s="23"/>
      <c r="AC112" s="23"/>
      <c r="AD112" s="23"/>
      <c r="AE112" s="23"/>
      <c r="AF112" s="23"/>
    </row>
    <row r="113">
      <c r="AA113" s="23"/>
      <c r="AB113" s="23"/>
      <c r="AC113" s="23"/>
      <c r="AD113" s="23"/>
      <c r="AE113" s="23"/>
      <c r="AF113" s="23"/>
    </row>
    <row r="114">
      <c r="AA114" s="23"/>
      <c r="AB114" s="23"/>
      <c r="AC114" s="23"/>
      <c r="AD114" s="23"/>
      <c r="AE114" s="23"/>
      <c r="AF114" s="23"/>
    </row>
    <row r="115">
      <c r="AA115" s="23"/>
      <c r="AB115" s="23"/>
      <c r="AC115" s="23"/>
      <c r="AD115" s="23"/>
      <c r="AE115" s="23"/>
      <c r="AF115" s="23"/>
    </row>
    <row r="116">
      <c r="AA116" s="23"/>
      <c r="AB116" s="23"/>
      <c r="AC116" s="23"/>
      <c r="AD116" s="23"/>
      <c r="AE116" s="23"/>
      <c r="AF116" s="23"/>
    </row>
    <row r="117">
      <c r="AA117" s="23"/>
      <c r="AB117" s="23"/>
      <c r="AC117" s="23"/>
      <c r="AD117" s="23"/>
      <c r="AE117" s="23"/>
      <c r="AF117" s="23"/>
    </row>
    <row r="118">
      <c r="AA118" s="23"/>
      <c r="AB118" s="23"/>
      <c r="AC118" s="23"/>
      <c r="AD118" s="23"/>
      <c r="AE118" s="23"/>
      <c r="AF118" s="23"/>
    </row>
    <row r="119">
      <c r="AA119" s="23"/>
      <c r="AB119" s="23"/>
      <c r="AC119" s="23"/>
      <c r="AD119" s="23"/>
      <c r="AE119" s="23"/>
      <c r="AF119" s="23"/>
    </row>
  </sheetData>
  <mergeCells>
    <mergeCell ref="A1:C1"/>
    <mergeCell ref="C8:C9"/>
    <mergeCell ref="D8:F8"/>
    <mergeCell ref="H61:P61"/>
  </mergeCells>
  <pageMargins left="0.7" right="0.7" top="0.75" bottom="0.75" header="0.3" footer="0.3"/>
  <pageSetup paperSize="9" scale="52" fitToHeight="0" orientation="portrait" horizontalDpi="0" verticalDpi="0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A1:AX237"/>
  <sheetViews>
    <sheetView view="pageBreakPreview" zoomScale="60" zoomScaleNormal="100" workbookViewId="0" showGridLines="0">
      <selection activeCell="E44" sqref="E44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51.5703125" customWidth="1"/>
    <col min="4" max="4" width="12.85546875" customWidth="1"/>
    <col min="5" max="5" width="12.855468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5703125" customWidth="1"/>
    <col min="11" max="11" width="12.5703125" customWidth="1"/>
    <col min="19" max="19" bestFit="1" width="11.85546875" customWidth="1"/>
  </cols>
  <sheetData>
    <row r="1" ht="58.5" customHeight="1">
      <c r="A1" s="390"/>
      <c r="B1" s="390"/>
      <c r="C1" s="390"/>
      <c r="D1" s="24" t="s">
        <v>46</v>
      </c>
    </row>
    <row r="2" ht="9.75" customHeight="1"/>
    <row r="3" ht="11.25" customHeight="1"/>
    <row r="4" ht="18.75">
      <c r="B4" s="21" t="s">
        <v>47</v>
      </c>
    </row>
    <row r="5"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</row>
    <row r="6" ht="15.75">
      <c r="C6" s="22" t="s">
        <v>48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</row>
    <row r="7"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</row>
    <row r="8" ht="21.75" customHeight="1">
      <c r="C8" s="404" t="s">
        <v>64</v>
      </c>
      <c r="D8" s="401" t="s">
        <v>65</v>
      </c>
      <c r="E8" s="402"/>
      <c r="F8" s="403"/>
      <c r="G8" s="406" t="s">
        <v>179</v>
      </c>
      <c r="H8" s="407"/>
      <c r="I8" s="407"/>
      <c r="J8" s="407"/>
      <c r="K8" s="408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 ht="20.25" customHeight="1">
      <c r="C9" s="405"/>
      <c r="D9" s="43"/>
      <c r="E9" s="43"/>
      <c r="F9" s="43"/>
      <c r="G9" s="103"/>
      <c r="H9" s="103"/>
      <c r="I9" s="409"/>
      <c r="J9" s="104"/>
      <c r="K9" s="409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</row>
    <row r="10" ht="21.75" customHeight="1">
      <c r="C10" s="405"/>
      <c r="D10" s="43"/>
      <c r="E10" s="43"/>
      <c r="F10" s="43"/>
      <c r="G10" s="103"/>
      <c r="H10" s="103"/>
      <c r="I10" s="410"/>
      <c r="J10" s="104"/>
      <c r="K10" s="410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ht="22.5" customHeight="1">
      <c r="C11" s="405"/>
      <c r="D11" s="63"/>
      <c r="E11" s="63"/>
      <c r="F11" s="63"/>
      <c r="G11" s="105"/>
      <c r="H11" s="105"/>
      <c r="I11" s="410"/>
      <c r="J11" s="105"/>
      <c r="K11" s="410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</row>
    <row r="12"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</row>
    <row r="13"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</row>
    <row r="14"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</row>
    <row r="15"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</row>
    <row r="16"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</row>
    <row r="17"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</row>
    <row r="18"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</row>
    <row r="19"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</row>
    <row r="20"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</row>
    <row r="22"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</row>
    <row r="23"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</row>
    <row r="24"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</row>
    <row r="25"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</row>
    <row r="27"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</row>
    <row r="28"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29"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</row>
    <row r="30"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</row>
    <row r="33"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</row>
    <row r="34"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</row>
    <row r="35"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</row>
    <row r="36"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</row>
    <row r="37"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</row>
    <row r="38"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</row>
    <row r="39"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</row>
    <row r="40"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</row>
    <row r="41"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</row>
    <row r="42"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</row>
    <row r="46"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</row>
    <row r="47"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>
      <c r="Q99" s="23"/>
      <c r="R99" s="23"/>
      <c r="S99" s="23"/>
      <c r="T99" s="23"/>
      <c r="U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>
      <c r="Q100" s="23"/>
      <c r="R100" s="23" t="s">
        <v>180</v>
      </c>
      <c r="S100" s="23"/>
      <c r="T100" s="23"/>
      <c r="U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>
      <c r="Q101" s="23"/>
      <c r="R101" s="113"/>
      <c r="S101" s="23"/>
      <c r="T101" s="114"/>
      <c r="U101" s="23"/>
      <c r="V101" s="11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>
      <c r="Q102" s="23"/>
      <c r="R102" s="113"/>
      <c r="S102" s="23"/>
      <c r="T102" s="114"/>
      <c r="U102" s="23"/>
      <c r="V102" s="11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>
      <c r="Q103" s="23"/>
      <c r="R103" s="113"/>
      <c r="S103" s="23"/>
      <c r="T103" s="114"/>
      <c r="U103" s="23"/>
      <c r="V103" s="11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>
      <c r="Q104" s="23"/>
      <c r="R104" s="113"/>
      <c r="S104" s="23"/>
      <c r="T104" s="114"/>
      <c r="U104" s="23"/>
      <c r="V104" s="11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>
      <c r="Q105" s="23"/>
      <c r="R105" s="113"/>
      <c r="S105" s="23"/>
      <c r="T105" s="114"/>
      <c r="U105" s="23"/>
      <c r="V105" s="11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>
      <c r="Q106" s="23"/>
      <c r="R106" s="113"/>
      <c r="S106" s="23"/>
      <c r="T106" s="114"/>
      <c r="U106" s="23"/>
      <c r="V106" s="11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>
      <c r="Q107" s="23"/>
      <c r="R107" s="113"/>
      <c r="S107" s="23"/>
      <c r="T107" s="114"/>
      <c r="U107" s="23"/>
      <c r="V107" s="11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>
      <c r="Q108" s="23"/>
      <c r="R108" s="113"/>
      <c r="S108" s="23"/>
      <c r="T108" s="114"/>
      <c r="U108" s="23"/>
      <c r="V108" s="11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>
      <c r="Q109" s="23"/>
      <c r="R109" s="113"/>
      <c r="S109" s="23"/>
      <c r="T109" s="114"/>
      <c r="U109" s="23"/>
      <c r="V109" s="11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>
      <c r="Q110" s="23"/>
      <c r="R110" s="113"/>
      <c r="S110" s="23"/>
      <c r="T110" s="114"/>
      <c r="U110" s="23"/>
      <c r="V110" s="11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>
      <c r="Q111" s="23"/>
      <c r="R111" s="113"/>
      <c r="S111" s="23"/>
      <c r="T111" s="114"/>
      <c r="U111" s="23"/>
      <c r="V111" s="11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>
      <c r="Q112" s="23"/>
      <c r="R112" s="113"/>
      <c r="S112" s="23"/>
      <c r="T112" s="114"/>
      <c r="U112" s="23"/>
      <c r="V112" s="11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>
      <c r="Q113" s="23"/>
      <c r="R113" s="113"/>
      <c r="S113" s="23"/>
      <c r="T113" s="114"/>
      <c r="U113" s="23"/>
      <c r="V113" s="11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>
      <c r="Q114" s="23"/>
      <c r="R114" s="113"/>
      <c r="S114" s="23"/>
      <c r="T114" s="114"/>
      <c r="U114" s="23"/>
      <c r="V114" s="11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>
      <c r="Q115" s="23"/>
      <c r="R115" s="113"/>
      <c r="S115" s="23"/>
      <c r="T115" s="114"/>
      <c r="U115" s="23"/>
      <c r="V115" s="11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>
      <c r="Q116" s="23"/>
      <c r="R116" s="113"/>
      <c r="S116" s="23"/>
      <c r="T116" s="114"/>
      <c r="U116" s="23"/>
      <c r="V116" s="11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>
      <c r="Q117" s="23"/>
      <c r="R117" s="113"/>
      <c r="S117" s="23"/>
      <c r="T117" s="114"/>
      <c r="U117" s="23"/>
      <c r="V117" s="11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>
      <c r="Q118" s="23"/>
      <c r="R118" s="113"/>
      <c r="S118" s="23"/>
      <c r="T118" s="114"/>
      <c r="U118" s="23"/>
      <c r="V118" s="11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>
      <c r="Q119" s="23"/>
      <c r="R119" s="23"/>
      <c r="S119" s="23"/>
      <c r="T119" s="23"/>
      <c r="U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>
      <c r="Q120" s="23"/>
      <c r="R120" s="23"/>
      <c r="S120" s="23"/>
      <c r="T120" s="23"/>
      <c r="U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>
      <c r="Q121" s="23"/>
      <c r="R121" s="23"/>
      <c r="S121" s="23"/>
      <c r="T121" s="23"/>
      <c r="U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>
      <c r="Q122" s="23"/>
      <c r="R122" s="23"/>
      <c r="S122" s="23"/>
      <c r="T122" s="23"/>
      <c r="U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>
      <c r="Q123" s="23"/>
      <c r="R123" s="23"/>
      <c r="S123" s="23"/>
      <c r="T123" s="23"/>
      <c r="U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>
      <c r="Q124" s="23"/>
      <c r="R124" s="23"/>
      <c r="S124" s="23"/>
      <c r="T124" s="23"/>
      <c r="U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>
      <c r="Q125" s="23"/>
      <c r="R125" s="23"/>
      <c r="S125" s="23"/>
      <c r="T125" s="23"/>
      <c r="U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>
      <c r="Q126" s="23"/>
      <c r="R126" s="23"/>
      <c r="S126" s="23"/>
      <c r="T126" s="23"/>
      <c r="U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>
      <c r="Q127" s="23"/>
      <c r="R127" s="23"/>
      <c r="S127" s="23"/>
      <c r="T127" s="23"/>
      <c r="U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>
      <c r="Q128" s="23"/>
      <c r="R128" s="23"/>
      <c r="S128" s="23"/>
      <c r="T128" s="23"/>
      <c r="U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>
      <c r="Q129" s="23"/>
      <c r="R129" s="23"/>
      <c r="S129" s="23"/>
      <c r="T129" s="23"/>
      <c r="U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>
      <c r="Q130" s="23"/>
      <c r="R130" s="23"/>
      <c r="S130" s="23"/>
      <c r="T130" s="23"/>
      <c r="U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>
      <c r="Q131" s="23"/>
      <c r="R131" s="23"/>
      <c r="S131" s="23"/>
      <c r="T131" s="23"/>
      <c r="U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>
      <c r="Q132" s="23"/>
      <c r="R132" s="23"/>
      <c r="S132" s="23"/>
      <c r="T132" s="23"/>
      <c r="U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>
      <c r="Q133" s="23"/>
      <c r="R133" s="23"/>
      <c r="S133" s="23"/>
      <c r="T133" s="23"/>
      <c r="U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>
      <c r="Q134" s="23"/>
      <c r="R134" s="23"/>
      <c r="S134" s="23"/>
      <c r="T134" s="23"/>
      <c r="U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>
      <c r="Q135" s="23"/>
      <c r="R135" s="23"/>
      <c r="S135" s="23"/>
      <c r="T135" s="23"/>
      <c r="U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>
      <c r="Q136" s="23"/>
      <c r="R136" s="23"/>
      <c r="S136" s="23"/>
      <c r="T136" s="23"/>
      <c r="U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>
      <c r="Q137" s="23"/>
      <c r="R137" s="23"/>
      <c r="S137" s="23"/>
      <c r="T137" s="23"/>
      <c r="U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>
      <c r="Q138" s="23"/>
      <c r="R138" s="23"/>
      <c r="S138" s="23"/>
      <c r="T138" s="23"/>
      <c r="U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>
      <c r="Q139" s="23"/>
      <c r="R139" s="23"/>
      <c r="S139" s="23"/>
      <c r="T139" s="23"/>
      <c r="U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>
      <c r="Q140" s="23"/>
      <c r="R140" s="23"/>
      <c r="S140" s="23"/>
      <c r="T140" s="23"/>
      <c r="U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>
      <c r="Q141" s="23"/>
      <c r="R141" s="23"/>
      <c r="S141" s="23"/>
      <c r="T141" s="23"/>
      <c r="U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>
      <c r="Q142" s="23"/>
      <c r="R142" s="23"/>
      <c r="S142" s="23"/>
      <c r="T142" s="23"/>
      <c r="U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>
      <c r="Q143" s="23"/>
      <c r="R143" s="23"/>
      <c r="S143" s="23"/>
      <c r="T143" s="23"/>
      <c r="U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>
      <c r="Q144" s="23"/>
      <c r="R144" s="23"/>
      <c r="S144" s="23"/>
      <c r="T144" s="23"/>
      <c r="U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>
      <c r="Q145" s="23"/>
      <c r="R145" s="23"/>
      <c r="S145" s="23"/>
      <c r="T145" s="23"/>
      <c r="U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>
      <c r="Q146" s="23"/>
      <c r="R146" s="23"/>
      <c r="S146" s="23"/>
      <c r="T146" s="23"/>
      <c r="U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>
      <c r="Q147" s="23"/>
      <c r="R147" s="23"/>
      <c r="S147" s="23"/>
      <c r="T147" s="23"/>
      <c r="U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>
      <c r="Q148" s="23"/>
      <c r="R148" s="23"/>
      <c r="S148" s="23"/>
      <c r="T148" s="23"/>
      <c r="U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>
      <c r="Q149" s="23"/>
      <c r="R149" s="23"/>
      <c r="S149" s="23"/>
      <c r="T149" s="23"/>
      <c r="U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>
      <c r="Q150" s="23"/>
      <c r="R150" s="23"/>
      <c r="S150" s="23"/>
      <c r="T150" s="23"/>
      <c r="U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>
      <c r="Q151" s="23"/>
      <c r="R151" s="23"/>
      <c r="S151" s="23"/>
      <c r="T151" s="23"/>
      <c r="U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>
      <c r="Q152" s="23"/>
      <c r="R152" s="23"/>
      <c r="S152" s="23"/>
      <c r="T152" s="23"/>
      <c r="U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>
      <c r="Q153" s="23"/>
      <c r="R153" s="23"/>
      <c r="S153" s="23"/>
      <c r="T153" s="23"/>
      <c r="U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>
      <c r="Q154" s="23"/>
      <c r="R154" s="23"/>
      <c r="S154" s="23"/>
      <c r="T154" s="23"/>
      <c r="U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>
      <c r="Q155" s="23"/>
      <c r="R155" s="23"/>
      <c r="S155" s="23"/>
      <c r="T155" s="23"/>
      <c r="U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>
      <c r="Q156" s="23"/>
      <c r="R156" s="23"/>
      <c r="S156" s="23"/>
      <c r="T156" s="23"/>
      <c r="U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>
      <c r="Q158" s="23"/>
      <c r="R158" s="23"/>
      <c r="S158" s="23"/>
      <c r="T158" s="23"/>
      <c r="U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>
      <c r="Q159" s="23"/>
      <c r="R159" s="23"/>
      <c r="S159" s="23"/>
      <c r="T159" s="23"/>
      <c r="U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>
      <c r="Q160" s="23"/>
      <c r="R160" s="23"/>
      <c r="S160" s="23"/>
      <c r="T160" s="23"/>
      <c r="U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>
      <c r="Q161" s="23"/>
      <c r="R161" s="23"/>
      <c r="S161" s="23"/>
      <c r="T161" s="23"/>
      <c r="U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>
      <c r="Q162" s="23"/>
      <c r="R162" s="23"/>
      <c r="S162" s="23"/>
      <c r="T162" s="23"/>
      <c r="U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>
      <c r="Q163" s="23"/>
      <c r="R163" s="23"/>
      <c r="S163" s="23"/>
      <c r="T163" s="23"/>
      <c r="U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>
      <c r="Q164" s="23"/>
      <c r="R164" s="23"/>
      <c r="S164" s="23"/>
      <c r="T164" s="23"/>
      <c r="U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>
      <c r="Q165" s="23"/>
      <c r="R165" s="23"/>
      <c r="S165" s="23"/>
      <c r="T165" s="23"/>
      <c r="U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>
      <c r="Q166" s="23"/>
      <c r="R166" s="23"/>
      <c r="S166" s="23"/>
      <c r="T166" s="23"/>
      <c r="U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>
      <c r="Q167" s="23"/>
      <c r="R167" s="23"/>
      <c r="S167" s="23"/>
      <c r="T167" s="23"/>
      <c r="U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>
      <c r="Q168" s="23"/>
      <c r="R168" s="23"/>
      <c r="S168" s="23"/>
      <c r="T168" s="23"/>
      <c r="U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>
      <c r="Q169" s="23"/>
      <c r="R169" s="23"/>
      <c r="S169" s="23"/>
      <c r="T169" s="23"/>
      <c r="U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>
      <c r="Q170" s="23"/>
      <c r="R170" s="23"/>
      <c r="S170" s="23"/>
      <c r="T170" s="23"/>
      <c r="U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>
      <c r="Q171" s="23"/>
      <c r="R171" s="23"/>
      <c r="S171" s="23"/>
      <c r="T171" s="23"/>
      <c r="U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>
      <c r="Q172" s="23"/>
      <c r="R172" s="23"/>
      <c r="S172" s="23"/>
      <c r="T172" s="23"/>
      <c r="U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>
      <c r="Q173" s="23"/>
      <c r="R173" s="23"/>
      <c r="S173" s="23"/>
      <c r="T173" s="23"/>
      <c r="U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>
      <c r="Q174" s="23"/>
      <c r="R174" s="23"/>
      <c r="S174" s="23"/>
      <c r="T174" s="23"/>
      <c r="U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>
      <c r="Q175" s="23"/>
      <c r="R175" s="23"/>
      <c r="S175" s="23"/>
      <c r="T175" s="23"/>
      <c r="U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>
      <c r="Q176" s="23"/>
      <c r="R176" s="23"/>
      <c r="S176" s="23"/>
      <c r="T176" s="23"/>
      <c r="U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>
      <c r="Q177" s="23"/>
      <c r="R177" s="23"/>
      <c r="S177" s="23"/>
      <c r="T177" s="23"/>
      <c r="U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>
      <c r="Q178" s="23"/>
      <c r="R178" s="23"/>
      <c r="S178" s="23"/>
      <c r="T178" s="23"/>
      <c r="U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>
      <c r="Q179" s="23"/>
      <c r="R179" s="23"/>
      <c r="S179" s="23"/>
      <c r="T179" s="23"/>
      <c r="U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>
      <c r="Q180" s="23"/>
      <c r="R180" s="23"/>
      <c r="S180" s="23"/>
      <c r="T180" s="23"/>
      <c r="U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>
      <c r="Q181" s="23"/>
      <c r="R181" s="23"/>
      <c r="S181" s="23"/>
      <c r="T181" s="23"/>
      <c r="U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>
      <c r="Q182" s="23"/>
      <c r="R182" s="23"/>
      <c r="S182" s="23"/>
      <c r="T182" s="23"/>
      <c r="U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>
      <c r="Q183" s="23"/>
      <c r="R183" s="23"/>
      <c r="S183" s="23"/>
      <c r="T183" s="23"/>
      <c r="U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>
      <c r="Q184" s="23"/>
      <c r="R184" s="23"/>
      <c r="S184" s="23"/>
      <c r="T184" s="23"/>
      <c r="U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>
      <c r="Q185" s="23"/>
      <c r="R185" s="23"/>
      <c r="S185" s="23"/>
      <c r="T185" s="23"/>
      <c r="U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>
      <c r="Q186" s="23"/>
      <c r="R186" s="23"/>
      <c r="S186" s="23"/>
      <c r="T186" s="23"/>
      <c r="U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>
      <c r="Q187" s="23"/>
      <c r="R187" s="23"/>
      <c r="S187" s="23"/>
      <c r="T187" s="23"/>
      <c r="U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>
      <c r="Q188" s="23"/>
      <c r="R188" s="23"/>
      <c r="S188" s="23"/>
      <c r="T188" s="23"/>
      <c r="U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>
      <c r="Q189" s="23"/>
      <c r="R189" s="23"/>
      <c r="S189" s="23"/>
      <c r="T189" s="23"/>
      <c r="U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>
      <c r="Q190" s="23"/>
      <c r="R190" s="23"/>
      <c r="S190" s="23"/>
      <c r="T190" s="23"/>
      <c r="U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>
      <c r="Q191" s="23"/>
      <c r="R191" s="23"/>
      <c r="S191" s="23"/>
      <c r="T191" s="23"/>
      <c r="U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>
      <c r="Q192" s="23"/>
      <c r="R192" s="23"/>
      <c r="S192" s="23"/>
      <c r="T192" s="23"/>
      <c r="U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>
      <c r="Q193" s="23"/>
      <c r="R193" s="23"/>
      <c r="S193" s="23"/>
      <c r="T193" s="23"/>
      <c r="U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>
      <c r="Q194" s="23"/>
      <c r="R194" s="23"/>
      <c r="S194" s="23"/>
      <c r="T194" s="23"/>
      <c r="U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>
      <c r="Q195" s="23"/>
      <c r="R195" s="23"/>
      <c r="S195" s="23"/>
      <c r="T195" s="23"/>
      <c r="U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>
      <c r="Q196" s="23"/>
      <c r="R196" s="23"/>
      <c r="S196" s="23"/>
      <c r="T196" s="23"/>
      <c r="U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>
      <c r="Q197" s="23"/>
      <c r="R197" s="23"/>
      <c r="S197" s="23"/>
      <c r="T197" s="23"/>
      <c r="U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>
      <c r="Q198" s="23"/>
      <c r="R198" s="23"/>
      <c r="S198" s="23"/>
      <c r="T198" s="23"/>
      <c r="U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>
      <c r="Q199" s="23"/>
      <c r="R199" s="23"/>
      <c r="S199" s="23"/>
      <c r="T199" s="23"/>
      <c r="U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>
      <c r="Q200" s="23"/>
      <c r="R200" s="23"/>
      <c r="S200" s="23"/>
      <c r="T200" s="23"/>
      <c r="U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>
      <c r="Q201" s="23"/>
      <c r="R201" s="23"/>
      <c r="S201" s="23"/>
      <c r="T201" s="23"/>
      <c r="U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>
      <c r="Q202" s="23"/>
      <c r="R202" s="23"/>
      <c r="S202" s="23"/>
      <c r="T202" s="23"/>
      <c r="U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</sheetData>
  <mergeCells>
    <mergeCell ref="A1:C1"/>
    <mergeCell ref="C8:C11"/>
    <mergeCell ref="D8:F8"/>
    <mergeCell ref="G8:K8"/>
    <mergeCell ref="I9:I11"/>
    <mergeCell ref="K9:K11"/>
  </mergeCells>
  <pageMargins left="0.7" right="0.7" top="0.75" bottom="0.75" header="0.3" footer="0.3"/>
  <pageSetup paperSize="9" scale="52" fitToHeight="0" orientation="portrait" horizontalDpi="0" verticalDpi="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24</vt:i4>
      </vt:variant>
    </vt:vector>
  </HeadingPairs>
  <TitlesOfParts>
    <vt:vector size="49" baseType="lpstr">
      <vt:lpstr>Portada </vt:lpstr>
      <vt:lpstr>Contenido</vt:lpstr>
      <vt:lpstr>1.Resumen</vt:lpstr>
      <vt:lpstr>2. Oferta de generación</vt:lpstr>
      <vt:lpstr>3. Tipo Generación</vt:lpstr>
      <vt:lpstr>4. Tipo Recurso</vt:lpstr>
      <vt:lpstr>5. RER</vt:lpstr>
      <vt:lpstr>6. Generacion empresa</vt:lpstr>
      <vt:lpstr>7. Max Potencia</vt:lpstr>
      <vt:lpstr>8. Pot. Empresa</vt:lpstr>
      <vt:lpstr>9. Volúmenes</vt:lpstr>
      <vt:lpstr>10. Volúmenes</vt:lpstr>
      <vt:lpstr>11.Caudales</vt:lpstr>
      <vt:lpstr>12.Caudales</vt:lpstr>
      <vt:lpstr>13. CMg</vt:lpstr>
      <vt:lpstr>13. Mapa CMg</vt:lpstr>
      <vt:lpstr>14. Congestiones</vt:lpstr>
      <vt:lpstr>15. Intercambios</vt:lpstr>
      <vt:lpstr>16. ANEXOI-1</vt:lpstr>
      <vt:lpstr>17. ANEXOI-2</vt:lpstr>
      <vt:lpstr>18. ANEXOI-3</vt:lpstr>
      <vt:lpstr>19. ANEXOII-1</vt:lpstr>
      <vt:lpstr>20. ANEXOII-2</vt:lpstr>
      <vt:lpstr>21. ANEXOII-3</vt:lpstr>
      <vt:lpstr>Contraportada</vt:lpstr>
      <vt:lpstr>'1.Resumen'!Área_de_impresión</vt:lpstr>
      <vt:lpstr>'10. Volúmenes'!Área_de_impresión</vt:lpstr>
      <vt:lpstr>'11.Caudales'!Área_de_impresión</vt:lpstr>
      <vt:lpstr>'12.Caudales'!Área_de_impresión</vt:lpstr>
      <vt:lpstr>'13. CMg'!Área_de_impresión</vt:lpstr>
      <vt:lpstr>'13. Mapa CMg'!Área_de_impresión</vt:lpstr>
      <vt:lpstr>'14. Congestiones'!Área_de_impresión</vt:lpstr>
      <vt:lpstr>'15. Intercambios'!Área_de_impresión</vt:lpstr>
      <vt:lpstr>'16. ANEXOI-1'!Área_de_impresión</vt:lpstr>
      <vt:lpstr>'17. ANEXOI-2'!Área_de_impresión</vt:lpstr>
      <vt:lpstr>'18. ANEXOI-3'!Área_de_impresión</vt:lpstr>
      <vt:lpstr>'19. ANEXOII-1'!Área_de_impresión</vt:lpstr>
      <vt:lpstr>'2. Oferta de generación'!Área_de_impresión</vt:lpstr>
      <vt:lpstr>'20. ANEXOII-2'!Área_de_impresión</vt:lpstr>
      <vt:lpstr>'21. ANEXOII-3'!Área_de_impresión</vt:lpstr>
      <vt:lpstr>'3. Tipo Generación'!Área_de_impresión</vt:lpstr>
      <vt:lpstr>'4. Tipo Recurso'!Área_de_impresión</vt:lpstr>
      <vt:lpstr>'5. RER'!Área_de_impresión</vt:lpstr>
      <vt:lpstr>'6. Generacion empresa'!Área_de_impresión</vt:lpstr>
      <vt:lpstr>'7. Max Potencia'!Área_de_impresión</vt:lpstr>
      <vt:lpstr>'8. Pot. Empresa'!Área_de_impresión</vt:lpstr>
      <vt:lpstr>'9. Volúmenes'!Área_de_impresión</vt:lpstr>
      <vt:lpstr>Contenido!Área_de_impresión</vt:lpstr>
      <vt:lpstr>'Portada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2023-11-16T14:47:46Z</dcterms:modified>
</cp:coreProperties>
</file>