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5.xml" ContentType="application/vnd.openxmlformats-officedocument.drawing+xml"/>
  <Override PartName="/xl/charts/chart6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drawings/drawing19.xml" ContentType="application/vnd.openxmlformats-officedocument.drawing+xml"/>
  <Override PartName="/xl/charts/chart62.xml" ContentType="application/vnd.openxmlformats-officedocument.drawingml.chart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showInkAnnotation="0" defaultThemeVersion="124226"/>
  <xr:revisionPtr revIDLastSave="0" documentId="13_ncr:1_{5B13BF4C-AF2F-473B-B7AF-03D3897E7703}" xr6:coauthVersionLast="47" xr6:coauthVersionMax="47" xr10:uidLastSave="{00000000-0000-0000-0000-000000000000}"/>
  <bookViews>
    <workbookView xWindow="-28920" yWindow="-120" windowWidth="29040" windowHeight="15840" tabRatio="765" activeTab="8" xr2:uid="{00000000-000D-0000-FFFF-FFFF00000000}"/>
  </bookViews>
  <sheets>
    <sheet name="Portada " sheetId="35" r:id="rId1"/>
    <sheet name="Contenido" sheetId="36" r:id="rId2"/>
    <sheet name="1.Resumen" sheetId="33" r:id="rId3"/>
    <sheet name="2. Oferta de generación" sheetId="8" r:id="rId4"/>
    <sheet name="3. Tipo Generación" sheetId="7" r:id="rId5"/>
    <sheet name="4. Tipo Recurso" sheetId="11" r:id="rId6"/>
    <sheet name="5. RER" sheetId="10" r:id="rId7"/>
    <sheet name="6. Generacion empresa" sheetId="14" r:id="rId8"/>
    <sheet name="7. Max Potencia" sheetId="15" r:id="rId9"/>
    <sheet name="8. Pot. Empresa" sheetId="16" r:id="rId10"/>
    <sheet name="9. Volúmenes" sheetId="20" r:id="rId11"/>
    <sheet name="10. Volúmenes" sheetId="46" r:id="rId12"/>
    <sheet name="11.Caudales" sheetId="22" r:id="rId13"/>
    <sheet name="12.Caudales" sheetId="47" r:id="rId14"/>
    <sheet name="13. CMg" sheetId="25" r:id="rId15"/>
    <sheet name="13. Mapa CMg" sheetId="37" r:id="rId16"/>
    <sheet name="14. Congestiones" sheetId="29" r:id="rId17"/>
    <sheet name="15. Intercambios" sheetId="38" r:id="rId18"/>
    <sheet name="16. ANEXOI-1" sheetId="39" r:id="rId19"/>
    <sheet name="17. ANEXOI-2" sheetId="40" r:id="rId20"/>
    <sheet name="18. ANEXOI-3" sheetId="41" r:id="rId21"/>
    <sheet name="19. ANEXOII-1" sheetId="42" r:id="rId22"/>
    <sheet name="20. ANEXOII-2" sheetId="43" r:id="rId23"/>
    <sheet name="21. ANEXOII-3" sheetId="44" r:id="rId24"/>
    <sheet name="Contraportada" sheetId="45" r:id="rId25"/>
  </sheets>
  <definedNames>
    <definedName name="_xlnm.Print_Area" localSheetId="2">'1.Resumen'!$A$1:$R$50</definedName>
    <definedName name="_xlnm.Print_Area" localSheetId="11">'10. Volúmenes'!$A$1:$S$193</definedName>
    <definedName name="_xlnm.Print_Area" localSheetId="12">'11.Caudales'!$A$1:$M$49</definedName>
    <definedName name="_xlnm.Print_Area" localSheetId="13">'12.Caudales'!$A$1:$S$289</definedName>
    <definedName name="_xlnm.Print_Area" localSheetId="14">'13. CMg'!$A$1:$O$47</definedName>
    <definedName name="_xlnm.Print_Area" localSheetId="15">'13. Mapa CMg'!$A$1:$L$63</definedName>
    <definedName name="_xlnm.Print_Area" localSheetId="16">'14. Congestiones'!$A$1:$J$54</definedName>
    <definedName name="_xlnm.Print_Area" localSheetId="17">'15. Intercambios'!$A$1:$K$42</definedName>
    <definedName name="_xlnm.Print_Area" localSheetId="18">'16. ANEXOI-1'!$A$1:$G$85</definedName>
    <definedName name="_xlnm.Print_Area" localSheetId="19">'17. ANEXOI-2'!$A$1:$G$80</definedName>
    <definedName name="_xlnm.Print_Area" localSheetId="20">'18. ANEXOI-3'!$A$1:$G$50</definedName>
    <definedName name="_xlnm.Print_Area" localSheetId="21">'19. ANEXOII-1'!$A$1:$F$80</definedName>
    <definedName name="_xlnm.Print_Area" localSheetId="3">'2. Oferta de generación'!$A$1:$M$66</definedName>
    <definedName name="_xlnm.Print_Area" localSheetId="22">'20. ANEXOII-2'!$A$1:$F$71</definedName>
    <definedName name="_xlnm.Print_Area" localSheetId="23">'21. ANEXOII-3'!$A$1:$F$66</definedName>
    <definedName name="_xlnm.Print_Area" localSheetId="4">'3. Tipo Generación'!$A$1:$K$49</definedName>
    <definedName name="_xlnm.Print_Area" localSheetId="5">'4. Tipo Recurso'!$A$1:$K$61</definedName>
    <definedName name="_xlnm.Print_Area" localSheetId="6">'5. RER'!$A$1:$L$70</definedName>
    <definedName name="_xlnm.Print_Area" localSheetId="7">'6. Generacion empresa'!$A$1:$Q$77</definedName>
    <definedName name="_xlnm.Print_Area" localSheetId="8">'7. Max Potencia'!$A$1:$L$55</definedName>
    <definedName name="_xlnm.Print_Area" localSheetId="9">'8. Pot. Empresa'!$A$1:$R$77</definedName>
    <definedName name="_xlnm.Print_Area" localSheetId="10">'9. Volúmenes'!$A$1:$J$46</definedName>
    <definedName name="_xlnm.Print_Area" localSheetId="1">Contenido!$A$1:$Q$41</definedName>
    <definedName name="_xlnm.Print_Area" localSheetId="0">'Portada '!$A$1:$L$70</definedName>
  </definedNames>
  <calcPr calcId="181029"/>
</workbook>
</file>

<file path=xl/calcChain.xml><?xml version="1.0" encoding="utf-8"?>
<calcChain xmlns="http://schemas.openxmlformats.org/spreadsheetml/2006/main">
  <c r="FN11" i="47" l="1"/>
  <c r="FM11" i="47"/>
  <c r="FI11" i="47"/>
  <c r="FH11" i="47"/>
  <c r="FG11" i="47"/>
  <c r="FC11" i="47"/>
  <c r="FB11" i="47"/>
  <c r="FA11" i="47"/>
  <c r="EW11" i="47"/>
  <c r="EV11" i="47"/>
  <c r="EU11" i="47"/>
  <c r="EQ11" i="47"/>
  <c r="EP11" i="47"/>
  <c r="EO11" i="47"/>
  <c r="EK11" i="47"/>
  <c r="EJ11" i="47"/>
  <c r="EI11" i="47"/>
  <c r="EE11" i="47"/>
  <c r="ED11" i="47"/>
  <c r="EC11" i="47"/>
  <c r="DY11" i="47"/>
  <c r="DX11" i="47"/>
  <c r="DW11" i="47"/>
  <c r="DS11" i="47"/>
  <c r="DR11" i="47"/>
  <c r="DQ11" i="47"/>
  <c r="DM11" i="47"/>
  <c r="DL11" i="47"/>
  <c r="DK11" i="47"/>
  <c r="DG11" i="47"/>
  <c r="DF11" i="47"/>
  <c r="DE11" i="47"/>
  <c r="DA11" i="47"/>
  <c r="CZ11" i="47"/>
  <c r="CY11" i="47"/>
  <c r="CU11" i="47"/>
  <c r="CT11" i="47"/>
  <c r="CS11" i="47"/>
  <c r="CO11" i="47"/>
  <c r="CN11" i="47"/>
  <c r="CM11" i="47"/>
  <c r="CI11" i="47"/>
  <c r="CH11" i="47"/>
  <c r="CG11" i="47"/>
  <c r="CC11" i="47"/>
  <c r="CB11" i="47"/>
  <c r="CA11" i="47"/>
  <c r="BW11" i="47"/>
  <c r="BV11" i="47"/>
  <c r="BU11" i="47"/>
  <c r="BQ11" i="47"/>
  <c r="BP11" i="47"/>
  <c r="BO11" i="47"/>
  <c r="BK11" i="47"/>
  <c r="BJ11" i="47"/>
  <c r="BI11" i="47"/>
  <c r="BE11" i="47"/>
  <c r="BD11" i="47"/>
  <c r="BC11" i="47"/>
  <c r="AY11" i="47"/>
  <c r="AX11" i="47"/>
  <c r="AW11" i="47"/>
  <c r="AS11" i="47"/>
  <c r="AR11" i="47"/>
  <c r="AQ11" i="47"/>
  <c r="AM11" i="47"/>
  <c r="AL11" i="47"/>
  <c r="AK11" i="47"/>
  <c r="AG11" i="47"/>
  <c r="AF11" i="47"/>
  <c r="AE11" i="47"/>
  <c r="AA11" i="47"/>
  <c r="FN11" i="46"/>
  <c r="FM11" i="46"/>
  <c r="FI11" i="46"/>
  <c r="FH11" i="46"/>
  <c r="FG11" i="46"/>
  <c r="FC11" i="46"/>
  <c r="FB11" i="46"/>
  <c r="FA11" i="46"/>
  <c r="EW11" i="46"/>
  <c r="EV11" i="46"/>
  <c r="EU11" i="46"/>
  <c r="EQ11" i="46"/>
  <c r="EP11" i="46"/>
  <c r="EO11" i="46"/>
  <c r="EK11" i="46"/>
  <c r="EJ11" i="46"/>
  <c r="EI11" i="46"/>
  <c r="EE11" i="46"/>
  <c r="ED11" i="46"/>
  <c r="EC11" i="46"/>
  <c r="DY11" i="46"/>
  <c r="DX11" i="46"/>
  <c r="DW11" i="46"/>
  <c r="DS11" i="46"/>
  <c r="DR11" i="46"/>
  <c r="DQ11" i="46"/>
  <c r="DM11" i="46"/>
  <c r="DL11" i="46"/>
  <c r="DK11" i="46"/>
  <c r="DG11" i="46"/>
  <c r="DF11" i="46"/>
  <c r="DE11" i="46"/>
  <c r="DA11" i="46"/>
  <c r="CZ11" i="46"/>
  <c r="CY11" i="46"/>
  <c r="CU11" i="46"/>
  <c r="CT11" i="46"/>
  <c r="CS11" i="46"/>
  <c r="CO11" i="46"/>
  <c r="CN11" i="46"/>
  <c r="CM11" i="46"/>
  <c r="CI11" i="46"/>
  <c r="CH11" i="46"/>
  <c r="CG11" i="46"/>
  <c r="CC11" i="46"/>
  <c r="CB11" i="46"/>
  <c r="CA11" i="46"/>
  <c r="BW11" i="46"/>
  <c r="BV11" i="46"/>
  <c r="BU11" i="46"/>
  <c r="BQ11" i="46"/>
  <c r="BP11" i="46"/>
  <c r="BO11" i="46"/>
  <c r="BK11" i="46"/>
  <c r="BJ11" i="46"/>
  <c r="BI11" i="46"/>
  <c r="BE11" i="46"/>
  <c r="BD11" i="46"/>
  <c r="BC11" i="46"/>
  <c r="AY11" i="46"/>
  <c r="AX11" i="46"/>
  <c r="AW11" i="46"/>
  <c r="AS11" i="46"/>
  <c r="AR11" i="46"/>
  <c r="AQ11" i="46"/>
  <c r="AM11" i="46"/>
  <c r="AL11" i="46"/>
  <c r="AK11" i="46"/>
  <c r="AG11" i="46"/>
  <c r="AF11" i="46"/>
  <c r="AE11" i="46"/>
  <c r="AA11" i="46"/>
  <c r="Y27" i="37"/>
  <c r="Y26" i="37"/>
  <c r="Y25" i="37"/>
  <c r="Y24" i="37"/>
  <c r="Y23" i="37"/>
  <c r="Y22" i="37"/>
  <c r="Y21" i="37"/>
  <c r="Y18" i="37"/>
  <c r="Y17" i="37"/>
  <c r="Y16" i="37"/>
  <c r="Y15" i="37"/>
  <c r="Y14" i="37"/>
  <c r="Y13" i="37"/>
  <c r="Y12" i="37"/>
  <c r="Y10" i="37"/>
  <c r="Y9" i="37"/>
  <c r="Y8" i="37"/>
  <c r="Y7" i="37"/>
  <c r="Y6" i="37"/>
  <c r="E58" i="44"/>
  <c r="F58" i="44" s="1"/>
  <c r="D58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F9" i="44"/>
  <c r="F8" i="44"/>
  <c r="F7" i="44"/>
  <c r="F6" i="44"/>
  <c r="F5" i="44"/>
  <c r="F71" i="43"/>
  <c r="F70" i="43"/>
  <c r="F69" i="43"/>
  <c r="F68" i="43"/>
  <c r="F67" i="43"/>
  <c r="F66" i="43"/>
  <c r="F65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0" i="43"/>
  <c r="F18" i="43"/>
  <c r="F17" i="43"/>
  <c r="F16" i="43"/>
  <c r="F15" i="43"/>
  <c r="F14" i="43"/>
  <c r="F13" i="43"/>
  <c r="F12" i="43"/>
  <c r="F11" i="43"/>
  <c r="F10" i="43"/>
  <c r="F9" i="43"/>
  <c r="F8" i="43"/>
  <c r="F7" i="43"/>
  <c r="F6" i="43"/>
  <c r="F5" i="43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F11" i="42"/>
  <c r="F10" i="42"/>
  <c r="F9" i="42"/>
  <c r="F8" i="42"/>
  <c r="F7" i="42"/>
  <c r="F6" i="42"/>
  <c r="J18" i="38"/>
  <c r="I18" i="38"/>
  <c r="H18" i="38"/>
  <c r="G18" i="38"/>
  <c r="F18" i="38"/>
  <c r="E18" i="38"/>
  <c r="D18" i="38"/>
  <c r="C18" i="38"/>
  <c r="G22" i="38" l="1"/>
  <c r="I22" i="38"/>
</calcChain>
</file>

<file path=xl/sharedStrings.xml><?xml version="1.0" encoding="utf-8"?>
<sst xmlns="http://schemas.openxmlformats.org/spreadsheetml/2006/main" count="1017" uniqueCount="443">
  <si>
    <t>X.1. SUBTITULO</t>
  </si>
  <si>
    <t>X. TITULO</t>
  </si>
  <si>
    <t>Por tipo de Generación</t>
  </si>
  <si>
    <t>SEMANA</t>
  </si>
  <si>
    <t>Ejecutado</t>
  </si>
  <si>
    <t>Desviación</t>
  </si>
  <si>
    <t>Variación anual</t>
  </si>
  <si>
    <t>Año</t>
  </si>
  <si>
    <t>Empresa</t>
  </si>
  <si>
    <t>Tipo de Generación</t>
  </si>
  <si>
    <t>Recurso Energético</t>
  </si>
  <si>
    <t>Tipo de Tecnologia</t>
  </si>
  <si>
    <t>Central</t>
  </si>
  <si>
    <t>Unidad</t>
  </si>
  <si>
    <t>Tensión de conexión 
(kV)</t>
  </si>
  <si>
    <t>Potencia Efectiva
(MW)</t>
  </si>
  <si>
    <t>Potencia Instalada (MW)</t>
  </si>
  <si>
    <t>Fecha de Ingreso en Operación Comercial</t>
  </si>
  <si>
    <t>TECNOLOGÍA</t>
  </si>
  <si>
    <t>RECURSOS ENERGÉTICOS</t>
  </si>
  <si>
    <t>TITULO GENERAL X</t>
  </si>
  <si>
    <t>ÁREA OPERATIVA</t>
  </si>
  <si>
    <t>LAGUNA/ EMBALSE</t>
  </si>
  <si>
    <t>VOLUMEN  UTIL</t>
  </si>
  <si>
    <t>VOLUMEN UTIL</t>
  </si>
  <si>
    <t>Hidrología ENEL</t>
  </si>
  <si>
    <t>EQUIPO DE TRANSMISIÓN</t>
  </si>
  <si>
    <t>DESCRIPCIÓN</t>
  </si>
  <si>
    <t>Sem</t>
  </si>
  <si>
    <t xml:space="preserve">Var. </t>
  </si>
  <si>
    <t>Var (%)</t>
  </si>
  <si>
    <t>SEMANAS</t>
  </si>
  <si>
    <t>Por Recursos Energéticos Renovables (RER)</t>
  </si>
  <si>
    <t>RESUMEN RELEVANTE</t>
  </si>
  <si>
    <t>-</t>
  </si>
  <si>
    <t>CAUDAL PROMEDIO</t>
  </si>
  <si>
    <t>VARIACION
%</t>
  </si>
  <si>
    <t>SEM2</t>
  </si>
  <si>
    <t>SEM1</t>
  </si>
  <si>
    <t>Por Empresa Integrante
(MW)</t>
  </si>
  <si>
    <t>Volumen Laguna</t>
  </si>
  <si>
    <t>FECHA</t>
  </si>
  <si>
    <t>INFORME DE OPERACIÓN MENSUAL</t>
  </si>
  <si>
    <t xml:space="preserve">VARIACIÓN 
% </t>
  </si>
  <si>
    <t>Acumulado Anual</t>
  </si>
  <si>
    <t>Hace 2 años</t>
  </si>
  <si>
    <t>Últimos 3 Meses</t>
  </si>
  <si>
    <t xml:space="preserve">Recurso Energético </t>
  </si>
  <si>
    <t>Por Empresa Integrante</t>
  </si>
  <si>
    <t>Maxima Anual</t>
  </si>
  <si>
    <t>Maxima Potencia Anual</t>
  </si>
  <si>
    <t>Mes</t>
  </si>
  <si>
    <t>Var. (%)</t>
  </si>
  <si>
    <t>16</t>
  </si>
  <si>
    <t>ANEXO II : MÁXIMA POTENCIA COINCIDENTE EN EL SEIN POR EMPRESA Y CENTRAL 2020 Y 2022</t>
  </si>
  <si>
    <t>ANEXO I : PRODUCCIÓN DE ELECTRICIDAD POR EMPRESA Y CENTRAL 2022</t>
  </si>
  <si>
    <t>15</t>
  </si>
  <si>
    <t>8. INTERCAMBIOS INTERNACIONALES DE ENERGÍA Y POTENCIA CON ECUADOR</t>
  </si>
  <si>
    <t>14</t>
  </si>
  <si>
    <t>7. HORAS DE CONGESTIÓN EN LOS PRINCIPALES EQUIPOS DE TRANSMISIÓN DEL SEIN</t>
  </si>
  <si>
    <t>13</t>
  </si>
  <si>
    <t>6.1 Evolución de los Costos Marginales Promedio Mensual</t>
  </si>
  <si>
    <t>6.0 COSTO MARGINAL PROMEDIO MENSUAL DEL SEIN</t>
  </si>
  <si>
    <t>11</t>
  </si>
  <si>
    <t>5.2 Evolución promedio mensual de los caudales</t>
  </si>
  <si>
    <t>9</t>
  </si>
  <si>
    <t>5.1 Evolución de los volúmenes almacenados</t>
  </si>
  <si>
    <t>5. HIDROLOGÍA PARA LA OPERACIÓN DEL SEIN</t>
  </si>
  <si>
    <t>8</t>
  </si>
  <si>
    <t>4.2 Por Empresas Integrantes</t>
  </si>
  <si>
    <t>7</t>
  </si>
  <si>
    <t>4.1 Por Tipo de Generación</t>
  </si>
  <si>
    <t>4. MÁXIMA POTENCIA COINCIDENTE A NIVEL DE GENERACIÓN DEL SEIN (MW)</t>
  </si>
  <si>
    <t>6</t>
  </si>
  <si>
    <t>3.5 Por Empresas Integrantes</t>
  </si>
  <si>
    <t>5</t>
  </si>
  <si>
    <t>3.4 Por Recursos Energéticos Renovables</t>
  </si>
  <si>
    <t>4</t>
  </si>
  <si>
    <t>3.3 Por Tipo de Recurso Energético</t>
  </si>
  <si>
    <t>3</t>
  </si>
  <si>
    <t>3.2 Variación interanual</t>
  </si>
  <si>
    <t>3.1 Por Tipo de Generación</t>
  </si>
  <si>
    <t>3. PRODUCCIÓN DE ENERGÍA ELÉCTRICA  EN EL SEIN (GWh)</t>
  </si>
  <si>
    <t>2</t>
  </si>
  <si>
    <t>2.2. Retiro de Operación Comercial</t>
  </si>
  <si>
    <t>2.1 Ingreso en Operación Comercial</t>
  </si>
  <si>
    <t>2. MODIFICACION DE LA OFERTA DE GENERACIÓN ELÉCTRICA DEL SEIN EN EL 2022</t>
  </si>
  <si>
    <t>1</t>
  </si>
  <si>
    <t>1.1 Producción de energía en el 2022</t>
  </si>
  <si>
    <t>1. RESUMEN</t>
  </si>
  <si>
    <t>Página N°</t>
  </si>
  <si>
    <t>CONTENIDO</t>
  </si>
  <si>
    <t>6.2.- UBICACIÓN GEOGRÁFICA DE LAS PRINCIPALES BARRAS EN EL SEIN.</t>
  </si>
  <si>
    <t>8. INTERCAMBIOS INTERNACIONALES CON ECUADOR DE ENERGÍA Y POTENCIA</t>
  </si>
  <si>
    <t>MES</t>
  </si>
  <si>
    <t>EXPORTACIÓN</t>
  </si>
  <si>
    <t>IMPORTACIÓN</t>
  </si>
  <si>
    <t>ENERGÍA  (GWh)</t>
  </si>
  <si>
    <t>MÁXIMA POTENCIA (MW)</t>
  </si>
  <si>
    <t>ENERGÍA (GWh)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</si>
  <si>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</si>
  <si>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</si>
  <si>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</si>
  <si>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</si>
  <si>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</si>
  <si>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</si>
  <si>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</si>
  <si>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</si>
  <si>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</si>
  <si>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</si>
  <si>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</si>
  <si>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</si>
  <si>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</si>
  <si>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Variación 22/21 (%)</t>
  </si>
  <si>
    <t>ENERGÍA</t>
  </si>
  <si>
    <t>MÁXIMA POTENCIA</t>
  </si>
  <si>
    <t>ANEXO I: PRODUCCIÓN DE ELECTRICIDAD ANUAL POR EMPRESA Y TIPO DE GENERACIÓN EN EL SEIN</t>
  </si>
  <si>
    <t>EMPRESA</t>
  </si>
  <si>
    <t>CENTRAL</t>
  </si>
  <si>
    <t>GENERACIÓN</t>
  </si>
  <si>
    <t>HIDROELÉCTRICA</t>
  </si>
  <si>
    <t>TERMOELÉCTRICA</t>
  </si>
  <si>
    <t>RER (*)</t>
  </si>
  <si>
    <t>(MWh)</t>
  </si>
  <si>
    <t>AGROAURORA</t>
  </si>
  <si>
    <t>C.T. MAPLE ETANOL</t>
  </si>
  <si>
    <t>Total AGROAURORA</t>
  </si>
  <si>
    <t>AGUA AZUL</t>
  </si>
  <si>
    <t>C.H. POTRERO</t>
  </si>
  <si>
    <t>Total AGUA AZUL</t>
  </si>
  <si>
    <t>AIPSA</t>
  </si>
  <si>
    <t>C.T. PARAMONGA</t>
  </si>
  <si>
    <t>Total AIPSA</t>
  </si>
  <si>
    <t>ANDEAN POWER</t>
  </si>
  <si>
    <t>C.H. CARHUAC</t>
  </si>
  <si>
    <t>Total ANDEAN POWER</t>
  </si>
  <si>
    <t>ATRIA</t>
  </si>
  <si>
    <t>C.H. PURMACANA</t>
  </si>
  <si>
    <t>Total ATRIA</t>
  </si>
  <si>
    <t>BIOENERGIA</t>
  </si>
  <si>
    <t>C.T. CAÑA BRAVA</t>
  </si>
  <si>
    <t>Total BIOENERGIA</t>
  </si>
  <si>
    <t>CELEPSA</t>
  </si>
  <si>
    <t>C.H. EL PLATANAL</t>
  </si>
  <si>
    <t>Total CELEPSA</t>
  </si>
  <si>
    <t>CELEPSA RENOVABLES</t>
  </si>
  <si>
    <t>C.H. MARAÑON</t>
  </si>
  <si>
    <t>Total CELEPSA RENOVABLES</t>
  </si>
  <si>
    <t>CENTRALES SANTA ROSA</t>
  </si>
  <si>
    <t>C.H. SANTA ROSA I</t>
  </si>
  <si>
    <t>C.H. SANTA ROSA II</t>
  </si>
  <si>
    <t>Total CENTRALES SANTA ROSA</t>
  </si>
  <si>
    <t>CERRO VERDE</t>
  </si>
  <si>
    <t>C.T. RECKA</t>
  </si>
  <si>
    <t>Total CERRO VERDE</t>
  </si>
  <si>
    <t>CHINANGO</t>
  </si>
  <si>
    <t>C.H. CHIMAY</t>
  </si>
  <si>
    <t>C.H. YANANGO</t>
  </si>
  <si>
    <t>Total CHINANGO</t>
  </si>
  <si>
    <t>COLCA SOLAR</t>
  </si>
  <si>
    <t>C.S. YARUCAYA</t>
  </si>
  <si>
    <t>Total COLCA SOLAR</t>
  </si>
  <si>
    <t>EGASA</t>
  </si>
  <si>
    <t>C.H. CHARCANI I</t>
  </si>
  <si>
    <t>C.H. CHARCANI II</t>
  </si>
  <si>
    <t>C.H. CHARCANI III</t>
  </si>
  <si>
    <t>C.H. CHARCANI IV</t>
  </si>
  <si>
    <t>C.H. CHARCANI V</t>
  </si>
  <si>
    <t>C.H. CHARCANI VI</t>
  </si>
  <si>
    <t>C.T. CHILINA DIESEL</t>
  </si>
  <si>
    <t>C.T. MOLLENDO DIESEL</t>
  </si>
  <si>
    <t>Total EGASA</t>
  </si>
  <si>
    <t>EGECSAC</t>
  </si>
  <si>
    <t>C.H. CANCHAYLLO</t>
  </si>
  <si>
    <t>Total EGECSAC</t>
  </si>
  <si>
    <t>EGEMSA</t>
  </si>
  <si>
    <t>C.H. MACHUPICCHU</t>
  </si>
  <si>
    <t>Total EGEMSA</t>
  </si>
  <si>
    <t>EGESUR</t>
  </si>
  <si>
    <t>C.H. ARICOTA I</t>
  </si>
  <si>
    <t>C.H. ARICOTA II</t>
  </si>
  <si>
    <t>C.T. INDEPENDENCIA</t>
  </si>
  <si>
    <t>Total EGESUR</t>
  </si>
  <si>
    <t>ELECTRICA YANAPAMPA</t>
  </si>
  <si>
    <t>C.H. YANAPAMPA</t>
  </si>
  <si>
    <t>Total ELECTRICA YANAPAMPA</t>
  </si>
  <si>
    <t>ELECTROPERU</t>
  </si>
  <si>
    <t>C.H. MANTARO</t>
  </si>
  <si>
    <t>C.H. RESTITUCION</t>
  </si>
  <si>
    <t>Total ELECTROPERU</t>
  </si>
  <si>
    <t>EMGE HUALLAGA</t>
  </si>
  <si>
    <t>C.H. CHAGLLA</t>
  </si>
  <si>
    <t>P.C.H CHAGLLA</t>
  </si>
  <si>
    <t>Total EMGE HUALLAGA</t>
  </si>
  <si>
    <t>EMGE HUANZA</t>
  </si>
  <si>
    <t>C.H. HUANZA</t>
  </si>
  <si>
    <t>Total EMGE HUANZA</t>
  </si>
  <si>
    <t>EMGE JUNÍN</t>
  </si>
  <si>
    <t>C.H. HUASAHUASI I</t>
  </si>
  <si>
    <t>C.H. HUASAHUASI II</t>
  </si>
  <si>
    <t>C.H. RUNATULLO II</t>
  </si>
  <si>
    <t>C.H. RUNATULLO III</t>
  </si>
  <si>
    <t>C.H. SANTA CRUZ I</t>
  </si>
  <si>
    <t>C.H. SANTA CRUZ II</t>
  </si>
  <si>
    <t>Total EMGE JUNÍN</t>
  </si>
  <si>
    <t>ENEL GENERACION PERU</t>
  </si>
  <si>
    <t>C.H. CALLAHUANCA</t>
  </si>
  <si>
    <t>C.H. HER 1</t>
  </si>
  <si>
    <t>C.H. HUAMPANI</t>
  </si>
  <si>
    <t>C.H. HUINCO</t>
  </si>
  <si>
    <t>C.H. MATUCANA</t>
  </si>
  <si>
    <t>C.H. MOYOPAMPA</t>
  </si>
  <si>
    <t>C.T. SANTA ROSA</t>
  </si>
  <si>
    <t>C.T. SANTA ROSA II</t>
  </si>
  <si>
    <t>C.T. VENTANILLA</t>
  </si>
  <si>
    <t>Total ENEL GENERACION PERU</t>
  </si>
  <si>
    <t>ENEL GENERACION PIURA</t>
  </si>
  <si>
    <t>C.T. MALACAS 1</t>
  </si>
  <si>
    <t>C.T. MALACAS 2</t>
  </si>
  <si>
    <t>C.T. RF DE GENERACION TALARA</t>
  </si>
  <si>
    <t>Total ENEL GENERACION PIURA</t>
  </si>
  <si>
    <t>ENEL GREEN POWER PERU</t>
  </si>
  <si>
    <t>C.E. WAYRA I</t>
  </si>
  <si>
    <t>C.S. RUBI</t>
  </si>
  <si>
    <t>Total ENEL GREEN POWER PERU</t>
  </si>
  <si>
    <t>ENERGÍA EÓLICA</t>
  </si>
  <si>
    <t>C.E. CUPISNIQUE</t>
  </si>
  <si>
    <t>C.E. TALARA</t>
  </si>
  <si>
    <t>Total ENERGÍA EÓLICA</t>
  </si>
  <si>
    <t>ENGIE</t>
  </si>
  <si>
    <t>C.H. QUITARACSA</t>
  </si>
  <si>
    <t>C.H. YUNCAN</t>
  </si>
  <si>
    <t>C.S. INTIPAMPA</t>
  </si>
  <si>
    <t>C.T. CHILCA 1</t>
  </si>
  <si>
    <t>C.T. CHILCA 2</t>
  </si>
  <si>
    <t>C.T. ILO 2  (5)</t>
  </si>
  <si>
    <t>C.T. NEPI</t>
  </si>
  <si>
    <t>C.T. RF PLANTA ILO</t>
  </si>
  <si>
    <t>C.E. PUNTA LOMITAS  (4)</t>
  </si>
  <si>
    <t>Total ENGIE</t>
  </si>
  <si>
    <t>FENIX POWER</t>
  </si>
  <si>
    <t>C.T. FENIX</t>
  </si>
  <si>
    <t>Total FENIX POWER</t>
  </si>
  <si>
    <t>GENERACIÓN ANDINA</t>
  </si>
  <si>
    <t>C.H. 8 DE AGOSTO</t>
  </si>
  <si>
    <t>C.H. EL CARMEN</t>
  </si>
  <si>
    <t>Total GENERACIÓN ANDINA</t>
  </si>
  <si>
    <t>GEPSA</t>
  </si>
  <si>
    <t>C.H. ÁNGEL I</t>
  </si>
  <si>
    <t>C.H. ÁNGEL II</t>
  </si>
  <si>
    <t>C.H. ÁNGEL III</t>
  </si>
  <si>
    <t>C.H. LA JOYA</t>
  </si>
  <si>
    <t>Total GEPSA</t>
  </si>
  <si>
    <t>GR PAINO</t>
  </si>
  <si>
    <t>C.E. HUAMBOS</t>
  </si>
  <si>
    <t>Total GR PAINO</t>
  </si>
  <si>
    <t>GR TARUCA</t>
  </si>
  <si>
    <t>C.E. DUNA</t>
  </si>
  <si>
    <t>Total GR TARUCA</t>
  </si>
  <si>
    <t>HIDROCAÑETE</t>
  </si>
  <si>
    <t>C.H. IMPERIAL</t>
  </si>
  <si>
    <t>Total HIDROCAÑETE</t>
  </si>
  <si>
    <t>HIDROELECTRICA HUANCHOR</t>
  </si>
  <si>
    <t>C.H. HUANCHOR</t>
  </si>
  <si>
    <t>Total HIDROELECTRICA HUANCHOR</t>
  </si>
  <si>
    <t>HUAURA POWER</t>
  </si>
  <si>
    <t>C.H. YARUCAYA</t>
  </si>
  <si>
    <t>Total HUAURA POWER</t>
  </si>
  <si>
    <t>HYDRO PATAPO  (2)</t>
  </si>
  <si>
    <t>MCH PATAPO</t>
  </si>
  <si>
    <t>Total HYDRO PATAPO</t>
  </si>
  <si>
    <t>INLAND</t>
  </si>
  <si>
    <t>C.H. SANTA TERESA</t>
  </si>
  <si>
    <t>Total INLAND</t>
  </si>
  <si>
    <t>INVERSION DE ENERGÍA RENOVABLES</t>
  </si>
  <si>
    <t>C.H. MANTA I</t>
  </si>
  <si>
    <t>Total INVERSION DE ENERGÍA RENOVABLES</t>
  </si>
  <si>
    <t>IYEPSA</t>
  </si>
  <si>
    <t>C.T. RF PTO MALDONADO</t>
  </si>
  <si>
    <t>C.T. RF PUCALLPA</t>
  </si>
  <si>
    <t>Total IYEPSA</t>
  </si>
  <si>
    <t>KALLPA</t>
  </si>
  <si>
    <t>C.H. CERRO DEL AGUILA</t>
  </si>
  <si>
    <t>C.T. KALLPA</t>
  </si>
  <si>
    <t>C.T. LAS FLORES (3)</t>
  </si>
  <si>
    <t>MCH CERRO DEL AGUILA</t>
  </si>
  <si>
    <t>Total KALLPA</t>
  </si>
  <si>
    <t>LA VIRGEN</t>
  </si>
  <si>
    <t>C.H. LA VIRGEN</t>
  </si>
  <si>
    <t>Total LA VIRGEN</t>
  </si>
  <si>
    <t>MAJA ENERGIA</t>
  </si>
  <si>
    <t>C.H. RONCADOR</t>
  </si>
  <si>
    <t>Total MAJA ENERGIA</t>
  </si>
  <si>
    <t>MAJES</t>
  </si>
  <si>
    <t>C.S. MAJES SOLAR 20T</t>
  </si>
  <si>
    <t>Total MAJES</t>
  </si>
  <si>
    <t>MOQUEGUA FV</t>
  </si>
  <si>
    <t>C.S. MOQUEGUA FV</t>
  </si>
  <si>
    <t>Total MOQUEGUA FV</t>
  </si>
  <si>
    <t>ORAZUL ENERGY PERÚ</t>
  </si>
  <si>
    <t>C.H. CAÑA BRAVA</t>
  </si>
  <si>
    <t>C.H. CAÑON DEL PATO</t>
  </si>
  <si>
    <t>C.H. CARHUAQUERO</t>
  </si>
  <si>
    <t>C.H. CARHUAQUERO IV</t>
  </si>
  <si>
    <t>Total ORAZUL ENERGY PERÚ</t>
  </si>
  <si>
    <t>P.E. MARCONA</t>
  </si>
  <si>
    <t>C.E. MARCONA</t>
  </si>
  <si>
    <t>Total P.E. MARCONA</t>
  </si>
  <si>
    <t>P.E. TRES HERMANAS</t>
  </si>
  <si>
    <t>C.E. TRES HERMANAS</t>
  </si>
  <si>
    <t>Total P.E. TRES HERMANAS</t>
  </si>
  <si>
    <t>PANAMERICANA SOLAR</t>
  </si>
  <si>
    <t>C.S. PANAMERICANA SOLAR</t>
  </si>
  <si>
    <t>Total PANAMERICANA SOLAR</t>
  </si>
  <si>
    <t>PETRAMAS</t>
  </si>
  <si>
    <t>C.T. HUAYCOLORO</t>
  </si>
  <si>
    <t>C.T. LA GRINGA</t>
  </si>
  <si>
    <t>C.T.B DOÑA CATALINA</t>
  </si>
  <si>
    <t>C.T.B. CALLAO</t>
  </si>
  <si>
    <t>Total PETRAMAS</t>
  </si>
  <si>
    <t>PLANTA  ETEN</t>
  </si>
  <si>
    <t>C.T. RF DE GENERACION ETEN</t>
  </si>
  <si>
    <t>Total PLANTA  ETEN</t>
  </si>
  <si>
    <t>REPARTICION</t>
  </si>
  <si>
    <t>C.S. REPARTICION</t>
  </si>
  <si>
    <t>Total REPARTICION</t>
  </si>
  <si>
    <t>RIO BAÑOS</t>
  </si>
  <si>
    <t>C.H. RUCUY</t>
  </si>
  <si>
    <t>Total RIO BAÑOS</t>
  </si>
  <si>
    <t>RIO DOBLE</t>
  </si>
  <si>
    <t>C.H. LAS PIZARRAS</t>
  </si>
  <si>
    <t>Total RIO DOBLE</t>
  </si>
  <si>
    <t>SAMAY I</t>
  </si>
  <si>
    <t>C.T. PUERTO BRAVO</t>
  </si>
  <si>
    <t>Total SAMAY I</t>
  </si>
  <si>
    <t>SAN GABAN</t>
  </si>
  <si>
    <t>C.H. SAN GABAN II</t>
  </si>
  <si>
    <t>MCH TUPURI (1)</t>
  </si>
  <si>
    <t>Total SAN GABAN</t>
  </si>
  <si>
    <t>SAN JACINTO</t>
  </si>
  <si>
    <t>C.T. SAN JACINTO</t>
  </si>
  <si>
    <t>Total SAN JACINTO</t>
  </si>
  <si>
    <t>SANTA ANA</t>
  </si>
  <si>
    <t>C.H. RENOVANDES H1</t>
  </si>
  <si>
    <t>Total SANTA ANA</t>
  </si>
  <si>
    <t>SDF ENERGIA</t>
  </si>
  <si>
    <t>C.T. OQUENDO</t>
  </si>
  <si>
    <t>Total SDF ENERGIA</t>
  </si>
  <si>
    <t>SHOUGESA</t>
  </si>
  <si>
    <t>C.T. SAN NICOLAS</t>
  </si>
  <si>
    <t>Total SHOUGESA</t>
  </si>
  <si>
    <t>SINERSA</t>
  </si>
  <si>
    <t>C.H. CHANCAY</t>
  </si>
  <si>
    <t>C.H. POECHOS II</t>
  </si>
  <si>
    <t>Total SINERSA</t>
  </si>
  <si>
    <t>STATKRAFT</t>
  </si>
  <si>
    <t>C.H. CAHUA</t>
  </si>
  <si>
    <t>C.H. CHEVES</t>
  </si>
  <si>
    <t>C.H. GALLITO CIEGO</t>
  </si>
  <si>
    <t>C.H. HUAYLLACHO</t>
  </si>
  <si>
    <t>C.H. MALPASO</t>
  </si>
  <si>
    <t>C.H. MISAPUQUIO</t>
  </si>
  <si>
    <t>C.H. OROYA</t>
  </si>
  <si>
    <t>C.H. PACHACHACA</t>
  </si>
  <si>
    <t>C.H. PARIAC</t>
  </si>
  <si>
    <t>C.H. SAN ANTONIO</t>
  </si>
  <si>
    <t>C.H. SAN IGNACIO</t>
  </si>
  <si>
    <t>C.H. YAUPI</t>
  </si>
  <si>
    <t>Total STATKRAFT</t>
  </si>
  <si>
    <t>TACNA SOLAR</t>
  </si>
  <si>
    <t>C.S. TACNA SOLAR</t>
  </si>
  <si>
    <t>Total TACNA SOLAR</t>
  </si>
  <si>
    <t>TERMOCHILCA</t>
  </si>
  <si>
    <t>C.T. OLLEROS</t>
  </si>
  <si>
    <t>Total TERMOCHILCA</t>
  </si>
  <si>
    <t>TERMOSELVA</t>
  </si>
  <si>
    <t>C.T. AGUAYTIA</t>
  </si>
  <si>
    <t>Total TERMOSELVA</t>
  </si>
  <si>
    <t>TOTAL MWh</t>
  </si>
  <si>
    <t>(*) Se denomina RER a los Recursos Energéticos Renovables tales como biomasa, eólica, solar, geotérmica, mareomotriz e hidráulicas cuya capacidad instalada no sobrepasa de los 20 MW, según D.L. N° 1002, Se consideran RER a las centrales adjudicadas,  además de las centrales no adjudicadas C.T. Maple, C.T. San Jacinto y C.T. Caña Brava, así como la central solar C.S. Yarucaya.</t>
  </si>
  <si>
    <t>(1)  Operación por pruebas de la M.C.H. Tupuri propiedad de SAN GABÁN.</t>
  </si>
  <si>
    <t>(2) Retiro de Operación Comercial de C.H. Patapo, propiedad de HYDROPATAPO, desde el 06 de junio de 2022</t>
  </si>
  <si>
    <t>(3) Ingreso a Operación Comercial de la unidad TV (Ciclo combiando de C.T. Las Flores), propiedad de KALLPA, desde el 09 de junio de 2022</t>
  </si>
  <si>
    <t>(4) Operación por pruebas de la C.E. Punta Lomitas propiedad de ENGIE.</t>
  </si>
  <si>
    <t>(5) Retiro de Operación Comercial de C.T. Ilo 2, propiedad de ENGIE, desde el 31 de diciembre de 2022</t>
  </si>
  <si>
    <t>ANEXO II: MÁXIMA POTENCIA COINCIDENTE ANUAL</t>
  </si>
  <si>
    <t>MÁXIMA POTENCIA COINCIDENTE (MW)</t>
  </si>
  <si>
    <t>Variación</t>
  </si>
  <si>
    <t>%</t>
  </si>
  <si>
    <t>C.H. PLATANAL</t>
  </si>
  <si>
    <t>C.T. R.F. DE GENERACION TALARA</t>
  </si>
  <si>
    <t>C.T. ILO 2   (5)</t>
  </si>
  <si>
    <t>C.T. R.F. PLANTA ILO</t>
  </si>
  <si>
    <t>C.E. PUNTA LOMITAS (4)</t>
  </si>
  <si>
    <t>HYDRO PATAPO</t>
  </si>
  <si>
    <t>C.H. PATAPO  (2)</t>
  </si>
  <si>
    <t>C.T. R.F. PTO MALDONADO</t>
  </si>
  <si>
    <t>C.T. R.F. PUCALLPA</t>
  </si>
  <si>
    <t>C.T. LAS FLORES  (3)</t>
  </si>
  <si>
    <t>M.C.H. CERRO DEL AGUILA</t>
  </si>
  <si>
    <t>C.S. MAJES SOLAR</t>
  </si>
  <si>
    <t>C.T. DOÑA CATALINA</t>
  </si>
  <si>
    <t>C.T. CALLAO</t>
  </si>
  <si>
    <t>C.T. R. F. GENERACION ETEN</t>
  </si>
  <si>
    <t>M.C.H. TUPURI (1)</t>
  </si>
  <si>
    <t>TOTAL MÁXIMA POTENCIA COINCIDENTE</t>
  </si>
  <si>
    <t>TOTAL (CONSIDERANDO LA IMPORTACIÓN)</t>
  </si>
  <si>
    <t xml:space="preserve">                   </t>
  </si>
  <si>
    <t>yyyy</t>
  </si>
  <si>
    <t>INFSGI-ANUAL-YYYY</t>
  </si>
  <si>
    <t>Version: X</t>
  </si>
  <si>
    <t>Lima, 11 de enero de 2023</t>
  </si>
  <si>
    <t>Área Norte</t>
  </si>
  <si>
    <t>Barra</t>
  </si>
  <si>
    <t>CAJAMARCA 220</t>
  </si>
  <si>
    <t>CHICLAYO 220</t>
  </si>
  <si>
    <t>CHIMBOTE1 138</t>
  </si>
  <si>
    <t>PIURA OESTE 220</t>
  </si>
  <si>
    <t>TRUJILLO 220</t>
  </si>
  <si>
    <t>CMg (S/./MWh)</t>
  </si>
  <si>
    <t>Área Centro</t>
  </si>
  <si>
    <t>CARABAYLLO 220</t>
  </si>
  <si>
    <t>CHAVARRIA 220</t>
  </si>
  <si>
    <t>INDEPENDENCIA 220</t>
  </si>
  <si>
    <t>OROYA NUEVA 50</t>
  </si>
  <si>
    <t>POMACOCHA 220</t>
  </si>
  <si>
    <t>SAN JUAN 220</t>
  </si>
  <si>
    <t>SANTA ROSA 220</t>
  </si>
  <si>
    <t>Área Sur</t>
  </si>
  <si>
    <t>COTARUSE 220</t>
  </si>
  <si>
    <t>DOLORESPATA 138</t>
  </si>
  <si>
    <t>MOQUEGUA 138</t>
  </si>
  <si>
    <t>PUNO 138</t>
  </si>
  <si>
    <t>SAN GABAN 138</t>
  </si>
  <si>
    <t>SOCABAYA 220</t>
  </si>
  <si>
    <t>TINTAYA NUEVA 220</t>
  </si>
  <si>
    <t>ENERGÍA PRODUCIDA EN EL YYYY</t>
  </si>
  <si>
    <t>TOTAL 
YYYY</t>
  </si>
  <si>
    <t>YYYY</t>
  </si>
  <si>
    <t>YYYY-1</t>
  </si>
  <si>
    <t>YYYY/(YYYY-1)</t>
  </si>
  <si>
    <t>YYYY-3</t>
  </si>
  <si>
    <t>YYYY-2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</si>
</sst>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#,##0.00%"/>
    <numFmt numFmtId="165" formatCode="[$-F400]h:mm:ss\ AM/PM"/>
    <numFmt numFmtId="166" formatCode="_ [$€]* #,##0.00_ ;_ [$€]* \-#,##0.00_ ;_ [$€]* &quot;-&quot;??_ ;_ @_ "/>
    <numFmt numFmtId="167" formatCode="#,##0_ ;\-#,##0\ "/>
    <numFmt numFmtId="168" formatCode="0.0"/>
    <numFmt numFmtId="169" formatCode="0.0%"/>
    <numFmt numFmtId="170" formatCode="[$-409]mmmmm/yy;@"/>
    <numFmt numFmtId="171" formatCode="#,##0.000"/>
    <numFmt numFmtId="172" formatCode="#,##0.0"/>
    <numFmt numFmtId="173" formatCode="0.0;\-0.0;\-"/>
    <numFmt numFmtId="174" formatCode="%#.00"/>
    <numFmt numFmtId="175" formatCode="_(* #,##0.00_);_(* \(#,##0.00\);_(* &quot;-&quot;??_);_(@_)"/>
    <numFmt numFmtId="176" formatCode="_(* #,##0_);_(* \(#,##0\);_(* &quot;-&quot;??_);_(@_)"/>
  </numFmts>
  <fonts count="9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6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sz val="8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Arial"/>
      <family val="2"/>
    </font>
    <font>
      <sz val="8.5"/>
      <color theme="1"/>
      <name val="Tahoma"/>
      <family val="2"/>
    </font>
    <font>
      <b/>
      <sz val="10"/>
      <color theme="0"/>
      <name val="Tahoma"/>
      <family val="2"/>
    </font>
    <font>
      <b/>
      <sz val="8.5"/>
      <color theme="0"/>
      <name val="Tahoma"/>
      <family val="2"/>
    </font>
    <font>
      <sz val="8.5"/>
      <color theme="0"/>
      <name val="Tahoma"/>
      <family val="2"/>
    </font>
    <font>
      <sz val="8"/>
      <color theme="0"/>
      <name val="Helvetica"/>
      <family val="2"/>
    </font>
    <font>
      <sz val="11"/>
      <name val="Calibri"/>
      <family val="2"/>
      <scheme val="minor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 Light"/>
      <family val="2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 Light"/>
      <family val="2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"/>
      <name val="Calibri Light"/>
      <family val="2"/>
    </font>
    <font>
      <b/>
      <sz val="6"/>
      <color theme="0"/>
      <name val="Calibri Light"/>
      <family val="2"/>
    </font>
    <font>
      <sz val="6"/>
      <color theme="0"/>
      <name val="Calibri Light"/>
      <family val="2"/>
    </font>
    <font>
      <sz val="6"/>
      <color theme="0"/>
      <name val="Arial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1F2532"/>
      <name val="Calibri"/>
      <family val="2"/>
    </font>
    <font>
      <sz val="8"/>
      <name val="Helvetica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7"/>
      <name val="Arial"/>
      <family val="2"/>
    </font>
    <font>
      <sz val="1"/>
      <color indexed="8"/>
      <name val="Courier"/>
      <family val="3"/>
    </font>
    <font>
      <sz val="7"/>
      <color indexed="12"/>
      <name val="Arial"/>
      <family val="2"/>
    </font>
    <font>
      <i/>
      <sz val="11"/>
      <name val="Calibri Light"/>
      <family val="2"/>
    </font>
    <font>
      <sz val="8"/>
      <color indexed="10"/>
      <name val="Arial"/>
      <family val="2"/>
    </font>
    <font>
      <sz val="10"/>
      <color indexed="12"/>
      <name val="Arial"/>
      <family val="2"/>
    </font>
    <font>
      <sz val="11"/>
      <color rgb="FF00B0F0"/>
      <name val="Calibri Light"/>
      <family val="2"/>
    </font>
    <font>
      <sz val="9"/>
      <name val="Arial"/>
      <family val="2"/>
    </font>
    <font>
      <b/>
      <sz val="7"/>
      <name val="Arial"/>
      <family val="2"/>
    </font>
    <font>
      <i/>
      <sz val="11"/>
      <color indexed="12"/>
      <name val="Calibri Light"/>
      <family val="2"/>
    </font>
    <font>
      <u/>
      <sz val="8"/>
      <color theme="10"/>
      <name val="Helvetica"/>
      <family val="2"/>
    </font>
    <font>
      <b/>
      <sz val="16"/>
      <name val="Calibri "/>
    </font>
    <font>
      <b/>
      <sz val="18"/>
      <name val="Calibri "/>
    </font>
    <font>
      <b/>
      <sz val="10"/>
      <name val="Arial"/>
      <family val="2"/>
    </font>
    <font>
      <b/>
      <sz val="14"/>
      <name val="Calibri "/>
    </font>
    <font>
      <b/>
      <sz val="16"/>
      <color theme="0" tint="-0.34998626667073579"/>
      <name val="Calibri "/>
    </font>
    <font>
      <sz val="11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 tint="0.249977111117893"/>
      <name val="Arial"/>
      <family val="2"/>
    </font>
    <font>
      <sz val="8"/>
      <color theme="1" tint="0.249977111117893"/>
      <name val="Helvetica"/>
      <family val="2"/>
    </font>
    <font>
      <sz val="11"/>
      <name val="Arial"/>
      <family val="2"/>
    </font>
    <font>
      <b/>
      <sz val="11"/>
      <name val="Arial"/>
      <family val="2"/>
    </font>
    <font>
      <i/>
      <sz val="9"/>
      <color theme="0" tint="-0.34998626667073579"/>
      <name val="Calibri Light"/>
      <family val="2"/>
    </font>
    <font>
      <b/>
      <sz val="10"/>
      <color theme="0" tint="-0.34998626667073579"/>
      <name val="TradeGothic"/>
    </font>
    <font>
      <b/>
      <sz val="11"/>
      <color theme="0"/>
      <name val="Arial"/>
      <family val="2"/>
    </font>
    <font>
      <b/>
      <sz val="13"/>
      <color theme="0"/>
      <name val="Arial"/>
      <family val="2"/>
    </font>
    <font>
      <sz val="10"/>
      <color theme="0" tint="-0.34998626667073579"/>
      <name val="TradeGothic"/>
    </font>
    <font>
      <b/>
      <sz val="10"/>
      <color theme="0"/>
      <name val="Arial"/>
      <family val="2"/>
    </font>
    <font>
      <sz val="10"/>
      <color theme="0" tint="-0.34998626667073579"/>
      <name val="Calibri Light"/>
      <family val="2"/>
    </font>
    <font>
      <sz val="7"/>
      <color theme="0" tint="-0.34998626667073579"/>
      <name val="Arial"/>
      <family val="2"/>
    </font>
    <font>
      <sz val="8"/>
      <color theme="0" tint="-0.34998626667073579"/>
      <name val="Helvetica"/>
      <family val="2"/>
    </font>
    <font>
      <sz val="11"/>
      <name val="Calibri"/>
      <family val="2"/>
    </font>
    <font>
      <b/>
      <sz val="12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6"/>
      <name val="Arial"/>
      <family val="2"/>
    </font>
    <font>
      <b/>
      <sz val="7"/>
      <color theme="0"/>
      <name val="Arial"/>
      <family val="2"/>
    </font>
    <font>
      <sz val="10"/>
      <name val="Calibri "/>
    </font>
    <font>
      <b/>
      <sz val="12"/>
      <color rgb="FF000000"/>
      <name val="Calibri"/>
      <family val="2"/>
      <scheme val="minor"/>
    </font>
    <font>
      <b/>
      <sz val="36"/>
      <color rgb="FF1F2532"/>
      <name val="Calibri"/>
      <family val="2"/>
      <scheme val="minor"/>
    </font>
    <font>
      <sz val="14"/>
      <color rgb="FF1F2532"/>
      <name val="Calibri"/>
      <family val="2"/>
      <scheme val="minor"/>
    </font>
    <font>
      <b/>
      <sz val="5"/>
      <color theme="0" tint="-0.34998626667073579"/>
      <name val="Arial"/>
      <family val="2"/>
    </font>
    <font>
      <sz val="5"/>
      <color theme="0" tint="-0.34998626667073579"/>
      <name val="Arial"/>
      <family val="2"/>
    </font>
    <font>
      <b/>
      <sz val="9"/>
      <color theme="0"/>
      <name val="Calibri Light"/>
      <family val="2"/>
    </font>
    <font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medium">
        <color theme="4"/>
      </left>
      <right style="thin">
        <color theme="0"/>
      </right>
      <top style="thin">
        <color theme="3" tint="0.39994506668294322"/>
      </top>
      <bottom/>
      <diagonal/>
    </border>
    <border>
      <left/>
      <right/>
      <top/>
      <bottom style="hair">
        <color theme="0"/>
      </bottom>
      <diagonal/>
    </border>
    <border>
      <left/>
      <right style="hair">
        <color theme="4"/>
      </right>
      <top/>
      <bottom style="hair">
        <color theme="0"/>
      </bottom>
      <diagonal/>
    </border>
    <border>
      <left style="medium">
        <color theme="4"/>
      </left>
      <right style="thin">
        <color theme="0"/>
      </right>
      <top/>
      <bottom/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 style="hair">
        <color theme="4"/>
      </right>
      <top style="hair">
        <color theme="0"/>
      </top>
      <bottom style="hair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hair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thin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 style="dotted">
        <color theme="4"/>
      </top>
      <bottom style="thin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/>
      </bottom>
      <diagonal/>
    </border>
    <border>
      <left style="dotted">
        <color theme="4"/>
      </left>
      <right style="thin">
        <color theme="4"/>
      </right>
      <top style="dotted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 tint="-0.24994659260841701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0" tint="-0.24994659260841701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4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4"/>
      </right>
      <top style="thin">
        <color theme="4"/>
      </top>
      <bottom style="thin">
        <color theme="0" tint="-0.14996795556505021"/>
      </bottom>
      <diagonal/>
    </border>
    <border>
      <left style="thin">
        <color theme="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/>
      </left>
      <right style="thin">
        <color theme="0" tint="-0.14996795556505021"/>
      </right>
      <top style="thin">
        <color theme="0" tint="-0.14996795556505021"/>
      </top>
      <bottom style="thin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4"/>
      </bottom>
      <diagonal/>
    </border>
    <border>
      <left style="thin">
        <color theme="0" tint="-0.14996795556505021"/>
      </left>
      <right style="thin">
        <color theme="4"/>
      </right>
      <top style="thin">
        <color theme="0" tint="-0.14996795556505021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4"/>
      </right>
      <top style="thin">
        <color theme="0" tint="-0.14996795556505021"/>
      </top>
      <bottom/>
      <diagonal/>
    </border>
    <border>
      <left style="thin">
        <color theme="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4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4"/>
      </bottom>
      <diagonal/>
    </border>
    <border>
      <left style="thin">
        <color theme="0" tint="-4.9989318521683403E-2"/>
      </left>
      <right style="thin">
        <color theme="4"/>
      </right>
      <top style="thin">
        <color theme="0" tint="-4.9989318521683403E-2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1">
    <xf numFmtId="0" fontId="0" fillId="0" borderId="0"/>
    <xf numFmtId="9" fontId="6" fillId="0" borderId="0" applyFont="0" applyFill="0" applyBorder="0" applyAlignment="0" applyProtection="0"/>
    <xf numFmtId="165" fontId="8" fillId="0" borderId="0"/>
    <xf numFmtId="166" fontId="9" fillId="0" borderId="0"/>
    <xf numFmtId="9" fontId="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7" fillId="0" borderId="0"/>
    <xf numFmtId="174" fontId="53" fillId="0" borderId="0">
      <protection locked="0"/>
    </xf>
    <xf numFmtId="0" fontId="9" fillId="0" borderId="0"/>
    <xf numFmtId="175" fontId="9" fillId="0" borderId="0" applyFont="0" applyFill="0" applyBorder="0" applyAlignment="0" applyProtection="0"/>
    <xf numFmtId="0" fontId="62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166" fontId="48" fillId="0" borderId="0"/>
    <xf numFmtId="0" fontId="20" fillId="0" borderId="0"/>
    <xf numFmtId="0" fontId="83" fillId="0" borderId="0"/>
    <xf numFmtId="0" fontId="83" fillId="0" borderId="0"/>
    <xf numFmtId="9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</cellStyleXfs>
  <cellXfs count="4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4" fontId="7" fillId="0" borderId="0" xfId="0" applyNumberFormat="1" applyFont="1"/>
    <xf numFmtId="0" fontId="7" fillId="0" borderId="0" xfId="0" applyFont="1"/>
    <xf numFmtId="164" fontId="4" fillId="0" borderId="0" xfId="0" applyNumberFormat="1" applyFont="1"/>
    <xf numFmtId="0" fontId="4" fillId="0" borderId="0" xfId="0" applyFont="1"/>
    <xf numFmtId="4" fontId="4" fillId="0" borderId="0" xfId="0" applyNumberFormat="1" applyFont="1"/>
    <xf numFmtId="166" fontId="10" fillId="0" borderId="0" xfId="3" applyFont="1" applyAlignment="1">
      <alignment horizontal="center"/>
    </xf>
    <xf numFmtId="165" fontId="10" fillId="0" borderId="0" xfId="2" applyFont="1" applyAlignment="1">
      <alignment horizontal="center" vertical="center"/>
    </xf>
    <xf numFmtId="0" fontId="11" fillId="0" borderId="0" xfId="0" applyFont="1" applyAlignment="1">
      <alignment vertical="center"/>
    </xf>
    <xf numFmtId="167" fontId="12" fillId="0" borderId="0" xfId="2" applyNumberFormat="1" applyFont="1" applyAlignment="1">
      <alignment horizontal="center"/>
    </xf>
    <xf numFmtId="168" fontId="11" fillId="0" borderId="0" xfId="0" applyNumberFormat="1" applyFont="1" applyAlignment="1">
      <alignment vertical="center"/>
    </xf>
    <xf numFmtId="168" fontId="12" fillId="0" borderId="0" xfId="2" applyNumberFormat="1" applyFont="1" applyAlignment="1">
      <alignment horizontal="center"/>
    </xf>
    <xf numFmtId="10" fontId="11" fillId="0" borderId="0" xfId="4" applyNumberFormat="1" applyFont="1" applyBorder="1" applyAlignment="1">
      <alignment horizontal="center"/>
    </xf>
    <xf numFmtId="168" fontId="11" fillId="0" borderId="0" xfId="2" applyNumberFormat="1" applyFont="1" applyAlignment="1">
      <alignment horizontal="center"/>
    </xf>
    <xf numFmtId="168" fontId="11" fillId="0" borderId="0" xfId="2" applyNumberFormat="1" applyFont="1"/>
    <xf numFmtId="10" fontId="11" fillId="0" borderId="0" xfId="1" applyNumberFormat="1" applyFont="1" applyFill="1" applyBorder="1" applyAlignment="1">
      <alignment vertical="center"/>
    </xf>
    <xf numFmtId="168" fontId="12" fillId="0" borderId="0" xfId="2" applyNumberFormat="1" applyFont="1"/>
    <xf numFmtId="165" fontId="11" fillId="0" borderId="0" xfId="2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171" fontId="13" fillId="0" borderId="0" xfId="0" applyNumberFormat="1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2" borderId="3" xfId="0" quotePrefix="1" applyFont="1" applyFill="1" applyBorder="1" applyAlignment="1">
      <alignment horizontal="center" vertical="center" wrapText="1"/>
    </xf>
    <xf numFmtId="17" fontId="17" fillId="2" borderId="3" xfId="0" applyNumberFormat="1" applyFont="1" applyFill="1" applyBorder="1" applyAlignment="1">
      <alignment horizontal="center" vertical="center" wrapText="1"/>
    </xf>
    <xf numFmtId="170" fontId="17" fillId="2" borderId="3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0" fillId="0" borderId="0" xfId="0" applyFont="1"/>
    <xf numFmtId="2" fontId="21" fillId="0" borderId="0" xfId="3" applyNumberFormat="1" applyFont="1"/>
    <xf numFmtId="2" fontId="21" fillId="0" borderId="0" xfId="3" applyNumberFormat="1" applyFont="1" applyAlignment="1">
      <alignment horizontal="center"/>
    </xf>
    <xf numFmtId="0" fontId="20" fillId="0" borderId="0" xfId="0" applyFont="1" applyAlignment="1">
      <alignment vertical="center"/>
    </xf>
    <xf numFmtId="0" fontId="11" fillId="0" borderId="0" xfId="0" applyFont="1"/>
    <xf numFmtId="1" fontId="23" fillId="0" borderId="0" xfId="3" applyNumberFormat="1" applyFont="1" applyAlignment="1">
      <alignment horizontal="center"/>
    </xf>
    <xf numFmtId="167" fontId="23" fillId="0" borderId="0" xfId="3" applyNumberFormat="1" applyFont="1" applyAlignment="1">
      <alignment horizontal="center"/>
    </xf>
    <xf numFmtId="2" fontId="24" fillId="0" borderId="0" xfId="3" applyNumberFormat="1" applyFont="1"/>
    <xf numFmtId="2" fontId="24" fillId="0" borderId="0" xfId="3" applyNumberFormat="1" applyFont="1" applyAlignment="1">
      <alignment horizontal="center"/>
    </xf>
    <xf numFmtId="2" fontId="25" fillId="0" borderId="0" xfId="0" applyNumberFormat="1" applyFont="1"/>
    <xf numFmtId="166" fontId="22" fillId="3" borderId="0" xfId="3" applyFont="1" applyFill="1"/>
    <xf numFmtId="0" fontId="26" fillId="0" borderId="0" xfId="0" applyFont="1"/>
    <xf numFmtId="166" fontId="22" fillId="0" borderId="0" xfId="3" applyFont="1"/>
    <xf numFmtId="0" fontId="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17" fontId="17" fillId="2" borderId="2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17" fontId="17" fillId="2" borderId="5" xfId="0" applyNumberFormat="1" applyFont="1" applyFill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166" fontId="15" fillId="0" borderId="0" xfId="3" applyFont="1" applyAlignment="1">
      <alignment horizontal="center" vertical="center"/>
    </xf>
    <xf numFmtId="172" fontId="15" fillId="0" borderId="0" xfId="3" applyNumberFormat="1" applyFont="1" applyAlignment="1">
      <alignment horizontal="center" vertical="center"/>
    </xf>
    <xf numFmtId="10" fontId="0" fillId="0" borderId="0" xfId="0" applyNumberFormat="1"/>
    <xf numFmtId="10" fontId="5" fillId="0" borderId="0" xfId="0" applyNumberFormat="1" applyFont="1" applyAlignment="1">
      <alignment horizontal="center" vertical="center" wrapText="1"/>
    </xf>
    <xf numFmtId="10" fontId="11" fillId="0" borderId="0" xfId="2" applyNumberFormat="1" applyFont="1"/>
    <xf numFmtId="10" fontId="3" fillId="0" borderId="0" xfId="0" applyNumberFormat="1" applyFont="1"/>
    <xf numFmtId="10" fontId="11" fillId="0" borderId="0" xfId="2" applyNumberFormat="1" applyFont="1" applyAlignment="1">
      <alignment horizontal="center"/>
    </xf>
    <xf numFmtId="10" fontId="11" fillId="0" borderId="0" xfId="0" applyNumberFormat="1" applyFont="1" applyAlignment="1">
      <alignment vertical="center"/>
    </xf>
    <xf numFmtId="10" fontId="10" fillId="0" borderId="0" xfId="3" applyNumberFormat="1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/>
    <xf numFmtId="0" fontId="30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top"/>
    </xf>
    <xf numFmtId="0" fontId="37" fillId="0" borderId="0" xfId="0" applyFont="1"/>
    <xf numFmtId="4" fontId="27" fillId="0" borderId="0" xfId="0" applyNumberFormat="1" applyFont="1"/>
    <xf numFmtId="0" fontId="38" fillId="0" borderId="0" xfId="0" applyFont="1"/>
    <xf numFmtId="0" fontId="39" fillId="0" borderId="0" xfId="0" applyFont="1"/>
    <xf numFmtId="4" fontId="39" fillId="0" borderId="0" xfId="0" applyNumberFormat="1" applyFont="1"/>
    <xf numFmtId="4" fontId="40" fillId="0" borderId="0" xfId="0" applyNumberFormat="1" applyFont="1"/>
    <xf numFmtId="0" fontId="40" fillId="0" borderId="0" xfId="0" applyFont="1"/>
    <xf numFmtId="0" fontId="16" fillId="0" borderId="0" xfId="0" applyFont="1" applyAlignment="1">
      <alignment vertical="center" wrapText="1"/>
    </xf>
    <xf numFmtId="0" fontId="16" fillId="2" borderId="2" xfId="0" applyFont="1" applyFill="1" applyBorder="1" applyAlignment="1">
      <alignment vertical="center" wrapText="1"/>
    </xf>
    <xf numFmtId="17" fontId="16" fillId="2" borderId="2" xfId="0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9" fillId="0" borderId="0" xfId="0" applyFont="1"/>
    <xf numFmtId="0" fontId="18" fillId="0" borderId="0" xfId="0" applyFont="1"/>
    <xf numFmtId="0" fontId="14" fillId="0" borderId="0" xfId="0" applyFont="1"/>
    <xf numFmtId="17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 vertical="center"/>
    </xf>
    <xf numFmtId="171" fontId="14" fillId="0" borderId="0" xfId="0" applyNumberFormat="1" applyFont="1" applyAlignment="1">
      <alignment horizontal="center" vertical="center"/>
    </xf>
    <xf numFmtId="0" fontId="0" fillId="0" borderId="0" xfId="1" applyNumberFormat="1" applyFont="1"/>
    <xf numFmtId="17" fontId="3" fillId="0" borderId="0" xfId="0" applyNumberFormat="1" applyFont="1"/>
    <xf numFmtId="0" fontId="3" fillId="0" borderId="0" xfId="1" applyNumberFormat="1" applyFont="1"/>
    <xf numFmtId="0" fontId="42" fillId="0" borderId="0" xfId="0" applyFont="1"/>
    <xf numFmtId="0" fontId="23" fillId="0" borderId="0" xfId="3" applyNumberFormat="1" applyFont="1" applyAlignment="1">
      <alignment horizontal="center"/>
    </xf>
    <xf numFmtId="0" fontId="24" fillId="0" borderId="0" xfId="3" applyNumberFormat="1" applyFont="1"/>
    <xf numFmtId="0" fontId="24" fillId="3" borderId="0" xfId="3" applyNumberFormat="1" applyFont="1" applyFill="1"/>
    <xf numFmtId="0" fontId="21" fillId="0" borderId="0" xfId="3" applyNumberFormat="1" applyFont="1"/>
    <xf numFmtId="169" fontId="45" fillId="0" borderId="0" xfId="1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4" fontId="43" fillId="0" borderId="0" xfId="0" applyNumberFormat="1" applyFont="1" applyAlignment="1">
      <alignment horizontal="left"/>
    </xf>
    <xf numFmtId="4" fontId="43" fillId="0" borderId="0" xfId="0" applyNumberFormat="1" applyFont="1" applyAlignment="1">
      <alignment horizontal="center"/>
    </xf>
    <xf numFmtId="169" fontId="44" fillId="0" borderId="0" xfId="1" applyNumberFormat="1" applyFont="1" applyFill="1" applyBorder="1" applyAlignment="1" applyProtection="1">
      <alignment horizontal="center"/>
    </xf>
    <xf numFmtId="0" fontId="46" fillId="0" borderId="0" xfId="7" applyFont="1" applyAlignment="1">
      <alignment horizontal="right" vertical="center"/>
    </xf>
    <xf numFmtId="0" fontId="20" fillId="0" borderId="0" xfId="7"/>
    <xf numFmtId="0" fontId="48" fillId="0" borderId="0" xfId="8" applyFont="1"/>
    <xf numFmtId="0" fontId="49" fillId="0" borderId="0" xfId="8" applyFont="1"/>
    <xf numFmtId="49" fontId="30" fillId="0" borderId="0" xfId="8" applyNumberFormat="1" applyFont="1" applyAlignment="1">
      <alignment horizontal="right"/>
    </xf>
    <xf numFmtId="1" fontId="30" fillId="0" borderId="0" xfId="8" applyNumberFormat="1" applyFont="1"/>
    <xf numFmtId="0" fontId="30" fillId="0" borderId="0" xfId="8" applyFont="1"/>
    <xf numFmtId="0" fontId="30" fillId="0" borderId="0" xfId="8" applyFont="1" applyAlignment="1">
      <alignment vertical="center"/>
    </xf>
    <xf numFmtId="0" fontId="48" fillId="0" borderId="0" xfId="8" applyFont="1" applyAlignment="1">
      <alignment wrapText="1"/>
    </xf>
    <xf numFmtId="49" fontId="30" fillId="0" borderId="0" xfId="8" applyNumberFormat="1" applyFont="1" applyAlignment="1">
      <alignment horizontal="right" wrapText="1"/>
    </xf>
    <xf numFmtId="0" fontId="30" fillId="0" borderId="0" xfId="8" applyFont="1" applyAlignment="1">
      <alignment wrapText="1"/>
    </xf>
    <xf numFmtId="0" fontId="50" fillId="0" borderId="0" xfId="8" applyFont="1"/>
    <xf numFmtId="0" fontId="51" fillId="0" borderId="0" xfId="8" applyFont="1"/>
    <xf numFmtId="173" fontId="52" fillId="0" borderId="0" xfId="8" applyNumberFormat="1" applyFont="1" applyAlignment="1">
      <alignment horizontal="right"/>
    </xf>
    <xf numFmtId="0" fontId="33" fillId="0" borderId="0" xfId="8" applyFont="1"/>
    <xf numFmtId="9" fontId="48" fillId="0" borderId="0" xfId="9" applyNumberFormat="1" applyFont="1" applyProtection="1"/>
    <xf numFmtId="0" fontId="54" fillId="0" borderId="0" xfId="8" quotePrefix="1" applyFont="1" applyAlignment="1">
      <alignment horizontal="left"/>
    </xf>
    <xf numFmtId="49" fontId="55" fillId="0" borderId="0" xfId="8" applyNumberFormat="1" applyFont="1" applyAlignment="1">
      <alignment horizontal="right" vertical="top"/>
    </xf>
    <xf numFmtId="1" fontId="55" fillId="0" borderId="0" xfId="8" applyNumberFormat="1" applyFont="1" applyAlignment="1">
      <alignment horizontal="right" vertical="top"/>
    </xf>
    <xf numFmtId="1" fontId="30" fillId="0" borderId="0" xfId="8" applyNumberFormat="1" applyFont="1" applyAlignment="1">
      <alignment horizontal="right"/>
    </xf>
    <xf numFmtId="1" fontId="55" fillId="0" borderId="0" xfId="8" applyNumberFormat="1" applyFont="1" applyAlignment="1">
      <alignment horizontal="right"/>
    </xf>
    <xf numFmtId="0" fontId="30" fillId="0" borderId="0" xfId="8" quotePrefix="1" applyFont="1" applyAlignment="1">
      <alignment horizontal="left"/>
    </xf>
    <xf numFmtId="168" fontId="30" fillId="0" borderId="0" xfId="8" applyNumberFormat="1" applyFont="1" applyAlignment="1">
      <alignment horizontal="right"/>
    </xf>
    <xf numFmtId="173" fontId="30" fillId="0" borderId="0" xfId="8" applyNumberFormat="1" applyFont="1" applyAlignment="1">
      <alignment horizontal="right"/>
    </xf>
    <xf numFmtId="173" fontId="30" fillId="0" borderId="0" xfId="8" applyNumberFormat="1" applyFont="1" applyAlignment="1">
      <alignment horizontal="left"/>
    </xf>
    <xf numFmtId="0" fontId="30" fillId="0" borderId="0" xfId="8" quotePrefix="1" applyFont="1"/>
    <xf numFmtId="49" fontId="30" fillId="0" borderId="0" xfId="8" applyNumberFormat="1" applyFont="1" applyAlignment="1">
      <alignment horizontal="right" vertical="center"/>
    </xf>
    <xf numFmtId="173" fontId="33" fillId="0" borderId="0" xfId="8" applyNumberFormat="1" applyFont="1" applyAlignment="1">
      <alignment horizontal="right"/>
    </xf>
    <xf numFmtId="1" fontId="30" fillId="0" borderId="0" xfId="8" quotePrefix="1" applyNumberFormat="1" applyFont="1" applyAlignment="1">
      <alignment horizontal="right"/>
    </xf>
    <xf numFmtId="1" fontId="30" fillId="0" borderId="0" xfId="8" applyNumberFormat="1" applyFont="1" applyAlignment="1">
      <alignment horizontal="centerContinuous" vertical="top"/>
    </xf>
    <xf numFmtId="1" fontId="33" fillId="0" borderId="0" xfId="8" applyNumberFormat="1" applyFont="1" applyAlignment="1">
      <alignment horizontal="left"/>
    </xf>
    <xf numFmtId="1" fontId="33" fillId="0" borderId="0" xfId="8" applyNumberFormat="1" applyFont="1" applyAlignment="1">
      <alignment horizontal="right"/>
    </xf>
    <xf numFmtId="0" fontId="33" fillId="0" borderId="0" xfId="8" applyFont="1" applyAlignment="1">
      <alignment horizontal="left"/>
    </xf>
    <xf numFmtId="0" fontId="30" fillId="0" borderId="0" xfId="8" applyFont="1" applyAlignment="1">
      <alignment horizontal="left" vertical="top"/>
    </xf>
    <xf numFmtId="17" fontId="30" fillId="0" borderId="0" xfId="8" applyNumberFormat="1" applyFont="1" applyAlignment="1">
      <alignment horizontal="right" wrapText="1"/>
    </xf>
    <xf numFmtId="0" fontId="30" fillId="0" borderId="0" xfId="8" quotePrefix="1" applyFont="1" applyAlignment="1">
      <alignment horizontal="left" vertical="top"/>
    </xf>
    <xf numFmtId="0" fontId="33" fillId="0" borderId="0" xfId="8" quotePrefix="1" applyFont="1" applyAlignment="1">
      <alignment horizontal="left"/>
    </xf>
    <xf numFmtId="0" fontId="9" fillId="0" borderId="0" xfId="10" applyAlignment="1">
      <alignment horizontal="left"/>
    </xf>
    <xf numFmtId="0" fontId="56" fillId="0" borderId="0" xfId="8" applyFont="1"/>
    <xf numFmtId="49" fontId="55" fillId="0" borderId="0" xfId="8" quotePrefix="1" applyNumberFormat="1" applyFont="1" applyAlignment="1">
      <alignment horizontal="right" vertical="top"/>
    </xf>
    <xf numFmtId="1" fontId="55" fillId="0" borderId="0" xfId="8" quotePrefix="1" applyNumberFormat="1" applyFont="1" applyAlignment="1">
      <alignment horizontal="right" vertical="top"/>
    </xf>
    <xf numFmtId="0" fontId="30" fillId="0" borderId="0" xfId="8" quotePrefix="1" applyFont="1" applyAlignment="1">
      <alignment horizontal="left" vertical="center"/>
    </xf>
    <xf numFmtId="0" fontId="33" fillId="0" borderId="0" xfId="8" quotePrefix="1" applyFont="1" applyAlignment="1">
      <alignment horizontal="left" vertical="center"/>
    </xf>
    <xf numFmtId="0" fontId="9" fillId="0" borderId="0" xfId="8" quotePrefix="1" applyFont="1" applyAlignment="1">
      <alignment vertical="top" wrapText="1"/>
    </xf>
    <xf numFmtId="49" fontId="30" fillId="0" borderId="0" xfId="8" quotePrefix="1" applyNumberFormat="1" applyFont="1" applyAlignment="1">
      <alignment horizontal="right" vertical="top" wrapText="1"/>
    </xf>
    <xf numFmtId="0" fontId="30" fillId="0" borderId="0" xfId="8" quotePrefix="1" applyFont="1" applyAlignment="1">
      <alignment vertical="top" wrapText="1"/>
    </xf>
    <xf numFmtId="0" fontId="48" fillId="0" borderId="0" xfId="8" applyFont="1" applyAlignment="1">
      <alignment horizontal="left" vertical="center"/>
    </xf>
    <xf numFmtId="0" fontId="49" fillId="0" borderId="0" xfId="8" applyFont="1" applyAlignment="1">
      <alignment horizontal="left" vertical="center"/>
    </xf>
    <xf numFmtId="0" fontId="9" fillId="0" borderId="0" xfId="8" quotePrefix="1" applyFont="1" applyAlignment="1">
      <alignment horizontal="left" vertical="center"/>
    </xf>
    <xf numFmtId="0" fontId="57" fillId="0" borderId="0" xfId="8" applyFont="1" applyAlignment="1">
      <alignment horizontal="left" vertical="center"/>
    </xf>
    <xf numFmtId="0" fontId="48" fillId="0" borderId="0" xfId="8" quotePrefix="1" applyFont="1" applyAlignment="1">
      <alignment horizontal="left"/>
    </xf>
    <xf numFmtId="10" fontId="48" fillId="0" borderId="0" xfId="8" applyNumberFormat="1" applyFont="1" applyAlignment="1">
      <alignment horizontal="left" vertical="center"/>
    </xf>
    <xf numFmtId="169" fontId="48" fillId="0" borderId="0" xfId="9" applyNumberFormat="1" applyFont="1" applyAlignment="1" applyProtection="1">
      <alignment horizontal="center" vertical="center"/>
    </xf>
    <xf numFmtId="3" fontId="48" fillId="0" borderId="0" xfId="8" applyNumberFormat="1" applyFont="1" applyAlignment="1">
      <alignment horizontal="center" vertical="center"/>
    </xf>
    <xf numFmtId="0" fontId="30" fillId="0" borderId="0" xfId="8" quotePrefix="1" applyFont="1" applyAlignment="1">
      <alignment vertical="center" wrapText="1"/>
    </xf>
    <xf numFmtId="0" fontId="58" fillId="0" borderId="0" xfId="8" quotePrefix="1" applyFont="1" applyAlignment="1">
      <alignment horizontal="right"/>
    </xf>
    <xf numFmtId="169" fontId="52" fillId="0" borderId="0" xfId="9" applyNumberFormat="1" applyFont="1" applyProtection="1"/>
    <xf numFmtId="3" fontId="48" fillId="0" borderId="0" xfId="8" applyNumberFormat="1" applyFont="1" applyAlignment="1">
      <alignment horizontal="left" vertical="center"/>
    </xf>
    <xf numFmtId="169" fontId="48" fillId="0" borderId="0" xfId="9" applyNumberFormat="1" applyFont="1" applyAlignment="1" applyProtection="1">
      <alignment horizontal="left" vertical="center"/>
    </xf>
    <xf numFmtId="0" fontId="59" fillId="0" borderId="0" xfId="8" quotePrefix="1" applyFont="1" applyAlignment="1">
      <alignment vertical="top" wrapText="1"/>
    </xf>
    <xf numFmtId="0" fontId="60" fillId="0" borderId="0" xfId="8" applyFont="1"/>
    <xf numFmtId="176" fontId="54" fillId="0" borderId="0" xfId="11" applyNumberFormat="1" applyFont="1" applyFill="1"/>
    <xf numFmtId="0" fontId="33" fillId="0" borderId="0" xfId="8" quotePrefix="1" applyFont="1" applyAlignment="1">
      <alignment horizontal="center"/>
    </xf>
    <xf numFmtId="1" fontId="33" fillId="0" borderId="0" xfId="8" applyNumberFormat="1" applyFont="1" applyAlignment="1">
      <alignment horizontal="right" vertical="center"/>
    </xf>
    <xf numFmtId="169" fontId="33" fillId="0" borderId="0" xfId="9" applyNumberFormat="1" applyFont="1" applyAlignment="1" applyProtection="1">
      <alignment horizontal="right"/>
    </xf>
    <xf numFmtId="0" fontId="52" fillId="0" borderId="0" xfId="8" applyFont="1"/>
    <xf numFmtId="0" fontId="54" fillId="0" borderId="0" xfId="8" applyFont="1"/>
    <xf numFmtId="173" fontId="61" fillId="0" borderId="0" xfId="8" applyNumberFormat="1" applyFont="1" applyAlignment="1">
      <alignment horizontal="right"/>
    </xf>
    <xf numFmtId="49" fontId="0" fillId="0" borderId="7" xfId="12" applyNumberFormat="1" applyFont="1" applyFill="1" applyBorder="1" applyAlignment="1">
      <alignment horizontal="right"/>
    </xf>
    <xf numFmtId="0" fontId="45" fillId="0" borderId="0" xfId="8" quotePrefix="1" applyFont="1" applyAlignment="1">
      <alignment horizontal="left"/>
    </xf>
    <xf numFmtId="3" fontId="52" fillId="0" borderId="0" xfId="8" applyNumberFormat="1" applyFont="1"/>
    <xf numFmtId="176" fontId="52" fillId="0" borderId="0" xfId="11" applyNumberFormat="1" applyFont="1" applyFill="1" applyBorder="1"/>
    <xf numFmtId="169" fontId="54" fillId="0" borderId="0" xfId="9" applyNumberFormat="1" applyFont="1" applyProtection="1"/>
    <xf numFmtId="169" fontId="30" fillId="0" borderId="0" xfId="9" applyNumberFormat="1" applyFont="1" applyAlignment="1" applyProtection="1">
      <alignment horizontal="right"/>
    </xf>
    <xf numFmtId="0" fontId="34" fillId="0" borderId="0" xfId="8" quotePrefix="1" applyFont="1" applyAlignment="1">
      <alignment horizontal="left"/>
    </xf>
    <xf numFmtId="0" fontId="48" fillId="0" borderId="0" xfId="8" applyFont="1" applyAlignment="1">
      <alignment vertical="center"/>
    </xf>
    <xf numFmtId="0" fontId="49" fillId="0" borderId="0" xfId="8" applyFont="1" applyAlignment="1">
      <alignment vertical="center"/>
    </xf>
    <xf numFmtId="168" fontId="30" fillId="0" borderId="7" xfId="8" applyNumberFormat="1" applyFont="1" applyBorder="1" applyAlignment="1">
      <alignment horizontal="right"/>
    </xf>
    <xf numFmtId="173" fontId="30" fillId="0" borderId="7" xfId="8" applyNumberFormat="1" applyFont="1" applyBorder="1" applyAlignment="1">
      <alignment horizontal="right"/>
    </xf>
    <xf numFmtId="0" fontId="30" fillId="0" borderId="7" xfId="8" applyFont="1" applyBorder="1"/>
    <xf numFmtId="49" fontId="30" fillId="0" borderId="8" xfId="8" applyNumberFormat="1" applyFont="1" applyBorder="1" applyAlignment="1">
      <alignment horizontal="right"/>
    </xf>
    <xf numFmtId="173" fontId="30" fillId="0" borderId="8" xfId="8" applyNumberFormat="1" applyFont="1" applyBorder="1" applyAlignment="1">
      <alignment horizontal="right"/>
    </xf>
    <xf numFmtId="169" fontId="30" fillId="0" borderId="8" xfId="9" applyNumberFormat="1" applyFont="1" applyBorder="1" applyAlignment="1" applyProtection="1">
      <alignment horizontal="right"/>
    </xf>
    <xf numFmtId="1" fontId="30" fillId="0" borderId="8" xfId="8" applyNumberFormat="1" applyFont="1" applyBorder="1"/>
    <xf numFmtId="0" fontId="30" fillId="0" borderId="8" xfId="8" applyFont="1" applyBorder="1"/>
    <xf numFmtId="1" fontId="33" fillId="0" borderId="0" xfId="8" applyNumberFormat="1" applyFont="1" applyAlignment="1">
      <alignment horizontal="center"/>
    </xf>
    <xf numFmtId="1" fontId="30" fillId="0" borderId="0" xfId="8" applyNumberFormat="1" applyFont="1" applyAlignment="1">
      <alignment horizontal="centerContinuous"/>
    </xf>
    <xf numFmtId="1" fontId="33" fillId="0" borderId="0" xfId="8" applyNumberFormat="1" applyFont="1" applyAlignment="1">
      <alignment horizontal="centerContinuous"/>
    </xf>
    <xf numFmtId="1" fontId="33" fillId="0" borderId="0" xfId="8" quotePrefix="1" applyNumberFormat="1" applyFont="1" applyAlignment="1">
      <alignment horizontal="centerContinuous"/>
    </xf>
    <xf numFmtId="0" fontId="63" fillId="0" borderId="0" xfId="8" applyFont="1"/>
    <xf numFmtId="1" fontId="30" fillId="0" borderId="9" xfId="8" applyNumberFormat="1" applyFont="1" applyBorder="1" applyAlignment="1">
      <alignment horizontal="right" vertical="top"/>
    </xf>
    <xf numFmtId="1" fontId="30" fillId="0" borderId="9" xfId="8" quotePrefix="1" applyNumberFormat="1" applyFont="1" applyBorder="1" applyAlignment="1">
      <alignment horizontal="right" vertical="top"/>
    </xf>
    <xf numFmtId="1" fontId="30" fillId="0" borderId="9" xfId="8" applyNumberFormat="1" applyFont="1" applyBorder="1" applyAlignment="1">
      <alignment vertical="top"/>
    </xf>
    <xf numFmtId="1" fontId="33" fillId="0" borderId="9" xfId="8" quotePrefix="1" applyNumberFormat="1" applyFont="1" applyBorder="1" applyAlignment="1">
      <alignment horizontal="left" vertical="top"/>
    </xf>
    <xf numFmtId="0" fontId="20" fillId="0" borderId="0" xfId="6"/>
    <xf numFmtId="0" fontId="65" fillId="3" borderId="0" xfId="6" applyFont="1" applyFill="1" applyAlignment="1">
      <alignment vertical="center" wrapText="1"/>
    </xf>
    <xf numFmtId="0" fontId="9" fillId="3" borderId="0" xfId="6" applyFont="1" applyFill="1" applyAlignment="1">
      <alignment horizontal="center"/>
    </xf>
    <xf numFmtId="0" fontId="9" fillId="3" borderId="0" xfId="6" applyFont="1" applyFill="1"/>
    <xf numFmtId="43" fontId="65" fillId="3" borderId="0" xfId="13" applyFont="1" applyFill="1" applyAlignment="1">
      <alignment vertical="center" wrapText="1"/>
    </xf>
    <xf numFmtId="0" fontId="9" fillId="3" borderId="0" xfId="6" applyFont="1" applyFill="1" applyAlignment="1">
      <alignment horizontal="right"/>
    </xf>
    <xf numFmtId="0" fontId="9" fillId="3" borderId="0" xfId="6" quotePrefix="1" applyFont="1" applyFill="1" applyAlignment="1">
      <alignment horizontal="left" vertical="top"/>
    </xf>
    <xf numFmtId="0" fontId="9" fillId="3" borderId="0" xfId="6" applyFont="1" applyFill="1" applyAlignment="1">
      <alignment vertical="center" wrapText="1"/>
    </xf>
    <xf numFmtId="0" fontId="67" fillId="3" borderId="0" xfId="8" applyFont="1" applyFill="1"/>
    <xf numFmtId="0" fontId="68" fillId="3" borderId="0" xfId="8" applyFont="1" applyFill="1" applyAlignment="1">
      <alignment horizontal="centerContinuous"/>
    </xf>
    <xf numFmtId="0" fontId="69" fillId="3" borderId="0" xfId="8" applyFont="1" applyFill="1"/>
    <xf numFmtId="0" fontId="69" fillId="0" borderId="0" xfId="8" applyFont="1"/>
    <xf numFmtId="0" fontId="70" fillId="0" borderId="0" xfId="8" applyFont="1"/>
    <xf numFmtId="0" fontId="71" fillId="0" borderId="0" xfId="8" applyFont="1"/>
    <xf numFmtId="0" fontId="48" fillId="3" borderId="0" xfId="8" applyFont="1" applyFill="1"/>
    <xf numFmtId="17" fontId="50" fillId="3" borderId="0" xfId="8" quotePrefix="1" applyNumberFormat="1" applyFont="1" applyFill="1" applyAlignment="1">
      <alignment horizontal="center"/>
    </xf>
    <xf numFmtId="17" fontId="72" fillId="3" borderId="0" xfId="8" applyNumberFormat="1" applyFont="1" applyFill="1" applyAlignment="1">
      <alignment horizontal="centerContinuous"/>
    </xf>
    <xf numFmtId="0" fontId="73" fillId="3" borderId="0" xfId="8" applyFont="1" applyFill="1" applyAlignment="1">
      <alignment horizontal="centerContinuous"/>
    </xf>
    <xf numFmtId="0" fontId="72" fillId="3" borderId="0" xfId="8" applyFont="1" applyFill="1" applyAlignment="1">
      <alignment horizontal="centerContinuous"/>
    </xf>
    <xf numFmtId="0" fontId="72" fillId="3" borderId="0" xfId="8" applyFont="1" applyFill="1" applyAlignment="1">
      <alignment horizontal="left"/>
    </xf>
    <xf numFmtId="0" fontId="74" fillId="3" borderId="0" xfId="8" applyFont="1" applyFill="1" applyAlignment="1">
      <alignment horizontal="right"/>
    </xf>
    <xf numFmtId="172" fontId="75" fillId="0" borderId="0" xfId="14" applyNumberFormat="1" applyFont="1" applyAlignment="1">
      <alignment horizontal="center" vertical="center" wrapText="1"/>
    </xf>
    <xf numFmtId="172" fontId="78" fillId="0" borderId="0" xfId="14" applyNumberFormat="1" applyFont="1" applyAlignment="1">
      <alignment horizontal="center"/>
    </xf>
    <xf numFmtId="3" fontId="71" fillId="0" borderId="0" xfId="8" applyNumberFormat="1" applyFont="1"/>
    <xf numFmtId="0" fontId="79" fillId="2" borderId="0" xfId="8" applyFont="1" applyFill="1" applyAlignment="1">
      <alignment horizontal="center" vertical="center" wrapText="1"/>
    </xf>
    <xf numFmtId="0" fontId="79" fillId="2" borderId="18" xfId="8" applyFont="1" applyFill="1" applyBorder="1" applyAlignment="1">
      <alignment horizontal="center" vertical="center" wrapText="1"/>
    </xf>
    <xf numFmtId="0" fontId="79" fillId="2" borderId="19" xfId="8" applyFont="1" applyFill="1" applyBorder="1" applyAlignment="1">
      <alignment horizontal="center" vertical="center" wrapText="1"/>
    </xf>
    <xf numFmtId="4" fontId="71" fillId="0" borderId="0" xfId="8" applyNumberFormat="1" applyFont="1"/>
    <xf numFmtId="0" fontId="9" fillId="5" borderId="20" xfId="8" applyFont="1" applyFill="1" applyBorder="1" applyAlignment="1">
      <alignment horizontal="left" vertical="center"/>
    </xf>
    <xf numFmtId="171" fontId="9" fillId="5" borderId="21" xfId="8" applyNumberFormat="1" applyFont="1" applyFill="1" applyBorder="1" applyAlignment="1">
      <alignment vertical="center"/>
    </xf>
    <xf numFmtId="172" fontId="9" fillId="5" borderId="22" xfId="8" applyNumberFormat="1" applyFont="1" applyFill="1" applyBorder="1" applyAlignment="1">
      <alignment vertical="center"/>
    </xf>
    <xf numFmtId="171" fontId="9" fillId="5" borderId="22" xfId="8" applyNumberFormat="1" applyFont="1" applyFill="1" applyBorder="1" applyAlignment="1">
      <alignment vertical="center"/>
    </xf>
    <xf numFmtId="171" fontId="9" fillId="5" borderId="23" xfId="8" applyNumberFormat="1" applyFont="1" applyFill="1" applyBorder="1" applyAlignment="1">
      <alignment vertical="center"/>
    </xf>
    <xf numFmtId="171" fontId="69" fillId="3" borderId="0" xfId="8" applyNumberFormat="1" applyFont="1" applyFill="1"/>
    <xf numFmtId="0" fontId="9" fillId="0" borderId="24" xfId="8" applyFont="1" applyBorder="1" applyAlignment="1">
      <alignment vertical="center"/>
    </xf>
    <xf numFmtId="171" fontId="9" fillId="0" borderId="25" xfId="8" applyNumberFormat="1" applyFont="1" applyBorder="1" applyAlignment="1">
      <alignment vertical="center"/>
    </xf>
    <xf numFmtId="172" fontId="9" fillId="0" borderId="26" xfId="8" applyNumberFormat="1" applyFont="1" applyBorder="1" applyAlignment="1">
      <alignment vertical="center"/>
    </xf>
    <xf numFmtId="4" fontId="9" fillId="0" borderId="26" xfId="8" applyNumberFormat="1" applyFont="1" applyBorder="1" applyAlignment="1">
      <alignment vertical="center"/>
    </xf>
    <xf numFmtId="4" fontId="9" fillId="0" borderId="27" xfId="8" applyNumberFormat="1" applyFont="1" applyBorder="1" applyAlignment="1">
      <alignment vertical="center"/>
    </xf>
    <xf numFmtId="4" fontId="48" fillId="3" borderId="0" xfId="8" applyNumberFormat="1" applyFont="1" applyFill="1"/>
    <xf numFmtId="0" fontId="9" fillId="5" borderId="24" xfId="8" applyFont="1" applyFill="1" applyBorder="1" applyAlignment="1">
      <alignment horizontal="left" vertical="center"/>
    </xf>
    <xf numFmtId="171" fontId="9" fillId="5" borderId="25" xfId="8" applyNumberFormat="1" applyFont="1" applyFill="1" applyBorder="1" applyAlignment="1">
      <alignment vertical="center"/>
    </xf>
    <xf numFmtId="172" fontId="9" fillId="5" borderId="26" xfId="8" applyNumberFormat="1" applyFont="1" applyFill="1" applyBorder="1" applyAlignment="1">
      <alignment vertical="center"/>
    </xf>
    <xf numFmtId="4" fontId="9" fillId="5" borderId="26" xfId="8" applyNumberFormat="1" applyFont="1" applyFill="1" applyBorder="1" applyAlignment="1">
      <alignment vertical="center"/>
    </xf>
    <xf numFmtId="4" fontId="9" fillId="5" borderId="27" xfId="8" applyNumberFormat="1" applyFont="1" applyFill="1" applyBorder="1" applyAlignment="1">
      <alignment vertical="center"/>
    </xf>
    <xf numFmtId="171" fontId="9" fillId="0" borderId="26" xfId="8" applyNumberFormat="1" applyFont="1" applyBorder="1" applyAlignment="1">
      <alignment vertical="center"/>
    </xf>
    <xf numFmtId="171" fontId="9" fillId="5" borderId="26" xfId="8" applyNumberFormat="1" applyFont="1" applyFill="1" applyBorder="1" applyAlignment="1">
      <alignment vertical="center"/>
    </xf>
    <xf numFmtId="0" fontId="9" fillId="0" borderId="25" xfId="8" applyFont="1" applyBorder="1" applyAlignment="1">
      <alignment vertical="center"/>
    </xf>
    <xf numFmtId="0" fontId="9" fillId="0" borderId="26" xfId="8" applyFont="1" applyBorder="1" applyAlignment="1">
      <alignment vertical="center"/>
    </xf>
    <xf numFmtId="0" fontId="9" fillId="5" borderId="25" xfId="8" applyFont="1" applyFill="1" applyBorder="1" applyAlignment="1">
      <alignment vertical="center"/>
    </xf>
    <xf numFmtId="0" fontId="9" fillId="5" borderId="26" xfId="8" applyFont="1" applyFill="1" applyBorder="1" applyAlignment="1">
      <alignment vertical="center"/>
    </xf>
    <xf numFmtId="0" fontId="9" fillId="0" borderId="28" xfId="8" applyFont="1" applyBorder="1" applyAlignment="1">
      <alignment vertical="center"/>
    </xf>
    <xf numFmtId="0" fontId="9" fillId="0" borderId="29" xfId="8" applyFont="1" applyBorder="1" applyAlignment="1">
      <alignment vertical="center"/>
    </xf>
    <xf numFmtId="0" fontId="9" fillId="0" borderId="30" xfId="8" applyFont="1" applyBorder="1" applyAlignment="1">
      <alignment vertical="center"/>
    </xf>
    <xf numFmtId="4" fontId="9" fillId="0" borderId="30" xfId="8" applyNumberFormat="1" applyFont="1" applyBorder="1" applyAlignment="1">
      <alignment vertical="center"/>
    </xf>
    <xf numFmtId="4" fontId="9" fillId="0" borderId="31" xfId="8" applyNumberFormat="1" applyFont="1" applyBorder="1" applyAlignment="1">
      <alignment vertical="center"/>
    </xf>
    <xf numFmtId="175" fontId="9" fillId="0" borderId="29" xfId="11" applyFont="1" applyBorder="1" applyAlignment="1">
      <alignment vertical="center"/>
    </xf>
    <xf numFmtId="0" fontId="48" fillId="3" borderId="0" xfId="8" applyFont="1" applyFill="1" applyAlignment="1">
      <alignment vertical="center"/>
    </xf>
    <xf numFmtId="0" fontId="65" fillId="6" borderId="32" xfId="8" applyFont="1" applyFill="1" applyBorder="1" applyAlignment="1">
      <alignment vertical="center"/>
    </xf>
    <xf numFmtId="4" fontId="65" fillId="6" borderId="32" xfId="8" applyNumberFormat="1" applyFont="1" applyFill="1" applyBorder="1" applyAlignment="1">
      <alignment vertical="center"/>
    </xf>
    <xf numFmtId="0" fontId="69" fillId="0" borderId="0" xfId="8" applyFont="1" applyAlignment="1">
      <alignment vertical="center"/>
    </xf>
    <xf numFmtId="0" fontId="70" fillId="0" borderId="0" xfId="8" applyFont="1" applyAlignment="1">
      <alignment vertical="center"/>
    </xf>
    <xf numFmtId="0" fontId="9" fillId="3" borderId="0" xfId="8" applyFont="1" applyFill="1" applyAlignment="1">
      <alignment vertical="center"/>
    </xf>
    <xf numFmtId="0" fontId="9" fillId="0" borderId="0" xfId="8" applyFont="1" applyAlignment="1">
      <alignment vertical="center"/>
    </xf>
    <xf numFmtId="0" fontId="9" fillId="3" borderId="0" xfId="8" applyFont="1" applyFill="1" applyAlignment="1">
      <alignment horizontal="left"/>
    </xf>
    <xf numFmtId="3" fontId="78" fillId="0" borderId="0" xfId="14" applyNumberFormat="1" applyFont="1" applyAlignment="1">
      <alignment horizontal="center"/>
    </xf>
    <xf numFmtId="171" fontId="69" fillId="0" borderId="0" xfId="8" applyNumberFormat="1" applyFont="1" applyAlignment="1">
      <alignment vertical="center"/>
    </xf>
    <xf numFmtId="0" fontId="80" fillId="3" borderId="0" xfId="8" applyFont="1" applyFill="1" applyAlignment="1">
      <alignment horizontal="right"/>
    </xf>
    <xf numFmtId="0" fontId="81" fillId="3" borderId="0" xfId="8" applyFont="1" applyFill="1" applyAlignment="1">
      <alignment horizontal="right"/>
    </xf>
    <xf numFmtId="0" fontId="69" fillId="3" borderId="0" xfId="8" applyFont="1" applyFill="1" applyAlignment="1">
      <alignment vertical="center"/>
    </xf>
    <xf numFmtId="0" fontId="82" fillId="0" borderId="0" xfId="8" applyFont="1"/>
    <xf numFmtId="0" fontId="47" fillId="0" borderId="0" xfId="8"/>
    <xf numFmtId="0" fontId="50" fillId="3" borderId="0" xfId="15" quotePrefix="1" applyFont="1" applyFill="1" applyAlignment="1">
      <alignment vertical="center"/>
    </xf>
    <xf numFmtId="0" fontId="60" fillId="3" borderId="0" xfId="15" applyFont="1" applyFill="1"/>
    <xf numFmtId="0" fontId="20" fillId="0" borderId="0" xfId="15"/>
    <xf numFmtId="0" fontId="84" fillId="0" borderId="0" xfId="15" applyFont="1" applyAlignment="1">
      <alignment vertical="center"/>
    </xf>
    <xf numFmtId="0" fontId="10" fillId="2" borderId="37" xfId="16" applyFont="1" applyFill="1" applyBorder="1" applyAlignment="1">
      <alignment horizontal="center" vertical="center"/>
    </xf>
    <xf numFmtId="0" fontId="65" fillId="0" borderId="0" xfId="15" applyFont="1" applyAlignment="1">
      <alignment horizontal="center"/>
    </xf>
    <xf numFmtId="0" fontId="65" fillId="0" borderId="0" xfId="15" applyFont="1" applyAlignment="1">
      <alignment vertical="center" wrapText="1"/>
    </xf>
    <xf numFmtId="0" fontId="10" fillId="2" borderId="40" xfId="16" applyFont="1" applyFill="1" applyBorder="1" applyAlignment="1">
      <alignment horizontal="center" vertical="center"/>
    </xf>
    <xf numFmtId="0" fontId="85" fillId="0" borderId="41" xfId="15" applyFont="1" applyBorder="1"/>
    <xf numFmtId="0" fontId="86" fillId="0" borderId="42" xfId="15" applyFont="1" applyBorder="1"/>
    <xf numFmtId="43" fontId="86" fillId="0" borderId="42" xfId="13" applyFont="1" applyBorder="1"/>
    <xf numFmtId="0" fontId="85" fillId="5" borderId="43" xfId="15" applyFont="1" applyFill="1" applyBorder="1"/>
    <xf numFmtId="0" fontId="85" fillId="5" borderId="44" xfId="15" applyFont="1" applyFill="1" applyBorder="1"/>
    <xf numFmtId="43" fontId="85" fillId="5" borderId="44" xfId="13" applyFont="1" applyFill="1" applyBorder="1"/>
    <xf numFmtId="0" fontId="85" fillId="0" borderId="45" xfId="15" applyFont="1" applyBorder="1"/>
    <xf numFmtId="0" fontId="86" fillId="0" borderId="0" xfId="15" applyFont="1"/>
    <xf numFmtId="43" fontId="86" fillId="0" borderId="0" xfId="13" applyFont="1" applyBorder="1"/>
    <xf numFmtId="0" fontId="48" fillId="0" borderId="0" xfId="15" applyFont="1" applyAlignment="1">
      <alignment vertical="center"/>
    </xf>
    <xf numFmtId="0" fontId="50" fillId="0" borderId="0" xfId="15" applyFont="1" applyAlignment="1">
      <alignment vertical="center" wrapText="1"/>
    </xf>
    <xf numFmtId="0" fontId="85" fillId="5" borderId="45" xfId="15" applyFont="1" applyFill="1" applyBorder="1"/>
    <xf numFmtId="0" fontId="85" fillId="5" borderId="0" xfId="15" applyFont="1" applyFill="1"/>
    <xf numFmtId="43" fontId="85" fillId="5" borderId="0" xfId="13" applyFont="1" applyFill="1" applyBorder="1"/>
    <xf numFmtId="0" fontId="20" fillId="0" borderId="0" xfId="15" applyAlignment="1">
      <alignment vertical="center"/>
    </xf>
    <xf numFmtId="43" fontId="20" fillId="0" borderId="0" xfId="15" applyNumberFormat="1"/>
    <xf numFmtId="0" fontId="10" fillId="2" borderId="47" xfId="15" applyFont="1" applyFill="1" applyBorder="1" applyAlignment="1">
      <alignment vertical="center"/>
    </xf>
    <xf numFmtId="4" fontId="10" fillId="2" borderId="33" xfId="15" applyNumberFormat="1" applyFont="1" applyFill="1" applyBorder="1" applyAlignment="1">
      <alignment vertical="center"/>
    </xf>
    <xf numFmtId="4" fontId="10" fillId="2" borderId="47" xfId="15" applyNumberFormat="1" applyFont="1" applyFill="1" applyBorder="1" applyAlignment="1">
      <alignment vertical="center"/>
    </xf>
    <xf numFmtId="4" fontId="10" fillId="2" borderId="48" xfId="15" applyNumberFormat="1" applyFont="1" applyFill="1" applyBorder="1" applyAlignment="1">
      <alignment vertical="center"/>
    </xf>
    <xf numFmtId="4" fontId="40" fillId="2" borderId="33" xfId="15" applyNumberFormat="1" applyFont="1" applyFill="1" applyBorder="1" applyAlignment="1">
      <alignment vertical="center"/>
    </xf>
    <xf numFmtId="0" fontId="10" fillId="2" borderId="49" xfId="15" applyFont="1" applyFill="1" applyBorder="1" applyAlignment="1">
      <alignment vertical="center"/>
    </xf>
    <xf numFmtId="0" fontId="20" fillId="0" borderId="50" xfId="15" applyBorder="1"/>
    <xf numFmtId="0" fontId="86" fillId="0" borderId="0" xfId="15" applyFont="1" applyAlignment="1">
      <alignment vertical="center"/>
    </xf>
    <xf numFmtId="0" fontId="86" fillId="0" borderId="0" xfId="15" quotePrefix="1" applyFont="1" applyAlignment="1">
      <alignment vertical="center"/>
    </xf>
    <xf numFmtId="0" fontId="87" fillId="0" borderId="0" xfId="15" applyFont="1"/>
    <xf numFmtId="0" fontId="50" fillId="3" borderId="44" xfId="15" quotePrefix="1" applyFont="1" applyFill="1" applyBorder="1" applyAlignment="1">
      <alignment vertical="center"/>
    </xf>
    <xf numFmtId="0" fontId="87" fillId="0" borderId="44" xfId="15" applyFont="1" applyBorder="1"/>
    <xf numFmtId="0" fontId="88" fillId="0" borderId="0" xfId="15" applyFont="1" applyAlignment="1">
      <alignment vertical="center"/>
    </xf>
    <xf numFmtId="0" fontId="10" fillId="7" borderId="55" xfId="17" quotePrefix="1" applyFont="1" applyFill="1" applyBorder="1" applyAlignment="1">
      <alignment horizontal="center" vertical="center" wrapText="1"/>
    </xf>
    <xf numFmtId="0" fontId="10" fillId="7" borderId="56" xfId="17" applyFont="1" applyFill="1" applyBorder="1" applyAlignment="1">
      <alignment horizontal="center" vertical="center" wrapText="1"/>
    </xf>
    <xf numFmtId="0" fontId="88" fillId="0" borderId="0" xfId="15" applyFont="1" applyAlignment="1">
      <alignment horizontal="center"/>
    </xf>
    <xf numFmtId="14" fontId="10" fillId="7" borderId="55" xfId="17" applyNumberFormat="1" applyFont="1" applyFill="1" applyBorder="1" applyAlignment="1">
      <alignment horizontal="center" vertical="center"/>
    </xf>
    <xf numFmtId="0" fontId="10" fillId="7" borderId="56" xfId="17" applyFont="1" applyFill="1" applyBorder="1" applyAlignment="1">
      <alignment horizontal="center" vertical="center"/>
    </xf>
    <xf numFmtId="0" fontId="88" fillId="0" borderId="0" xfId="15" applyFont="1" applyAlignment="1">
      <alignment vertical="center" wrapText="1"/>
    </xf>
    <xf numFmtId="0" fontId="88" fillId="0" borderId="0" xfId="15" applyFont="1" applyAlignment="1">
      <alignment horizontal="left" vertical="center" wrapText="1"/>
    </xf>
    <xf numFmtId="20" fontId="10" fillId="7" borderId="58" xfId="17" applyNumberFormat="1" applyFont="1" applyFill="1" applyBorder="1" applyAlignment="1">
      <alignment horizontal="center" vertical="center"/>
    </xf>
    <xf numFmtId="0" fontId="10" fillId="7" borderId="59" xfId="17" applyFont="1" applyFill="1" applyBorder="1" applyAlignment="1">
      <alignment horizontal="center" vertical="center"/>
    </xf>
    <xf numFmtId="49" fontId="27" fillId="0" borderId="0" xfId="15" applyNumberFormat="1" applyFont="1" applyAlignment="1">
      <alignment horizontal="right"/>
    </xf>
    <xf numFmtId="0" fontId="85" fillId="0" borderId="60" xfId="15" applyFont="1" applyBorder="1"/>
    <xf numFmtId="10" fontId="86" fillId="0" borderId="61" xfId="18" applyNumberFormat="1" applyFont="1" applyBorder="1"/>
    <xf numFmtId="0" fontId="52" fillId="0" borderId="0" xfId="15" applyFont="1" applyAlignment="1">
      <alignment vertical="center" wrapText="1"/>
    </xf>
    <xf numFmtId="1" fontId="27" fillId="0" borderId="0" xfId="15" applyNumberFormat="1" applyFont="1" applyAlignment="1">
      <alignment horizontal="right"/>
    </xf>
    <xf numFmtId="0" fontId="85" fillId="5" borderId="62" xfId="15" applyFont="1" applyFill="1" applyBorder="1"/>
    <xf numFmtId="10" fontId="85" fillId="5" borderId="63" xfId="18" applyNumberFormat="1" applyFont="1" applyFill="1" applyBorder="1"/>
    <xf numFmtId="49" fontId="27" fillId="0" borderId="0" xfId="15" applyNumberFormat="1" applyFont="1" applyAlignment="1">
      <alignment horizontal="center"/>
    </xf>
    <xf numFmtId="1" fontId="27" fillId="0" borderId="0" xfId="15" applyNumberFormat="1" applyFont="1" applyAlignment="1">
      <alignment horizontal="center"/>
    </xf>
    <xf numFmtId="0" fontId="85" fillId="0" borderId="64" xfId="15" applyFont="1" applyBorder="1"/>
    <xf numFmtId="10" fontId="86" fillId="0" borderId="65" xfId="18" applyNumberFormat="1" applyFont="1" applyBorder="1"/>
    <xf numFmtId="173" fontId="27" fillId="0" borderId="0" xfId="15" applyNumberFormat="1" applyFont="1" applyAlignment="1">
      <alignment horizontal="center"/>
    </xf>
    <xf numFmtId="0" fontId="86" fillId="0" borderId="0" xfId="15" applyFont="1" applyAlignment="1">
      <alignment horizontal="center"/>
    </xf>
    <xf numFmtId="0" fontId="52" fillId="0" borderId="0" xfId="15" applyFont="1" applyAlignment="1">
      <alignment vertical="center"/>
    </xf>
    <xf numFmtId="0" fontId="27" fillId="0" borderId="0" xfId="15" applyFont="1" applyAlignment="1">
      <alignment vertical="center"/>
    </xf>
    <xf numFmtId="0" fontId="27" fillId="0" borderId="0" xfId="15" quotePrefix="1" applyFont="1" applyAlignment="1">
      <alignment horizontal="left" vertical="top"/>
    </xf>
    <xf numFmtId="20" fontId="10" fillId="7" borderId="67" xfId="17" applyNumberFormat="1" applyFont="1" applyFill="1" applyBorder="1" applyAlignment="1">
      <alignment horizontal="center" vertical="center"/>
    </xf>
    <xf numFmtId="0" fontId="10" fillId="7" borderId="68" xfId="17" applyFont="1" applyFill="1" applyBorder="1" applyAlignment="1">
      <alignment horizontal="center" vertical="center"/>
    </xf>
    <xf numFmtId="0" fontId="85" fillId="0" borderId="64" xfId="15" applyFont="1" applyBorder="1" applyAlignment="1">
      <alignment vertical="center"/>
    </xf>
    <xf numFmtId="43" fontId="86" fillId="0" borderId="0" xfId="13" applyFont="1" applyBorder="1" applyAlignment="1">
      <alignment vertical="center"/>
    </xf>
    <xf numFmtId="10" fontId="86" fillId="0" borderId="65" xfId="18" applyNumberFormat="1" applyFont="1" applyBorder="1" applyAlignment="1">
      <alignment vertical="center"/>
    </xf>
    <xf numFmtId="0" fontId="85" fillId="0" borderId="0" xfId="15" applyFont="1"/>
    <xf numFmtId="0" fontId="85" fillId="5" borderId="62" xfId="15" applyFont="1" applyFill="1" applyBorder="1" applyAlignment="1">
      <alignment vertical="center"/>
    </xf>
    <xf numFmtId="0" fontId="85" fillId="5" borderId="44" xfId="15" applyFont="1" applyFill="1" applyBorder="1" applyAlignment="1">
      <alignment vertical="center"/>
    </xf>
    <xf numFmtId="43" fontId="85" fillId="5" borderId="44" xfId="13" applyFont="1" applyFill="1" applyBorder="1" applyAlignment="1">
      <alignment vertical="center"/>
    </xf>
    <xf numFmtId="10" fontId="85" fillId="5" borderId="63" xfId="18" applyNumberFormat="1" applyFont="1" applyFill="1" applyBorder="1" applyAlignment="1">
      <alignment vertical="center"/>
    </xf>
    <xf numFmtId="0" fontId="85" fillId="0" borderId="0" xfId="15" applyFont="1" applyAlignment="1">
      <alignment vertical="center"/>
    </xf>
    <xf numFmtId="0" fontId="85" fillId="0" borderId="64" xfId="15" applyFont="1" applyBorder="1" applyAlignment="1">
      <alignment vertical="center" wrapText="1"/>
    </xf>
    <xf numFmtId="0" fontId="87" fillId="0" borderId="0" xfId="15" applyFont="1" applyAlignment="1">
      <alignment vertical="center"/>
    </xf>
    <xf numFmtId="10" fontId="87" fillId="0" borderId="0" xfId="18" applyNumberFormat="1" applyFont="1" applyAlignment="1">
      <alignment vertical="center"/>
    </xf>
    <xf numFmtId="10" fontId="87" fillId="0" borderId="0" xfId="18" applyNumberFormat="1" applyFont="1"/>
    <xf numFmtId="0" fontId="10" fillId="2" borderId="69" xfId="15" applyFont="1" applyFill="1" applyBorder="1" applyAlignment="1">
      <alignment vertical="center"/>
    </xf>
    <xf numFmtId="0" fontId="40" fillId="2" borderId="47" xfId="15" applyFont="1" applyFill="1" applyBorder="1" applyAlignment="1">
      <alignment vertical="center"/>
    </xf>
    <xf numFmtId="10" fontId="10" fillId="2" borderId="70" xfId="18" applyNumberFormat="1" applyFont="1" applyFill="1" applyBorder="1" applyAlignment="1">
      <alignment vertical="center"/>
    </xf>
    <xf numFmtId="0" fontId="87" fillId="8" borderId="0" xfId="15" applyFont="1" applyFill="1"/>
    <xf numFmtId="0" fontId="40" fillId="2" borderId="69" xfId="15" applyFont="1" applyFill="1" applyBorder="1" applyAlignment="1">
      <alignment vertical="center"/>
    </xf>
    <xf numFmtId="10" fontId="40" fillId="2" borderId="70" xfId="18" applyNumberFormat="1" applyFont="1" applyFill="1" applyBorder="1" applyAlignment="1">
      <alignment vertical="center"/>
    </xf>
    <xf numFmtId="0" fontId="40" fillId="2" borderId="71" xfId="15" applyFont="1" applyFill="1" applyBorder="1" applyAlignment="1">
      <alignment vertical="center"/>
    </xf>
    <xf numFmtId="0" fontId="40" fillId="2" borderId="49" xfId="15" applyFont="1" applyFill="1" applyBorder="1" applyAlignment="1">
      <alignment vertical="center"/>
    </xf>
    <xf numFmtId="0" fontId="89" fillId="2" borderId="62" xfId="15" applyFont="1" applyFill="1" applyBorder="1" applyAlignment="1">
      <alignment vertical="center"/>
    </xf>
    <xf numFmtId="0" fontId="40" fillId="2" borderId="44" xfId="15" applyFont="1" applyFill="1" applyBorder="1" applyAlignment="1">
      <alignment vertical="center"/>
    </xf>
    <xf numFmtId="4" fontId="10" fillId="2" borderId="72" xfId="15" applyNumberFormat="1" applyFont="1" applyFill="1" applyBorder="1" applyAlignment="1">
      <alignment vertical="center"/>
    </xf>
    <xf numFmtId="10" fontId="10" fillId="2" borderId="73" xfId="18" applyNumberFormat="1" applyFont="1" applyFill="1" applyBorder="1" applyAlignment="1">
      <alignment vertical="center"/>
    </xf>
    <xf numFmtId="0" fontId="86" fillId="0" borderId="0" xfId="15" applyFont="1" applyAlignment="1">
      <alignment horizontal="left" vertical="center"/>
    </xf>
    <xf numFmtId="0" fontId="86" fillId="0" borderId="0" xfId="15" quotePrefix="1" applyFont="1" applyAlignment="1">
      <alignment horizontal="left" vertical="center"/>
    </xf>
    <xf numFmtId="0" fontId="48" fillId="0" borderId="0" xfId="19" applyFont="1"/>
    <xf numFmtId="0" fontId="20" fillId="0" borderId="0" xfId="19"/>
    <xf numFmtId="43" fontId="48" fillId="0" borderId="0" xfId="20" applyFont="1"/>
    <xf numFmtId="0" fontId="90" fillId="0" borderId="0" xfId="19" applyFont="1"/>
    <xf numFmtId="0" fontId="91" fillId="0" borderId="0" xfId="0" applyFont="1" applyAlignment="1">
      <alignment horizontal="right" vertical="center"/>
    </xf>
    <xf numFmtId="0" fontId="92" fillId="0" borderId="0" xfId="0" applyFont="1" applyAlignment="1">
      <alignment horizontal="right" vertical="center" wrapText="1"/>
    </xf>
    <xf numFmtId="0" fontId="93" fillId="0" borderId="0" xfId="0" applyFont="1" applyAlignment="1">
      <alignment horizontal="left" vertical="center"/>
    </xf>
    <xf numFmtId="0" fontId="94" fillId="3" borderId="0" xfId="0" applyFont="1" applyFill="1" applyAlignment="1">
      <alignment horizontal="left" vertical="center" wrapText="1"/>
    </xf>
    <xf numFmtId="0" fontId="95" fillId="0" borderId="0" xfId="0" applyFont="1" applyAlignment="1">
      <alignment vertical="center"/>
    </xf>
    <xf numFmtId="0" fontId="16" fillId="0" borderId="0" xfId="0" applyFont="1"/>
    <xf numFmtId="0" fontId="11" fillId="0" borderId="0" xfId="6" applyFont="1"/>
    <xf numFmtId="0" fontId="96" fillId="9" borderId="2" xfId="0" applyFont="1" applyFill="1" applyBorder="1" applyAlignment="1">
      <alignment horizontal="center" vertical="center" wrapText="1"/>
    </xf>
    <xf numFmtId="4" fontId="12" fillId="10" borderId="74" xfId="0" applyNumberFormat="1" applyFont="1" applyFill="1" applyBorder="1" applyAlignment="1">
      <alignment horizontal="center" vertical="center" wrapText="1"/>
    </xf>
    <xf numFmtId="49" fontId="26" fillId="0" borderId="0" xfId="8" applyNumberFormat="1" applyFont="1" applyAlignment="1">
      <alignment horizontal="right"/>
    </xf>
    <xf numFmtId="0" fontId="97" fillId="0" borderId="0" xfId="0" applyFont="1"/>
    <xf numFmtId="0" fontId="64" fillId="0" borderId="0" xfId="8" applyFont="1" applyAlignment="1">
      <alignment horizontal="center" vertical="center"/>
    </xf>
    <xf numFmtId="0" fontId="0" fillId="0" borderId="0" xfId="0" applyAlignment="1">
      <alignment horizontal="center"/>
    </xf>
    <xf numFmtId="0" fontId="28" fillId="0" borderId="0" xfId="0" applyFont="1" applyAlignment="1">
      <alignment horizontal="left" vertical="center" wrapText="1"/>
    </xf>
    <xf numFmtId="0" fontId="0" fillId="0" borderId="0" xfId="0" applyAlignment="1">
      <alignment horizontal="justify" vertical="center" wrapText="1"/>
    </xf>
    <xf numFmtId="0" fontId="36" fillId="0" borderId="0" xfId="0" applyFont="1" applyAlignment="1">
      <alignment horizontal="center" vertical="center" wrapText="1"/>
    </xf>
    <xf numFmtId="17" fontId="41" fillId="0" borderId="0" xfId="0" applyNumberFormat="1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7" fontId="5" fillId="2" borderId="2" xfId="0" applyNumberFormat="1" applyFont="1" applyFill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7" fillId="2" borderId="3" xfId="2" applyNumberFormat="1" applyFont="1" applyFill="1" applyBorder="1" applyAlignment="1">
      <alignment horizontal="center" vertical="center" wrapText="1"/>
    </xf>
    <xf numFmtId="0" fontId="17" fillId="2" borderId="4" xfId="2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5" fillId="3" borderId="0" xfId="6" applyFont="1" applyFill="1" applyAlignment="1">
      <alignment horizontal="left" vertical="center" wrapText="1"/>
    </xf>
    <xf numFmtId="0" fontId="66" fillId="3" borderId="0" xfId="8" applyFont="1" applyFill="1" applyAlignment="1">
      <alignment horizontal="left"/>
    </xf>
    <xf numFmtId="0" fontId="76" fillId="2" borderId="10" xfId="8" applyFont="1" applyFill="1" applyBorder="1" applyAlignment="1">
      <alignment horizontal="center" vertical="center" wrapText="1"/>
    </xf>
    <xf numFmtId="0" fontId="76" fillId="2" borderId="13" xfId="8" applyFont="1" applyFill="1" applyBorder="1" applyAlignment="1">
      <alignment horizontal="center" vertical="center" wrapText="1"/>
    </xf>
    <xf numFmtId="0" fontId="77" fillId="2" borderId="11" xfId="8" applyFont="1" applyFill="1" applyBorder="1" applyAlignment="1">
      <alignment horizontal="center" vertical="center" wrapText="1"/>
    </xf>
    <xf numFmtId="0" fontId="77" fillId="2" borderId="12" xfId="8" applyFont="1" applyFill="1" applyBorder="1" applyAlignment="1">
      <alignment horizontal="center" vertical="center" wrapText="1"/>
    </xf>
    <xf numFmtId="0" fontId="77" fillId="2" borderId="14" xfId="8" applyFont="1" applyFill="1" applyBorder="1" applyAlignment="1">
      <alignment horizontal="center" vertical="center" wrapText="1"/>
    </xf>
    <xf numFmtId="0" fontId="77" fillId="2" borderId="15" xfId="8" applyFont="1" applyFill="1" applyBorder="1" applyAlignment="1">
      <alignment horizontal="center" vertical="center" wrapText="1"/>
    </xf>
    <xf numFmtId="0" fontId="77" fillId="2" borderId="16" xfId="8" applyFont="1" applyFill="1" applyBorder="1" applyAlignment="1">
      <alignment horizontal="center" vertical="center" wrapText="1"/>
    </xf>
    <xf numFmtId="0" fontId="77" fillId="2" borderId="17" xfId="8" applyFont="1" applyFill="1" applyBorder="1" applyAlignment="1">
      <alignment horizontal="center" vertical="center" wrapText="1"/>
    </xf>
    <xf numFmtId="169" fontId="65" fillId="6" borderId="33" xfId="9" applyNumberFormat="1" applyFont="1" applyFill="1" applyBorder="1" applyAlignment="1" applyProtection="1">
      <alignment horizontal="center" vertical="center"/>
    </xf>
    <xf numFmtId="0" fontId="65" fillId="6" borderId="33" xfId="8" applyFont="1" applyFill="1" applyBorder="1" applyAlignment="1">
      <alignment horizontal="center" vertical="center" wrapText="1"/>
    </xf>
    <xf numFmtId="0" fontId="79" fillId="2" borderId="33" xfId="8" applyFont="1" applyFill="1" applyBorder="1" applyAlignment="1">
      <alignment horizontal="center" vertical="center" wrapText="1"/>
    </xf>
    <xf numFmtId="0" fontId="10" fillId="2" borderId="34" xfId="16" applyFont="1" applyFill="1" applyBorder="1" applyAlignment="1">
      <alignment horizontal="center" vertical="center"/>
    </xf>
    <xf numFmtId="0" fontId="10" fillId="2" borderId="36" xfId="16" applyFont="1" applyFill="1" applyBorder="1" applyAlignment="1">
      <alignment horizontal="center" vertical="center"/>
    </xf>
    <xf numFmtId="0" fontId="10" fillId="2" borderId="39" xfId="16" applyFont="1" applyFill="1" applyBorder="1" applyAlignment="1">
      <alignment horizontal="center" vertical="center"/>
    </xf>
    <xf numFmtId="0" fontId="10" fillId="2" borderId="35" xfId="16" applyFont="1" applyFill="1" applyBorder="1" applyAlignment="1">
      <alignment horizontal="center" vertical="center"/>
    </xf>
    <xf numFmtId="0" fontId="10" fillId="2" borderId="37" xfId="16" applyFont="1" applyFill="1" applyBorder="1" applyAlignment="1">
      <alignment horizontal="center" vertical="center"/>
    </xf>
    <xf numFmtId="0" fontId="10" fillId="2" borderId="40" xfId="16" applyFont="1" applyFill="1" applyBorder="1" applyAlignment="1">
      <alignment horizontal="center" vertical="center"/>
    </xf>
    <xf numFmtId="17" fontId="10" fillId="2" borderId="35" xfId="15" applyNumberFormat="1" applyFont="1" applyFill="1" applyBorder="1" applyAlignment="1">
      <alignment horizontal="center" vertical="center"/>
    </xf>
    <xf numFmtId="0" fontId="10" fillId="2" borderId="37" xfId="15" applyFont="1" applyFill="1" applyBorder="1" applyAlignment="1">
      <alignment horizontal="center" vertical="center"/>
    </xf>
    <xf numFmtId="0" fontId="10" fillId="2" borderId="38" xfId="16" applyFont="1" applyFill="1" applyBorder="1" applyAlignment="1">
      <alignment horizontal="center" vertical="center" wrapText="1"/>
    </xf>
    <xf numFmtId="0" fontId="10" fillId="2" borderId="35" xfId="16" applyFont="1" applyFill="1" applyBorder="1" applyAlignment="1">
      <alignment horizontal="center" vertical="center" wrapText="1"/>
    </xf>
    <xf numFmtId="0" fontId="10" fillId="2" borderId="46" xfId="16" applyFont="1" applyFill="1" applyBorder="1" applyAlignment="1">
      <alignment horizontal="center" vertical="center"/>
    </xf>
    <xf numFmtId="0" fontId="10" fillId="2" borderId="38" xfId="16" applyFont="1" applyFill="1" applyBorder="1" applyAlignment="1">
      <alignment horizontal="center" vertical="center"/>
    </xf>
    <xf numFmtId="0" fontId="86" fillId="0" borderId="0" xfId="15" applyFont="1" applyAlignment="1">
      <alignment horizontal="left" vertical="center" wrapText="1"/>
    </xf>
    <xf numFmtId="0" fontId="10" fillId="7" borderId="51" xfId="17" applyFont="1" applyFill="1" applyBorder="1" applyAlignment="1">
      <alignment horizontal="center" vertical="center"/>
    </xf>
    <xf numFmtId="0" fontId="10" fillId="7" borderId="54" xfId="17" applyFont="1" applyFill="1" applyBorder="1" applyAlignment="1">
      <alignment horizontal="center" vertical="center"/>
    </xf>
    <xf numFmtId="0" fontId="10" fillId="7" borderId="57" xfId="17" applyFont="1" applyFill="1" applyBorder="1" applyAlignment="1">
      <alignment horizontal="center" vertical="center"/>
    </xf>
    <xf numFmtId="0" fontId="10" fillId="7" borderId="52" xfId="17" applyFont="1" applyFill="1" applyBorder="1" applyAlignment="1">
      <alignment horizontal="center" vertical="center"/>
    </xf>
    <xf numFmtId="0" fontId="10" fillId="7" borderId="55" xfId="17" applyFont="1" applyFill="1" applyBorder="1" applyAlignment="1">
      <alignment horizontal="center" vertical="center"/>
    </xf>
    <xf numFmtId="0" fontId="10" fillId="7" borderId="58" xfId="17" applyFont="1" applyFill="1" applyBorder="1" applyAlignment="1">
      <alignment horizontal="center" vertical="center"/>
    </xf>
    <xf numFmtId="0" fontId="10" fillId="7" borderId="53" xfId="17" applyFont="1" applyFill="1" applyBorder="1" applyAlignment="1">
      <alignment horizontal="center" vertical="center"/>
    </xf>
    <xf numFmtId="0" fontId="10" fillId="7" borderId="66" xfId="17" applyFont="1" applyFill="1" applyBorder="1" applyAlignment="1">
      <alignment horizontal="center" vertical="center"/>
    </xf>
    <xf numFmtId="0" fontId="10" fillId="7" borderId="67" xfId="17" applyFont="1" applyFill="1" applyBorder="1" applyAlignment="1">
      <alignment horizontal="center" vertical="center"/>
    </xf>
    <xf numFmtId="0" fontId="86" fillId="0" borderId="0" xfId="15" applyFont="1" applyAlignment="1">
      <alignment horizontal="left" vertical="center"/>
    </xf>
  </cellXfs>
  <cellStyles count="21">
    <cellStyle name="Comma" xfId="13" xr:uid="{0B07579F-B433-44A6-B35C-3A0BD3D4CE2D}"/>
    <cellStyle name="Hipervínculo" xfId="12" builtinId="8"/>
    <cellStyle name="Millares 2" xfId="11" xr:uid="{33A6345A-012A-4797-8136-E731D7CDE136}"/>
    <cellStyle name="Millares 5" xfId="20" xr:uid="{128C9EDC-426F-47CD-A02B-DAD0A162D4CE}"/>
    <cellStyle name="Normal" xfId="0" builtinId="0"/>
    <cellStyle name="Normal 10 17" xfId="6" xr:uid="{00000000-0005-0000-0000-000001000000}"/>
    <cellStyle name="Normal 2" xfId="8" xr:uid="{84DF64F3-9367-4656-9CFA-282941329201}"/>
    <cellStyle name="Normal 239" xfId="14" xr:uid="{B9F38C82-03E6-4975-B4C4-847E4DA989AF}"/>
    <cellStyle name="Normal 365" xfId="7" xr:uid="{62A7ED84-E0B4-4C5E-AD15-3AC5C5E1DC13}"/>
    <cellStyle name="Normal 366" xfId="19" xr:uid="{5E3DD23D-140A-42F3-BE8B-40E53DC625CE}"/>
    <cellStyle name="Normal 367" xfId="15" xr:uid="{2083A78E-200C-4E16-A2FF-DA65E54864FD}"/>
    <cellStyle name="Normal 394" xfId="16" xr:uid="{FCE9ED03-D519-41DF-AAE7-9EF111FA0AB8}"/>
    <cellStyle name="Normal 395" xfId="17" xr:uid="{4F761C3B-469C-4ACC-8FF8-8D88FC83E966}"/>
    <cellStyle name="Normal 398" xfId="5" xr:uid="{00000000-0005-0000-0000-000002000000}"/>
    <cellStyle name="Normal 445" xfId="2" xr:uid="{00000000-0005-0000-0000-000003000000}"/>
    <cellStyle name="Normal_97MESGRF1" xfId="10" xr:uid="{C8CBB9D5-C6C4-4780-B805-DB184ABA581C}"/>
    <cellStyle name="Normal_Informe Semanal 52_2011 2" xfId="3" xr:uid="{00000000-0005-0000-0000-000004000000}"/>
    <cellStyle name="Percent 17" xfId="4" xr:uid="{00000000-0005-0000-0000-000006000000}"/>
    <cellStyle name="Porcentaje" xfId="1" builtinId="5"/>
    <cellStyle name="Porcentaje 2" xfId="9" xr:uid="{AC6E8948-505D-474A-96AE-D94B0BDD5C7D}"/>
    <cellStyle name="Porcentaje 2 2" xfId="18" xr:uid="{E6ED3F5C-894F-41FB-AB62-4AF5C87FC91E}"/>
  </cellStyles>
  <dxfs count="0"/>
  <tableStyles count="0" defaultTableStyle="TableStyleMedium2" defaultPivotStyle="PivotStyleMedium9"/>
  <colors>
    <mruColors>
      <color rgb="FF874D8D"/>
      <color rgb="FF272731"/>
      <color rgb="FF009ED6"/>
      <color rgb="FF00823B"/>
      <color rgb="FF239BAB"/>
      <color rgb="FF860000"/>
      <color rgb="FFE05344"/>
      <color rgb="FFDD4131"/>
      <color rgb="FF97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93266628056471"/>
          <c:y val="0.30025597085362149"/>
          <c:w val="0.39384454877412622"/>
          <c:h val="0.78400830737279337"/>
        </c:manualLayout>
      </c:layout>
      <c:pieChart>
        <c:varyColors val="1"/>
        <c:ser>
          <c:idx val="0"/>
          <c:order val="0"/>
          <c:explosion val="7"/>
          <c:dLbls>
            <c:dLbl>
              <c:idx val="0"/>
              <c:layout>
                <c:manualLayout>
                  <c:x val="1.6203138926883731E-3"/>
                  <c:y val="0.136869330372624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B-4184-A84B-C0DF422AF649}"/>
                </c:ext>
              </c:extLst>
            </c:dLbl>
            <c:dLbl>
              <c:idx val="1"/>
              <c:layout>
                <c:manualLayout>
                  <c:x val="-2.8356643213025601E-2"/>
                  <c:y val="0.2424243425105976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0B-4184-A84B-C0DF422AF649}"/>
                </c:ext>
              </c:extLst>
            </c:dLbl>
            <c:dLbl>
              <c:idx val="2"/>
              <c:layout>
                <c:manualLayout>
                  <c:x val="-0.1354657663097277"/>
                  <c:y val="0.1060047078311837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B-4184-A84B-C0DF422AF649}"/>
                </c:ext>
              </c:extLst>
            </c:dLbl>
            <c:dLbl>
              <c:idx val="3"/>
              <c:layout>
                <c:manualLayout>
                  <c:x val="-0.12850327981302806"/>
                  <c:y val="0.150333016175071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B-4184-A84B-C0DF422AF649}"/>
                </c:ext>
              </c:extLst>
            </c:dLbl>
            <c:dLbl>
              <c:idx val="4"/>
              <c:layout>
                <c:manualLayout>
                  <c:x val="-0.13827675296456488"/>
                  <c:y val="6.591319348728846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0B-4184-A84B-C0DF422AF649}"/>
                </c:ext>
              </c:extLst>
            </c:dLbl>
            <c:dLbl>
              <c:idx val="5"/>
              <c:layout>
                <c:manualLayout>
                  <c:x val="-0.1384390800915144"/>
                  <c:y val="2.766898840064583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B-4184-A84B-C0DF422AF649}"/>
                </c:ext>
              </c:extLst>
            </c:dLbl>
            <c:dLbl>
              <c:idx val="6"/>
              <c:layout>
                <c:manualLayout>
                  <c:x val="-0.12304560521484111"/>
                  <c:y val="-1.20236433227176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0B-4184-A84B-C0DF422AF649}"/>
                </c:ext>
              </c:extLst>
            </c:dLbl>
            <c:dLbl>
              <c:idx val="7"/>
              <c:layout>
                <c:manualLayout>
                  <c:x val="-0.1015494189986815"/>
                  <c:y val="-5.01420860544792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0B-4184-A84B-C0DF422AF649}"/>
                </c:ext>
              </c:extLst>
            </c:dLbl>
            <c:dLbl>
              <c:idx val="8"/>
              <c:layout>
                <c:manualLayout>
                  <c:x val="-2.3924603321298452E-2"/>
                  <c:y val="-9.270184540376702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0B-4184-A84B-C0DF422AF649}"/>
                </c:ext>
              </c:extLst>
            </c:dLbl>
            <c:dLbl>
              <c:idx val="9"/>
              <c:layout>
                <c:manualLayout>
                  <c:x val="7.1646889209271369E-2"/>
                  <c:y val="-0.1001678101725230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0B-4184-A84B-C0DF422AF649}"/>
                </c:ext>
              </c:extLst>
            </c:dLbl>
            <c:dLbl>
              <c:idx val="10"/>
              <c:layout>
                <c:manualLayout>
                  <c:x val="0.13501386270378174"/>
                  <c:y val="-6.415480710722447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0B-4184-A84B-C0DF422AF649}"/>
                </c:ext>
              </c:extLst>
            </c:dLbl>
            <c:dLbl>
              <c:idx val="11"/>
              <c:layout>
                <c:manualLayout>
                  <c:x val="0.13438673452203451"/>
                  <c:y val="-1.20200864076300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B-4184-A84B-C0DF422AF64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'1.Resumen'!$AA$31:$AA$42</c:f>
              <c:numCache>
                <c:formatCode>General</c:formatCode>
                <c:ptCount val="12"/>
              </c:numCache>
            </c:numRef>
          </c:cat>
          <c:val>
            <c:numRef>
              <c:f>'1.Resumen'!$AB$31:$AB$42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D60B-4184-A84B-C0DF422A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legend>
      <c:legendPos val="r"/>
      <c:layout>
        <c:manualLayout>
          <c:xMode val="edge"/>
          <c:yMode val="edge"/>
          <c:x val="0.78440263042237091"/>
          <c:y val="0.18335135080202083"/>
          <c:w val="0.21142418230585028"/>
          <c:h val="0.80356174232944921"/>
        </c:manualLayout>
      </c:layout>
      <c:overlay val="0"/>
      <c:txPr>
        <a:bodyPr/>
        <a:lstStyle/>
        <a:p>
          <a:pPr>
            <a:defRPr sz="105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91272004103779E-2"/>
          <c:y val="0.21626980716916291"/>
          <c:w val="0.83360022102500342"/>
          <c:h val="0.67641309171418373"/>
        </c:manualLayout>
      </c:layout>
      <c:barChart>
        <c:barDir val="bar"/>
        <c:grouping val="stacked"/>
        <c:varyColors val="0"/>
        <c:ser>
          <c:idx val="0"/>
          <c:order val="0"/>
          <c:tx>
            <c:v>Hidroeléctrica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4181.7235000000001</c:v>
              </c:pt>
              <c:pt idx="1">
                <c:v>3527.2958100000001</c:v>
              </c:pt>
              <c:pt idx="2">
                <c:v>3213.6729799999998</c:v>
              </c:pt>
            </c:numLit>
          </c:val>
          <c:extLst>
            <c:ext xmlns:c16="http://schemas.microsoft.com/office/drawing/2014/chart" uri="{C3380CC4-5D6E-409C-BE32-E72D297353CC}">
              <c16:uniqueId val="{00000000-8747-4124-94F0-22CC2C663BC1}"/>
            </c:ext>
          </c:extLst>
        </c:ser>
        <c:ser>
          <c:idx val="1"/>
          <c:order val="1"/>
          <c:tx>
            <c:v>Termoeléctrica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2286.1302900000001</c:v>
              </c:pt>
              <c:pt idx="1">
                <c:v>2770.9643299999998</c:v>
              </c:pt>
              <c:pt idx="2">
                <c:v>2809.9173000000001</c:v>
              </c:pt>
            </c:numLit>
          </c:val>
          <c:extLst>
            <c:ext xmlns:c16="http://schemas.microsoft.com/office/drawing/2014/chart" uri="{C3380CC4-5D6E-409C-BE32-E72D297353CC}">
              <c16:uniqueId val="{00000001-8747-4124-94F0-22CC2C663BC1}"/>
            </c:ext>
          </c:extLst>
        </c:ser>
        <c:ser>
          <c:idx val="2"/>
          <c:order val="2"/>
          <c:tx>
            <c:v>Eólica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91.209549999999993</c:v>
              </c:pt>
              <c:pt idx="1">
                <c:v>146.64738</c:v>
              </c:pt>
              <c:pt idx="2">
                <c:v>12.570040000000001</c:v>
              </c:pt>
            </c:numLit>
          </c:val>
          <c:extLst>
            <c:ext xmlns:c16="http://schemas.microsoft.com/office/drawing/2014/chart" uri="{C3380CC4-5D6E-409C-BE32-E72D297353CC}">
              <c16:uniqueId val="{00000002-8747-4124-94F0-22CC2C66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77664"/>
        <c:axId val="208579584"/>
      </c:barChart>
      <c:catAx>
        <c:axId val="2085776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>
            <c:manualLayout>
              <c:xMode val="edge"/>
              <c:yMode val="edge"/>
              <c:x val="4.7184728649865851E-2"/>
              <c:y val="0.18371899941432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9584"/>
        <c:crosses val="autoZero"/>
        <c:auto val="1"/>
        <c:lblAlgn val="ctr"/>
        <c:lblOffset val="100"/>
        <c:noMultiLvlLbl val="0"/>
      </c:catAx>
      <c:valAx>
        <c:axId val="20857958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95603494184405124"/>
              <c:y val="0.90544799048813929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7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780302531821404"/>
          <c:y val="0.12018886907272239"/>
          <c:w val="0.651911185196558"/>
          <c:h val="5.0239820088446303E-2"/>
        </c:manualLayout>
      </c:layout>
      <c:overlay val="0"/>
      <c:txPr>
        <a:bodyPr/>
        <a:lstStyle/>
        <a:p>
          <a:pPr>
            <a:defRPr sz="12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119400659333171"/>
        </c:manualLayout>
      </c:layout>
      <c:barChart>
        <c:barDir val="bar"/>
        <c:grouping val="clustered"/>
        <c:varyColors val="0"/>
        <c:ser>
          <c:idx val="0"/>
          <c:order val="0"/>
          <c:tx>
            <c:v>2017</c:v>
          </c:tx>
          <c:spPr>
            <a:solidFill>
              <a:srgbClr val="0070C0"/>
            </a:solidFill>
          </c:spPr>
          <c:invertIfNegative val="0"/>
          <c:cat>
            <c:strLit>
              <c:ptCount val="55"/>
              <c:pt idx="0">
                <c:v>RIO BAÑOS</c:v>
              </c:pt>
              <c:pt idx="1">
                <c:v>GTS MAJES</c:v>
              </c:pt>
              <c:pt idx="2">
                <c:v>GTS REPARTICION</c:v>
              </c:pt>
              <c:pt idx="3">
                <c:v>HUAURA POWER</c:v>
              </c:pt>
              <c:pt idx="4">
                <c:v>IYEPSA</c:v>
              </c:pt>
              <c:pt idx="5">
                <c:v>CERRO VERDE</c:v>
              </c:pt>
              <c:pt idx="6">
                <c:v>MOQUEGUA</c:v>
              </c:pt>
              <c:pt idx="7">
                <c:v>PANAMERICANASOLAR</c:v>
              </c:pt>
              <c:pt idx="8">
                <c:v>PLANTA RFE ETEN</c:v>
              </c:pt>
              <c:pt idx="9">
                <c:v>SHOUGESA</c:v>
              </c:pt>
              <c:pt idx="10">
                <c:v>TACNA SOLAR</c:v>
              </c:pt>
              <c:pt idx="11">
                <c:v>TERMOCHILCA</c:v>
              </c:pt>
              <c:pt idx="12">
                <c:v>TERMOSELVA</c:v>
              </c:pt>
              <c:pt idx="13">
                <c:v>AYEPSA</c:v>
              </c:pt>
              <c:pt idx="14">
                <c:v>SDE PIURA </c:v>
              </c:pt>
              <c:pt idx="15">
                <c:v>SANTA ROSA</c:v>
              </c:pt>
              <c:pt idx="16">
                <c:v>AGUA AZUL</c:v>
              </c:pt>
              <c:pt idx="17">
                <c:v>CANCHAYLLO</c:v>
              </c:pt>
              <c:pt idx="18">
                <c:v>AGROAURORA</c:v>
              </c:pt>
              <c:pt idx="19">
                <c:v>PETRAMAS</c:v>
              </c:pt>
              <c:pt idx="20">
                <c:v>ECELIM</c:v>
              </c:pt>
              <c:pt idx="21">
                <c:v>MAJA ENERGIA</c:v>
              </c:pt>
              <c:pt idx="22">
                <c:v>HIDROCAÑETE</c:v>
              </c:pt>
              <c:pt idx="23">
                <c:v>YANAPAMPA</c:v>
              </c:pt>
              <c:pt idx="24">
                <c:v>SANTA CRUZ </c:v>
              </c:pt>
              <c:pt idx="25">
                <c:v>RIO DOBLE </c:v>
              </c:pt>
              <c:pt idx="26">
                <c:v>SINERSA</c:v>
              </c:pt>
              <c:pt idx="27">
                <c:v>GEPSA</c:v>
              </c:pt>
              <c:pt idx="28">
                <c:v>EGE JUNIN</c:v>
              </c:pt>
              <c:pt idx="29">
                <c:v>AIPSA</c:v>
              </c:pt>
              <c:pt idx="30">
                <c:v>HIDROMARAÑON</c:v>
              </c:pt>
              <c:pt idx="31">
                <c:v>HUANCHOR</c:v>
              </c:pt>
              <c:pt idx="32">
                <c:v>PARQUE EOLICO MARCONA</c:v>
              </c:pt>
              <c:pt idx="33">
                <c:v>SDF ENERGIA</c:v>
              </c:pt>
              <c:pt idx="34">
                <c:v>ENERGÍA EÓLICA</c:v>
              </c:pt>
              <c:pt idx="35">
                <c:v>EGESUR</c:v>
              </c:pt>
              <c:pt idx="36">
                <c:v>LUZ DEL SUR</c:v>
              </c:pt>
              <c:pt idx="37">
                <c:v>PARQUE EOLICO TRES HERMANAS</c:v>
              </c:pt>
              <c:pt idx="38">
                <c:v>SAN GABAN</c:v>
              </c:pt>
              <c:pt idx="39">
                <c:v>EGE HUANZA</c:v>
              </c:pt>
              <c:pt idx="40">
                <c:v>EGEMSA</c:v>
              </c:pt>
              <c:pt idx="41">
                <c:v>ENEL GENERACION PIURA</c:v>
              </c:pt>
              <c:pt idx="42">
                <c:v>CHINANGO</c:v>
              </c:pt>
              <c:pt idx="43">
                <c:v>HUALLAGA</c:v>
              </c:pt>
              <c:pt idx="44">
                <c:v>ORAZUL ENERGY</c:v>
              </c:pt>
              <c:pt idx="45">
                <c:v>STATKRAFT</c:v>
              </c:pt>
              <c:pt idx="46">
                <c:v>CELEPSA</c:v>
              </c:pt>
              <c:pt idx="47">
                <c:v>CERRO DEL AGUILA</c:v>
              </c:pt>
              <c:pt idx="48">
                <c:v>EGASA</c:v>
              </c:pt>
              <c:pt idx="49">
                <c:v>SAMAY I</c:v>
              </c:pt>
              <c:pt idx="50">
                <c:v>KALLPA</c:v>
              </c:pt>
              <c:pt idx="51">
                <c:v>FENIX POWER</c:v>
              </c:pt>
              <c:pt idx="52">
                <c:v>ELECTROPERU</c:v>
              </c:pt>
              <c:pt idx="53">
                <c:v>ENEL GENERACION PERU</c:v>
              </c:pt>
              <c:pt idx="54">
                <c:v>ENGIE</c:v>
              </c:pt>
            </c:strLit>
          </c:cat>
          <c:val>
            <c:numLit>
              <c:formatCode>General</c:formatCode>
              <c:ptCount val="5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 formatCode="#,##0.00">
                <c:v>0</c:v>
              </c:pt>
              <c:pt idx="14">
                <c:v>0</c:v>
              </c:pt>
              <c:pt idx="15">
                <c:v>0.58531</c:v>
              </c:pt>
              <c:pt idx="16">
                <c:v>1.26932</c:v>
              </c:pt>
              <c:pt idx="17">
                <c:v>1.81</c:v>
              </c:pt>
              <c:pt idx="18">
                <c:v>2.1127600000000002</c:v>
              </c:pt>
              <c:pt idx="19">
                <c:v>2.8588</c:v>
              </c:pt>
              <c:pt idx="20">
                <c:v>3.0007999999999999</c:v>
              </c:pt>
              <c:pt idx="21">
                <c:v>3.3959999999999999</c:v>
              </c:pt>
              <c:pt idx="22">
                <c:v>3.6</c:v>
              </c:pt>
              <c:pt idx="23">
                <c:v>3.7462499999999999</c:v>
              </c:pt>
              <c:pt idx="24">
                <c:v>7.7262300000000002</c:v>
              </c:pt>
              <c:pt idx="25">
                <c:v>8.1204599999999996</c:v>
              </c:pt>
              <c:pt idx="26">
                <c:v>8.9406099999999995</c:v>
              </c:pt>
              <c:pt idx="27">
                <c:v>9.1251700000000007</c:v>
              </c:pt>
              <c:pt idx="28">
                <c:v>12.606960000000001</c:v>
              </c:pt>
              <c:pt idx="29">
                <c:v>14.921329999999999</c:v>
              </c:pt>
              <c:pt idx="30">
                <c:v>15.346769999999999</c:v>
              </c:pt>
              <c:pt idx="31">
                <c:v>16.532</c:v>
              </c:pt>
              <c:pt idx="32">
                <c:v>19.93937</c:v>
              </c:pt>
              <c:pt idx="33">
                <c:v>28.249939999999999</c:v>
              </c:pt>
              <c:pt idx="34">
                <c:v>40.282240000000002</c:v>
              </c:pt>
              <c:pt idx="35">
                <c:v>48.406910000000003</c:v>
              </c:pt>
              <c:pt idx="36">
                <c:v>50.859630000000003</c:v>
              </c:pt>
              <c:pt idx="37">
                <c:v>55.829160000000002</c:v>
              </c:pt>
              <c:pt idx="38">
                <c:v>67.215320000000006</c:v>
              </c:pt>
              <c:pt idx="39">
                <c:v>93.816519999999997</c:v>
              </c:pt>
              <c:pt idx="40">
                <c:v>95.912599999999998</c:v>
              </c:pt>
              <c:pt idx="41">
                <c:v>130.45779999999999</c:v>
              </c:pt>
              <c:pt idx="42">
                <c:v>135.6593</c:v>
              </c:pt>
              <c:pt idx="43">
                <c:v>149.42869999999999</c:v>
              </c:pt>
              <c:pt idx="44">
                <c:v>187.40260000000001</c:v>
              </c:pt>
              <c:pt idx="45">
                <c:v>207.80799999999999</c:v>
              </c:pt>
              <c:pt idx="46">
                <c:v>216.52629999999999</c:v>
              </c:pt>
              <c:pt idx="47">
                <c:v>222.12780000000001</c:v>
              </c:pt>
              <c:pt idx="48">
                <c:v>233.13149999999999</c:v>
              </c:pt>
              <c:pt idx="49">
                <c:v>299.6866</c:v>
              </c:pt>
              <c:pt idx="50">
                <c:v>386.40260000000001</c:v>
              </c:pt>
              <c:pt idx="51">
                <c:v>553.68989999999997</c:v>
              </c:pt>
              <c:pt idx="52">
                <c:v>863.18449999999996</c:v>
              </c:pt>
              <c:pt idx="53">
                <c:v>898.59789999999998</c:v>
              </c:pt>
              <c:pt idx="54">
                <c:v>1212.5419999999999</c:v>
              </c:pt>
            </c:numLit>
          </c:val>
          <c:extLst>
            <c:ext xmlns:c16="http://schemas.microsoft.com/office/drawing/2014/chart" uri="{C3380CC4-5D6E-409C-BE32-E72D297353CC}">
              <c16:uniqueId val="{00000000-2F1A-4FF2-8C9E-94FA6FD91AEC}"/>
            </c:ext>
          </c:extLst>
        </c:ser>
        <c:ser>
          <c:idx val="1"/>
          <c:order val="1"/>
          <c:tx>
            <c:v>2016</c:v>
          </c:tx>
          <c:spPr>
            <a:solidFill>
              <a:srgbClr val="C00000"/>
            </a:solidFill>
          </c:spPr>
          <c:invertIfNegative val="0"/>
          <c:cat>
            <c:strLit>
              <c:ptCount val="55"/>
              <c:pt idx="0">
                <c:v>RIO BAÑOS</c:v>
              </c:pt>
              <c:pt idx="1">
                <c:v>GTS MAJES</c:v>
              </c:pt>
              <c:pt idx="2">
                <c:v>GTS REPARTICION</c:v>
              </c:pt>
              <c:pt idx="3">
                <c:v>HUAURA POWER</c:v>
              </c:pt>
              <c:pt idx="4">
                <c:v>IYEPSA</c:v>
              </c:pt>
              <c:pt idx="5">
                <c:v>CERRO VERDE</c:v>
              </c:pt>
              <c:pt idx="6">
                <c:v>MOQUEGUA</c:v>
              </c:pt>
              <c:pt idx="7">
                <c:v>PANAMERICANASOLAR</c:v>
              </c:pt>
              <c:pt idx="8">
                <c:v>PLANTA RFE ETEN</c:v>
              </c:pt>
              <c:pt idx="9">
                <c:v>SHOUGESA</c:v>
              </c:pt>
              <c:pt idx="10">
                <c:v>TACNA SOLAR</c:v>
              </c:pt>
              <c:pt idx="11">
                <c:v>TERMOCHILCA</c:v>
              </c:pt>
              <c:pt idx="12">
                <c:v>TERMOSELVA</c:v>
              </c:pt>
              <c:pt idx="13">
                <c:v>AYEPSA</c:v>
              </c:pt>
              <c:pt idx="14">
                <c:v>SDE PIURA </c:v>
              </c:pt>
              <c:pt idx="15">
                <c:v>SANTA ROSA</c:v>
              </c:pt>
              <c:pt idx="16">
                <c:v>AGUA AZUL</c:v>
              </c:pt>
              <c:pt idx="17">
                <c:v>CANCHAYLLO</c:v>
              </c:pt>
              <c:pt idx="18">
                <c:v>AGROAURORA</c:v>
              </c:pt>
              <c:pt idx="19">
                <c:v>PETRAMAS</c:v>
              </c:pt>
              <c:pt idx="20">
                <c:v>ECELIM</c:v>
              </c:pt>
              <c:pt idx="21">
                <c:v>MAJA ENERGIA</c:v>
              </c:pt>
              <c:pt idx="22">
                <c:v>HIDROCAÑETE</c:v>
              </c:pt>
              <c:pt idx="23">
                <c:v>YANAPAMPA</c:v>
              </c:pt>
              <c:pt idx="24">
                <c:v>SANTA CRUZ </c:v>
              </c:pt>
              <c:pt idx="25">
                <c:v>RIO DOBLE </c:v>
              </c:pt>
              <c:pt idx="26">
                <c:v>SINERSA</c:v>
              </c:pt>
              <c:pt idx="27">
                <c:v>GEPSA</c:v>
              </c:pt>
              <c:pt idx="28">
                <c:v>EGE JUNIN</c:v>
              </c:pt>
              <c:pt idx="29">
                <c:v>AIPSA</c:v>
              </c:pt>
              <c:pt idx="30">
                <c:v>HIDROMARAÑON</c:v>
              </c:pt>
              <c:pt idx="31">
                <c:v>HUANCHOR</c:v>
              </c:pt>
              <c:pt idx="32">
                <c:v>PARQUE EOLICO MARCONA</c:v>
              </c:pt>
              <c:pt idx="33">
                <c:v>SDF ENERGIA</c:v>
              </c:pt>
              <c:pt idx="34">
                <c:v>ENERGÍA EÓLICA</c:v>
              </c:pt>
              <c:pt idx="35">
                <c:v>EGESUR</c:v>
              </c:pt>
              <c:pt idx="36">
                <c:v>LUZ DEL SUR</c:v>
              </c:pt>
              <c:pt idx="37">
                <c:v>PARQUE EOLICO TRES HERMANAS</c:v>
              </c:pt>
              <c:pt idx="38">
                <c:v>SAN GABAN</c:v>
              </c:pt>
              <c:pt idx="39">
                <c:v>EGE HUANZA</c:v>
              </c:pt>
              <c:pt idx="40">
                <c:v>EGEMSA</c:v>
              </c:pt>
              <c:pt idx="41">
                <c:v>ENEL GENERACION PIURA</c:v>
              </c:pt>
              <c:pt idx="42">
                <c:v>CHINANGO</c:v>
              </c:pt>
              <c:pt idx="43">
                <c:v>HUALLAGA</c:v>
              </c:pt>
              <c:pt idx="44">
                <c:v>ORAZUL ENERGY</c:v>
              </c:pt>
              <c:pt idx="45">
                <c:v>STATKRAFT</c:v>
              </c:pt>
              <c:pt idx="46">
                <c:v>CELEPSA</c:v>
              </c:pt>
              <c:pt idx="47">
                <c:v>CERRO DEL AGUILA</c:v>
              </c:pt>
              <c:pt idx="48">
                <c:v>EGASA</c:v>
              </c:pt>
              <c:pt idx="49">
                <c:v>SAMAY I</c:v>
              </c:pt>
              <c:pt idx="50">
                <c:v>KALLPA</c:v>
              </c:pt>
              <c:pt idx="51">
                <c:v>FENIX POWER</c:v>
              </c:pt>
              <c:pt idx="52">
                <c:v>ELECTROPERU</c:v>
              </c:pt>
              <c:pt idx="53">
                <c:v>ENEL GENERACION PERU</c:v>
              </c:pt>
              <c:pt idx="54">
                <c:v>ENGIE</c:v>
              </c:pt>
            </c:strLit>
          </c:cat>
          <c:val>
            <c:numLit>
              <c:formatCode>General</c:formatCode>
              <c:ptCount val="55"/>
              <c:pt idx="0">
                <c:v>0</c:v>
              </c:pt>
              <c:pt idx="1">
                <c:v>0</c:v>
              </c:pt>
              <c:pt idx="2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196.62960000000001</c:v>
              </c:pt>
              <c:pt idx="12">
                <c:v>0</c:v>
              </c:pt>
              <c:pt idx="13" formatCode="#,##0.00">
                <c:v>11.57</c:v>
              </c:pt>
              <c:pt idx="14">
                <c:v>16.280609999999999</c:v>
              </c:pt>
              <c:pt idx="15">
                <c:v>0.30035000000000001</c:v>
              </c:pt>
              <c:pt idx="17">
                <c:v>5.04</c:v>
              </c:pt>
              <c:pt idx="18">
                <c:v>0</c:v>
              </c:pt>
              <c:pt idx="19">
                <c:v>2.9014000000000002</c:v>
              </c:pt>
              <c:pt idx="20">
                <c:v>2.80138</c:v>
              </c:pt>
              <c:pt idx="21">
                <c:v>1.329</c:v>
              </c:pt>
              <c:pt idx="22">
                <c:v>2.8</c:v>
              </c:pt>
              <c:pt idx="23">
                <c:v>1.42364</c:v>
              </c:pt>
              <c:pt idx="24">
                <c:v>8.0427</c:v>
              </c:pt>
              <c:pt idx="25">
                <c:v>3.2435200000000002</c:v>
              </c:pt>
              <c:pt idx="26">
                <c:v>5.0102700000000002</c:v>
              </c:pt>
              <c:pt idx="27">
                <c:v>5.4074200000000001</c:v>
              </c:pt>
              <c:pt idx="28">
                <c:v>7.4371200000000002</c:v>
              </c:pt>
              <c:pt idx="29">
                <c:v>14.954800000000001</c:v>
              </c:pt>
              <c:pt idx="31">
                <c:v>15.683999999999999</c:v>
              </c:pt>
              <c:pt idx="32">
                <c:v>32.012979999999999</c:v>
              </c:pt>
              <c:pt idx="33">
                <c:v>29.210730000000002</c:v>
              </c:pt>
              <c:pt idx="34">
                <c:v>78.616060000000004</c:v>
              </c:pt>
              <c:pt idx="35">
                <c:v>25.02054</c:v>
              </c:pt>
              <c:pt idx="36">
                <c:v>71.632890000000003</c:v>
              </c:pt>
              <c:pt idx="37">
                <c:v>95.752489999999995</c:v>
              </c:pt>
              <c:pt idx="38">
                <c:v>98.249529999999993</c:v>
              </c:pt>
              <c:pt idx="39">
                <c:v>95.830370000000002</c:v>
              </c:pt>
              <c:pt idx="40">
                <c:v>139.12700000000001</c:v>
              </c:pt>
              <c:pt idx="41">
                <c:v>96.35727</c:v>
              </c:pt>
              <c:pt idx="42">
                <c:v>103.1493</c:v>
              </c:pt>
              <c:pt idx="43">
                <c:v>6.2581699999999998</c:v>
              </c:pt>
              <c:pt idx="44">
                <c:v>192.82060000000001</c:v>
              </c:pt>
              <c:pt idx="45">
                <c:v>274.88690000000003</c:v>
              </c:pt>
              <c:pt idx="46">
                <c:v>136.38929999999999</c:v>
              </c:pt>
              <c:pt idx="47">
                <c:v>0</c:v>
              </c:pt>
              <c:pt idx="48">
                <c:v>219.77109999999999</c:v>
              </c:pt>
              <c:pt idx="49">
                <c:v>0</c:v>
              </c:pt>
              <c:pt idx="50">
                <c:v>824.43510000000003</c:v>
              </c:pt>
              <c:pt idx="51">
                <c:v>277.76979999999998</c:v>
              </c:pt>
              <c:pt idx="52">
                <c:v>837.71519999999998</c:v>
              </c:pt>
              <c:pt idx="53">
                <c:v>1095.0619999999999</c:v>
              </c:pt>
              <c:pt idx="54">
                <c:v>1160.1420000000001</c:v>
              </c:pt>
            </c:numLit>
          </c:val>
          <c:extLst>
            <c:ext xmlns:c16="http://schemas.microsoft.com/office/drawing/2014/chart" uri="{C3380CC4-5D6E-409C-BE32-E72D297353CC}">
              <c16:uniqueId val="{00000001-2F1A-4FF2-8C9E-94FA6FD9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7760"/>
        <c:axId val="209079296"/>
      </c:barChart>
      <c:catAx>
        <c:axId val="209077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9079296"/>
        <c:crosses val="autoZero"/>
        <c:auto val="1"/>
        <c:lblAlgn val="ctr"/>
        <c:lblOffset val="100"/>
        <c:noMultiLvlLbl val="0"/>
      </c:catAx>
      <c:valAx>
        <c:axId val="209079296"/>
        <c:scaling>
          <c:orientation val="minMax"/>
          <c:max val="120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layout>
            <c:manualLayout>
              <c:xMode val="edge"/>
              <c:yMode val="edge"/>
              <c:x val="0.65916340550384245"/>
              <c:y val="0.9789451906746951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9077760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B-4232-972E-5130179C8761}"/>
            </c:ext>
          </c:extLst>
        </c:ser>
        <c:ser>
          <c:idx val="2"/>
          <c:order val="1"/>
          <c:tx>
            <c:strRef>
              <c:f>'10. Volúmenes'!$AC$12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B-4232-972E-5130179C8761}"/>
            </c:ext>
          </c:extLst>
        </c:ser>
        <c:ser>
          <c:idx val="3"/>
          <c:order val="2"/>
          <c:tx>
            <c:strRef>
              <c:f>'10. Volúmenes'!$AD$12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B-4232-972E-5130179C8761}"/>
            </c:ext>
          </c:extLst>
        </c:ser>
        <c:ser>
          <c:idx val="0"/>
          <c:order val="3"/>
          <c:tx>
            <c:strRef>
              <c:f>'10. Volúmenes'!$AE$12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A0B-4232-972E-5130179C8761}"/>
              </c:ext>
            </c:extLst>
          </c:dPt>
          <c:cat>
            <c:numRef>
              <c:f>'10.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0B-4232-972E-5130179C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1-448C-A86A-312888404956}"/>
            </c:ext>
          </c:extLst>
        </c:ser>
        <c:ser>
          <c:idx val="2"/>
          <c:order val="1"/>
          <c:tx>
            <c:strRef>
              <c:f>'10. Volúmenes'!$AI$12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1-448C-A86A-312888404956}"/>
            </c:ext>
          </c:extLst>
        </c:ser>
        <c:ser>
          <c:idx val="3"/>
          <c:order val="2"/>
          <c:tx>
            <c:strRef>
              <c:f>'10. Volúmenes'!$AJ$12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1-448C-A86A-312888404956}"/>
            </c:ext>
          </c:extLst>
        </c:ser>
        <c:ser>
          <c:idx val="0"/>
          <c:order val="3"/>
          <c:tx>
            <c:strRef>
              <c:f>'10. Volúmenes'!$AK$12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AE1-448C-A86A-312888404956}"/>
              </c:ext>
            </c:extLst>
          </c:dPt>
          <c:cat>
            <c:numRef>
              <c:f>'10.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E1-448C-A86A-31288840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8-4973-AD1E-A6A140C22381}"/>
            </c:ext>
          </c:extLst>
        </c:ser>
        <c:ser>
          <c:idx val="2"/>
          <c:order val="1"/>
          <c:tx>
            <c:strRef>
              <c:f>'10. Volúmenes'!$AO$12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8-4973-AD1E-A6A140C22381}"/>
            </c:ext>
          </c:extLst>
        </c:ser>
        <c:ser>
          <c:idx val="3"/>
          <c:order val="2"/>
          <c:tx>
            <c:strRef>
              <c:f>'10. Volúmenes'!$AP$12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8-4973-AD1E-A6A140C22381}"/>
            </c:ext>
          </c:extLst>
        </c:ser>
        <c:ser>
          <c:idx val="0"/>
          <c:order val="3"/>
          <c:tx>
            <c:strRef>
              <c:f>'10. Volúmenes'!$AQ$12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048-4973-AD1E-A6A140C22381}"/>
              </c:ext>
            </c:extLst>
          </c:dPt>
          <c:cat>
            <c:numRef>
              <c:f>'10.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8-4973-AD1E-A6A140C2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1-45DE-9024-55889EB955B3}"/>
            </c:ext>
          </c:extLst>
        </c:ser>
        <c:ser>
          <c:idx val="2"/>
          <c:order val="1"/>
          <c:tx>
            <c:strRef>
              <c:f>'10. Volúmenes'!$AU$12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1-45DE-9024-55889EB955B3}"/>
            </c:ext>
          </c:extLst>
        </c:ser>
        <c:ser>
          <c:idx val="3"/>
          <c:order val="2"/>
          <c:tx>
            <c:strRef>
              <c:f>'10. Volúmenes'!$AV$12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1-45DE-9024-55889EB955B3}"/>
            </c:ext>
          </c:extLst>
        </c:ser>
        <c:ser>
          <c:idx val="0"/>
          <c:order val="3"/>
          <c:tx>
            <c:strRef>
              <c:f>'10. Volúmenes'!$AW$12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451-45DE-9024-55889EB955B3}"/>
              </c:ext>
            </c:extLst>
          </c:dPt>
          <c:cat>
            <c:numRef>
              <c:f>'10.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51-45DE-9024-55889EB9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D-411D-B9F9-024A0E09643E}"/>
            </c:ext>
          </c:extLst>
        </c:ser>
        <c:ser>
          <c:idx val="2"/>
          <c:order val="1"/>
          <c:tx>
            <c:strRef>
              <c:f>'10. Volúmenes'!$BA$12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D-411D-B9F9-024A0E09643E}"/>
            </c:ext>
          </c:extLst>
        </c:ser>
        <c:ser>
          <c:idx val="3"/>
          <c:order val="2"/>
          <c:tx>
            <c:strRef>
              <c:f>'10. Volúmenes'!$BB$12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D-411D-B9F9-024A0E09643E}"/>
            </c:ext>
          </c:extLst>
        </c:ser>
        <c:ser>
          <c:idx val="0"/>
          <c:order val="3"/>
          <c:tx>
            <c:strRef>
              <c:f>'10. Volúmenes'!$BC$12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94D-411D-B9F9-024A0E09643E}"/>
              </c:ext>
            </c:extLst>
          </c:dPt>
          <c:cat>
            <c:numRef>
              <c:f>'10.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D-411D-B9F9-024A0E09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5-4DB8-B1DF-0603F8DFD1CB}"/>
            </c:ext>
          </c:extLst>
        </c:ser>
        <c:ser>
          <c:idx val="2"/>
          <c:order val="1"/>
          <c:tx>
            <c:strRef>
              <c:f>'10. Volúmenes'!$BG$12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5-4DB8-B1DF-0603F8DFD1CB}"/>
            </c:ext>
          </c:extLst>
        </c:ser>
        <c:ser>
          <c:idx val="3"/>
          <c:order val="2"/>
          <c:tx>
            <c:strRef>
              <c:f>'10. Volúmenes'!$BH$12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5-4DB8-B1DF-0603F8DFD1CB}"/>
            </c:ext>
          </c:extLst>
        </c:ser>
        <c:ser>
          <c:idx val="0"/>
          <c:order val="3"/>
          <c:tx>
            <c:strRef>
              <c:f>'10. Volúmenes'!$BI$12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D65-4DB8-B1DF-0603F8DFD1CB}"/>
              </c:ext>
            </c:extLst>
          </c:dPt>
          <c:cat>
            <c:numRef>
              <c:f>'10.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5-4DB8-B1DF-0603F8DF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7-4972-ACA7-CC9A9CB93ECE}"/>
            </c:ext>
          </c:extLst>
        </c:ser>
        <c:ser>
          <c:idx val="2"/>
          <c:order val="1"/>
          <c:tx>
            <c:strRef>
              <c:f>'10. Volúmenes'!$BM$12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7-4972-ACA7-CC9A9CB93ECE}"/>
            </c:ext>
          </c:extLst>
        </c:ser>
        <c:ser>
          <c:idx val="3"/>
          <c:order val="2"/>
          <c:tx>
            <c:strRef>
              <c:f>'10. Volúmenes'!$BN$12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7-4972-ACA7-CC9A9CB93ECE}"/>
            </c:ext>
          </c:extLst>
        </c:ser>
        <c:ser>
          <c:idx val="0"/>
          <c:order val="3"/>
          <c:tx>
            <c:strRef>
              <c:f>'10. Volúmenes'!$BO$12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A47-4972-ACA7-CC9A9CB93ECE}"/>
              </c:ext>
            </c:extLst>
          </c:dPt>
          <c:cat>
            <c:numRef>
              <c:f>'10.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7-4972-ACA7-CC9A9CB9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2-470F-A5A5-65B9AA961DFD}"/>
            </c:ext>
          </c:extLst>
        </c:ser>
        <c:ser>
          <c:idx val="2"/>
          <c:order val="1"/>
          <c:tx>
            <c:strRef>
              <c:f>'10. Volúmenes'!$BS$12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2-470F-A5A5-65B9AA961DFD}"/>
            </c:ext>
          </c:extLst>
        </c:ser>
        <c:ser>
          <c:idx val="3"/>
          <c:order val="2"/>
          <c:tx>
            <c:strRef>
              <c:f>'10. Volúmenes'!$BT$12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2-470F-A5A5-65B9AA961DFD}"/>
            </c:ext>
          </c:extLst>
        </c:ser>
        <c:ser>
          <c:idx val="0"/>
          <c:order val="3"/>
          <c:tx>
            <c:strRef>
              <c:f>'10. Volúmenes'!$BU$12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1F2-470F-A5A5-65B9AA961DFD}"/>
              </c:ext>
            </c:extLst>
          </c:dPt>
          <c:cat>
            <c:numRef>
              <c:f>'10.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2-470F-A5A5-65B9AA96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0539027399786"/>
          <c:y val="0.29534512319478817"/>
          <c:w val="0.61178354101071064"/>
          <c:h val="0.79454926624737943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-1.9370455124349678E-2"/>
                  <c:y val="0.1611959407128275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D-4EEE-B596-C2A4AD20180F}"/>
                </c:ext>
              </c:extLst>
            </c:dLbl>
            <c:dLbl>
              <c:idx val="1"/>
              <c:layout>
                <c:manualLayout>
                  <c:x val="4.8380635035713326E-2"/>
                  <c:y val="0.2936505179351259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D-4EEE-B596-C2A4AD20180F}"/>
                </c:ext>
              </c:extLst>
            </c:dLbl>
            <c:dLbl>
              <c:idx val="2"/>
              <c:layout>
                <c:manualLayout>
                  <c:x val="-0.17511069376225588"/>
                  <c:y val="6.720972030072729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D-4EEE-B596-C2A4AD20180F}"/>
                </c:ext>
              </c:extLst>
            </c:dLbl>
            <c:dLbl>
              <c:idx val="3"/>
              <c:layout>
                <c:manualLayout>
                  <c:x val="-0.1865967127168309"/>
                  <c:y val="0.1258692706811322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D-4EEE-B596-C2A4AD20180F}"/>
                </c:ext>
              </c:extLst>
            </c:dLbl>
            <c:dLbl>
              <c:idx val="4"/>
              <c:layout>
                <c:manualLayout>
                  <c:x val="-0.18212295104053916"/>
                  <c:y val="2.278674437566798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D-4EEE-B596-C2A4AD20180F}"/>
                </c:ext>
              </c:extLst>
            </c:dLbl>
            <c:dLbl>
              <c:idx val="5"/>
              <c:layout>
                <c:manualLayout>
                  <c:x val="-0.19236641376614014"/>
                  <c:y val="-3.24623937614821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D-4EEE-B596-C2A4AD20180F}"/>
                </c:ext>
              </c:extLst>
            </c:dLbl>
            <c:dLbl>
              <c:idx val="6"/>
              <c:layout>
                <c:manualLayout>
                  <c:x val="-0.1671199997152899"/>
                  <c:y val="-6.682860015490030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D-4EEE-B596-C2A4AD20180F}"/>
                </c:ext>
              </c:extLst>
            </c:dLbl>
            <c:dLbl>
              <c:idx val="7"/>
              <c:layout>
                <c:manualLayout>
                  <c:x val="-3.4714041749685932E-2"/>
                  <c:y val="-5.914540193359722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D-4EEE-B596-C2A4AD20180F}"/>
                </c:ext>
              </c:extLst>
            </c:dLbl>
            <c:dLbl>
              <c:idx val="8"/>
              <c:layout>
                <c:manualLayout>
                  <c:x val="2.7267093155619999E-2"/>
                  <c:y val="-0.114111509828403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D-4EEE-B596-C2A4AD20180F}"/>
                </c:ext>
              </c:extLst>
            </c:dLbl>
            <c:dLbl>
              <c:idx val="9"/>
              <c:layout>
                <c:manualLayout>
                  <c:x val="0.18517354351717641"/>
                  <c:y val="-0.112674901450300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D-4EEE-B596-C2A4AD20180F}"/>
                </c:ext>
              </c:extLst>
            </c:dLbl>
            <c:dLbl>
              <c:idx val="10"/>
              <c:layout>
                <c:manualLayout>
                  <c:x val="0.29441363191966297"/>
                  <c:y val="-9.751694605259662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D-4EEE-B596-C2A4AD20180F}"/>
                </c:ext>
              </c:extLst>
            </c:dLbl>
            <c:dLbl>
              <c:idx val="11"/>
              <c:layout>
                <c:manualLayout>
                  <c:x val="0.26068374656123583"/>
                  <c:y val="-3.210221989712821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CD-4EEE-B596-C2A4AD20180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'1.Resumen'!$AD$31:$AD$42</c:f>
              <c:numCache>
                <c:formatCode>General</c:formatCode>
                <c:ptCount val="12"/>
              </c:numCache>
            </c:numRef>
          </c:cat>
          <c:val>
            <c:numRef>
              <c:f>'1.Resumen'!$AE$31:$AE$42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FDCD-4EEE-B596-C2A4AD2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C-4DCF-980E-B3C480FE999D}"/>
            </c:ext>
          </c:extLst>
        </c:ser>
        <c:ser>
          <c:idx val="2"/>
          <c:order val="1"/>
          <c:tx>
            <c:strRef>
              <c:f>'10. Volúmenes'!$BY$12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C-4DCF-980E-B3C480FE999D}"/>
            </c:ext>
          </c:extLst>
        </c:ser>
        <c:ser>
          <c:idx val="3"/>
          <c:order val="2"/>
          <c:tx>
            <c:strRef>
              <c:f>'10. Volúmenes'!$BZ$12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C-4DCF-980E-B3C480FE999D}"/>
            </c:ext>
          </c:extLst>
        </c:ser>
        <c:ser>
          <c:idx val="0"/>
          <c:order val="3"/>
          <c:tx>
            <c:strRef>
              <c:f>'10. Volúmenes'!$CA$12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27C-4DCF-980E-B3C480FE999D}"/>
              </c:ext>
            </c:extLst>
          </c:dPt>
          <c:cat>
            <c:numRef>
              <c:f>'10.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C-4DCF-980E-B3C480FE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1-403F-B496-50670877383A}"/>
            </c:ext>
          </c:extLst>
        </c:ser>
        <c:ser>
          <c:idx val="2"/>
          <c:order val="1"/>
          <c:tx>
            <c:strRef>
              <c:f>'10. Volúmenes'!$CE$12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1-403F-B496-50670877383A}"/>
            </c:ext>
          </c:extLst>
        </c:ser>
        <c:ser>
          <c:idx val="3"/>
          <c:order val="2"/>
          <c:tx>
            <c:strRef>
              <c:f>'10. Volúmenes'!$CF$12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1-403F-B496-50670877383A}"/>
            </c:ext>
          </c:extLst>
        </c:ser>
        <c:ser>
          <c:idx val="0"/>
          <c:order val="3"/>
          <c:tx>
            <c:strRef>
              <c:f>'10. Volúmenes'!$CG$12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F11-403F-B496-50670877383A}"/>
              </c:ext>
            </c:extLst>
          </c:dPt>
          <c:cat>
            <c:numRef>
              <c:f>'10.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1-403F-B496-50670877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2-44DE-9A95-4388B4368FD4}"/>
            </c:ext>
          </c:extLst>
        </c:ser>
        <c:ser>
          <c:idx val="2"/>
          <c:order val="1"/>
          <c:tx>
            <c:strRef>
              <c:f>'10. Volúmenes'!$CK$12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2-44DE-9A95-4388B4368FD4}"/>
            </c:ext>
          </c:extLst>
        </c:ser>
        <c:ser>
          <c:idx val="3"/>
          <c:order val="2"/>
          <c:tx>
            <c:strRef>
              <c:f>'10. Volúmenes'!$CL$12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2-44DE-9A95-4388B4368FD4}"/>
            </c:ext>
          </c:extLst>
        </c:ser>
        <c:ser>
          <c:idx val="0"/>
          <c:order val="3"/>
          <c:tx>
            <c:strRef>
              <c:f>'10. Volúmenes'!$CM$12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5E2-44DE-9A95-4388B4368FD4}"/>
              </c:ext>
            </c:extLst>
          </c:dPt>
          <c:cat>
            <c:numRef>
              <c:f>'10.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2-44DE-9A95-4388B436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Volúmenes'!$CO$11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Volúmenes'!$CP$12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Volúmenes'!$CP$13:$CP$65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5-41AB-8A49-F2BB7586B84C}"/>
            </c:ext>
          </c:extLst>
        </c:ser>
        <c:ser>
          <c:idx val="2"/>
          <c:order val="1"/>
          <c:tx>
            <c:strRef>
              <c:f>'10. Volúmenes'!$CQ$12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Volúmenes'!$CQ$13:$CQ$65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5-41AB-8A49-F2BB7586B84C}"/>
            </c:ext>
          </c:extLst>
        </c:ser>
        <c:ser>
          <c:idx val="3"/>
          <c:order val="2"/>
          <c:tx>
            <c:strRef>
              <c:f>'10. Volúmenes'!$CR$12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Volúmenes'!$CR$13:$CR$65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5-41AB-8A49-F2BB7586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Volúmenes'!$CT$11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Volúmenes'!$CS$11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Volúmenes'!$CU$11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Volúmenes'!$CV$12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Volúmenes'!$CV$13:$CV$65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A-4115-B8DC-39DFD26C1FE0}"/>
            </c:ext>
          </c:extLst>
        </c:ser>
        <c:ser>
          <c:idx val="2"/>
          <c:order val="1"/>
          <c:tx>
            <c:strRef>
              <c:f>'10. Volúmenes'!$CW$12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Volúmenes'!$CW$13:$CW$65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A-4115-B8DC-39DFD26C1FE0}"/>
            </c:ext>
          </c:extLst>
        </c:ser>
        <c:ser>
          <c:idx val="3"/>
          <c:order val="2"/>
          <c:tx>
            <c:strRef>
              <c:f>'10. Volúmenes'!$CX$12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Volúmenes'!$CX$13:$CX$65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A-4115-B8DC-39DFD26C1FE0}"/>
            </c:ext>
          </c:extLst>
        </c:ser>
        <c:ser>
          <c:idx val="0"/>
          <c:order val="3"/>
          <c:tx>
            <c:strRef>
              <c:f>'10. Volúmenes'!$CY$12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FEA-4115-B8DC-39DFD26C1FE0}"/>
              </c:ext>
            </c:extLst>
          </c:dPt>
          <c:cat>
            <c:numRef>
              <c:f>'10. Volúmenes'!$CU$13:$CU$65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Volúmenes'!$CY$13:$CY$65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EA-4115-B8DC-39DFD26C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Volúmenes'!$CZ$11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Volúmenes'!$CY$11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Volúmenes'!$DA$11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Volúmenes'!$DB$12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Volúmenes'!$DB$13:$DB$65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0-4BAA-9E38-D3B0EEB26E9F}"/>
            </c:ext>
          </c:extLst>
        </c:ser>
        <c:ser>
          <c:idx val="2"/>
          <c:order val="1"/>
          <c:tx>
            <c:strRef>
              <c:f>'10. Volúmenes'!$DC$12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Volúmenes'!$DC$13:$DC$65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0-4BAA-9E38-D3B0EEB26E9F}"/>
            </c:ext>
          </c:extLst>
        </c:ser>
        <c:ser>
          <c:idx val="3"/>
          <c:order val="2"/>
          <c:tx>
            <c:strRef>
              <c:f>'10. Volúmenes'!$DD$12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Volúmenes'!$DD$13:$DD$65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0-4BAA-9E38-D3B0EEB26E9F}"/>
            </c:ext>
          </c:extLst>
        </c:ser>
        <c:ser>
          <c:idx val="0"/>
          <c:order val="3"/>
          <c:tx>
            <c:strRef>
              <c:f>'10. Volúmenes'!$DE$12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540-4BAA-9E38-D3B0EEB26E9F}"/>
              </c:ext>
            </c:extLst>
          </c:dPt>
          <c:cat>
            <c:numRef>
              <c:f>'10. Volúmenes'!$DA$13:$DA$65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Volúmenes'!$DE$13:$DE$65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40-4BAA-9E38-D3B0EEB2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Volúmenes'!$DF$11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Volúmenes'!$DE$11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Volúmenes'!$DS$11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Volúmenes'!$DT$12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Volúmenes'!$DT$13:$DT$65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B-445C-BAEE-B7CDF873C384}"/>
            </c:ext>
          </c:extLst>
        </c:ser>
        <c:ser>
          <c:idx val="2"/>
          <c:order val="1"/>
          <c:tx>
            <c:strRef>
              <c:f>'10. Volúmenes'!$DU$12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Volúmenes'!$DU$13:$DU$65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B-445C-BAEE-B7CDF873C384}"/>
            </c:ext>
          </c:extLst>
        </c:ser>
        <c:ser>
          <c:idx val="3"/>
          <c:order val="2"/>
          <c:tx>
            <c:strRef>
              <c:f>'10. Volúmenes'!$DV$12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Volúmenes'!$DV$13:$DV$65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B-445C-BAEE-B7CDF873C384}"/>
            </c:ext>
          </c:extLst>
        </c:ser>
        <c:ser>
          <c:idx val="0"/>
          <c:order val="3"/>
          <c:tx>
            <c:strRef>
              <c:f>'10. Volúmenes'!$DW$12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ABB-445C-BAEE-B7CDF873C384}"/>
              </c:ext>
            </c:extLst>
          </c:dPt>
          <c:cat>
            <c:numRef>
              <c:f>'10. Volúmenes'!$DS$13:$DS$65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Volúmenes'!$DW$13:$DW$65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B-445C-BAEE-B7CDF873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Volúmenes'!$DX$11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Volúmenes'!$DW$11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Volúmenes'!$DY$11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Volúmenes'!$DZ$12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Volúmenes'!$DZ$13:$DZ$65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8-4E27-8480-601D9E3EE505}"/>
            </c:ext>
          </c:extLst>
        </c:ser>
        <c:ser>
          <c:idx val="2"/>
          <c:order val="1"/>
          <c:tx>
            <c:strRef>
              <c:f>'10. Volúmenes'!$EA$12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Volúmenes'!$EA$13:$EA$65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8-4E27-8480-601D9E3EE505}"/>
            </c:ext>
          </c:extLst>
        </c:ser>
        <c:ser>
          <c:idx val="3"/>
          <c:order val="2"/>
          <c:tx>
            <c:strRef>
              <c:f>'10. Volúmenes'!$EB$12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Volúmenes'!$EB$13:$EB$65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8-4E27-8480-601D9E3EE505}"/>
            </c:ext>
          </c:extLst>
        </c:ser>
        <c:ser>
          <c:idx val="0"/>
          <c:order val="3"/>
          <c:tx>
            <c:strRef>
              <c:f>'10. Volúmenes'!$EC$12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768-4E27-8480-601D9E3EE505}"/>
              </c:ext>
            </c:extLst>
          </c:dPt>
          <c:cat>
            <c:numRef>
              <c:f>'10. Volúmenes'!$DY$13:$DY$65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Volúmenes'!$EC$13:$EC$65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8-4E27-8480-601D9E3E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Volúmenes'!$ED$11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Volúmenes'!$EC$11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Volúmenes'!$EE$11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Volúmenes'!$EF$12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Volúmenes'!$EF$13:$EF$65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2-4D70-B79F-5378597FC8B9}"/>
            </c:ext>
          </c:extLst>
        </c:ser>
        <c:ser>
          <c:idx val="2"/>
          <c:order val="1"/>
          <c:tx>
            <c:strRef>
              <c:f>'10. Volúmenes'!$EG$12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Volúmenes'!$EG$13:$EG$65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2-4D70-B79F-5378597FC8B9}"/>
            </c:ext>
          </c:extLst>
        </c:ser>
        <c:ser>
          <c:idx val="3"/>
          <c:order val="2"/>
          <c:tx>
            <c:strRef>
              <c:f>'10. Volúmenes'!$EH$12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Volúmenes'!$EH$13:$EH$65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2-4D70-B79F-5378597FC8B9}"/>
            </c:ext>
          </c:extLst>
        </c:ser>
        <c:ser>
          <c:idx val="0"/>
          <c:order val="3"/>
          <c:tx>
            <c:strRef>
              <c:f>'10. Volúmenes'!$EI$12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2A2-4D70-B79F-5378597FC8B9}"/>
              </c:ext>
            </c:extLst>
          </c:dPt>
          <c:cat>
            <c:numRef>
              <c:f>'10. Volúmenes'!$EE$13:$EE$65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Volúmenes'!$EI$13:$EI$65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2-4D70-B79F-5378597F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Volúmenes'!$EJ$11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Volúmenes'!$EI$11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Volúmenes'!$EK$11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Volúmenes'!$EL$12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Volúmenes'!$EL$13:$EL$65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3-4A7C-BDC6-0C2ABF69E866}"/>
            </c:ext>
          </c:extLst>
        </c:ser>
        <c:ser>
          <c:idx val="2"/>
          <c:order val="1"/>
          <c:tx>
            <c:strRef>
              <c:f>'10. Volúmenes'!$EM$12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Volúmenes'!$EM$13:$EM$65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3-4A7C-BDC6-0C2ABF69E866}"/>
            </c:ext>
          </c:extLst>
        </c:ser>
        <c:ser>
          <c:idx val="3"/>
          <c:order val="2"/>
          <c:tx>
            <c:strRef>
              <c:f>'10. Volúmenes'!$EN$12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Volúmenes'!$EN$13:$EN$65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3-4A7C-BDC6-0C2ABF69E866}"/>
            </c:ext>
          </c:extLst>
        </c:ser>
        <c:ser>
          <c:idx val="0"/>
          <c:order val="3"/>
          <c:tx>
            <c:strRef>
              <c:f>'10. Volúmenes'!$EO$12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913-4A7C-BDC6-0C2ABF69E866}"/>
              </c:ext>
            </c:extLst>
          </c:dPt>
          <c:cat>
            <c:numRef>
              <c:f>'10. Volúmenes'!$EK$13:$EK$65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Volúmenes'!$EO$13:$EO$65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13-4A7C-BDC6-0C2ABF69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Volúmenes'!$EP$11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Volúmenes'!$EO$11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81627092967142E-2"/>
          <c:y val="0.13600299737631147"/>
          <c:w val="0.91792078744229899"/>
          <c:h val="0.66105484409845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Oferta de generación'!$AA$22</c:f>
              <c:strCache>
                <c:ptCount val="1"/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'2. Oferta de generación'!$AB$22:$AC$22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EB9-4571-9CE3-E6B5F807BC07}"/>
            </c:ext>
          </c:extLst>
        </c:ser>
        <c:ser>
          <c:idx val="1"/>
          <c:order val="1"/>
          <c:tx>
            <c:strRef>
              <c:f>'2. Oferta de generación'!$AA$23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 Oferta de generación'!$AB$23:$AC$23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655-4EA2-A72E-020BDB1EE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301824"/>
        <c:axId val="206844288"/>
      </c:barChart>
      <c:catAx>
        <c:axId val="2063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44288"/>
        <c:crosses val="autoZero"/>
        <c:auto val="1"/>
        <c:lblAlgn val="ctr"/>
        <c:lblOffset val="100"/>
        <c:noMultiLvlLbl val="0"/>
      </c:catAx>
      <c:valAx>
        <c:axId val="2068442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2.3184344926304612E-2"/>
              <c:y val="2.2194233003357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06301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0191997054887754E-2"/>
          <c:y val="0.87905051706247883"/>
          <c:w val="0.93522341191608915"/>
          <c:h val="7.2029796853428016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Volúmenes'!$EQ$11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Volúmenes'!$ER$12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Volúmenes'!$ER$13:$ER$65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0-4151-B6B1-DB8C7260EF65}"/>
            </c:ext>
          </c:extLst>
        </c:ser>
        <c:ser>
          <c:idx val="2"/>
          <c:order val="1"/>
          <c:tx>
            <c:strRef>
              <c:f>'10. Volúmenes'!$ES$12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Volúmenes'!$ES$13:$ES$65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0-4151-B6B1-DB8C7260EF65}"/>
            </c:ext>
          </c:extLst>
        </c:ser>
        <c:ser>
          <c:idx val="3"/>
          <c:order val="2"/>
          <c:tx>
            <c:strRef>
              <c:f>'10. Volúmenes'!$ET$12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Volúmenes'!$ET$13:$ET$65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0-4151-B6B1-DB8C7260EF65}"/>
            </c:ext>
          </c:extLst>
        </c:ser>
        <c:ser>
          <c:idx val="0"/>
          <c:order val="3"/>
          <c:tx>
            <c:strRef>
              <c:f>'10. Volúmenes'!$EU$12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FA0-4151-B6B1-DB8C7260EF65}"/>
              </c:ext>
            </c:extLst>
          </c:dPt>
          <c:cat>
            <c:numRef>
              <c:f>'10. Volúmenes'!$EQ$13:$EQ$65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Volúmenes'!$EU$13:$EU$65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0-4151-B6B1-DB8C7260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Volúmenes'!$EV$11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Volúmenes'!$EU$11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Volúmenes'!$EW$11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Volúmenes'!$EX$12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Volúmenes'!$EX$13:$EX$65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0-4931-9D8B-20AC0A1234F6}"/>
            </c:ext>
          </c:extLst>
        </c:ser>
        <c:ser>
          <c:idx val="2"/>
          <c:order val="1"/>
          <c:tx>
            <c:strRef>
              <c:f>'10. Volúmenes'!$EY$12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Volúmenes'!$EY$13:$EY$65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0-4931-9D8B-20AC0A1234F6}"/>
            </c:ext>
          </c:extLst>
        </c:ser>
        <c:ser>
          <c:idx val="3"/>
          <c:order val="2"/>
          <c:tx>
            <c:strRef>
              <c:f>'10. Volúmenes'!$EZ$12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Volúmenes'!$EZ$13:$EZ$65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0-4931-9D8B-20AC0A1234F6}"/>
            </c:ext>
          </c:extLst>
        </c:ser>
        <c:ser>
          <c:idx val="0"/>
          <c:order val="3"/>
          <c:tx>
            <c:strRef>
              <c:f>'10. Volúmenes'!$FA$12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D30-4931-9D8B-20AC0A1234F6}"/>
              </c:ext>
            </c:extLst>
          </c:dPt>
          <c:cat>
            <c:numRef>
              <c:f>'10. Volúmenes'!$EW$13:$EW$65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Volúmenes'!$FA$13:$FA$65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0-4931-9D8B-20AC0A12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Volúmenes'!$FB$11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Volúmenes'!$FA$11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Volúmenes'!$FC$11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Volúmenes'!$FD$12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Volúmenes'!$FD$13:$FD$65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0-44DD-BC17-3F636AD611D2}"/>
            </c:ext>
          </c:extLst>
        </c:ser>
        <c:ser>
          <c:idx val="2"/>
          <c:order val="1"/>
          <c:tx>
            <c:strRef>
              <c:f>'10. Volúmenes'!$FE$12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Volúmenes'!$FE$13:$FE$65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0-44DD-BC17-3F636AD611D2}"/>
            </c:ext>
          </c:extLst>
        </c:ser>
        <c:ser>
          <c:idx val="3"/>
          <c:order val="2"/>
          <c:tx>
            <c:strRef>
              <c:f>'10. Volúmenes'!$FF$12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Volúmenes'!$FF$13:$FF$65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0-44DD-BC17-3F636AD611D2}"/>
            </c:ext>
          </c:extLst>
        </c:ser>
        <c:ser>
          <c:idx val="0"/>
          <c:order val="3"/>
          <c:tx>
            <c:strRef>
              <c:f>'10. Volúmenes'!$FG$12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0500-44DD-BC17-3F636AD611D2}"/>
              </c:ext>
            </c:extLst>
          </c:dPt>
          <c:cat>
            <c:numRef>
              <c:f>'10. Volúmenes'!$FC$13:$FC$65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Volúmenes'!$FG$13:$FG$65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00-44DD-BC17-3F636AD6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Volúmenes'!$FH$11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Volúmenes'!$FG$11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Volúmenes'!$FI$11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Volúmenes'!$FJ$12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Volúmenes'!$FJ$13:$FJ$65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0-4020-B0A9-92089C70F6C8}"/>
            </c:ext>
          </c:extLst>
        </c:ser>
        <c:ser>
          <c:idx val="2"/>
          <c:order val="1"/>
          <c:tx>
            <c:strRef>
              <c:f>'10. Volúmenes'!$FK$12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Volúmenes'!$FK$13:$FK$65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0-4020-B0A9-92089C70F6C8}"/>
            </c:ext>
          </c:extLst>
        </c:ser>
        <c:ser>
          <c:idx val="3"/>
          <c:order val="2"/>
          <c:tx>
            <c:strRef>
              <c:f>'10. Volúmenes'!$FL$12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Volúmenes'!$FL$13:$FL$65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0-4020-B0A9-92089C70F6C8}"/>
            </c:ext>
          </c:extLst>
        </c:ser>
        <c:ser>
          <c:idx val="0"/>
          <c:order val="3"/>
          <c:tx>
            <c:strRef>
              <c:f>'10. Volúmenes'!$FM$12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A10-4020-B0A9-92089C70F6C8}"/>
              </c:ext>
            </c:extLst>
          </c:dPt>
          <c:cat>
            <c:numRef>
              <c:f>'10. Volúmenes'!$FI$13:$FI$65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Volúmenes'!$FM$13:$FM$65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0-4020-B0A9-92089C70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Volúmenes'!$FN$11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Volúmenes'!$FM$11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Volúmenes'!$DG$11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Volúmenes'!$DH$12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Volúmenes'!$DH$13:$DH$65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4-4FAB-BECF-844D33D36E32}"/>
            </c:ext>
          </c:extLst>
        </c:ser>
        <c:ser>
          <c:idx val="2"/>
          <c:order val="1"/>
          <c:tx>
            <c:strRef>
              <c:f>'10. Volúmenes'!$DI$12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Volúmenes'!$DI$13:$DI$65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4-4FAB-BECF-844D33D36E32}"/>
            </c:ext>
          </c:extLst>
        </c:ser>
        <c:ser>
          <c:idx val="3"/>
          <c:order val="2"/>
          <c:tx>
            <c:strRef>
              <c:f>'10. Volúmenes'!$DJ$12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Volúmenes'!$DJ$13:$DJ$65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4-4FAB-BECF-844D33D36E32}"/>
            </c:ext>
          </c:extLst>
        </c:ser>
        <c:ser>
          <c:idx val="0"/>
          <c:order val="3"/>
          <c:tx>
            <c:strRef>
              <c:f>'10. Volúmenes'!$DK$12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EF4-4FAB-BECF-844D33D36E32}"/>
              </c:ext>
            </c:extLst>
          </c:dPt>
          <c:cat>
            <c:numRef>
              <c:f>'10. Volúmenes'!$DG$13:$DG$65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Volúmenes'!$DK$13:$DK$65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4-4FAB-BECF-844D33D3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Volúmenes'!$DL$11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Volúmenes'!$DK$11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'10. Volúmenes'!$DM$11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'10. Volúmenes'!$DN$12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Volúmenes'!$DN$13:$DN$65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8-47BE-9118-45626C21CBBF}"/>
            </c:ext>
          </c:extLst>
        </c:ser>
        <c:ser>
          <c:idx val="2"/>
          <c:order val="1"/>
          <c:tx>
            <c:strRef>
              <c:f>'10. Volúmenes'!$DO$12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Volúmenes'!$DO$13:$DO$65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8-47BE-9118-45626C21CBBF}"/>
            </c:ext>
          </c:extLst>
        </c:ser>
        <c:ser>
          <c:idx val="3"/>
          <c:order val="2"/>
          <c:tx>
            <c:strRef>
              <c:f>'10. Volúmenes'!$DP$12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Volúmenes'!$DP$13:$DP$65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8-47BE-9118-45626C21CBBF}"/>
            </c:ext>
          </c:extLst>
        </c:ser>
        <c:ser>
          <c:idx val="0"/>
          <c:order val="3"/>
          <c:tx>
            <c:strRef>
              <c:f>'10. Volúmenes'!$DQ$12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F88-47BE-9118-45626C21CBBF}"/>
              </c:ext>
            </c:extLst>
          </c:dPt>
          <c:cat>
            <c:numRef>
              <c:f>'10. Volúmenes'!$DM$13:$DM$65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Volúmenes'!$DQ$13:$DQ$65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88-47BE-9118-45626C21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'10. Volúmenes'!$DR$11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'10. Volúmenes'!$DQ$11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C-48D9-8069-56936D0E3A06}"/>
            </c:ext>
          </c:extLst>
        </c:ser>
        <c:ser>
          <c:idx val="2"/>
          <c:order val="1"/>
          <c:tx>
            <c:strRef>
              <c:f>'12.Caudales'!$AC$12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C-48D9-8069-56936D0E3A06}"/>
            </c:ext>
          </c:extLst>
        </c:ser>
        <c:ser>
          <c:idx val="3"/>
          <c:order val="2"/>
          <c:tx>
            <c:strRef>
              <c:f>'12.Caudales'!$AD$12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C-48D9-8069-56936D0E3A06}"/>
            </c:ext>
          </c:extLst>
        </c:ser>
        <c:ser>
          <c:idx val="0"/>
          <c:order val="3"/>
          <c:tx>
            <c:strRef>
              <c:f>'12.Caudales'!$AE$12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BFC-48D9-8069-56936D0E3A06}"/>
              </c:ext>
            </c:extLst>
          </c:dPt>
          <c:cat>
            <c:numRef>
              <c:f>'12.Caudales'!$AA$13:$AA$65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C-48D9-8069-56936D0E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F-44DF-8DB2-B0CDCCA2B141}"/>
            </c:ext>
          </c:extLst>
        </c:ser>
        <c:ser>
          <c:idx val="2"/>
          <c:order val="1"/>
          <c:tx>
            <c:strRef>
              <c:f>'12.Caudales'!$AI$12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F-44DF-8DB2-B0CDCCA2B141}"/>
            </c:ext>
          </c:extLst>
        </c:ser>
        <c:ser>
          <c:idx val="3"/>
          <c:order val="2"/>
          <c:tx>
            <c:strRef>
              <c:f>'12.Caudales'!$AJ$12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F-44DF-8DB2-B0CDCCA2B141}"/>
            </c:ext>
          </c:extLst>
        </c:ser>
        <c:ser>
          <c:idx val="0"/>
          <c:order val="3"/>
          <c:tx>
            <c:strRef>
              <c:f>'12.Caudales'!$AK$12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41F-44DF-8DB2-B0CDCCA2B141}"/>
              </c:ext>
            </c:extLst>
          </c:dPt>
          <c:cat>
            <c:numRef>
              <c:f>'12.Caudales'!$AG$13:$AG$65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F-44DF-8DB2-B0CDCCA2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0-4FDC-BAE5-48E796EB080C}"/>
            </c:ext>
          </c:extLst>
        </c:ser>
        <c:ser>
          <c:idx val="2"/>
          <c:order val="1"/>
          <c:tx>
            <c:strRef>
              <c:f>'12.Caudales'!$AO$12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0-4FDC-BAE5-48E796EB080C}"/>
            </c:ext>
          </c:extLst>
        </c:ser>
        <c:ser>
          <c:idx val="3"/>
          <c:order val="2"/>
          <c:tx>
            <c:strRef>
              <c:f>'12.Caudales'!$AP$12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0-4FDC-BAE5-48E796EB080C}"/>
            </c:ext>
          </c:extLst>
        </c:ser>
        <c:ser>
          <c:idx val="0"/>
          <c:order val="3"/>
          <c:tx>
            <c:strRef>
              <c:f>'12.Caudales'!$AQ$12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400-4FDC-BAE5-48E796EB080C}"/>
              </c:ext>
            </c:extLst>
          </c:dPt>
          <c:cat>
            <c:numRef>
              <c:f>'12.Caudales'!$AM$13:$AM$65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0-4FDC-BAE5-48E796EB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E-4CC6-8278-E9C229A2D3C9}"/>
            </c:ext>
          </c:extLst>
        </c:ser>
        <c:ser>
          <c:idx val="2"/>
          <c:order val="1"/>
          <c:tx>
            <c:strRef>
              <c:f>'12.Caudales'!$AU$12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E-4CC6-8278-E9C229A2D3C9}"/>
            </c:ext>
          </c:extLst>
        </c:ser>
        <c:ser>
          <c:idx val="3"/>
          <c:order val="2"/>
          <c:tx>
            <c:strRef>
              <c:f>'12.Caudales'!$AV$12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E-4CC6-8278-E9C229A2D3C9}"/>
            </c:ext>
          </c:extLst>
        </c:ser>
        <c:ser>
          <c:idx val="0"/>
          <c:order val="3"/>
          <c:tx>
            <c:strRef>
              <c:f>'12.Caudales'!$AW$12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BBE-4CC6-8278-E9C229A2D3C9}"/>
              </c:ext>
            </c:extLst>
          </c:dPt>
          <c:cat>
            <c:numRef>
              <c:f>'12.Caudales'!$AS$13:$AS$65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E-4CC6-8278-E9C229A2D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57575301174576E-2"/>
          <c:y val="9.4498598583222973E-2"/>
          <c:w val="0.71479515710880437"/>
          <c:h val="0.80873014580916336"/>
        </c:manualLayout>
      </c:layout>
      <c:barChart>
        <c:barDir val="col"/>
        <c:grouping val="stacked"/>
        <c:varyColors val="0"/>
        <c:ser>
          <c:idx val="0"/>
          <c:order val="0"/>
          <c:tx>
            <c:v>HIDROELÉCTRICA</c:v>
          </c:tx>
          <c:invertIfNegative val="0"/>
          <c:val>
            <c:numLit>
              <c:formatCode>#,##0.0</c:formatCode>
              <c:ptCount val="2"/>
              <c:pt idx="0">
                <c:v>4948.1400000000003</c:v>
              </c:pt>
              <c:pt idx="1">
                <c:v>4884.8972480000002</c:v>
              </c:pt>
            </c:numLit>
          </c:val>
          <c:extLst>
            <c:ext xmlns:c16="http://schemas.microsoft.com/office/drawing/2014/chart" uri="{C3380CC4-5D6E-409C-BE32-E72D297353CC}">
              <c16:uniqueId val="{00000000-4277-4FFB-9A51-E94DEA4A3B3A}"/>
            </c:ext>
          </c:extLst>
        </c:ser>
        <c:ser>
          <c:idx val="1"/>
          <c:order val="1"/>
          <c:tx>
            <c:v>TERMOELÉCTRICA</c:v>
          </c:tx>
          <c:invertIfNegative val="0"/>
          <c:val>
            <c:numLit>
              <c:formatCode>#,##0.0</c:formatCode>
              <c:ptCount val="2"/>
              <c:pt idx="0">
                <c:v>7468.72</c:v>
              </c:pt>
              <c:pt idx="1">
                <c:v>7268.29</c:v>
              </c:pt>
            </c:numLit>
          </c:val>
          <c:extLst>
            <c:ext xmlns:c16="http://schemas.microsoft.com/office/drawing/2014/chart" uri="{C3380CC4-5D6E-409C-BE32-E72D297353CC}">
              <c16:uniqueId val="{00000001-4277-4FFB-9A51-E94DEA4A3B3A}"/>
            </c:ext>
          </c:extLst>
        </c:ser>
        <c:ser>
          <c:idx val="2"/>
          <c:order val="2"/>
          <c:tx>
            <c:v>SOLAR</c:v>
          </c:tx>
          <c:spPr>
            <a:solidFill>
              <a:srgbClr val="FFC000"/>
            </a:solidFill>
          </c:spPr>
          <c:invertIfNegative val="0"/>
          <c:val>
            <c:numLit>
              <c:formatCode>#,##0.0</c:formatCode>
              <c:ptCount val="2"/>
              <c:pt idx="0">
                <c:v>96</c:v>
              </c:pt>
              <c:pt idx="1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2-4277-4FFB-9A51-E94DEA4A3B3A}"/>
            </c:ext>
          </c:extLst>
        </c:ser>
        <c:ser>
          <c:idx val="3"/>
          <c:order val="3"/>
          <c:tx>
            <c:v>EÓLICA</c:v>
          </c:tx>
          <c:spPr>
            <a:solidFill>
              <a:srgbClr val="35A135"/>
            </a:solidFill>
          </c:spPr>
          <c:invertIfNegative val="0"/>
          <c:val>
            <c:numLit>
              <c:formatCode>#,##0.0</c:formatCode>
              <c:ptCount val="2"/>
              <c:pt idx="0">
                <c:v>243.16</c:v>
              </c:pt>
              <c:pt idx="1">
                <c:v>243.16</c:v>
              </c:pt>
            </c:numLit>
          </c:val>
          <c:extLst>
            <c:ext xmlns:c16="http://schemas.microsoft.com/office/drawing/2014/chart" uri="{C3380CC4-5D6E-409C-BE32-E72D297353CC}">
              <c16:uniqueId val="{00000003-4277-4FFB-9A51-E94DEA4A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950080"/>
        <c:axId val="363951616"/>
      </c:barChart>
      <c:catAx>
        <c:axId val="363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63951616"/>
        <c:crosses val="autoZero"/>
        <c:auto val="1"/>
        <c:lblAlgn val="ctr"/>
        <c:lblOffset val="100"/>
        <c:noMultiLvlLbl val="0"/>
      </c:catAx>
      <c:valAx>
        <c:axId val="363951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MW</a:t>
                </a:r>
              </a:p>
            </c:rich>
          </c:tx>
          <c:layout>
            <c:manualLayout>
              <c:xMode val="edge"/>
              <c:yMode val="edge"/>
              <c:x val="4.5098972421867306E-2"/>
              <c:y val="9.6572778795708872E-3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PE"/>
          </a:p>
        </c:txPr>
        <c:crossAx val="36395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83355724375307"/>
          <c:y val="0.32571895785070815"/>
          <c:w val="0.15376969252550249"/>
          <c:h val="0.29464579584096928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D-43D1-96EB-5A6991EE7A20}"/>
            </c:ext>
          </c:extLst>
        </c:ser>
        <c:ser>
          <c:idx val="2"/>
          <c:order val="1"/>
          <c:tx>
            <c:strRef>
              <c:f>'12.Caudales'!$BA$12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D-43D1-96EB-5A6991EE7A20}"/>
            </c:ext>
          </c:extLst>
        </c:ser>
        <c:ser>
          <c:idx val="3"/>
          <c:order val="2"/>
          <c:tx>
            <c:strRef>
              <c:f>'12.Caudales'!$BB$12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D-43D1-96EB-5A6991EE7A20}"/>
            </c:ext>
          </c:extLst>
        </c:ser>
        <c:ser>
          <c:idx val="0"/>
          <c:order val="3"/>
          <c:tx>
            <c:strRef>
              <c:f>'12.Caudales'!$BC$12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F0D-43D1-96EB-5A6991EE7A20}"/>
              </c:ext>
            </c:extLst>
          </c:dPt>
          <c:cat>
            <c:numRef>
              <c:f>'12.Caudales'!$AY$13:$AY$65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D-43D1-96EB-5A6991EE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A-4EED-9C9A-F67B6B72A1EE}"/>
            </c:ext>
          </c:extLst>
        </c:ser>
        <c:ser>
          <c:idx val="2"/>
          <c:order val="1"/>
          <c:tx>
            <c:strRef>
              <c:f>'12.Caudales'!$BG$12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A-4EED-9C9A-F67B6B72A1EE}"/>
            </c:ext>
          </c:extLst>
        </c:ser>
        <c:ser>
          <c:idx val="3"/>
          <c:order val="2"/>
          <c:tx>
            <c:strRef>
              <c:f>'12.Caudales'!$BH$12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A-4EED-9C9A-F67B6B72A1EE}"/>
            </c:ext>
          </c:extLst>
        </c:ser>
        <c:ser>
          <c:idx val="0"/>
          <c:order val="3"/>
          <c:tx>
            <c:strRef>
              <c:f>'12.Caudales'!$BI$12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0AA-4EED-9C9A-F67B6B72A1EE}"/>
              </c:ext>
            </c:extLst>
          </c:dPt>
          <c:cat>
            <c:numRef>
              <c:f>'12.Caudales'!$BE$13:$BE$65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A-4EED-9C9A-F67B6B72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3-49D0-BC08-C8B3062A0038}"/>
            </c:ext>
          </c:extLst>
        </c:ser>
        <c:ser>
          <c:idx val="2"/>
          <c:order val="1"/>
          <c:tx>
            <c:strRef>
              <c:f>'12.Caudales'!$BM$12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3-49D0-BC08-C8B3062A0038}"/>
            </c:ext>
          </c:extLst>
        </c:ser>
        <c:ser>
          <c:idx val="3"/>
          <c:order val="2"/>
          <c:tx>
            <c:strRef>
              <c:f>'12.Caudales'!$BN$12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3-49D0-BC08-C8B3062A0038}"/>
            </c:ext>
          </c:extLst>
        </c:ser>
        <c:ser>
          <c:idx val="0"/>
          <c:order val="3"/>
          <c:tx>
            <c:strRef>
              <c:f>'12.Caudales'!$BO$12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793-49D0-BC08-C8B3062A0038}"/>
              </c:ext>
            </c:extLst>
          </c:dPt>
          <c:cat>
            <c:numRef>
              <c:f>'12.Caudales'!$BK$13:$BK$65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93-49D0-BC08-C8B3062A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8-4779-9FBE-3B2238BF0B13}"/>
            </c:ext>
          </c:extLst>
        </c:ser>
        <c:ser>
          <c:idx val="2"/>
          <c:order val="1"/>
          <c:tx>
            <c:strRef>
              <c:f>'12.Caudales'!$BS$12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8-4779-9FBE-3B2238BF0B13}"/>
            </c:ext>
          </c:extLst>
        </c:ser>
        <c:ser>
          <c:idx val="3"/>
          <c:order val="2"/>
          <c:tx>
            <c:strRef>
              <c:f>'12.Caudales'!$BT$12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8-4779-9FBE-3B2238BF0B13}"/>
            </c:ext>
          </c:extLst>
        </c:ser>
        <c:ser>
          <c:idx val="0"/>
          <c:order val="3"/>
          <c:tx>
            <c:strRef>
              <c:f>'12.Caudales'!$BU$12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E38-4779-9FBE-3B2238BF0B13}"/>
              </c:ext>
            </c:extLst>
          </c:dPt>
          <c:cat>
            <c:numRef>
              <c:f>'12.Caudales'!$BQ$13:$BQ$65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8-4779-9FBE-3B2238BF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A-4506-8D6C-7867F23D612D}"/>
            </c:ext>
          </c:extLst>
        </c:ser>
        <c:ser>
          <c:idx val="2"/>
          <c:order val="1"/>
          <c:tx>
            <c:strRef>
              <c:f>'12.Caudales'!$BY$12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A-4506-8D6C-7867F23D612D}"/>
            </c:ext>
          </c:extLst>
        </c:ser>
        <c:ser>
          <c:idx val="3"/>
          <c:order val="2"/>
          <c:tx>
            <c:strRef>
              <c:f>'12.Caudales'!$BZ$12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A-4506-8D6C-7867F23D612D}"/>
            </c:ext>
          </c:extLst>
        </c:ser>
        <c:ser>
          <c:idx val="0"/>
          <c:order val="3"/>
          <c:tx>
            <c:strRef>
              <c:f>'12.Caudales'!$CA$12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AEA-4506-8D6C-7867F23D612D}"/>
              </c:ext>
            </c:extLst>
          </c:dPt>
          <c:cat>
            <c:numRef>
              <c:f>'12.Caudales'!$BW$13:$BW$65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EA-4506-8D6C-7867F23D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0-41DF-979B-619804F8B6A1}"/>
            </c:ext>
          </c:extLst>
        </c:ser>
        <c:ser>
          <c:idx val="2"/>
          <c:order val="1"/>
          <c:tx>
            <c:strRef>
              <c:f>'12.Caudales'!$CE$12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0-41DF-979B-619804F8B6A1}"/>
            </c:ext>
          </c:extLst>
        </c:ser>
        <c:ser>
          <c:idx val="3"/>
          <c:order val="2"/>
          <c:tx>
            <c:strRef>
              <c:f>'12.Caudales'!$CF$12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0-41DF-979B-619804F8B6A1}"/>
            </c:ext>
          </c:extLst>
        </c:ser>
        <c:ser>
          <c:idx val="0"/>
          <c:order val="3"/>
          <c:tx>
            <c:strRef>
              <c:f>'12.Caudales'!$CG$12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DE0-41DF-979B-619804F8B6A1}"/>
              </c:ext>
            </c:extLst>
          </c:dPt>
          <c:cat>
            <c:numRef>
              <c:f>'12.Caudales'!$CC$13:$CC$65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E0-41DF-979B-619804F8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2-454F-A1D5-F16AD7CD83FF}"/>
            </c:ext>
          </c:extLst>
        </c:ser>
        <c:ser>
          <c:idx val="2"/>
          <c:order val="1"/>
          <c:tx>
            <c:strRef>
              <c:f>'12.Caudales'!$CK$12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2-454F-A1D5-F16AD7CD83FF}"/>
            </c:ext>
          </c:extLst>
        </c:ser>
        <c:ser>
          <c:idx val="3"/>
          <c:order val="2"/>
          <c:tx>
            <c:strRef>
              <c:f>'12.Caudales'!$CL$12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2-454F-A1D5-F16AD7CD83FF}"/>
            </c:ext>
          </c:extLst>
        </c:ser>
        <c:ser>
          <c:idx val="0"/>
          <c:order val="3"/>
          <c:tx>
            <c:strRef>
              <c:f>'12.Caudales'!$CM$12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A72-454F-A1D5-F16AD7CD83FF}"/>
              </c:ext>
            </c:extLst>
          </c:dPt>
          <c:cat>
            <c:numRef>
              <c:f>'12.Caudales'!$CI$13:$CI$65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72-454F-A1D5-F16AD7CD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'12.Caudales'!$CO$11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'12.Caudales'!$CP$12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'12.Caudales'!$CP$13:$CP$65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185-BBF7-1BB303462A11}"/>
            </c:ext>
          </c:extLst>
        </c:ser>
        <c:ser>
          <c:idx val="2"/>
          <c:order val="1"/>
          <c:tx>
            <c:strRef>
              <c:f>'12.Caudales'!$CQ$12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'12.Caudales'!$CQ$13:$CQ$65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9-4185-BBF7-1BB303462A11}"/>
            </c:ext>
          </c:extLst>
        </c:ser>
        <c:ser>
          <c:idx val="3"/>
          <c:order val="2"/>
          <c:tx>
            <c:strRef>
              <c:f>'12.Caudales'!$CR$12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'12.Caudales'!$CR$13:$CR$65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9-4185-BBF7-1BB30346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'12.Caudales'!$CT$11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'12.Caudales'!$CS$11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'12.Caudales'!$CU$11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'12.Caudales'!$CV$12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'12.Caudales'!$CV$13:$CV$65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F-46FE-A8B8-E7A2D01B4B07}"/>
            </c:ext>
          </c:extLst>
        </c:ser>
        <c:ser>
          <c:idx val="2"/>
          <c:order val="1"/>
          <c:tx>
            <c:strRef>
              <c:f>'12.Caudales'!$CW$12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'12.Caudales'!$CW$13:$CW$65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F-46FE-A8B8-E7A2D01B4B07}"/>
            </c:ext>
          </c:extLst>
        </c:ser>
        <c:ser>
          <c:idx val="3"/>
          <c:order val="2"/>
          <c:tx>
            <c:strRef>
              <c:f>'12.Caudales'!$CX$12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'12.Caudales'!$CX$13:$CX$65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F-46FE-A8B8-E7A2D01B4B07}"/>
            </c:ext>
          </c:extLst>
        </c:ser>
        <c:ser>
          <c:idx val="0"/>
          <c:order val="3"/>
          <c:tx>
            <c:strRef>
              <c:f>'12.Caudales'!$CY$12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ABF-46FE-A8B8-E7A2D01B4B07}"/>
              </c:ext>
            </c:extLst>
          </c:dPt>
          <c:cat>
            <c:numRef>
              <c:f>'12.Caudales'!$CU$13:$CU$65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'12.Caudales'!$CY$13:$CY$65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F-46FE-A8B8-E7A2D01B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'12.Caudales'!$CZ$11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'12.Caudales'!$CY$11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'12.Caudales'!$DB$13:$DB$65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3-4B79-996B-7CE99A4038C3}"/>
            </c:ext>
          </c:extLst>
        </c:ser>
        <c:ser>
          <c:idx val="2"/>
          <c:order val="1"/>
          <c:tx>
            <c:strRef>
              <c:f>'12.Caudales'!$DC$12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'12.Caudales'!$DC$13:$DC$65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4B79-996B-7CE99A4038C3}"/>
            </c:ext>
          </c:extLst>
        </c:ser>
        <c:ser>
          <c:idx val="3"/>
          <c:order val="2"/>
          <c:tx>
            <c:strRef>
              <c:f>'12.Caudales'!$DD$12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'12.Caudales'!$DD$13:$DD$65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3-4B79-996B-7CE99A4038C3}"/>
            </c:ext>
          </c:extLst>
        </c:ser>
        <c:ser>
          <c:idx val="0"/>
          <c:order val="3"/>
          <c:tx>
            <c:strRef>
              <c:f>'12.Caudales'!$DE$12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843-4B79-996B-7CE99A4038C3}"/>
              </c:ext>
            </c:extLst>
          </c:dPt>
          <c:cat>
            <c:numRef>
              <c:f>'12.Caudales'!$DA$13:$DA$65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'12.Caudales'!$DE$13:$DE$65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3-4B79-996B-7CE99A40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'12.Caudales'!$DF$11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'12.Caudales'!$DE$11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0717481191488"/>
          <c:y val="9.7420133089424432E-2"/>
          <c:w val="0.82211934309060852"/>
          <c:h val="0.8056751239428404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'3. Tipo Generación'!$J$9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'3. Tipo Generación'!$C$10:$C$13</c:f>
              <c:numCache>
                <c:formatCode>General</c:formatCode>
                <c:ptCount val="4"/>
              </c:numCache>
            </c:numRef>
          </c:cat>
          <c:val>
            <c:numRef>
              <c:f>'3. Tipo Generación'!$J$10:$J$13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3B0-4D2F-8201-E7C6C14E1DB1}"/>
            </c:ext>
          </c:extLst>
        </c:ser>
        <c:ser>
          <c:idx val="1"/>
          <c:order val="1"/>
          <c:tx>
            <c:strRef>
              <c:f>'3. Tipo Generación'!$H$9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'3. Tipo Generación'!$C$10:$C$13</c:f>
              <c:numCache>
                <c:formatCode>General</c:formatCode>
                <c:ptCount val="4"/>
              </c:numCache>
            </c:numRef>
          </c:cat>
          <c:val>
            <c:numRef>
              <c:f>'3. Tipo Generación'!$H$10:$H$13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3B0-4D2F-8201-E7C6C14E1DB1}"/>
            </c:ext>
          </c:extLst>
        </c:ser>
        <c:ser>
          <c:idx val="0"/>
          <c:order val="2"/>
          <c:tx>
            <c:strRef>
              <c:f>'3. Tipo Generación'!$G$9</c:f>
              <c:strCache>
                <c:ptCount val="1"/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'3. Tipo Generación'!$C$10:$C$13</c:f>
              <c:numCache>
                <c:formatCode>General</c:formatCode>
                <c:ptCount val="4"/>
              </c:numCache>
            </c:numRef>
          </c:cat>
          <c:val>
            <c:numRef>
              <c:f>'3. Tipo Generación'!$G$10:$G$13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3B0-4D2F-8201-E7C6C14E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6128"/>
        <c:axId val="206308096"/>
      </c:barChart>
      <c:catAx>
        <c:axId val="2068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308096"/>
        <c:crosses val="autoZero"/>
        <c:auto val="1"/>
        <c:lblAlgn val="ctr"/>
        <c:lblOffset val="100"/>
        <c:noMultiLvlLbl val="0"/>
      </c:catAx>
      <c:valAx>
        <c:axId val="206308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2.3598559299024831E-2"/>
              <c:y val="1.7524631396040723E-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206896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951499463398611"/>
          <c:y val="9.3064048211565983E-2"/>
          <c:w val="0.36235985167536738"/>
          <c:h val="6.242046587013896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'12.Caudales'!$DT$13:$DT$65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7-4565-A7BF-85C1738EDA38}"/>
            </c:ext>
          </c:extLst>
        </c:ser>
        <c:ser>
          <c:idx val="2"/>
          <c:order val="1"/>
          <c:tx>
            <c:strRef>
              <c:f>'12.Caudales'!$DU$12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'12.Caudales'!$DU$13:$DU$65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7-4565-A7BF-85C1738EDA38}"/>
            </c:ext>
          </c:extLst>
        </c:ser>
        <c:ser>
          <c:idx val="3"/>
          <c:order val="2"/>
          <c:tx>
            <c:strRef>
              <c:f>'12.Caudales'!$DV$12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'12.Caudales'!$DV$13:$DV$65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7-4565-A7BF-85C1738EDA38}"/>
            </c:ext>
          </c:extLst>
        </c:ser>
        <c:ser>
          <c:idx val="0"/>
          <c:order val="3"/>
          <c:tx>
            <c:strRef>
              <c:f>'12.Caudales'!$DW$12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847-4565-A7BF-85C1738EDA38}"/>
              </c:ext>
            </c:extLst>
          </c:dPt>
          <c:cat>
            <c:numRef>
              <c:f>'12.Caudales'!$DS$13:$DS$65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'12.Caudales'!$DW$13:$DW$65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7-4565-A7BF-85C1738E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'12.Caudales'!$DX$11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'12.Caudales'!$DW$11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'12.Caudales'!$DZ$13:$DZ$65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B-4539-8A0C-5D27DD6D8A0B}"/>
            </c:ext>
          </c:extLst>
        </c:ser>
        <c:ser>
          <c:idx val="2"/>
          <c:order val="1"/>
          <c:tx>
            <c:strRef>
              <c:f>'12.Caudales'!$EA$12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'12.Caudales'!$EA$13:$EA$65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B-4539-8A0C-5D27DD6D8A0B}"/>
            </c:ext>
          </c:extLst>
        </c:ser>
        <c:ser>
          <c:idx val="3"/>
          <c:order val="2"/>
          <c:tx>
            <c:strRef>
              <c:f>'12.Caudales'!$EB$12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'12.Caudales'!$EB$13:$EB$65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B-4539-8A0C-5D27DD6D8A0B}"/>
            </c:ext>
          </c:extLst>
        </c:ser>
        <c:ser>
          <c:idx val="0"/>
          <c:order val="3"/>
          <c:tx>
            <c:strRef>
              <c:f>'12.Caudales'!$EC$12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0AEB-4539-8A0C-5D27DD6D8A0B}"/>
              </c:ext>
            </c:extLst>
          </c:dPt>
          <c:cat>
            <c:numRef>
              <c:f>'12.Caudales'!$DY$13:$DY$65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'12.Caudales'!$EC$13:$EC$65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EB-4539-8A0C-5D27DD6D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'12.Caudales'!$ED$11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'12.Caudales'!$EC$11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'12.Caudales'!$EE$11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'12.Caudales'!$EF$12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'12.Caudales'!$EF$13:$EF$65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B-4CDA-B8B6-3783A563D671}"/>
            </c:ext>
          </c:extLst>
        </c:ser>
        <c:ser>
          <c:idx val="2"/>
          <c:order val="1"/>
          <c:tx>
            <c:strRef>
              <c:f>'12.Caudales'!$EG$12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'12.Caudales'!$EG$13:$EG$65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B-4CDA-B8B6-3783A563D671}"/>
            </c:ext>
          </c:extLst>
        </c:ser>
        <c:ser>
          <c:idx val="3"/>
          <c:order val="2"/>
          <c:tx>
            <c:strRef>
              <c:f>'12.Caudales'!$EH$12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'12.Caudales'!$EH$13:$EH$65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B-4CDA-B8B6-3783A563D671}"/>
            </c:ext>
          </c:extLst>
        </c:ser>
        <c:ser>
          <c:idx val="0"/>
          <c:order val="3"/>
          <c:tx>
            <c:strRef>
              <c:f>'12.Caudales'!$EI$12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EEB-4CDA-B8B6-3783A563D671}"/>
              </c:ext>
            </c:extLst>
          </c:dPt>
          <c:cat>
            <c:numRef>
              <c:f>'12.Caudales'!$EE$13:$EE$65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'12.Caudales'!$EI$13:$EI$65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EB-4CDA-B8B6-3783A563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'12.Caudales'!$EJ$11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'12.Caudales'!$EI$11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'12.Caudales'!$EK$11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'12.Caudales'!$EL$12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'12.Caudales'!$EL$13:$EL$65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B-4383-9D2B-2A640EC7D123}"/>
            </c:ext>
          </c:extLst>
        </c:ser>
        <c:ser>
          <c:idx val="2"/>
          <c:order val="1"/>
          <c:tx>
            <c:strRef>
              <c:f>'12.Caudales'!$EM$12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'12.Caudales'!$EM$13:$EM$65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B-4383-9D2B-2A640EC7D123}"/>
            </c:ext>
          </c:extLst>
        </c:ser>
        <c:ser>
          <c:idx val="3"/>
          <c:order val="2"/>
          <c:tx>
            <c:strRef>
              <c:f>'12.Caudales'!$EN$12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'12.Caudales'!$EN$13:$EN$65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B-4383-9D2B-2A640EC7D123}"/>
            </c:ext>
          </c:extLst>
        </c:ser>
        <c:ser>
          <c:idx val="0"/>
          <c:order val="3"/>
          <c:tx>
            <c:strRef>
              <c:f>'12.Caudales'!$EO$12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EBB-4383-9D2B-2A640EC7D123}"/>
              </c:ext>
            </c:extLst>
          </c:dPt>
          <c:cat>
            <c:numRef>
              <c:f>'12.Caudales'!$EK$13:$EK$65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'12.Caudales'!$EO$13:$EO$65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B-4383-9D2B-2A640EC7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'12.Caudales'!$EP$11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'12.Caudales'!$EO$11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'12.Caudales'!$EQ$11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'12.Caudales'!$ER$12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'12.Caudales'!$ER$13:$ER$65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6-4C34-B42B-4D99991630FA}"/>
            </c:ext>
          </c:extLst>
        </c:ser>
        <c:ser>
          <c:idx val="2"/>
          <c:order val="1"/>
          <c:tx>
            <c:strRef>
              <c:f>'12.Caudales'!$ES$12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'12.Caudales'!$ES$13:$ES$65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6-4C34-B42B-4D99991630FA}"/>
            </c:ext>
          </c:extLst>
        </c:ser>
        <c:ser>
          <c:idx val="3"/>
          <c:order val="2"/>
          <c:tx>
            <c:strRef>
              <c:f>'12.Caudales'!$ET$12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'12.Caudales'!$ET$13:$ET$65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6-4C34-B42B-4D99991630FA}"/>
            </c:ext>
          </c:extLst>
        </c:ser>
        <c:ser>
          <c:idx val="0"/>
          <c:order val="3"/>
          <c:tx>
            <c:strRef>
              <c:f>'12.Caudales'!$EU$12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5F6-4C34-B42B-4D99991630FA}"/>
              </c:ext>
            </c:extLst>
          </c:dPt>
          <c:cat>
            <c:numRef>
              <c:f>'12.Caudales'!$EQ$13:$EQ$65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'12.Caudales'!$EU$13:$EU$65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6-4C34-B42B-4D999916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'12.Caudales'!$EV$11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'12.Caudales'!$EU$11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'12.Caudales'!$EW$11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'12.Caudales'!$EX$12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'12.Caudales'!$EX$13:$EX$65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C-41DE-BEF0-25F74F72F35C}"/>
            </c:ext>
          </c:extLst>
        </c:ser>
        <c:ser>
          <c:idx val="2"/>
          <c:order val="1"/>
          <c:tx>
            <c:strRef>
              <c:f>'12.Caudales'!$EY$12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'12.Caudales'!$EY$13:$EY$65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41DE-BEF0-25F74F72F35C}"/>
            </c:ext>
          </c:extLst>
        </c:ser>
        <c:ser>
          <c:idx val="3"/>
          <c:order val="2"/>
          <c:tx>
            <c:strRef>
              <c:f>'12.Caudales'!$EZ$12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'12.Caudales'!$EZ$13:$EZ$65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41DE-BEF0-25F74F72F35C}"/>
            </c:ext>
          </c:extLst>
        </c:ser>
        <c:ser>
          <c:idx val="0"/>
          <c:order val="3"/>
          <c:tx>
            <c:strRef>
              <c:f>'12.Caudales'!$FA$12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E7C-41DE-BEF0-25F74F72F35C}"/>
              </c:ext>
            </c:extLst>
          </c:dPt>
          <c:cat>
            <c:numRef>
              <c:f>'12.Caudales'!$EW$13:$EW$65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'12.Caudales'!$FA$13:$FA$65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7C-41DE-BEF0-25F74F72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'12.Caudales'!$FB$11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'12.Caudales'!$FA$11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'12.Caudales'!$FC$11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'12.Caudales'!$FD$12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'12.Caudales'!$FD$13:$FD$65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0-462C-902F-442D5A2B6288}"/>
            </c:ext>
          </c:extLst>
        </c:ser>
        <c:ser>
          <c:idx val="2"/>
          <c:order val="1"/>
          <c:tx>
            <c:strRef>
              <c:f>'12.Caudales'!$FE$12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'12.Caudales'!$FE$13:$FE$65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0-462C-902F-442D5A2B6288}"/>
            </c:ext>
          </c:extLst>
        </c:ser>
        <c:ser>
          <c:idx val="3"/>
          <c:order val="2"/>
          <c:tx>
            <c:strRef>
              <c:f>'12.Caudales'!$FF$12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'12.Caudales'!$FF$13:$FF$65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0-462C-902F-442D5A2B6288}"/>
            </c:ext>
          </c:extLst>
        </c:ser>
        <c:ser>
          <c:idx val="0"/>
          <c:order val="3"/>
          <c:tx>
            <c:strRef>
              <c:f>'12.Caudales'!$FG$12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E70-462C-902F-442D5A2B6288}"/>
              </c:ext>
            </c:extLst>
          </c:dPt>
          <c:cat>
            <c:numRef>
              <c:f>'12.Caudales'!$FC$13:$FC$65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'12.Caudales'!$FG$13:$FG$65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0-462C-902F-442D5A2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'12.Caudales'!$FH$11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'12.Caudales'!$FG$11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'12.Caudales'!$FI$11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'12.Caudales'!$FJ$12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'12.Caudales'!$FJ$13:$FJ$65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0-4B03-8EEF-377898949992}"/>
            </c:ext>
          </c:extLst>
        </c:ser>
        <c:ser>
          <c:idx val="2"/>
          <c:order val="1"/>
          <c:tx>
            <c:strRef>
              <c:f>'12.Caudales'!$FK$12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'12.Caudales'!$FK$13:$FK$65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0-4B03-8EEF-377898949992}"/>
            </c:ext>
          </c:extLst>
        </c:ser>
        <c:ser>
          <c:idx val="3"/>
          <c:order val="2"/>
          <c:tx>
            <c:strRef>
              <c:f>'12.Caudales'!$FL$12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'12.Caudales'!$FL$13:$FL$65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0-4B03-8EEF-377898949992}"/>
            </c:ext>
          </c:extLst>
        </c:ser>
        <c:ser>
          <c:idx val="0"/>
          <c:order val="3"/>
          <c:tx>
            <c:strRef>
              <c:f>'12.Caudales'!$FM$12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8A0-4B03-8EEF-377898949992}"/>
              </c:ext>
            </c:extLst>
          </c:dPt>
          <c:cat>
            <c:numRef>
              <c:f>'12.Caudales'!$FI$13:$FI$65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'12.Caudales'!$FM$13:$FM$65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0-4B03-8EEF-37789894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'12.Caudales'!$FN$11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'12.Caudales'!$FM$11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'12.Caudales'!$DH$13:$DH$65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8-42E7-B4CD-B8465F0AF14F}"/>
            </c:ext>
          </c:extLst>
        </c:ser>
        <c:ser>
          <c:idx val="2"/>
          <c:order val="1"/>
          <c:tx>
            <c:strRef>
              <c:f>'12.Caudales'!$DI$12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'12.Caudales'!$DI$13:$DI$65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8-42E7-B4CD-B8465F0AF14F}"/>
            </c:ext>
          </c:extLst>
        </c:ser>
        <c:ser>
          <c:idx val="3"/>
          <c:order val="2"/>
          <c:tx>
            <c:strRef>
              <c:f>'12.Caudales'!$DJ$12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'12.Caudales'!$DJ$13:$DJ$65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8-42E7-B4CD-B8465F0AF14F}"/>
            </c:ext>
          </c:extLst>
        </c:ser>
        <c:ser>
          <c:idx val="0"/>
          <c:order val="3"/>
          <c:tx>
            <c:strRef>
              <c:f>'12.Caudales'!$DK$12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148-42E7-B4CD-B8465F0AF14F}"/>
              </c:ext>
            </c:extLst>
          </c:dPt>
          <c:cat>
            <c:numRef>
              <c:f>'12.Caudales'!$DG$13:$DG$65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'12.Caudales'!$DK$13:$DK$65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48-42E7-B4CD-B8465F0A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'12.Caudales'!$DL$11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'12.Caudales'!$DK$11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'12.Caudales'!$DM$11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'12.Caudales'!$DN$12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'12.Caudales'!$DM$13:$DM$65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'12.Caudales'!$DN$13:$DN$65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B-4302-BE97-9D2597289749}"/>
            </c:ext>
          </c:extLst>
        </c:ser>
        <c:ser>
          <c:idx val="2"/>
          <c:order val="1"/>
          <c:tx>
            <c:strRef>
              <c:f>'12.Caudales'!$DO$12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'12.Caudales'!$DO$13:$DO$65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B-4302-BE97-9D2597289749}"/>
            </c:ext>
          </c:extLst>
        </c:ser>
        <c:ser>
          <c:idx val="3"/>
          <c:order val="2"/>
          <c:tx>
            <c:strRef>
              <c:f>'12.Caudales'!$DP$12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'12.Caudales'!$DM$13:$DM$65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'12.Caudales'!$DP$13:$DP$65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B-4302-BE97-9D2597289749}"/>
            </c:ext>
          </c:extLst>
        </c:ser>
        <c:ser>
          <c:idx val="0"/>
          <c:order val="3"/>
          <c:tx>
            <c:strRef>
              <c:f>'12.Caudales'!$DQ$12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6FB-4302-BE97-9D2597289749}"/>
              </c:ext>
            </c:extLst>
          </c:dPt>
          <c:cat>
            <c:numRef>
              <c:f>'12.Caudales'!$DM$13:$DM$65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'12.Caudales'!$DQ$13:$DQ$65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B-4302-BE97-9D259728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'12.Caudales'!$DR$11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'12.Caudales'!$DQ$11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18948682021192"/>
          <c:y val="7.7621376306849579E-2"/>
          <c:w val="0.67789330411176951"/>
          <c:h val="0.85844321007021285"/>
        </c:manualLayout>
      </c:layout>
      <c:barChart>
        <c:barDir val="bar"/>
        <c:grouping val="clustered"/>
        <c:varyColors val="0"/>
        <c:ser>
          <c:idx val="0"/>
          <c:order val="0"/>
          <c:tx>
            <c:v>2017</c:v>
          </c:tx>
          <c:spPr>
            <a:solidFill>
              <a:srgbClr val="0070C0"/>
            </a:solidFill>
          </c:spPr>
          <c:invertIfNegative val="0"/>
          <c:val>
            <c:numLit>
              <c:formatCode>###\ ###\ ##0.0</c:formatCode>
              <c:ptCount val="13"/>
              <c:pt idx="0">
                <c:v>19112.483071040002</c:v>
              </c:pt>
              <c:pt idx="1">
                <c:v>10983.166574358</c:v>
              </c:pt>
              <c:pt idx="2">
                <c:v>52.941893034000003</c:v>
              </c:pt>
              <c:pt idx="3">
                <c:v>334.99624806000003</c:v>
              </c:pt>
              <c:pt idx="4">
                <c:v>0</c:v>
              </c:pt>
              <c:pt idx="5">
                <c:v>565.54111110300005</c:v>
              </c:pt>
              <c:pt idx="6">
                <c:v>104.425437348</c:v>
              </c:pt>
              <c:pt idx="7">
                <c:v>0.3079095</c:v>
              </c:pt>
              <c:pt idx="8">
                <c:v>646.61203681799998</c:v>
              </c:pt>
              <c:pt idx="9">
                <c:v>56.678041706999998</c:v>
              </c:pt>
              <c:pt idx="10">
                <c:v>26.248108078000001</c:v>
              </c:pt>
              <c:pt idx="11">
                <c:v>112.629282479</c:v>
              </c:pt>
              <c:pt idx="12">
                <c:v>684.41254800299998</c:v>
              </c:pt>
            </c:numLit>
          </c:val>
          <c:extLst>
            <c:ext xmlns:c16="http://schemas.microsoft.com/office/drawing/2014/chart" uri="{C3380CC4-5D6E-409C-BE32-E72D297353CC}">
              <c16:uniqueId val="{00000000-B091-4F6D-B84A-46E6901045D5}"/>
            </c:ext>
          </c:extLst>
        </c:ser>
        <c:ser>
          <c:idx val="1"/>
          <c:order val="1"/>
          <c:tx>
            <c:v>2016</c:v>
          </c:tx>
          <c:spPr>
            <a:solidFill>
              <a:srgbClr val="C00000"/>
            </a:solidFill>
          </c:spPr>
          <c:invertIfNegative val="0"/>
          <c:val>
            <c:numLit>
              <c:formatCode>###\ ###\ ##0.0</c:formatCode>
              <c:ptCount val="13"/>
              <c:pt idx="0">
                <c:v>15697.752531813256</c:v>
              </c:pt>
              <c:pt idx="1">
                <c:v>13558.484355944553</c:v>
              </c:pt>
              <c:pt idx="2">
                <c:v>312.188206639844</c:v>
              </c:pt>
              <c:pt idx="3">
                <c:v>493.37627972883831</c:v>
              </c:pt>
              <c:pt idx="4">
                <c:v>0</c:v>
              </c:pt>
              <c:pt idx="5">
                <c:v>504.95250781425801</c:v>
              </c:pt>
              <c:pt idx="6">
                <c:v>155.54859402891597</c:v>
              </c:pt>
              <c:pt idx="7">
                <c:v>3.1855000000000002</c:v>
              </c:pt>
              <c:pt idx="8">
                <c:v>452.37187099347705</c:v>
              </c:pt>
              <c:pt idx="9">
                <c:v>65.095993969999995</c:v>
              </c:pt>
              <c:pt idx="10">
                <c:v>32.008584714999998</c:v>
              </c:pt>
              <c:pt idx="11">
                <c:v>118.60627013679999</c:v>
              </c:pt>
              <c:pt idx="12">
                <c:v>692.80315736052989</c:v>
              </c:pt>
            </c:numLit>
          </c:val>
          <c:extLst>
            <c:ext xmlns:c16="http://schemas.microsoft.com/office/drawing/2014/chart" uri="{C3380CC4-5D6E-409C-BE32-E72D297353CC}">
              <c16:uniqueId val="{00000001-B091-4F6D-B84A-46E6901045D5}"/>
            </c:ext>
          </c:extLst>
        </c:ser>
        <c:ser>
          <c:idx val="2"/>
          <c:order val="2"/>
          <c:tx>
            <c:v>2015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val>
            <c:numLit>
              <c:formatCode>###\ ###\ ##0.0</c:formatCode>
              <c:ptCount val="13"/>
              <c:pt idx="0">
                <c:v>15659.244609731693</c:v>
              </c:pt>
              <c:pt idx="1">
                <c:v>13300.332260967656</c:v>
              </c:pt>
              <c:pt idx="2">
                <c:v>287.74305485412503</c:v>
              </c:pt>
              <c:pt idx="3">
                <c:v>460.01967796057511</c:v>
              </c:pt>
              <c:pt idx="4">
                <c:v>0</c:v>
              </c:pt>
              <c:pt idx="5">
                <c:v>34.629703999999997</c:v>
              </c:pt>
              <c:pt idx="6">
                <c:v>18.9143753</c:v>
              </c:pt>
              <c:pt idx="7">
                <c:v>1.6031</c:v>
              </c:pt>
              <c:pt idx="8">
                <c:v>109.55331033633361</c:v>
              </c:pt>
              <c:pt idx="9">
                <c:v>62.712823789428001</c:v>
              </c:pt>
              <c:pt idx="10">
                <c:v>19.8985114087527</c:v>
              </c:pt>
              <c:pt idx="11">
                <c:v>124.94772688531101</c:v>
              </c:pt>
              <c:pt idx="12">
                <c:v>415.90617639680801</c:v>
              </c:pt>
            </c:numLit>
          </c:val>
          <c:extLst>
            <c:ext xmlns:c16="http://schemas.microsoft.com/office/drawing/2014/chart" uri="{C3380CC4-5D6E-409C-BE32-E72D297353CC}">
              <c16:uniqueId val="{00000002-B091-4F6D-B84A-46E69010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2992"/>
        <c:axId val="206458880"/>
      </c:barChart>
      <c:catAx>
        <c:axId val="20645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58880"/>
        <c:crosses val="autoZero"/>
        <c:auto val="1"/>
        <c:lblAlgn val="ctr"/>
        <c:lblOffset val="100"/>
        <c:noMultiLvlLbl val="0"/>
      </c:catAx>
      <c:valAx>
        <c:axId val="2064588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0.9410295742437671"/>
              <c:y val="0.945724729302935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452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651786496190561"/>
          <c:y val="1.1901978764461594E-2"/>
          <c:w val="0.25905436707010593"/>
          <c:h val="5.251737063950297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>
      <c:oddHeader>&amp;L&amp;"Calibri Light,Regular"&amp;10 &amp;C&amp;"Calibri Light,Regular"&amp;10 &amp;R&amp;"Tahoma,Negrita"&amp;9Informe de la Operación Mensual - Enero 2017
INFSGI-MES-01-2017
08/02/2017
Versión: 01</c:oddHeader>
    </c:headerFooter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lineChart>
        <c:grouping val="standard"/>
        <c:varyColors val="0"/>
        <c:ser>
          <c:idx val="1"/>
          <c:order val="0"/>
          <c:tx>
            <c:strRef>
              <c:f>'13. CMg'!$F$8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'13. CMg'!$E$9:$E$20</c:f>
              <c:numCache>
                <c:formatCode>#,##0.00</c:formatCode>
                <c:ptCount val="12"/>
              </c:numCache>
            </c:numRef>
          </c:cat>
          <c:val>
            <c:numRef>
              <c:f>'13. CMg'!$F$9:$F$20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8-48E5-87AD-D4B0F79BCDB1}"/>
            </c:ext>
          </c:extLst>
        </c:ser>
        <c:ser>
          <c:idx val="0"/>
          <c:order val="1"/>
          <c:tx>
            <c:strRef>
              <c:f>'13. CMg'!$G$8</c:f>
              <c:strCache>
                <c:ptCount val="1"/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cat>
            <c:numRef>
              <c:f>'13. CMg'!$E$9:$E$20</c:f>
              <c:numCache>
                <c:formatCode>#,##0.00</c:formatCode>
                <c:ptCount val="12"/>
              </c:numCache>
            </c:numRef>
          </c:cat>
          <c:val>
            <c:numRef>
              <c:f>'13. CMg'!$G$9:$G$20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9-4309-B63F-5E3AAA7B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44256"/>
        <c:axId val="573745792"/>
      </c:lineChart>
      <c:catAx>
        <c:axId val="57374425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436756904076"/>
          <c:y val="5.387205387205387E-2"/>
          <c:w val="0.45569918721739855"/>
          <c:h val="7.2335427768498634E-2"/>
        </c:manualLayout>
      </c:layout>
      <c:overlay val="0"/>
      <c:txPr>
        <a:bodyPr/>
        <a:lstStyle/>
        <a:p>
          <a:pPr>
            <a:defRPr sz="1400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469155242346925E-2"/>
          <c:y val="8.5435288330894116E-2"/>
          <c:w val="0.95500265174096466"/>
          <c:h val="0.51586804449693158"/>
        </c:manualLayout>
      </c:layout>
      <c:barChart>
        <c:barDir val="col"/>
        <c:grouping val="clustered"/>
        <c:varyColors val="0"/>
        <c:ser>
          <c:idx val="1"/>
          <c:order val="0"/>
          <c:tx>
            <c:v>SEM 36  2016</c:v>
          </c:tx>
          <c:spPr>
            <a:solidFill>
              <a:srgbClr val="BC0000"/>
            </a:solidFill>
          </c:spPr>
          <c:invertIfNegative val="0"/>
          <c:val>
            <c:numLit>
              <c:formatCode>#,##0.00</c:formatCode>
              <c:ptCount val="6"/>
              <c:pt idx="0">
                <c:v>386</c:v>
              </c:pt>
              <c:pt idx="1">
                <c:v>0</c:v>
              </c:pt>
              <c:pt idx="2">
                <c:v>0</c:v>
              </c:pt>
              <c:pt idx="3">
                <c:v>31.883333329999999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2DD-46A0-B852-C3331BD7C1CB}"/>
            </c:ext>
          </c:extLst>
        </c:ser>
        <c:ser>
          <c:idx val="0"/>
          <c:order val="1"/>
          <c:tx>
            <c:v>SEM 36 2017</c:v>
          </c:tx>
          <c:spPr>
            <a:solidFill>
              <a:schemeClr val="tx2"/>
            </a:solidFill>
          </c:spPr>
          <c:invertIfNegative val="0"/>
          <c:val>
            <c:numLit>
              <c:formatCode>General</c:formatCode>
              <c:ptCount val="6"/>
              <c:pt idx="0" formatCode="#,##0.00">
                <c:v>729.65</c:v>
              </c:pt>
              <c:pt idx="5" formatCode="#,##0.00">
                <c:v>29.76</c:v>
              </c:pt>
            </c:numLit>
          </c:val>
          <c:extLst>
            <c:ext xmlns:c16="http://schemas.microsoft.com/office/drawing/2014/chart" uri="{C3380CC4-5D6E-409C-BE32-E72D297353CC}">
              <c16:uniqueId val="{00000002-D2DD-46A0-B852-C3331BD7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26848"/>
        <c:axId val="216932736"/>
      </c:barChart>
      <c:catAx>
        <c:axId val="2169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/>
            </a:pPr>
            <a:endParaRPr lang="es-PE"/>
          </a:p>
        </c:txPr>
        <c:crossAx val="216932736"/>
        <c:crosses val="autoZero"/>
        <c:auto val="1"/>
        <c:lblAlgn val="ctr"/>
        <c:lblOffset val="100"/>
        <c:noMultiLvlLbl val="0"/>
      </c:catAx>
      <c:valAx>
        <c:axId val="216932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Horas</a:t>
                </a:r>
              </a:p>
            </c:rich>
          </c:tx>
          <c:layout>
            <c:manualLayout>
              <c:xMode val="edge"/>
              <c:yMode val="edge"/>
              <c:x val="1.972939955709884E-3"/>
              <c:y val="4.0638154235219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6926848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9.8886997852092193E-2"/>
          <c:y val="1.2288786482334869E-2"/>
          <c:w val="0.81623475171275173"/>
          <c:h val="6.6751333502667001E-2"/>
        </c:manualLayout>
      </c:layout>
      <c:overlay val="1"/>
      <c:spPr>
        <a:noFill/>
      </c:spPr>
      <c:txPr>
        <a:bodyPr/>
        <a:lstStyle/>
        <a:p>
          <a:pPr>
            <a:defRPr sz="110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EVOLUCIÓN MENSUAL DE LOS INTERCAMBIOS INTERNACIONALES </a:t>
            </a:r>
            <a:r>
              <a:rPr lang="en-US" sz="1050" baseline="0"/>
              <a:t> (PERÚ - ECUADOR)</a:t>
            </a:r>
            <a:r>
              <a:rPr lang="en-US" sz="1050"/>
              <a:t> 2022</a:t>
            </a:r>
          </a:p>
        </c:rich>
      </c:tx>
      <c:layout>
        <c:manualLayout>
          <c:xMode val="edge"/>
          <c:yMode val="edge"/>
          <c:x val="0.14977818330203757"/>
          <c:y val="3.79531758372454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190961913639532E-2"/>
          <c:y val="0.23926816328809963"/>
          <c:w val="0.88178659581130614"/>
          <c:h val="0.63835616438356169"/>
        </c:manualLayout>
      </c:layout>
      <c:barChart>
        <c:barDir val="col"/>
        <c:grouping val="clustered"/>
        <c:varyColors val="0"/>
        <c:ser>
          <c:idx val="4"/>
          <c:order val="0"/>
          <c:tx>
            <c:v>ENERGÍA EXPORTADA (GWh) 2021</c:v>
          </c:tx>
          <c:invertIfNegative val="0"/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Intercambios'!$C$6:$C$17</c:f>
              <c:numCache>
                <c:formatCode>#,##0.000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7ED-4E31-8AE7-29FB1DB3BD06}"/>
            </c:ext>
          </c:extLst>
        </c:ser>
        <c:ser>
          <c:idx val="0"/>
          <c:order val="1"/>
          <c:tx>
            <c:v>ENERGÍA EXPORTADA (GWh) 2022</c:v>
          </c:tx>
          <c:invertIfNegative val="0"/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Intercambios'!$G$6:$G$17</c:f>
              <c:numCache>
                <c:formatCode>#,##0.000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7ED-4E31-8AE7-29FB1DB3BD06}"/>
            </c:ext>
          </c:extLst>
        </c:ser>
        <c:ser>
          <c:idx val="1"/>
          <c:order val="2"/>
          <c:tx>
            <c:v>ENERGÍA IMPORTADA (GWh) 2021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Intercambios'!$E$6:$E$17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77ED-4E31-8AE7-29FB1DB3BD06}"/>
            </c:ext>
          </c:extLst>
        </c:ser>
        <c:ser>
          <c:idx val="2"/>
          <c:order val="3"/>
          <c:tx>
            <c:v>ENERGÍA IMPORTADA (GWh) 2022</c:v>
          </c:tx>
          <c:invertIfNegative val="0"/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Intercambios'!$I$6:$I$17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77ED-4E31-8AE7-29FB1DB3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81408"/>
        <c:axId val="108883328"/>
      </c:barChart>
      <c:lineChart>
        <c:grouping val="standard"/>
        <c:varyColors val="0"/>
        <c:ser>
          <c:idx val="5"/>
          <c:order val="5"/>
          <c:tx>
            <c:v>MAXIMA POTENCIA EXPORTADA (MW) 2022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Intercambios'!$H$6:$H$17</c:f>
              <c:numCache>
                <c:formatCode>#,##0.0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4E31-8AE7-29FB1DB3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81408"/>
        <c:axId val="108883328"/>
      </c:lineChart>
      <c:lineChart>
        <c:grouping val="standard"/>
        <c:varyColors val="0"/>
        <c:ser>
          <c:idx val="3"/>
          <c:order val="4"/>
          <c:tx>
            <c:v>MÁXIMA POTENCIA EXPORTADA (MW) 2021</c:v>
          </c:tx>
          <c:marker>
            <c:symbol val="none"/>
          </c:marker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Intercambios'!$D$6:$D$17</c:f>
              <c:numCache>
                <c:formatCode>#,##0.0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ED-4E31-8AE7-29FB1DB3BD06}"/>
            </c:ext>
          </c:extLst>
        </c:ser>
        <c:ser>
          <c:idx val="6"/>
          <c:order val="6"/>
          <c:tx>
            <c:v>MÁXIMA POTENCIA IMPORTADA (MW) 2021</c:v>
          </c:tx>
          <c:marker>
            <c:symbol val="square"/>
            <c:size val="5"/>
          </c:marker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Intercambios'!$F$6:$F$17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4E31-8AE7-29FB1DB3BD06}"/>
            </c:ext>
          </c:extLst>
        </c:ser>
        <c:ser>
          <c:idx val="7"/>
          <c:order val="7"/>
          <c:tx>
            <c:v>MÁXIMA POTENCIA IMPORTADA (MW) 2022</c:v>
          </c:tx>
          <c:spPr>
            <a:ln>
              <a:solidFill>
                <a:srgbClr val="DEA900"/>
              </a:solidFill>
            </a:ln>
          </c:spPr>
          <c:marker>
            <c:symbol val="square"/>
            <c:size val="5"/>
            <c:spPr>
              <a:solidFill>
                <a:srgbClr val="DEA900"/>
              </a:solidFill>
              <a:ln>
                <a:noFill/>
              </a:ln>
            </c:spPr>
          </c:marker>
          <c:cat>
            <c:strRef>
              <c:f>'15. Intercambios'!$B$6:$B$17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'15. Intercambios'!$J$6:$J$17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4E31-8AE7-29FB1DB3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94848"/>
        <c:axId val="108893312"/>
      </c:lineChart>
      <c:catAx>
        <c:axId val="10888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108883328"/>
        <c:crosses val="autoZero"/>
        <c:auto val="1"/>
        <c:lblAlgn val="ctr"/>
        <c:lblOffset val="100"/>
        <c:noMultiLvlLbl val="0"/>
      </c:catAx>
      <c:valAx>
        <c:axId val="108883328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s-PE"/>
          </a:p>
        </c:txPr>
        <c:crossAx val="108881408"/>
        <c:crosses val="autoZero"/>
        <c:crossBetween val="between"/>
      </c:valAx>
      <c:valAx>
        <c:axId val="108893312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s-PE"/>
          </a:p>
        </c:txPr>
        <c:crossAx val="108894848"/>
        <c:crosses val="max"/>
        <c:crossBetween val="between"/>
      </c:valAx>
      <c:catAx>
        <c:axId val="1088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933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7.5684336105879685E-2"/>
          <c:y val="4.4774903288311012E-2"/>
          <c:w val="0.85202742167433776"/>
          <c:h val="9.3941666539521976E-2"/>
        </c:manualLayout>
      </c:layout>
      <c:overlay val="0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5645273865534E-2"/>
          <c:y val="0.15981770600585485"/>
          <c:w val="0.8890411853220066"/>
          <c:h val="0.71546629536770046"/>
        </c:manualLayout>
      </c:layout>
      <c:barChart>
        <c:barDir val="col"/>
        <c:grouping val="clustered"/>
        <c:varyColors val="0"/>
        <c:ser>
          <c:idx val="2"/>
          <c:order val="0"/>
          <c:tx>
            <c:v>2015</c:v>
          </c:tx>
          <c:invertIfNegative val="0"/>
          <c:val>
            <c:numLit>
              <c:formatCode>###\ ###\ ##0.0</c:formatCode>
              <c:ptCount val="5"/>
              <c:pt idx="0">
                <c:v>673.35760347542032</c:v>
              </c:pt>
              <c:pt idx="1">
                <c:v>415.90617639680801</c:v>
              </c:pt>
              <c:pt idx="2">
                <c:v>124.94772688531101</c:v>
              </c:pt>
              <c:pt idx="3">
                <c:v>62.712823789428001</c:v>
              </c:pt>
              <c:pt idx="4">
                <c:v>19.8985114087527</c:v>
              </c:pt>
            </c:numLit>
          </c:val>
          <c:extLst>
            <c:ext xmlns:c16="http://schemas.microsoft.com/office/drawing/2014/chart" uri="{C3380CC4-5D6E-409C-BE32-E72D297353CC}">
              <c16:uniqueId val="{00000000-46D2-4378-B459-A76F592FAD5C}"/>
            </c:ext>
          </c:extLst>
        </c:ser>
        <c:ser>
          <c:idx val="1"/>
          <c:order val="1"/>
          <c:tx>
            <c:v>2016</c:v>
          </c:tx>
          <c:spPr>
            <a:solidFill>
              <a:srgbClr val="C00000"/>
            </a:solidFill>
          </c:spPr>
          <c:invertIfNegative val="0"/>
          <c:val>
            <c:numLit>
              <c:formatCode>###\ ###\ ##0.0</c:formatCode>
              <c:ptCount val="5"/>
              <c:pt idx="0">
                <c:v>591.50343239146525</c:v>
              </c:pt>
              <c:pt idx="1">
                <c:v>716.6317471081212</c:v>
              </c:pt>
              <c:pt idx="2">
                <c:v>122.18079408410001</c:v>
              </c:pt>
              <c:pt idx="3">
                <c:v>67.349583970000012</c:v>
              </c:pt>
              <c:pt idx="4">
                <c:v>33.059334715000006</c:v>
              </c:pt>
            </c:numLit>
          </c:val>
          <c:extLst>
            <c:ext xmlns:c16="http://schemas.microsoft.com/office/drawing/2014/chart" uri="{C3380CC4-5D6E-409C-BE32-E72D297353CC}">
              <c16:uniqueId val="{00000001-46D2-4378-B459-A76F592FAD5C}"/>
            </c:ext>
          </c:extLst>
        </c:ser>
        <c:ser>
          <c:idx val="0"/>
          <c:order val="2"/>
          <c:tx>
            <c:v>2017</c:v>
          </c:tx>
          <c:spPr>
            <a:solidFill>
              <a:srgbClr val="0070C0"/>
            </a:solidFill>
          </c:spPr>
          <c:invertIfNegative val="0"/>
          <c:val>
            <c:numLit>
              <c:formatCode>######\ ###\ ##0.0</c:formatCode>
              <c:ptCount val="5"/>
              <c:pt idx="0">
                <c:v>719.88881273699997</c:v>
              </c:pt>
              <c:pt idx="1">
                <c:v>684.41254800299998</c:v>
              </c:pt>
              <c:pt idx="2">
                <c:v>112.629282479</c:v>
              </c:pt>
              <c:pt idx="3">
                <c:v>56.678041706999998</c:v>
              </c:pt>
              <c:pt idx="4">
                <c:v>26.248108078000001</c:v>
              </c:pt>
            </c:numLit>
          </c:val>
          <c:extLst>
            <c:ext xmlns:c16="http://schemas.microsoft.com/office/drawing/2014/chart" uri="{C3380CC4-5D6E-409C-BE32-E72D297353CC}">
              <c16:uniqueId val="{00000002-46D2-4378-B459-A76F592F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6256"/>
        <c:axId val="208657792"/>
      </c:barChart>
      <c:catAx>
        <c:axId val="208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792"/>
        <c:crosses val="autoZero"/>
        <c:auto val="1"/>
        <c:lblAlgn val="ctr"/>
        <c:lblOffset val="100"/>
        <c:noMultiLvlLbl val="0"/>
      </c:catAx>
      <c:valAx>
        <c:axId val="208657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3.4771250155914535E-2"/>
              <c:y val="4.1607738121481302E-2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crossAx val="20865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288911017826071"/>
          <c:y val="2.1675243701162555E-2"/>
          <c:w val="0.31285035118154897"/>
          <c:h val="0.126122394877682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4816641895666E-2"/>
          <c:y val="0.10161105861767279"/>
          <c:w val="0.84554891481938255"/>
          <c:h val="0.79677788276465444"/>
        </c:manualLayout>
      </c:layout>
      <c:ofPieChart>
        <c:ofPieType val="pie"/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4B9-4B39-82D2-D6F53E8AA552}"/>
              </c:ext>
            </c:extLst>
          </c:dPt>
          <c:dPt>
            <c:idx val="1"/>
            <c:bubble3D val="0"/>
            <c:spPr>
              <a:solidFill>
                <a:srgbClr val="053CED"/>
              </a:solidFill>
            </c:spPr>
            <c:extLst>
              <c:ext xmlns:c16="http://schemas.microsoft.com/office/drawing/2014/chart" uri="{C3380CC4-5D6E-409C-BE32-E72D297353CC}">
                <c16:uniqueId val="{00000003-F4B9-4B39-82D2-D6F53E8AA55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4B9-4B39-82D2-D6F53E8AA552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4B9-4B39-82D2-D6F53E8AA552}"/>
              </c:ext>
            </c:extLst>
          </c:dPt>
          <c:dPt>
            <c:idx val="5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9-F4B9-4B39-82D2-D6F53E8AA552}"/>
              </c:ext>
            </c:extLst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4B9-4B39-82D2-D6F53E8AA552}"/>
              </c:ext>
            </c:extLst>
          </c:dPt>
          <c:dLbls>
            <c:dLbl>
              <c:idx val="0"/>
              <c:layout>
                <c:manualLayout>
                  <c:x val="0"/>
                  <c:y val="0.3781134832372757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9-4B39-82D2-D6F53E8AA552}"/>
                </c:ext>
              </c:extLst>
            </c:dLbl>
            <c:dLbl>
              <c:idx val="1"/>
              <c:layout>
                <c:manualLayout>
                  <c:x val="9.5867986381220419E-3"/>
                  <c:y val="4.719944800714343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B9-4B39-82D2-D6F53E8AA552}"/>
                </c:ext>
              </c:extLst>
            </c:dLbl>
            <c:dLbl>
              <c:idx val="2"/>
              <c:layout>
                <c:manualLayout>
                  <c:x val="-3.507257375960535E-3"/>
                  <c:y val="0.113819303514895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B9-4B39-82D2-D6F53E8AA552}"/>
                </c:ext>
              </c:extLst>
            </c:dLbl>
            <c:dLbl>
              <c:idx val="3"/>
              <c:layout>
                <c:manualLayout>
                  <c:x val="-3.0484457515099768E-2"/>
                  <c:y val="-0.1026238601618096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B9-4B39-82D2-D6F53E8AA552}"/>
                </c:ext>
              </c:extLst>
            </c:dLbl>
            <c:dLbl>
              <c:idx val="4"/>
              <c:layout>
                <c:manualLayout>
                  <c:x val="-9.9182029957098732E-3"/>
                  <c:y val="-0.1641226290012717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B9-4B39-82D2-D6F53E8AA552}"/>
                </c:ext>
              </c:extLst>
            </c:dLbl>
            <c:dLbl>
              <c:idx val="5"/>
              <c:layout>
                <c:manualLayout>
                  <c:x val="3.65294247857572E-2"/>
                  <c:y val="1.36991638931731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B9-4B39-82D2-D6F53E8AA552}"/>
                </c:ext>
              </c:extLst>
            </c:dLbl>
            <c:dLbl>
              <c:idx val="6"/>
              <c:layout>
                <c:manualLayout>
                  <c:x val="-8.5679199738586901E-3"/>
                  <c:y val="2.5270228318234416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RER
</a:t>
                    </a:r>
                    <a:fld id="{B6D215A2-9F43-4A60-9258-4E16700AA55D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4B9-4B39-82D2-D6F53E8AA55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'5. RER'!$Y$40:$Y$45</c:f>
              <c:numCache>
                <c:formatCode>General</c:formatCode>
                <c:ptCount val="6"/>
              </c:numCache>
            </c:numRef>
          </c:cat>
          <c:val>
            <c:numRef>
              <c:f>'5. RER'!$Z$40:$Z$45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F4B9-4B39-82D2-D6F53E8A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1"/>
        <c:splitType val="cust"/>
        <c:custSplit>
          <c:secondPiePt val="1"/>
          <c:secondPiePt val="2"/>
          <c:secondPiePt val="3"/>
          <c:secondPiePt val="4"/>
          <c:secondPiePt val="5"/>
        </c:custSplit>
        <c:secondPieSize val="70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08152639660405"/>
        </c:manualLayout>
      </c:layout>
      <c:barChart>
        <c:barDir val="bar"/>
        <c:grouping val="clustered"/>
        <c:varyColors val="0"/>
        <c:ser>
          <c:idx val="0"/>
          <c:order val="0"/>
          <c:tx>
            <c:v>2017</c:v>
          </c:tx>
          <c:spPr>
            <a:solidFill>
              <a:srgbClr val="0070C0"/>
            </a:solidFill>
          </c:spPr>
          <c:invertIfNegative val="0"/>
          <c:cat>
            <c:strLit>
              <c:ptCount val="55"/>
              <c:pt idx="0">
                <c:v>RIO BAÑOS</c:v>
              </c:pt>
              <c:pt idx="1">
                <c:v>GTS MAJES</c:v>
              </c:pt>
              <c:pt idx="2">
                <c:v>GTS REPARTICION</c:v>
              </c:pt>
              <c:pt idx="3">
                <c:v>HUAURA POWER</c:v>
              </c:pt>
              <c:pt idx="4">
                <c:v>IYEPSA</c:v>
              </c:pt>
              <c:pt idx="5">
                <c:v>CERRO VERDE</c:v>
              </c:pt>
              <c:pt idx="6">
                <c:v>MOQUEGUA</c:v>
              </c:pt>
              <c:pt idx="7">
                <c:v>PANAMERICANASOLAR</c:v>
              </c:pt>
              <c:pt idx="8">
                <c:v>PLANTA RFE ETEN</c:v>
              </c:pt>
              <c:pt idx="9">
                <c:v>SHOUGESA</c:v>
              </c:pt>
              <c:pt idx="10">
                <c:v>TACNA SOLAR</c:v>
              </c:pt>
              <c:pt idx="11">
                <c:v>TERMOCHILCA</c:v>
              </c:pt>
              <c:pt idx="12">
                <c:v>TERMOSELVA</c:v>
              </c:pt>
              <c:pt idx="13">
                <c:v>AYEPSA</c:v>
              </c:pt>
              <c:pt idx="14">
                <c:v>SDE PIURA </c:v>
              </c:pt>
              <c:pt idx="15">
                <c:v>SANTA ROSA</c:v>
              </c:pt>
              <c:pt idx="16">
                <c:v>AGUA AZUL</c:v>
              </c:pt>
              <c:pt idx="17">
                <c:v>CANCHAYLLO</c:v>
              </c:pt>
              <c:pt idx="18">
                <c:v>AGROAURORA</c:v>
              </c:pt>
              <c:pt idx="19">
                <c:v>PETRAMAS</c:v>
              </c:pt>
              <c:pt idx="20">
                <c:v>ECELIM</c:v>
              </c:pt>
              <c:pt idx="21">
                <c:v>MAJA ENERGIA</c:v>
              </c:pt>
              <c:pt idx="22">
                <c:v>HIDROCAÑETE</c:v>
              </c:pt>
              <c:pt idx="23">
                <c:v>YANAPAMPA</c:v>
              </c:pt>
              <c:pt idx="24">
                <c:v>SANTA CRUZ </c:v>
              </c:pt>
              <c:pt idx="25">
                <c:v>RIO DOBLE </c:v>
              </c:pt>
              <c:pt idx="26">
                <c:v>SINERSA</c:v>
              </c:pt>
              <c:pt idx="27">
                <c:v>GEPSA</c:v>
              </c:pt>
              <c:pt idx="28">
                <c:v>EGE JUNIN</c:v>
              </c:pt>
              <c:pt idx="29">
                <c:v>AIPSA</c:v>
              </c:pt>
              <c:pt idx="30">
                <c:v>HIDROMARAÑON</c:v>
              </c:pt>
              <c:pt idx="31">
                <c:v>HUANCHOR</c:v>
              </c:pt>
              <c:pt idx="32">
                <c:v>PARQUE EOLICO MARCONA</c:v>
              </c:pt>
              <c:pt idx="33">
                <c:v>SDF ENERGIA</c:v>
              </c:pt>
              <c:pt idx="34">
                <c:v>ENERGÍA EÓLICA</c:v>
              </c:pt>
              <c:pt idx="35">
                <c:v>EGESUR</c:v>
              </c:pt>
              <c:pt idx="36">
                <c:v>LUZ DEL SUR</c:v>
              </c:pt>
              <c:pt idx="37">
                <c:v>PARQUE EOLICO TRES HERMANAS</c:v>
              </c:pt>
              <c:pt idx="38">
                <c:v>SAN GABAN</c:v>
              </c:pt>
              <c:pt idx="39">
                <c:v>EGE HUANZA</c:v>
              </c:pt>
              <c:pt idx="40">
                <c:v>EGEMSA</c:v>
              </c:pt>
              <c:pt idx="41">
                <c:v>ENEL GENERACION PIURA</c:v>
              </c:pt>
              <c:pt idx="42">
                <c:v>CHINANGO</c:v>
              </c:pt>
              <c:pt idx="43">
                <c:v>HUALLAGA</c:v>
              </c:pt>
              <c:pt idx="44">
                <c:v>ORAZUL ENERGY</c:v>
              </c:pt>
              <c:pt idx="45">
                <c:v>STATKRAFT</c:v>
              </c:pt>
              <c:pt idx="46">
                <c:v>CELEPSA</c:v>
              </c:pt>
              <c:pt idx="47">
                <c:v>CERRO DEL AGUILA</c:v>
              </c:pt>
              <c:pt idx="48">
                <c:v>EGASA</c:v>
              </c:pt>
              <c:pt idx="49">
                <c:v>SAMAY I</c:v>
              </c:pt>
              <c:pt idx="50">
                <c:v>KALLPA</c:v>
              </c:pt>
              <c:pt idx="51">
                <c:v>FENIX POWER</c:v>
              </c:pt>
              <c:pt idx="52">
                <c:v>ELECTROPERU</c:v>
              </c:pt>
              <c:pt idx="53">
                <c:v>ENEL GENERACION PERU</c:v>
              </c:pt>
              <c:pt idx="54">
                <c:v>ENGIE</c:v>
              </c:pt>
            </c:strLit>
          </c:cat>
          <c:val>
            <c:numLit>
              <c:formatCode>General</c:formatCode>
              <c:ptCount val="5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 formatCode="#,##0.00">
                <c:v>0</c:v>
              </c:pt>
              <c:pt idx="14">
                <c:v>0</c:v>
              </c:pt>
              <c:pt idx="15">
                <c:v>0.58531</c:v>
              </c:pt>
              <c:pt idx="16">
                <c:v>1.26932</c:v>
              </c:pt>
              <c:pt idx="17">
                <c:v>1.81</c:v>
              </c:pt>
              <c:pt idx="18">
                <c:v>2.1127600000000002</c:v>
              </c:pt>
              <c:pt idx="19">
                <c:v>2.8588</c:v>
              </c:pt>
              <c:pt idx="20">
                <c:v>3.0007999999999999</c:v>
              </c:pt>
              <c:pt idx="21">
                <c:v>3.3959999999999999</c:v>
              </c:pt>
              <c:pt idx="22">
                <c:v>3.6</c:v>
              </c:pt>
              <c:pt idx="23">
                <c:v>3.7462499999999999</c:v>
              </c:pt>
              <c:pt idx="24">
                <c:v>7.7262300000000002</c:v>
              </c:pt>
              <c:pt idx="25">
                <c:v>8.1204599999999996</c:v>
              </c:pt>
              <c:pt idx="26">
                <c:v>8.9406099999999995</c:v>
              </c:pt>
              <c:pt idx="27">
                <c:v>9.1251700000000007</c:v>
              </c:pt>
              <c:pt idx="28">
                <c:v>12.606960000000001</c:v>
              </c:pt>
              <c:pt idx="29">
                <c:v>14.921329999999999</c:v>
              </c:pt>
              <c:pt idx="30">
                <c:v>15.346769999999999</c:v>
              </c:pt>
              <c:pt idx="31">
                <c:v>16.532</c:v>
              </c:pt>
              <c:pt idx="32">
                <c:v>19.93937</c:v>
              </c:pt>
              <c:pt idx="33">
                <c:v>28.249939999999999</c:v>
              </c:pt>
              <c:pt idx="34">
                <c:v>40.282240000000002</c:v>
              </c:pt>
              <c:pt idx="35">
                <c:v>48.406910000000003</c:v>
              </c:pt>
              <c:pt idx="36">
                <c:v>50.859630000000003</c:v>
              </c:pt>
              <c:pt idx="37">
                <c:v>55.829160000000002</c:v>
              </c:pt>
              <c:pt idx="38">
                <c:v>67.215320000000006</c:v>
              </c:pt>
              <c:pt idx="39">
                <c:v>93.816519999999997</c:v>
              </c:pt>
              <c:pt idx="40">
                <c:v>95.912599999999998</c:v>
              </c:pt>
              <c:pt idx="41">
                <c:v>130.45779999999999</c:v>
              </c:pt>
              <c:pt idx="42">
                <c:v>135.6593</c:v>
              </c:pt>
              <c:pt idx="43">
                <c:v>149.42869999999999</c:v>
              </c:pt>
              <c:pt idx="44">
                <c:v>187.40260000000001</c:v>
              </c:pt>
              <c:pt idx="45">
                <c:v>207.80799999999999</c:v>
              </c:pt>
              <c:pt idx="46">
                <c:v>216.52629999999999</c:v>
              </c:pt>
              <c:pt idx="47">
                <c:v>222.12780000000001</c:v>
              </c:pt>
              <c:pt idx="48">
                <c:v>233.13149999999999</c:v>
              </c:pt>
              <c:pt idx="49">
                <c:v>299.6866</c:v>
              </c:pt>
              <c:pt idx="50">
                <c:v>386.40260000000001</c:v>
              </c:pt>
              <c:pt idx="51">
                <c:v>553.68989999999997</c:v>
              </c:pt>
              <c:pt idx="52">
                <c:v>863.18449999999996</c:v>
              </c:pt>
              <c:pt idx="53">
                <c:v>898.59789999999998</c:v>
              </c:pt>
              <c:pt idx="54">
                <c:v>1212.5419999999999</c:v>
              </c:pt>
            </c:numLit>
          </c:val>
          <c:extLst>
            <c:ext xmlns:c16="http://schemas.microsoft.com/office/drawing/2014/chart" uri="{C3380CC4-5D6E-409C-BE32-E72D297353CC}">
              <c16:uniqueId val="{00000000-F485-4FCD-B59F-82EB53FC3915}"/>
            </c:ext>
          </c:extLst>
        </c:ser>
        <c:ser>
          <c:idx val="1"/>
          <c:order val="1"/>
          <c:tx>
            <c:v>2016</c:v>
          </c:tx>
          <c:spPr>
            <a:solidFill>
              <a:srgbClr val="C00000"/>
            </a:solidFill>
          </c:spPr>
          <c:invertIfNegative val="0"/>
          <c:cat>
            <c:strLit>
              <c:ptCount val="55"/>
              <c:pt idx="0">
                <c:v>RIO BAÑOS</c:v>
              </c:pt>
              <c:pt idx="1">
                <c:v>GTS MAJES</c:v>
              </c:pt>
              <c:pt idx="2">
                <c:v>GTS REPARTICION</c:v>
              </c:pt>
              <c:pt idx="3">
                <c:v>HUAURA POWER</c:v>
              </c:pt>
              <c:pt idx="4">
                <c:v>IYEPSA</c:v>
              </c:pt>
              <c:pt idx="5">
                <c:v>CERRO VERDE</c:v>
              </c:pt>
              <c:pt idx="6">
                <c:v>MOQUEGUA</c:v>
              </c:pt>
              <c:pt idx="7">
                <c:v>PANAMERICANASOLAR</c:v>
              </c:pt>
              <c:pt idx="8">
                <c:v>PLANTA RFE ETEN</c:v>
              </c:pt>
              <c:pt idx="9">
                <c:v>SHOUGESA</c:v>
              </c:pt>
              <c:pt idx="10">
                <c:v>TACNA SOLAR</c:v>
              </c:pt>
              <c:pt idx="11">
                <c:v>TERMOCHILCA</c:v>
              </c:pt>
              <c:pt idx="12">
                <c:v>TERMOSELVA</c:v>
              </c:pt>
              <c:pt idx="13">
                <c:v>AYEPSA</c:v>
              </c:pt>
              <c:pt idx="14">
                <c:v>SDE PIURA </c:v>
              </c:pt>
              <c:pt idx="15">
                <c:v>SANTA ROSA</c:v>
              </c:pt>
              <c:pt idx="16">
                <c:v>AGUA AZUL</c:v>
              </c:pt>
              <c:pt idx="17">
                <c:v>CANCHAYLLO</c:v>
              </c:pt>
              <c:pt idx="18">
                <c:v>AGROAURORA</c:v>
              </c:pt>
              <c:pt idx="19">
                <c:v>PETRAMAS</c:v>
              </c:pt>
              <c:pt idx="20">
                <c:v>ECELIM</c:v>
              </c:pt>
              <c:pt idx="21">
                <c:v>MAJA ENERGIA</c:v>
              </c:pt>
              <c:pt idx="22">
                <c:v>HIDROCAÑETE</c:v>
              </c:pt>
              <c:pt idx="23">
                <c:v>YANAPAMPA</c:v>
              </c:pt>
              <c:pt idx="24">
                <c:v>SANTA CRUZ </c:v>
              </c:pt>
              <c:pt idx="25">
                <c:v>RIO DOBLE </c:v>
              </c:pt>
              <c:pt idx="26">
                <c:v>SINERSA</c:v>
              </c:pt>
              <c:pt idx="27">
                <c:v>GEPSA</c:v>
              </c:pt>
              <c:pt idx="28">
                <c:v>EGE JUNIN</c:v>
              </c:pt>
              <c:pt idx="29">
                <c:v>AIPSA</c:v>
              </c:pt>
              <c:pt idx="30">
                <c:v>HIDROMARAÑON</c:v>
              </c:pt>
              <c:pt idx="31">
                <c:v>HUANCHOR</c:v>
              </c:pt>
              <c:pt idx="32">
                <c:v>PARQUE EOLICO MARCONA</c:v>
              </c:pt>
              <c:pt idx="33">
                <c:v>SDF ENERGIA</c:v>
              </c:pt>
              <c:pt idx="34">
                <c:v>ENERGÍA EÓLICA</c:v>
              </c:pt>
              <c:pt idx="35">
                <c:v>EGESUR</c:v>
              </c:pt>
              <c:pt idx="36">
                <c:v>LUZ DEL SUR</c:v>
              </c:pt>
              <c:pt idx="37">
                <c:v>PARQUE EOLICO TRES HERMANAS</c:v>
              </c:pt>
              <c:pt idx="38">
                <c:v>SAN GABAN</c:v>
              </c:pt>
              <c:pt idx="39">
                <c:v>EGE HUANZA</c:v>
              </c:pt>
              <c:pt idx="40">
                <c:v>EGEMSA</c:v>
              </c:pt>
              <c:pt idx="41">
                <c:v>ENEL GENERACION PIURA</c:v>
              </c:pt>
              <c:pt idx="42">
                <c:v>CHINANGO</c:v>
              </c:pt>
              <c:pt idx="43">
                <c:v>HUALLAGA</c:v>
              </c:pt>
              <c:pt idx="44">
                <c:v>ORAZUL ENERGY</c:v>
              </c:pt>
              <c:pt idx="45">
                <c:v>STATKRAFT</c:v>
              </c:pt>
              <c:pt idx="46">
                <c:v>CELEPSA</c:v>
              </c:pt>
              <c:pt idx="47">
                <c:v>CERRO DEL AGUILA</c:v>
              </c:pt>
              <c:pt idx="48">
                <c:v>EGASA</c:v>
              </c:pt>
              <c:pt idx="49">
                <c:v>SAMAY I</c:v>
              </c:pt>
              <c:pt idx="50">
                <c:v>KALLPA</c:v>
              </c:pt>
              <c:pt idx="51">
                <c:v>FENIX POWER</c:v>
              </c:pt>
              <c:pt idx="52">
                <c:v>ELECTROPERU</c:v>
              </c:pt>
              <c:pt idx="53">
                <c:v>ENEL GENERACION PERU</c:v>
              </c:pt>
              <c:pt idx="54">
                <c:v>ENGIE</c:v>
              </c:pt>
            </c:strLit>
          </c:cat>
          <c:val>
            <c:numLit>
              <c:formatCode>General</c:formatCode>
              <c:ptCount val="55"/>
              <c:pt idx="0">
                <c:v>0</c:v>
              </c:pt>
              <c:pt idx="1">
                <c:v>0</c:v>
              </c:pt>
              <c:pt idx="2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196.62960000000001</c:v>
              </c:pt>
              <c:pt idx="12">
                <c:v>0</c:v>
              </c:pt>
              <c:pt idx="13" formatCode="#,##0.00">
                <c:v>11.57</c:v>
              </c:pt>
              <c:pt idx="14">
                <c:v>16.280609999999999</c:v>
              </c:pt>
              <c:pt idx="15">
                <c:v>0.30035000000000001</c:v>
              </c:pt>
              <c:pt idx="17">
                <c:v>5.04</c:v>
              </c:pt>
              <c:pt idx="18">
                <c:v>0</c:v>
              </c:pt>
              <c:pt idx="19">
                <c:v>2.9014000000000002</c:v>
              </c:pt>
              <c:pt idx="20">
                <c:v>2.80138</c:v>
              </c:pt>
              <c:pt idx="21">
                <c:v>1.329</c:v>
              </c:pt>
              <c:pt idx="22">
                <c:v>2.8</c:v>
              </c:pt>
              <c:pt idx="23">
                <c:v>1.42364</c:v>
              </c:pt>
              <c:pt idx="24">
                <c:v>8.0427</c:v>
              </c:pt>
              <c:pt idx="25">
                <c:v>3.2435200000000002</c:v>
              </c:pt>
              <c:pt idx="26">
                <c:v>5.0102700000000002</c:v>
              </c:pt>
              <c:pt idx="27">
                <c:v>5.4074200000000001</c:v>
              </c:pt>
              <c:pt idx="28">
                <c:v>7.4371200000000002</c:v>
              </c:pt>
              <c:pt idx="29">
                <c:v>14.954800000000001</c:v>
              </c:pt>
              <c:pt idx="31">
                <c:v>15.683999999999999</c:v>
              </c:pt>
              <c:pt idx="32">
                <c:v>32.012979999999999</c:v>
              </c:pt>
              <c:pt idx="33">
                <c:v>29.210730000000002</c:v>
              </c:pt>
              <c:pt idx="34">
                <c:v>78.616060000000004</c:v>
              </c:pt>
              <c:pt idx="35">
                <c:v>25.02054</c:v>
              </c:pt>
              <c:pt idx="36">
                <c:v>71.632890000000003</c:v>
              </c:pt>
              <c:pt idx="37">
                <c:v>95.752489999999995</c:v>
              </c:pt>
              <c:pt idx="38">
                <c:v>98.249529999999993</c:v>
              </c:pt>
              <c:pt idx="39">
                <c:v>95.830370000000002</c:v>
              </c:pt>
              <c:pt idx="40">
                <c:v>139.12700000000001</c:v>
              </c:pt>
              <c:pt idx="41">
                <c:v>96.35727</c:v>
              </c:pt>
              <c:pt idx="42">
                <c:v>103.1493</c:v>
              </c:pt>
              <c:pt idx="43">
                <c:v>6.2581699999999998</c:v>
              </c:pt>
              <c:pt idx="44">
                <c:v>192.82060000000001</c:v>
              </c:pt>
              <c:pt idx="45">
                <c:v>274.88690000000003</c:v>
              </c:pt>
              <c:pt idx="46">
                <c:v>136.38929999999999</c:v>
              </c:pt>
              <c:pt idx="47">
                <c:v>0</c:v>
              </c:pt>
              <c:pt idx="48">
                <c:v>219.77109999999999</c:v>
              </c:pt>
              <c:pt idx="49">
                <c:v>0</c:v>
              </c:pt>
              <c:pt idx="50">
                <c:v>824.43510000000003</c:v>
              </c:pt>
              <c:pt idx="51">
                <c:v>277.76979999999998</c:v>
              </c:pt>
              <c:pt idx="52">
                <c:v>837.71519999999998</c:v>
              </c:pt>
              <c:pt idx="53">
                <c:v>1095.0619999999999</c:v>
              </c:pt>
              <c:pt idx="54">
                <c:v>1160.1420000000001</c:v>
              </c:pt>
            </c:numLit>
          </c:val>
          <c:extLst>
            <c:ext xmlns:c16="http://schemas.microsoft.com/office/drawing/2014/chart" uri="{C3380CC4-5D6E-409C-BE32-E72D297353CC}">
              <c16:uniqueId val="{00000001-F485-4FCD-B59F-82EB53FC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2400"/>
        <c:axId val="208423936"/>
      </c:barChart>
      <c:catAx>
        <c:axId val="208422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8423936"/>
        <c:crosses val="autoZero"/>
        <c:auto val="1"/>
        <c:lblAlgn val="ctr"/>
        <c:lblOffset val="100"/>
        <c:noMultiLvlLbl val="0"/>
      </c:catAx>
      <c:valAx>
        <c:axId val="2084239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GWh</a:t>
                </a:r>
              </a:p>
            </c:rich>
          </c:tx>
          <c:layout>
            <c:manualLayout>
              <c:xMode val="edge"/>
              <c:yMode val="edge"/>
              <c:x val="0.58214741911707002"/>
              <c:y val="0.9789452076888113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84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3" Type="http://schemas.openxmlformats.org/officeDocument/2006/relationships/chart" Target="../charts/chart13.xml"/><Relationship Id="rId21" Type="http://schemas.openxmlformats.org/officeDocument/2006/relationships/chart" Target="../charts/chart31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0" Type="http://schemas.openxmlformats.org/officeDocument/2006/relationships/chart" Target="../charts/chart30.xml"/><Relationship Id="rId1" Type="http://schemas.openxmlformats.org/officeDocument/2006/relationships/image" Target="../media/image3.png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3" Type="http://schemas.openxmlformats.org/officeDocument/2006/relationships/chart" Target="../charts/chart37.xml"/><Relationship Id="rId21" Type="http://schemas.openxmlformats.org/officeDocument/2006/relationships/chart" Target="../charts/chart55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5" Type="http://schemas.openxmlformats.org/officeDocument/2006/relationships/chart" Target="../charts/chart59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20" Type="http://schemas.openxmlformats.org/officeDocument/2006/relationships/chart" Target="../charts/chart54.xml"/><Relationship Id="rId1" Type="http://schemas.openxmlformats.org/officeDocument/2006/relationships/image" Target="../media/image3.png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24" Type="http://schemas.openxmlformats.org/officeDocument/2006/relationships/chart" Target="../charts/chart58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23" Type="http://schemas.openxmlformats.org/officeDocument/2006/relationships/chart" Target="../charts/chart57.xml"/><Relationship Id="rId10" Type="http://schemas.openxmlformats.org/officeDocument/2006/relationships/chart" Target="../charts/chart44.xml"/><Relationship Id="rId19" Type="http://schemas.openxmlformats.org/officeDocument/2006/relationships/chart" Target="../charts/chart53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Relationship Id="rId22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62594</xdr:colOff>
      <xdr:row>0</xdr:row>
      <xdr:rowOff>42862</xdr:rowOff>
    </xdr:from>
    <xdr:to>
      <xdr:col>11</xdr:col>
      <xdr:colOff>468994</xdr:colOff>
      <xdr:row>7</xdr:row>
      <xdr:rowOff>117611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53A349-8FD4-47E8-9CE1-D3865EECFA8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94" y="42862"/>
          <a:ext cx="7159625" cy="1074874"/>
        </a:xfrm>
        <a:prstGeom prst="rect">
          <a:avLst/>
        </a:prstGeom>
      </xdr:spPr>
    </xdr:pic>
    <xdr:clientData/>
  </xdr:twoCellAnchor>
  <xdr:twoCellAnchor editAs="oneCell">
    <xdr:from>
      <xdr:col>0</xdr:col>
      <xdr:colOff>199056</xdr:colOff>
      <xdr:row>55</xdr:row>
      <xdr:rowOff>93085</xdr:rowOff>
    </xdr:from>
    <xdr:to>
      <xdr:col>4</xdr:col>
      <xdr:colOff>221888</xdr:colOff>
      <xdr:row>63</xdr:row>
      <xdr:rowOff>76238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D04C09-8B8D-4D50-936A-A84F23B08CB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56" y="8236960"/>
          <a:ext cx="2156432" cy="112615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126207</xdr:rowOff>
    </xdr:from>
    <xdr:to>
      <xdr:col>11</xdr:col>
      <xdr:colOff>647700</xdr:colOff>
      <xdr:row>37</xdr:row>
      <xdr:rowOff>38101</xdr:rowOff>
    </xdr:to>
    <xdr:sp macro="" textlink="">
      <xdr:nvSpPr>
        <xdr:cNvPr id="5" name="Cuadro de texto 154">
          <a:extLst>
            <a:ext uri="{FF2B5EF4-FFF2-40B4-BE49-F238E27FC236}">
              <a16:creationId xmlns:a16="http://schemas.microsoft.com/office/drawing/2014/main" id="{17A9A6BB-0D2B-4DF9-9198-54109A995594}"/>
            </a:ext>
          </a:extLst>
        </xdr:cNvPr>
        <xdr:cNvSpPr txBox="1"/>
      </xdr:nvSpPr>
      <xdr:spPr>
        <a:xfrm>
          <a:off x="0" y="3126582"/>
          <a:ext cx="7400925" cy="248364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1600200" tIns="0" rIns="685800" bIns="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  <a:spcAft>
              <a:spcPts val="1000"/>
            </a:spcAft>
          </a:pPr>
          <a:r>
            <a:rPr lang="es-PE" sz="4000">
              <a:solidFill>
                <a:srgbClr val="0077A5"/>
              </a:solidFill>
              <a:effectLst/>
              <a:ea typeface="Calibri" panose="020F0502020204030204" pitchFamily="34" charset="0"/>
              <a:cs typeface="Arial" panose="020B0604020202020204" pitchFamily="34" charset="0"/>
            </a:rPr>
            <a:t>INFORME DE LA OPERACIÓN ANUAL DEL SEIN</a:t>
          </a:r>
          <a:r>
            <a:rPr lang="es-PE" sz="3200">
              <a:solidFill>
                <a:srgbClr val="4F81BD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s-PE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r">
            <a:lnSpc>
              <a:spcPct val="115000"/>
            </a:lnSpc>
            <a:spcAft>
              <a:spcPts val="1000"/>
            </a:spcAft>
          </a:pPr>
          <a:r>
            <a:rPr lang="es-PE" sz="1800" cap="small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s-PE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279124</xdr:colOff>
      <xdr:row>8</xdr:row>
      <xdr:rowOff>75333</xdr:rowOff>
    </xdr:from>
    <xdr:to>
      <xdr:col>11</xdr:col>
      <xdr:colOff>656359</xdr:colOff>
      <xdr:row>13</xdr:row>
      <xdr:rowOff>49298</xdr:rowOff>
    </xdr:to>
    <xdr:sp macro="" textlink="">
      <xdr:nvSpPr>
        <xdr:cNvPr id="6" name="Cuadro de texto 152">
          <a:extLst>
            <a:ext uri="{FF2B5EF4-FFF2-40B4-BE49-F238E27FC236}">
              <a16:creationId xmlns:a16="http://schemas.microsoft.com/office/drawing/2014/main" id="{0F3FC9A5-51C6-426F-8CC1-F378324C5FE6}"/>
            </a:ext>
          </a:extLst>
        </xdr:cNvPr>
        <xdr:cNvSpPr txBox="1"/>
      </xdr:nvSpPr>
      <xdr:spPr>
        <a:xfrm>
          <a:off x="812524" y="1218333"/>
          <a:ext cx="6016035" cy="859790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1600200" tIns="0" rIns="685800" bIns="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algn="r"/>
          <a:r>
            <a:rPr lang="es-PE" sz="12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dirección EJECUTIVA</a:t>
          </a:r>
          <a:endParaRPr lang="es-PE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es-PE" sz="12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DIRECCIÓN DE GESTIÓN DE LA INFORMACIÓN</a:t>
          </a:r>
          <a:endParaRPr lang="es-PE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 fontAlgn="auto"/>
          <a:r>
            <a:rPr lang="es-PE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57151</xdr:colOff>
      <xdr:row>12</xdr:row>
      <xdr:rowOff>133350</xdr:rowOff>
    </xdr:from>
    <xdr:to>
      <xdr:col>5</xdr:col>
      <xdr:colOff>800100</xdr:colOff>
      <xdr:row>66</xdr:row>
      <xdr:rowOff>114300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C573684-E4D7-4E18-901C-A68623AC4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7ED5C04C-00B4-4BF7-8DBF-60D94CB0A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B0904D5C-64D8-4C5C-B92E-726A6D671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21F8D896-B980-4AA4-9A24-9BD0F38A0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C0FEC98F-238F-47FD-8B71-287D626E8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7527ACBE-6FA8-4842-93E2-51AF4CB58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B08A1BC4-F695-4434-8432-72B020315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756F17C0-7373-4930-A2EF-B072F3CC6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5879D096-2EB1-4BD2-97CA-88D28F98A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1D3A4FDD-D4AB-4860-98F5-5588F29A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3E6C74CE-C74B-4D65-96F2-E71EC90C4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34AD3BF3-8F6B-45C1-B263-D2C007917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52915</xdr:colOff>
      <xdr:row>124</xdr:row>
      <xdr:rowOff>18331</xdr:rowOff>
    </xdr:from>
    <xdr:to>
      <xdr:col>18</xdr:col>
      <xdr:colOff>352273</xdr:colOff>
      <xdr:row>141</xdr:row>
      <xdr:rowOff>181617</xdr:rowOff>
    </xdr:to>
    <xdr:graphicFrame macro="">
      <xdr:nvGraphicFramePr>
        <xdr:cNvPr id="14" name="grafico_12">
          <a:extLst>
            <a:ext uri="{FF2B5EF4-FFF2-40B4-BE49-F238E27FC236}">
              <a16:creationId xmlns:a16="http://schemas.microsoft.com/office/drawing/2014/main" id="{0DA7E200-8CC5-4F09-B38A-81D4FA404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33072</xdr:colOff>
      <xdr:row>146</xdr:row>
      <xdr:rowOff>25134</xdr:rowOff>
    </xdr:from>
    <xdr:to>
      <xdr:col>9</xdr:col>
      <xdr:colOff>369282</xdr:colOff>
      <xdr:row>163</xdr:row>
      <xdr:rowOff>188420</xdr:rowOff>
    </xdr:to>
    <xdr:graphicFrame macro="">
      <xdr:nvGraphicFramePr>
        <xdr:cNvPr id="15" name="grafico_13">
          <a:extLst>
            <a:ext uri="{FF2B5EF4-FFF2-40B4-BE49-F238E27FC236}">
              <a16:creationId xmlns:a16="http://schemas.microsoft.com/office/drawing/2014/main" id="{B94F679D-75C3-49A0-A38A-BD1DC3602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64821</xdr:colOff>
      <xdr:row>146</xdr:row>
      <xdr:rowOff>18329</xdr:rowOff>
    </xdr:from>
    <xdr:to>
      <xdr:col>18</xdr:col>
      <xdr:colOff>364179</xdr:colOff>
      <xdr:row>163</xdr:row>
      <xdr:rowOff>181615</xdr:rowOff>
    </xdr:to>
    <xdr:graphicFrame macro="">
      <xdr:nvGraphicFramePr>
        <xdr:cNvPr id="16" name="grafico_14">
          <a:extLst>
            <a:ext uri="{FF2B5EF4-FFF2-40B4-BE49-F238E27FC236}">
              <a16:creationId xmlns:a16="http://schemas.microsoft.com/office/drawing/2014/main" id="{CB0FBF5A-4897-47DC-BCBD-81F791D6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200</xdr:row>
      <xdr:rowOff>15875</xdr:rowOff>
    </xdr:from>
    <xdr:to>
      <xdr:col>9</xdr:col>
      <xdr:colOff>340179</xdr:colOff>
      <xdr:row>217</xdr:row>
      <xdr:rowOff>179161</xdr:rowOff>
    </xdr:to>
    <xdr:graphicFrame macro="">
      <xdr:nvGraphicFramePr>
        <xdr:cNvPr id="17" name="grafico_17">
          <a:extLst>
            <a:ext uri="{FF2B5EF4-FFF2-40B4-BE49-F238E27FC236}">
              <a16:creationId xmlns:a16="http://schemas.microsoft.com/office/drawing/2014/main" id="{14CCB06F-3C96-431C-B6F5-9F7F6E041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23812</xdr:colOff>
      <xdr:row>200</xdr:row>
      <xdr:rowOff>32883</xdr:rowOff>
    </xdr:from>
    <xdr:to>
      <xdr:col>18</xdr:col>
      <xdr:colOff>323170</xdr:colOff>
      <xdr:row>218</xdr:row>
      <xdr:rowOff>5669</xdr:rowOff>
    </xdr:to>
    <xdr:graphicFrame macro="">
      <xdr:nvGraphicFramePr>
        <xdr:cNvPr id="18" name="grafico_18">
          <a:extLst>
            <a:ext uri="{FF2B5EF4-FFF2-40B4-BE49-F238E27FC236}">
              <a16:creationId xmlns:a16="http://schemas.microsoft.com/office/drawing/2014/main" id="{3CC042FC-4FE4-471B-9723-EFF73CC8C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222</xdr:row>
      <xdr:rowOff>39686</xdr:rowOff>
    </xdr:from>
    <xdr:to>
      <xdr:col>9</xdr:col>
      <xdr:colOff>340179</xdr:colOff>
      <xdr:row>240</xdr:row>
      <xdr:rowOff>12472</xdr:rowOff>
    </xdr:to>
    <xdr:graphicFrame macro="">
      <xdr:nvGraphicFramePr>
        <xdr:cNvPr id="19" name="grafico_19">
          <a:extLst>
            <a:ext uri="{FF2B5EF4-FFF2-40B4-BE49-F238E27FC236}">
              <a16:creationId xmlns:a16="http://schemas.microsoft.com/office/drawing/2014/main" id="{694BA1EF-EEA8-417B-B2BC-AC7903E79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35718</xdr:colOff>
      <xdr:row>222</xdr:row>
      <xdr:rowOff>32881</xdr:rowOff>
    </xdr:from>
    <xdr:to>
      <xdr:col>18</xdr:col>
      <xdr:colOff>335076</xdr:colOff>
      <xdr:row>240</xdr:row>
      <xdr:rowOff>5667</xdr:rowOff>
    </xdr:to>
    <xdr:graphicFrame macro="">
      <xdr:nvGraphicFramePr>
        <xdr:cNvPr id="20" name="grafico_20">
          <a:extLst>
            <a:ext uri="{FF2B5EF4-FFF2-40B4-BE49-F238E27FC236}">
              <a16:creationId xmlns:a16="http://schemas.microsoft.com/office/drawing/2014/main" id="{DF46096F-8038-4A50-A79E-76C253B8D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11906</xdr:colOff>
      <xdr:row>244</xdr:row>
      <xdr:rowOff>27781</xdr:rowOff>
    </xdr:from>
    <xdr:to>
      <xdr:col>9</xdr:col>
      <xdr:colOff>348116</xdr:colOff>
      <xdr:row>262</xdr:row>
      <xdr:rowOff>567</xdr:rowOff>
    </xdr:to>
    <xdr:graphicFrame macro="">
      <xdr:nvGraphicFramePr>
        <xdr:cNvPr id="21" name="grafico_21">
          <a:extLst>
            <a:ext uri="{FF2B5EF4-FFF2-40B4-BE49-F238E27FC236}">
              <a16:creationId xmlns:a16="http://schemas.microsoft.com/office/drawing/2014/main" id="{D19E90DB-0D6D-4407-BF7C-62E78DD03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31749</xdr:colOff>
      <xdr:row>244</xdr:row>
      <xdr:rowOff>44789</xdr:rowOff>
    </xdr:from>
    <xdr:to>
      <xdr:col>18</xdr:col>
      <xdr:colOff>331107</xdr:colOff>
      <xdr:row>262</xdr:row>
      <xdr:rowOff>17575</xdr:rowOff>
    </xdr:to>
    <xdr:graphicFrame macro="">
      <xdr:nvGraphicFramePr>
        <xdr:cNvPr id="22" name="grafico_22">
          <a:extLst>
            <a:ext uri="{FF2B5EF4-FFF2-40B4-BE49-F238E27FC236}">
              <a16:creationId xmlns:a16="http://schemas.microsoft.com/office/drawing/2014/main" id="{AAC760C6-0591-4963-A66F-1EE2777B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11906</xdr:colOff>
      <xdr:row>266</xdr:row>
      <xdr:rowOff>51592</xdr:rowOff>
    </xdr:from>
    <xdr:to>
      <xdr:col>9</xdr:col>
      <xdr:colOff>348116</xdr:colOff>
      <xdr:row>284</xdr:row>
      <xdr:rowOff>24378</xdr:rowOff>
    </xdr:to>
    <xdr:graphicFrame macro="">
      <xdr:nvGraphicFramePr>
        <xdr:cNvPr id="23" name="grafico_23">
          <a:extLst>
            <a:ext uri="{FF2B5EF4-FFF2-40B4-BE49-F238E27FC236}">
              <a16:creationId xmlns:a16="http://schemas.microsoft.com/office/drawing/2014/main" id="{2EA73E6D-9EED-4EEC-905B-142EF8439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43655</xdr:colOff>
      <xdr:row>266</xdr:row>
      <xdr:rowOff>44787</xdr:rowOff>
    </xdr:from>
    <xdr:to>
      <xdr:col>18</xdr:col>
      <xdr:colOff>343013</xdr:colOff>
      <xdr:row>284</xdr:row>
      <xdr:rowOff>17573</xdr:rowOff>
    </xdr:to>
    <xdr:graphicFrame macro="">
      <xdr:nvGraphicFramePr>
        <xdr:cNvPr id="24" name="grafico_24">
          <a:extLst>
            <a:ext uri="{FF2B5EF4-FFF2-40B4-BE49-F238E27FC236}">
              <a16:creationId xmlns:a16="http://schemas.microsoft.com/office/drawing/2014/main" id="{F393501C-FC49-48DD-BF8A-ADD84990D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168</xdr:row>
      <xdr:rowOff>27972</xdr:rowOff>
    </xdr:from>
    <xdr:to>
      <xdr:col>9</xdr:col>
      <xdr:colOff>336210</xdr:colOff>
      <xdr:row>186</xdr:row>
      <xdr:rowOff>758</xdr:rowOff>
    </xdr:to>
    <xdr:graphicFrame macro="">
      <xdr:nvGraphicFramePr>
        <xdr:cNvPr id="25" name="grafico_15">
          <a:extLst>
            <a:ext uri="{FF2B5EF4-FFF2-40B4-BE49-F238E27FC236}">
              <a16:creationId xmlns:a16="http://schemas.microsoft.com/office/drawing/2014/main" id="{6C2FCDCB-D8AF-4B75-868D-750631994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31749</xdr:colOff>
      <xdr:row>168</xdr:row>
      <xdr:rowOff>21167</xdr:rowOff>
    </xdr:from>
    <xdr:to>
      <xdr:col>18</xdr:col>
      <xdr:colOff>331107</xdr:colOff>
      <xdr:row>185</xdr:row>
      <xdr:rowOff>184453</xdr:rowOff>
    </xdr:to>
    <xdr:graphicFrame macro="">
      <xdr:nvGraphicFramePr>
        <xdr:cNvPr id="26" name="grafico_16">
          <a:extLst>
            <a:ext uri="{FF2B5EF4-FFF2-40B4-BE49-F238E27FC236}">
              <a16:creationId xmlns:a16="http://schemas.microsoft.com/office/drawing/2014/main" id="{B9E397BA-4334-4AB4-9521-D1F598A5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A7A225D2-F335-4477-AD01-FFC3DEFB8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19D6CB94-5934-4564-96E7-B4D04CABE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6AC75E7F-51C5-4E2B-AAC1-5C15A137E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0B2AA9E1-DB02-4761-BBC9-4CF8426D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96D684E8-056C-40C4-802F-D93DC6845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95993DC8-DC53-406C-98FC-1A5FECA91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8527CA53-9B0B-42FD-B170-89ECC7C06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1ED5D83C-006E-4833-8947-FD2237EB9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7F8DB94A-72D4-4995-B5A1-FF28DDECB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672C2A8D-0A67-47F2-A4CF-6DB6D60EF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C61701C5-4B7E-4E37-9B58-4AAE740D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523AB7DC-81F7-4082-80E1-66191E0D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52915</xdr:colOff>
      <xdr:row>124</xdr:row>
      <xdr:rowOff>18331</xdr:rowOff>
    </xdr:from>
    <xdr:to>
      <xdr:col>18</xdr:col>
      <xdr:colOff>352273</xdr:colOff>
      <xdr:row>141</xdr:row>
      <xdr:rowOff>181617</xdr:rowOff>
    </xdr:to>
    <xdr:graphicFrame macro="">
      <xdr:nvGraphicFramePr>
        <xdr:cNvPr id="14" name="grafico_12">
          <a:extLst>
            <a:ext uri="{FF2B5EF4-FFF2-40B4-BE49-F238E27FC236}">
              <a16:creationId xmlns:a16="http://schemas.microsoft.com/office/drawing/2014/main" id="{8E78AFE1-59A8-4789-8EEE-945AC8C62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33072</xdr:colOff>
      <xdr:row>146</xdr:row>
      <xdr:rowOff>25134</xdr:rowOff>
    </xdr:from>
    <xdr:to>
      <xdr:col>9</xdr:col>
      <xdr:colOff>369282</xdr:colOff>
      <xdr:row>163</xdr:row>
      <xdr:rowOff>188420</xdr:rowOff>
    </xdr:to>
    <xdr:graphicFrame macro="">
      <xdr:nvGraphicFramePr>
        <xdr:cNvPr id="15" name="grafico_13">
          <a:extLst>
            <a:ext uri="{FF2B5EF4-FFF2-40B4-BE49-F238E27FC236}">
              <a16:creationId xmlns:a16="http://schemas.microsoft.com/office/drawing/2014/main" id="{E166EF2A-AC50-472C-A24E-A0EB2144D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64821</xdr:colOff>
      <xdr:row>146</xdr:row>
      <xdr:rowOff>18329</xdr:rowOff>
    </xdr:from>
    <xdr:to>
      <xdr:col>18</xdr:col>
      <xdr:colOff>364179</xdr:colOff>
      <xdr:row>163</xdr:row>
      <xdr:rowOff>181615</xdr:rowOff>
    </xdr:to>
    <xdr:graphicFrame macro="">
      <xdr:nvGraphicFramePr>
        <xdr:cNvPr id="16" name="grafico_14">
          <a:extLst>
            <a:ext uri="{FF2B5EF4-FFF2-40B4-BE49-F238E27FC236}">
              <a16:creationId xmlns:a16="http://schemas.microsoft.com/office/drawing/2014/main" id="{2288BEED-E852-4CE5-AC5E-2097E8FA9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200</xdr:row>
      <xdr:rowOff>15875</xdr:rowOff>
    </xdr:from>
    <xdr:to>
      <xdr:col>9</xdr:col>
      <xdr:colOff>340179</xdr:colOff>
      <xdr:row>217</xdr:row>
      <xdr:rowOff>179161</xdr:rowOff>
    </xdr:to>
    <xdr:graphicFrame macro="">
      <xdr:nvGraphicFramePr>
        <xdr:cNvPr id="17" name="grafico_17">
          <a:extLst>
            <a:ext uri="{FF2B5EF4-FFF2-40B4-BE49-F238E27FC236}">
              <a16:creationId xmlns:a16="http://schemas.microsoft.com/office/drawing/2014/main" id="{8700BBD0-458D-41F6-96DC-83111DDC6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23812</xdr:colOff>
      <xdr:row>200</xdr:row>
      <xdr:rowOff>32883</xdr:rowOff>
    </xdr:from>
    <xdr:to>
      <xdr:col>18</xdr:col>
      <xdr:colOff>323170</xdr:colOff>
      <xdr:row>218</xdr:row>
      <xdr:rowOff>5669</xdr:rowOff>
    </xdr:to>
    <xdr:graphicFrame macro="">
      <xdr:nvGraphicFramePr>
        <xdr:cNvPr id="18" name="grafico_18">
          <a:extLst>
            <a:ext uri="{FF2B5EF4-FFF2-40B4-BE49-F238E27FC236}">
              <a16:creationId xmlns:a16="http://schemas.microsoft.com/office/drawing/2014/main" id="{4F35852C-E058-4BD6-9DC5-760A723E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222</xdr:row>
      <xdr:rowOff>39686</xdr:rowOff>
    </xdr:from>
    <xdr:to>
      <xdr:col>9</xdr:col>
      <xdr:colOff>340179</xdr:colOff>
      <xdr:row>240</xdr:row>
      <xdr:rowOff>12472</xdr:rowOff>
    </xdr:to>
    <xdr:graphicFrame macro="">
      <xdr:nvGraphicFramePr>
        <xdr:cNvPr id="19" name="grafico_19">
          <a:extLst>
            <a:ext uri="{FF2B5EF4-FFF2-40B4-BE49-F238E27FC236}">
              <a16:creationId xmlns:a16="http://schemas.microsoft.com/office/drawing/2014/main" id="{A7E37222-96E9-4382-A7C6-FADF01B1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35718</xdr:colOff>
      <xdr:row>222</xdr:row>
      <xdr:rowOff>32881</xdr:rowOff>
    </xdr:from>
    <xdr:to>
      <xdr:col>18</xdr:col>
      <xdr:colOff>335076</xdr:colOff>
      <xdr:row>240</xdr:row>
      <xdr:rowOff>5667</xdr:rowOff>
    </xdr:to>
    <xdr:graphicFrame macro="">
      <xdr:nvGraphicFramePr>
        <xdr:cNvPr id="20" name="grafico_20">
          <a:extLst>
            <a:ext uri="{FF2B5EF4-FFF2-40B4-BE49-F238E27FC236}">
              <a16:creationId xmlns:a16="http://schemas.microsoft.com/office/drawing/2014/main" id="{84D5BAB8-44EE-4A97-BBFC-4BC92F8C3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11906</xdr:colOff>
      <xdr:row>244</xdr:row>
      <xdr:rowOff>27781</xdr:rowOff>
    </xdr:from>
    <xdr:to>
      <xdr:col>9</xdr:col>
      <xdr:colOff>348116</xdr:colOff>
      <xdr:row>262</xdr:row>
      <xdr:rowOff>567</xdr:rowOff>
    </xdr:to>
    <xdr:graphicFrame macro="">
      <xdr:nvGraphicFramePr>
        <xdr:cNvPr id="21" name="grafico_21">
          <a:extLst>
            <a:ext uri="{FF2B5EF4-FFF2-40B4-BE49-F238E27FC236}">
              <a16:creationId xmlns:a16="http://schemas.microsoft.com/office/drawing/2014/main" id="{C0B7AA49-ABA8-43FF-8659-3626DA679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31749</xdr:colOff>
      <xdr:row>244</xdr:row>
      <xdr:rowOff>44789</xdr:rowOff>
    </xdr:from>
    <xdr:to>
      <xdr:col>18</xdr:col>
      <xdr:colOff>331107</xdr:colOff>
      <xdr:row>262</xdr:row>
      <xdr:rowOff>17575</xdr:rowOff>
    </xdr:to>
    <xdr:graphicFrame macro="">
      <xdr:nvGraphicFramePr>
        <xdr:cNvPr id="22" name="grafico_22">
          <a:extLst>
            <a:ext uri="{FF2B5EF4-FFF2-40B4-BE49-F238E27FC236}">
              <a16:creationId xmlns:a16="http://schemas.microsoft.com/office/drawing/2014/main" id="{8B24CC79-D506-43D0-A49B-2BB9E0CA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11906</xdr:colOff>
      <xdr:row>266</xdr:row>
      <xdr:rowOff>51592</xdr:rowOff>
    </xdr:from>
    <xdr:to>
      <xdr:col>9</xdr:col>
      <xdr:colOff>348116</xdr:colOff>
      <xdr:row>284</xdr:row>
      <xdr:rowOff>24378</xdr:rowOff>
    </xdr:to>
    <xdr:graphicFrame macro="">
      <xdr:nvGraphicFramePr>
        <xdr:cNvPr id="23" name="grafico_23">
          <a:extLst>
            <a:ext uri="{FF2B5EF4-FFF2-40B4-BE49-F238E27FC236}">
              <a16:creationId xmlns:a16="http://schemas.microsoft.com/office/drawing/2014/main" id="{1DDEC0B3-3BBD-4A4D-A9E3-44ECC622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43655</xdr:colOff>
      <xdr:row>266</xdr:row>
      <xdr:rowOff>44787</xdr:rowOff>
    </xdr:from>
    <xdr:to>
      <xdr:col>18</xdr:col>
      <xdr:colOff>343013</xdr:colOff>
      <xdr:row>284</xdr:row>
      <xdr:rowOff>17573</xdr:rowOff>
    </xdr:to>
    <xdr:graphicFrame macro="">
      <xdr:nvGraphicFramePr>
        <xdr:cNvPr id="24" name="grafico_24">
          <a:extLst>
            <a:ext uri="{FF2B5EF4-FFF2-40B4-BE49-F238E27FC236}">
              <a16:creationId xmlns:a16="http://schemas.microsoft.com/office/drawing/2014/main" id="{377C91A3-E0A5-4317-B7E2-DB870723B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168</xdr:row>
      <xdr:rowOff>27972</xdr:rowOff>
    </xdr:from>
    <xdr:to>
      <xdr:col>9</xdr:col>
      <xdr:colOff>336210</xdr:colOff>
      <xdr:row>186</xdr:row>
      <xdr:rowOff>758</xdr:rowOff>
    </xdr:to>
    <xdr:graphicFrame macro="">
      <xdr:nvGraphicFramePr>
        <xdr:cNvPr id="25" name="grafico_15">
          <a:extLst>
            <a:ext uri="{FF2B5EF4-FFF2-40B4-BE49-F238E27FC236}">
              <a16:creationId xmlns:a16="http://schemas.microsoft.com/office/drawing/2014/main" id="{0E0A944B-1CD5-4A78-8375-26C792619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31749</xdr:colOff>
      <xdr:row>168</xdr:row>
      <xdr:rowOff>21167</xdr:rowOff>
    </xdr:from>
    <xdr:to>
      <xdr:col>18</xdr:col>
      <xdr:colOff>331107</xdr:colOff>
      <xdr:row>185</xdr:row>
      <xdr:rowOff>184453</xdr:rowOff>
    </xdr:to>
    <xdr:graphicFrame macro="">
      <xdr:nvGraphicFramePr>
        <xdr:cNvPr id="26" name="grafico_16">
          <a:extLst>
            <a:ext uri="{FF2B5EF4-FFF2-40B4-BE49-F238E27FC236}">
              <a16:creationId xmlns:a16="http://schemas.microsoft.com/office/drawing/2014/main" id="{F5D1A57E-D100-4A82-96EA-F40044EB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22</xdr:row>
      <xdr:rowOff>38100</xdr:rowOff>
    </xdr:from>
    <xdr:to>
      <xdr:col>11</xdr:col>
      <xdr:colOff>381001</xdr:colOff>
      <xdr:row>42</xdr:row>
      <xdr:rowOff>0</xdr:rowOff>
    </xdr:to>
    <xdr:graphicFrame macro="">
      <xdr:nvGraphicFramePr>
        <xdr:cNvPr id="4" name="ChartCMP">
          <a:extLst>
            <a:ext uri="{FF2B5EF4-FFF2-40B4-BE49-F238E27FC236}">
              <a16:creationId xmlns:a16="http://schemas.microsoft.com/office/drawing/2014/main" id="{BC2DE8B7-94DA-4CE6-98C1-A35EB5AC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endParaRPr lang="es-PE" sz="6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21248</xdr:colOff>
      <xdr:row>2</xdr:row>
      <xdr:rowOff>50547</xdr:rowOff>
    </xdr:from>
    <xdr:to>
      <xdr:col>11</xdr:col>
      <xdr:colOff>568096</xdr:colOff>
      <xdr:row>61</xdr:row>
      <xdr:rowOff>102191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6F00E-DBE9-4430-BDE4-574B5B92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97" r="608" b="2063"/>
        <a:stretch/>
      </xdr:blipFill>
      <xdr:spPr>
        <a:xfrm>
          <a:off x="21248" y="355347"/>
          <a:ext cx="6528548" cy="8709869"/>
        </a:xfrm>
        <a:prstGeom prst="rect">
          <a:avLst/>
        </a:prstGeom>
      </xdr:spPr>
    </xdr:pic>
    <xdr:clientData/>
  </xdr:twoCellAnchor>
  <xdr:twoCellAnchor>
    <xdr:from>
      <xdr:col>3</xdr:col>
      <xdr:colOff>414443</xdr:colOff>
      <xdr:row>21</xdr:row>
      <xdr:rowOff>130630</xdr:rowOff>
    </xdr:from>
    <xdr:to>
      <xdr:col>5</xdr:col>
      <xdr:colOff>272143</xdr:colOff>
      <xdr:row>24</xdr:row>
      <xdr:rowOff>99393</xdr:rowOff>
    </xdr:to>
    <xdr:sp macro="" textlink="Y10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4A2F4DF-AED6-4E4C-B7B8-AA80910E5ED5}"/>
            </a:ext>
          </a:extLst>
        </xdr:cNvPr>
        <xdr:cNvSpPr/>
      </xdr:nvSpPr>
      <xdr:spPr>
        <a:xfrm>
          <a:off x="2014643" y="3150055"/>
          <a:ext cx="924500" cy="397388"/>
        </a:xfrm>
        <a:prstGeom prst="wedgeRoundRectCallout">
          <a:avLst>
            <a:gd name="adj1" fmla="val -32348"/>
            <a:gd name="adj2" fmla="val 9102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2D2368C-D99E-4AE1-BEC3-8F694367C59D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CAJAMARCA 220
 (220.02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442947</xdr:colOff>
      <xdr:row>18</xdr:row>
      <xdr:rowOff>141514</xdr:rowOff>
    </xdr:from>
    <xdr:to>
      <xdr:col>4</xdr:col>
      <xdr:colOff>370115</xdr:colOff>
      <xdr:row>21</xdr:row>
      <xdr:rowOff>80346</xdr:rowOff>
    </xdr:to>
    <xdr:sp macro="" textlink="Y7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C2C4D9DE-BF44-4F59-8C6B-7DFE4BE5A0FA}"/>
            </a:ext>
          </a:extLst>
        </xdr:cNvPr>
        <xdr:cNvSpPr/>
      </xdr:nvSpPr>
      <xdr:spPr>
        <a:xfrm>
          <a:off x="1509747" y="2732314"/>
          <a:ext cx="993968" cy="367457"/>
        </a:xfrm>
        <a:prstGeom prst="wedgeRoundRectCallout">
          <a:avLst>
            <a:gd name="adj1" fmla="val -37274"/>
            <a:gd name="adj2" fmla="val 16064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1B613AB-E071-40B9-97DE-6E6DB24ABE3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CHICLAYO 220
 (224.18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361789</xdr:colOff>
      <xdr:row>29</xdr:row>
      <xdr:rowOff>63566</xdr:rowOff>
    </xdr:from>
    <xdr:to>
      <xdr:col>6</xdr:col>
      <xdr:colOff>320737</xdr:colOff>
      <xdr:row>31</xdr:row>
      <xdr:rowOff>114474</xdr:rowOff>
    </xdr:to>
    <xdr:sp macro="" textlink="Y9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8F0D85D7-55D4-43B8-98F1-D0DC2A79C92C}"/>
            </a:ext>
          </a:extLst>
        </xdr:cNvPr>
        <xdr:cNvSpPr/>
      </xdr:nvSpPr>
      <xdr:spPr>
        <a:xfrm>
          <a:off x="2495389" y="4225991"/>
          <a:ext cx="1025748" cy="336658"/>
        </a:xfrm>
        <a:prstGeom prst="wedgeRoundRectCallout">
          <a:avLst>
            <a:gd name="adj1" fmla="val -78232"/>
            <a:gd name="adj2" fmla="val 4383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67A4040-A93B-44EA-9D6C-E00703B339F6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CHIMBOTE1 138
 (219.72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89106</xdr:colOff>
      <xdr:row>14</xdr:row>
      <xdr:rowOff>100549</xdr:rowOff>
    </xdr:from>
    <xdr:to>
      <xdr:col>4</xdr:col>
      <xdr:colOff>83174</xdr:colOff>
      <xdr:row>17</xdr:row>
      <xdr:rowOff>65315</xdr:rowOff>
    </xdr:to>
    <xdr:sp macro="" textlink="Y16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DDAA6C4B-FD15-425D-840B-1FE477879AE0}"/>
            </a:ext>
          </a:extLst>
        </xdr:cNvPr>
        <xdr:cNvSpPr/>
      </xdr:nvSpPr>
      <xdr:spPr>
        <a:xfrm>
          <a:off x="1155906" y="2119849"/>
          <a:ext cx="1060868" cy="393391"/>
        </a:xfrm>
        <a:prstGeom prst="wedgeRoundRectCallout">
          <a:avLst>
            <a:gd name="adj1" fmla="val -34297"/>
            <a:gd name="adj2" fmla="val 12184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3CC423D-9CED-48DA-87AD-B0BAE04EB784}" type="TxLink">
            <a:rPr lang="en-US" sz="500" b="1" i="0" u="none" strike="noStrike">
              <a:solidFill>
                <a:sysClr val="windowText" lastClr="000000"/>
              </a:solidFill>
              <a:latin typeface="Arial"/>
              <a:ea typeface="+mn-ea"/>
              <a:cs typeface="Arial"/>
            </a:rPr>
            <a:pPr marL="0" indent="0" algn="ctr"/>
            <a:t>SAN JUAN 220
(208.77 USD/MWh)</a:t>
          </a:fld>
          <a:endParaRPr lang="es-PE" sz="500" b="1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338419</xdr:colOff>
      <xdr:row>50</xdr:row>
      <xdr:rowOff>159054</xdr:rowOff>
    </xdr:from>
    <xdr:to>
      <xdr:col>9</xdr:col>
      <xdr:colOff>295819</xdr:colOff>
      <xdr:row>53</xdr:row>
      <xdr:rowOff>42347</xdr:rowOff>
    </xdr:to>
    <xdr:sp macro="" textlink="Y26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0E25B517-23EF-4778-ACFF-CA7ECAEB8D95}"/>
            </a:ext>
          </a:extLst>
        </xdr:cNvPr>
        <xdr:cNvSpPr/>
      </xdr:nvSpPr>
      <xdr:spPr>
        <a:xfrm>
          <a:off x="4072219" y="7340904"/>
          <a:ext cx="1024200" cy="369068"/>
        </a:xfrm>
        <a:prstGeom prst="wedgeRoundRectCallout">
          <a:avLst>
            <a:gd name="adj1" fmla="val -33286"/>
            <a:gd name="adj2" fmla="val -14382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FC361DB-5C93-4360-BF05-25F62E49BFDD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COTARUSE 220
(219.7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168518</xdr:colOff>
      <xdr:row>39</xdr:row>
      <xdr:rowOff>98134</xdr:rowOff>
    </xdr:from>
    <xdr:to>
      <xdr:col>10</xdr:col>
      <xdr:colOff>172645</xdr:colOff>
      <xdr:row>42</xdr:row>
      <xdr:rowOff>64241</xdr:rowOff>
    </xdr:to>
    <xdr:sp macro="" textlink="Y25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44DBA3E7-4CD6-4CCD-B805-903A1287ED39}"/>
            </a:ext>
          </a:extLst>
        </xdr:cNvPr>
        <xdr:cNvSpPr/>
      </xdr:nvSpPr>
      <xdr:spPr>
        <a:xfrm>
          <a:off x="4435718" y="5689309"/>
          <a:ext cx="1070927" cy="394732"/>
        </a:xfrm>
        <a:prstGeom prst="wedgeRoundRectCallout">
          <a:avLst>
            <a:gd name="adj1" fmla="val -14617"/>
            <a:gd name="adj2" fmla="val 169676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E8ADD6C-0C63-4B4E-A969-03AE442B8176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DOLORESPATA 138
(220.98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258871</xdr:colOff>
      <xdr:row>25</xdr:row>
      <xdr:rowOff>42153</xdr:rowOff>
    </xdr:from>
    <xdr:to>
      <xdr:col>6</xdr:col>
      <xdr:colOff>193164</xdr:colOff>
      <xdr:row>28</xdr:row>
      <xdr:rowOff>5710</xdr:rowOff>
    </xdr:to>
    <xdr:sp macro="" textlink="Y8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702A941D-8370-4801-97F5-C79AA2F2FD90}"/>
            </a:ext>
          </a:extLst>
        </xdr:cNvPr>
        <xdr:cNvSpPr/>
      </xdr:nvSpPr>
      <xdr:spPr>
        <a:xfrm>
          <a:off x="2392471" y="3633078"/>
          <a:ext cx="1001093" cy="392182"/>
        </a:xfrm>
        <a:prstGeom prst="wedgeRoundRectCallout">
          <a:avLst>
            <a:gd name="adj1" fmla="val -86585"/>
            <a:gd name="adj2" fmla="val 7080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429965E-0E2F-4D09-BCAB-0BE60742AD0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TRUJILLO 220
 (221.44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49091</xdr:colOff>
      <xdr:row>54</xdr:row>
      <xdr:rowOff>16565</xdr:rowOff>
    </xdr:from>
    <xdr:to>
      <xdr:col>11</xdr:col>
      <xdr:colOff>350491</xdr:colOff>
      <xdr:row>56</xdr:row>
      <xdr:rowOff>97971</xdr:rowOff>
    </xdr:to>
    <xdr:sp macro="" textlink="Y22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431BDA08-21E3-45D9-8093-E0541AF73507}"/>
            </a:ext>
          </a:extLst>
        </xdr:cNvPr>
        <xdr:cNvSpPr/>
      </xdr:nvSpPr>
      <xdr:spPr>
        <a:xfrm>
          <a:off x="5383091" y="7846115"/>
          <a:ext cx="949100" cy="405256"/>
        </a:xfrm>
        <a:prstGeom prst="wedgeRoundRectCallout">
          <a:avLst>
            <a:gd name="adj1" fmla="val -37839"/>
            <a:gd name="adj2" fmla="val -11619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0831567-76C4-4B22-AEF4-BDEBD3B00F8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PUNO 138
(234.45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69468</xdr:colOff>
      <xdr:row>35</xdr:row>
      <xdr:rowOff>76200</xdr:rowOff>
    </xdr:from>
    <xdr:to>
      <xdr:col>5</xdr:col>
      <xdr:colOff>59415</xdr:colOff>
      <xdr:row>38</xdr:row>
      <xdr:rowOff>55645</xdr:rowOff>
    </xdr:to>
    <xdr:sp macro="" textlink="Y14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77428D90-2944-4CDD-8F51-B3859192DDCF}"/>
            </a:ext>
          </a:extLst>
        </xdr:cNvPr>
        <xdr:cNvSpPr/>
      </xdr:nvSpPr>
      <xdr:spPr>
        <a:xfrm>
          <a:off x="1669668" y="5095875"/>
          <a:ext cx="1056747" cy="408070"/>
        </a:xfrm>
        <a:prstGeom prst="wedgeRoundRectCallout">
          <a:avLst>
            <a:gd name="adj1" fmla="val 60712"/>
            <a:gd name="adj2" fmla="val 1375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C69DA70-2980-4ACD-B7BD-56F9F37A1056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CARABAYLLO 220
(213.22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234291</xdr:colOff>
      <xdr:row>54</xdr:row>
      <xdr:rowOff>122605</xdr:rowOff>
    </xdr:from>
    <xdr:to>
      <xdr:col>9</xdr:col>
      <xdr:colOff>122430</xdr:colOff>
      <xdr:row>57</xdr:row>
      <xdr:rowOff>48986</xdr:rowOff>
    </xdr:to>
    <xdr:sp macro="" textlink="Y23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389A9DD8-A1AA-45F5-923B-A4C17236D8B0}"/>
            </a:ext>
          </a:extLst>
        </xdr:cNvPr>
        <xdr:cNvSpPr/>
      </xdr:nvSpPr>
      <xdr:spPr>
        <a:xfrm>
          <a:off x="3968091" y="7952155"/>
          <a:ext cx="954939" cy="412156"/>
        </a:xfrm>
        <a:prstGeom prst="wedgeRoundRectCallout">
          <a:avLst>
            <a:gd name="adj1" fmla="val 52217"/>
            <a:gd name="adj2" fmla="val -7673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01052E-7707-4951-AEE3-206E8E0F0723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SOCABAYA 220
(230.19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213268</xdr:colOff>
      <xdr:row>41</xdr:row>
      <xdr:rowOff>82984</xdr:rowOff>
    </xdr:from>
    <xdr:to>
      <xdr:col>11</xdr:col>
      <xdr:colOff>556852</xdr:colOff>
      <xdr:row>44</xdr:row>
      <xdr:rowOff>40095</xdr:rowOff>
    </xdr:to>
    <xdr:sp macro="" textlink="Y27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1DB9DC23-B096-4F3B-81D4-9F654264A4CA}"/>
            </a:ext>
          </a:extLst>
        </xdr:cNvPr>
        <xdr:cNvSpPr/>
      </xdr:nvSpPr>
      <xdr:spPr>
        <a:xfrm>
          <a:off x="5547268" y="5959909"/>
          <a:ext cx="991284" cy="385736"/>
        </a:xfrm>
        <a:prstGeom prst="wedgeRoundRectCallout">
          <a:avLst>
            <a:gd name="adj1" fmla="val -51607"/>
            <a:gd name="adj2" fmla="val 124167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F5A14DC-2D9F-4CEF-BF7E-867F06051AD4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GABAN 138
(217.38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468086</xdr:colOff>
      <xdr:row>42</xdr:row>
      <xdr:rowOff>70812</xdr:rowOff>
    </xdr:from>
    <xdr:to>
      <xdr:col>5</xdr:col>
      <xdr:colOff>48986</xdr:colOff>
      <xdr:row>45</xdr:row>
      <xdr:rowOff>54428</xdr:rowOff>
    </xdr:to>
    <xdr:sp macro="" textlink="Y12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C62F16DB-21F5-4958-88B2-7B7CDA8A9E7C}"/>
            </a:ext>
          </a:extLst>
        </xdr:cNvPr>
        <xdr:cNvSpPr/>
      </xdr:nvSpPr>
      <xdr:spPr>
        <a:xfrm>
          <a:off x="1534886" y="6090612"/>
          <a:ext cx="1181100" cy="412241"/>
        </a:xfrm>
        <a:prstGeom prst="wedgeRoundRectCallout">
          <a:avLst>
            <a:gd name="adj1" fmla="val 71802"/>
            <a:gd name="adj2" fmla="val -8449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569E922-6C4F-4F90-A535-A1FD4E90CD57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CHAVARRIA 220
(212.27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347226</xdr:colOff>
      <xdr:row>47</xdr:row>
      <xdr:rowOff>128091</xdr:rowOff>
    </xdr:from>
    <xdr:to>
      <xdr:col>7</xdr:col>
      <xdr:colOff>326427</xdr:colOff>
      <xdr:row>50</xdr:row>
      <xdr:rowOff>110750</xdr:rowOff>
    </xdr:to>
    <xdr:sp macro="" textlink="Y13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6DA1532-6649-46D4-A0D8-C201F5F8C125}"/>
            </a:ext>
          </a:extLst>
        </xdr:cNvPr>
        <xdr:cNvSpPr/>
      </xdr:nvSpPr>
      <xdr:spPr>
        <a:xfrm>
          <a:off x="3014226" y="6862266"/>
          <a:ext cx="1046001" cy="430334"/>
        </a:xfrm>
        <a:prstGeom prst="wedgeRoundRectCallout">
          <a:avLst>
            <a:gd name="adj1" fmla="val -32067"/>
            <a:gd name="adj2" fmla="val -102154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F5A1B39-5B05-4B61-A95D-CA14AAA7173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INDEPENDENCIA 220
(213.13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246968</xdr:colOff>
      <xdr:row>34</xdr:row>
      <xdr:rowOff>67019</xdr:rowOff>
    </xdr:from>
    <xdr:to>
      <xdr:col>7</xdr:col>
      <xdr:colOff>156559</xdr:colOff>
      <xdr:row>36</xdr:row>
      <xdr:rowOff>115613</xdr:rowOff>
    </xdr:to>
    <xdr:sp macro="" textlink="Y18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174F3E3B-7040-48F5-8399-681E6D75B915}"/>
            </a:ext>
          </a:extLst>
        </xdr:cNvPr>
        <xdr:cNvSpPr/>
      </xdr:nvSpPr>
      <xdr:spPr>
        <a:xfrm>
          <a:off x="2913968" y="4943819"/>
          <a:ext cx="976391" cy="334344"/>
        </a:xfrm>
        <a:prstGeom prst="wedgeRoundRectCallout">
          <a:avLst>
            <a:gd name="adj1" fmla="val -25939"/>
            <a:gd name="adj2" fmla="val 10631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E38C046-E81D-4867-8150-1DBBFD0A1818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OROYA NUEVA 50
(205.74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517617</xdr:colOff>
      <xdr:row>48</xdr:row>
      <xdr:rowOff>106165</xdr:rowOff>
    </xdr:from>
    <xdr:to>
      <xdr:col>11</xdr:col>
      <xdr:colOff>375273</xdr:colOff>
      <xdr:row>51</xdr:row>
      <xdr:rowOff>34102</xdr:rowOff>
    </xdr:to>
    <xdr:sp macro="" textlink="Y21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96E74D3E-0BDB-49F9-B4D0-0FF881E6E243}"/>
            </a:ext>
          </a:extLst>
        </xdr:cNvPr>
        <xdr:cNvSpPr/>
      </xdr:nvSpPr>
      <xdr:spPr>
        <a:xfrm>
          <a:off x="5318217" y="6983215"/>
          <a:ext cx="1038756" cy="394662"/>
        </a:xfrm>
        <a:prstGeom prst="wedgeRoundRectCallout">
          <a:avLst>
            <a:gd name="adj1" fmla="val -79222"/>
            <a:gd name="adj2" fmla="val -1140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C61C4B9-959B-4A60-8D2A-D2BE572ABB89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TINTAYA NUEVA 220
(237.14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234911</xdr:colOff>
      <xdr:row>38</xdr:row>
      <xdr:rowOff>30353</xdr:rowOff>
    </xdr:from>
    <xdr:to>
      <xdr:col>8</xdr:col>
      <xdr:colOff>143457</xdr:colOff>
      <xdr:row>41</xdr:row>
      <xdr:rowOff>34883</xdr:rowOff>
    </xdr:to>
    <xdr:sp macro="" textlink="Y17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8EA04C96-9B73-4D50-A048-6AB0612B6A40}"/>
            </a:ext>
          </a:extLst>
        </xdr:cNvPr>
        <xdr:cNvSpPr/>
      </xdr:nvSpPr>
      <xdr:spPr>
        <a:xfrm>
          <a:off x="3435311" y="5478653"/>
          <a:ext cx="975346" cy="433155"/>
        </a:xfrm>
        <a:prstGeom prst="wedgeRoundRectCallout">
          <a:avLst>
            <a:gd name="adj1" fmla="val -76929"/>
            <a:gd name="adj2" fmla="val 673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8F2B8B9-08CF-44E7-A096-255C59BE09D6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POMACOCHA 220
(208.03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407176</xdr:colOff>
      <xdr:row>41</xdr:row>
      <xdr:rowOff>118773</xdr:rowOff>
    </xdr:from>
    <xdr:to>
      <xdr:col>7</xdr:col>
      <xdr:colOff>428710</xdr:colOff>
      <xdr:row>44</xdr:row>
      <xdr:rowOff>76199</xdr:rowOff>
    </xdr:to>
    <xdr:sp macro="" textlink="Y16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50DE6880-4F54-45FD-904F-2C05776AE1C2}"/>
            </a:ext>
          </a:extLst>
        </xdr:cNvPr>
        <xdr:cNvSpPr/>
      </xdr:nvSpPr>
      <xdr:spPr>
        <a:xfrm>
          <a:off x="3074176" y="5995698"/>
          <a:ext cx="1088334" cy="386051"/>
        </a:xfrm>
        <a:prstGeom prst="wedgeRoundRectCallout">
          <a:avLst>
            <a:gd name="adj1" fmla="val -69378"/>
            <a:gd name="adj2" fmla="val -5875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4F7DDE6-0A8B-4DB5-B5C1-6C9F15D57E2D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JUAN 220
(208.77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440872</xdr:colOff>
      <xdr:row>39</xdr:row>
      <xdr:rowOff>0</xdr:rowOff>
    </xdr:from>
    <xdr:to>
      <xdr:col>4</xdr:col>
      <xdr:colOff>321722</xdr:colOff>
      <xdr:row>41</xdr:row>
      <xdr:rowOff>101870</xdr:rowOff>
    </xdr:to>
    <xdr:sp macro="" textlink="Y15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B692DC07-124D-46B9-9A68-274C5A448D4D}"/>
            </a:ext>
          </a:extLst>
        </xdr:cNvPr>
        <xdr:cNvSpPr/>
      </xdr:nvSpPr>
      <xdr:spPr>
        <a:xfrm>
          <a:off x="1507672" y="5591175"/>
          <a:ext cx="947650" cy="387620"/>
        </a:xfrm>
        <a:prstGeom prst="wedgeRoundRectCallout">
          <a:avLst>
            <a:gd name="adj1" fmla="val 90691"/>
            <a:gd name="adj2" fmla="val 3119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30B17AA-F2F5-472A-B3C7-F122BC020864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SANTA ROSA 220
(211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230658</xdr:colOff>
      <xdr:row>58</xdr:row>
      <xdr:rowOff>12464</xdr:rowOff>
    </xdr:from>
    <xdr:to>
      <xdr:col>10</xdr:col>
      <xdr:colOff>192558</xdr:colOff>
      <xdr:row>60</xdr:row>
      <xdr:rowOff>60708</xdr:rowOff>
    </xdr:to>
    <xdr:sp macro="" textlink="Y24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D4473885-D01C-4E65-8C18-4419154E5C91}"/>
            </a:ext>
          </a:extLst>
        </xdr:cNvPr>
        <xdr:cNvSpPr/>
      </xdr:nvSpPr>
      <xdr:spPr>
        <a:xfrm>
          <a:off x="4497858" y="8489714"/>
          <a:ext cx="1028700" cy="372094"/>
        </a:xfrm>
        <a:prstGeom prst="wedgeRoundRectCallout">
          <a:avLst>
            <a:gd name="adj1" fmla="val 14845"/>
            <a:gd name="adj2" fmla="val -1351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267DB67-C0C1-4D13-B8D6-4CC506B37BB8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MOQUEGUA 138
(230.42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14</xdr:row>
      <xdr:rowOff>19049</xdr:rowOff>
    </xdr:from>
    <xdr:to>
      <xdr:col>9</xdr:col>
      <xdr:colOff>390525</xdr:colOff>
      <xdr:row>51</xdr:row>
      <xdr:rowOff>57150</xdr:rowOff>
    </xdr:to>
    <xdr:graphicFrame macro="">
      <xdr:nvGraphicFramePr>
        <xdr:cNvPr id="3" name="graficoHorasCongestion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161812</xdr:rowOff>
    </xdr:from>
    <xdr:to>
      <xdr:col>9</xdr:col>
      <xdr:colOff>806823</xdr:colOff>
      <xdr:row>41</xdr:row>
      <xdr:rowOff>9412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CE595B-1839-482F-B647-9A41A4EB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9775</xdr:colOff>
      <xdr:row>26</xdr:row>
      <xdr:rowOff>186111</xdr:rowOff>
    </xdr:from>
    <xdr:to>
      <xdr:col>2</xdr:col>
      <xdr:colOff>198120</xdr:colOff>
      <xdr:row>27</xdr:row>
      <xdr:rowOff>228600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5FA25BFE-5886-4B78-92E1-EA9060547CDE}"/>
            </a:ext>
          </a:extLst>
        </xdr:cNvPr>
        <xdr:cNvSpPr/>
      </xdr:nvSpPr>
      <xdr:spPr>
        <a:xfrm>
          <a:off x="9775" y="6291636"/>
          <a:ext cx="1321820" cy="4330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900" b="1">
              <a:solidFill>
                <a:schemeClr val="tx1"/>
              </a:solidFill>
            </a:rPr>
            <a:t>ENERGÍA</a:t>
          </a:r>
        </a:p>
        <a:p>
          <a:pPr algn="l"/>
          <a:r>
            <a:rPr lang="es-PE" sz="900" b="1">
              <a:solidFill>
                <a:schemeClr val="tx1"/>
              </a:solidFill>
            </a:rPr>
            <a:t>EXPORTADA (GWh)</a:t>
          </a:r>
        </a:p>
      </xdr:txBody>
    </xdr:sp>
    <xdr:clientData/>
  </xdr:twoCellAnchor>
  <xdr:twoCellAnchor>
    <xdr:from>
      <xdr:col>8</xdr:col>
      <xdr:colOff>502920</xdr:colOff>
      <xdr:row>26</xdr:row>
      <xdr:rowOff>72392</xdr:rowOff>
    </xdr:from>
    <xdr:to>
      <xdr:col>10</xdr:col>
      <xdr:colOff>262228</xdr:colOff>
      <xdr:row>27</xdr:row>
      <xdr:rowOff>226696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192C6040-472B-4B7D-8DF8-02A7C79AAF8F}"/>
            </a:ext>
          </a:extLst>
        </xdr:cNvPr>
        <xdr:cNvSpPr/>
      </xdr:nvSpPr>
      <xdr:spPr>
        <a:xfrm>
          <a:off x="6532245" y="6177917"/>
          <a:ext cx="1492858" cy="5448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PE" sz="900" b="1">
              <a:solidFill>
                <a:schemeClr val="tx1"/>
              </a:solidFill>
            </a:rPr>
            <a:t>POTENCIA</a:t>
          </a:r>
        </a:p>
        <a:p>
          <a:pPr algn="r"/>
          <a:r>
            <a:rPr lang="es-PE" sz="900" b="1">
              <a:solidFill>
                <a:schemeClr val="tx1"/>
              </a:solidFill>
            </a:rPr>
            <a:t>EXPORTADA (MW)</a:t>
          </a:r>
        </a:p>
      </xdr:txBody>
    </xdr:sp>
    <xdr:clientData/>
  </xdr:twoCellAnchor>
  <xdr:twoCellAnchor>
    <xdr:from>
      <xdr:col>1</xdr:col>
      <xdr:colOff>134511</xdr:colOff>
      <xdr:row>38</xdr:row>
      <xdr:rowOff>157038</xdr:rowOff>
    </xdr:from>
    <xdr:to>
      <xdr:col>2</xdr:col>
      <xdr:colOff>571500</xdr:colOff>
      <xdr:row>41</xdr:row>
      <xdr:rowOff>41412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6B7E7C89-4748-4EF6-899A-976B73448C68}"/>
            </a:ext>
          </a:extLst>
        </xdr:cNvPr>
        <xdr:cNvSpPr/>
      </xdr:nvSpPr>
      <xdr:spPr>
        <a:xfrm>
          <a:off x="439311" y="9967788"/>
          <a:ext cx="1265664" cy="598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900" b="1">
              <a:solidFill>
                <a:schemeClr val="tx1"/>
              </a:solidFill>
            </a:rPr>
            <a:t>ENERGÍA</a:t>
          </a:r>
        </a:p>
        <a:p>
          <a:pPr algn="l"/>
          <a:r>
            <a:rPr lang="es-PE" sz="900" b="1">
              <a:solidFill>
                <a:schemeClr val="tx1"/>
              </a:solidFill>
            </a:rPr>
            <a:t>IMPORTADA (GWh)</a:t>
          </a:r>
        </a:p>
      </xdr:txBody>
    </xdr:sp>
    <xdr:clientData/>
  </xdr:twoCellAnchor>
  <xdr:twoCellAnchor>
    <xdr:from>
      <xdr:col>8</xdr:col>
      <xdr:colOff>457200</xdr:colOff>
      <xdr:row>38</xdr:row>
      <xdr:rowOff>201435</xdr:rowOff>
    </xdr:from>
    <xdr:to>
      <xdr:col>9</xdr:col>
      <xdr:colOff>710649</xdr:colOff>
      <xdr:row>40</xdr:row>
      <xdr:rowOff>198120</xdr:rowOff>
    </xdr:to>
    <xdr:sp macro="" textlink="">
      <xdr:nvSpPr>
        <xdr:cNvPr id="6" name="Rectangle 7">
          <a:extLst>
            <a:ext uri="{FF2B5EF4-FFF2-40B4-BE49-F238E27FC236}">
              <a16:creationId xmlns:a16="http://schemas.microsoft.com/office/drawing/2014/main" id="{5603BF55-25F1-4092-A45F-1BE14C3CAF24}"/>
            </a:ext>
          </a:extLst>
        </xdr:cNvPr>
        <xdr:cNvSpPr/>
      </xdr:nvSpPr>
      <xdr:spPr>
        <a:xfrm>
          <a:off x="6486525" y="10012185"/>
          <a:ext cx="1120224" cy="4729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PE" sz="900" b="1">
              <a:solidFill>
                <a:schemeClr val="tx1"/>
              </a:solidFill>
            </a:rPr>
            <a:t>POTENCIA</a:t>
          </a:r>
        </a:p>
        <a:p>
          <a:pPr algn="r"/>
          <a:r>
            <a:rPr lang="es-PE" sz="900" b="1">
              <a:solidFill>
                <a:schemeClr val="tx1"/>
              </a:solidFill>
            </a:rPr>
            <a:t>IMPORTADA MW)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4</xdr:col>
      <xdr:colOff>20743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25</xdr:row>
      <xdr:rowOff>19048</xdr:rowOff>
    </xdr:from>
    <xdr:to>
      <xdr:col>10</xdr:col>
      <xdr:colOff>600074</xdr:colOff>
      <xdr:row>45</xdr:row>
      <xdr:rowOff>145043</xdr:rowOff>
    </xdr:to>
    <xdr:graphicFrame macro="">
      <xdr:nvGraphicFramePr>
        <xdr:cNvPr id="5" name="grafic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</xdr:colOff>
      <xdr:row>25</xdr:row>
      <xdr:rowOff>38099</xdr:rowOff>
    </xdr:from>
    <xdr:to>
      <xdr:col>17</xdr:col>
      <xdr:colOff>323850</xdr:colOff>
      <xdr:row>45</xdr:row>
      <xdr:rowOff>142875</xdr:rowOff>
    </xdr:to>
    <xdr:graphicFrame macro="">
      <xdr:nvGraphicFramePr>
        <xdr:cNvPr id="7" name="grafico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0</xdr:rowOff>
    </xdr:from>
    <xdr:to>
      <xdr:col>10</xdr:col>
      <xdr:colOff>485775</xdr:colOff>
      <xdr:row>47</xdr:row>
      <xdr:rowOff>133350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A227E73D-FB6B-4DB3-BA41-A6B9294FE6D2}"/>
            </a:ext>
          </a:extLst>
        </xdr:cNvPr>
        <xdr:cNvSpPr txBox="1">
          <a:spLocks noChangeArrowheads="1"/>
        </xdr:cNvSpPr>
      </xdr:nvSpPr>
      <xdr:spPr bwMode="auto">
        <a:xfrm>
          <a:off x="28575" y="285750"/>
          <a:ext cx="5791200" cy="6581775"/>
        </a:xfrm>
        <a:prstGeom prst="rect">
          <a:avLst/>
        </a:prstGeom>
        <a:solidFill>
          <a:schemeClr val="bg1">
            <a:alpha val="50196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lvl="1" algn="l">
            <a:lnSpc>
              <a:spcPct val="1000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Director Ejecutivo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Leonardo Dejo Prado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endParaRPr lang="it-IT" sz="105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it-IT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Revisado y Aprobado</a:t>
          </a:r>
          <a:r>
            <a:rPr lang="it-IT" sz="1100" b="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por: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s-PE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Sub Director de Gestión de la Información</a:t>
          </a:r>
          <a:endParaRPr lang="en-GB" sz="12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Jorge Izquierdo Ríos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endParaRPr lang="en-US" sz="105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Elaborado por: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200" b="1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Especialista Jr</a:t>
          </a:r>
          <a:r>
            <a:rPr lang="en-US" sz="1200" b="1" baseline="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 Gestión de la Información</a:t>
          </a:r>
          <a:endParaRPr lang="en-US" sz="1200" b="1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Ing. </a:t>
          </a:r>
          <a:r>
            <a:rPr lang="es-PE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Ricardo Varas</a:t>
          </a:r>
          <a:endParaRPr lang="es-PE" sz="120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9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Contactos: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Sub Dirección de Gestión de Información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Av. Los Conquistadores Nro 1144, piso 2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San Isidro - Lima 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Perú</a:t>
          </a:r>
          <a:endParaRPr lang="en-GB" sz="110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</a:t>
          </a:r>
          <a:r>
            <a:rPr lang="es-ES_tradnl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+51 (1) </a:t>
          </a:r>
          <a:r>
            <a:rPr lang="es-PE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611</a:t>
          </a: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- 8585 </a:t>
          </a: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Anexo: 6</a:t>
          </a:r>
          <a:r>
            <a:rPr lang="es-ES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55</a:t>
          </a:r>
          <a:endParaRPr lang="en-GB" sz="11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400"/>
            </a:lnSpc>
            <a:spcAft>
              <a:spcPts val="0"/>
            </a:spcAft>
          </a:pP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sgi</a:t>
          </a:r>
          <a:r>
            <a:rPr lang="en-GB" sz="110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@</a:t>
          </a: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coes.org.pe </a:t>
          </a:r>
          <a:endParaRPr lang="en-GB" sz="1100" u="none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2000"/>
            </a:lnSpc>
            <a:spcAft>
              <a:spcPts val="0"/>
            </a:spcAft>
          </a:pPr>
          <a:r>
            <a:rPr lang="es-ES_tradnl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 </a:t>
          </a:r>
        </a:p>
        <a:p>
          <a:pPr lvl="1" algn="l">
            <a:lnSpc>
              <a:spcPts val="1900"/>
            </a:lnSpc>
            <a:spcAft>
              <a:spcPts val="0"/>
            </a:spcAft>
          </a:pPr>
          <a:endParaRPr lang="es-ES_tradnl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900"/>
            </a:lnSpc>
            <a:spcAft>
              <a:spcPts val="0"/>
            </a:spcAft>
          </a:pPr>
          <a:r>
            <a:rPr lang="es-ES_tradnl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Atención al Cliente: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+51 (1)611-8585 Anexo 620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i="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Suscripciones: http://www.coes.org.pe/Portal/publicaciones/suscripcion/index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050" b="0" u="sng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Este documento puede ser descargado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desde: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effectLst/>
              <a:latin typeface="+mn-lt"/>
              <a:ea typeface="+mn-ea"/>
              <a:cs typeface="+mn-cs"/>
            </a:rPr>
            <a:t>http://www.coes.org.pe/Portal/PostOperacion/Informes/EvaluacionAnual </a:t>
          </a:r>
          <a:endParaRPr lang="es-PE">
            <a:effectLst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Puede visitar nuestros Indicadores BI, con data histórica del SEIN en: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effectLst/>
              <a:latin typeface="+mn-lt"/>
              <a:ea typeface="+mn-ea"/>
              <a:cs typeface="+mn-cs"/>
            </a:rPr>
            <a:t>https://www.coes.org.pe/Portal/portalinformacion/VisorPowerBI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110728</xdr:colOff>
      <xdr:row>49</xdr:row>
      <xdr:rowOff>46434</xdr:rowOff>
    </xdr:from>
    <xdr:to>
      <xdr:col>6</xdr:col>
      <xdr:colOff>245719</xdr:colOff>
      <xdr:row>61</xdr:row>
      <xdr:rowOff>1699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F86CF3F7-3D56-4BE3-B4DB-57E75472CE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437" t="12014" r="30100" b="15894"/>
        <a:stretch/>
      </xdr:blipFill>
      <xdr:spPr>
        <a:xfrm>
          <a:off x="1710928" y="7066359"/>
          <a:ext cx="1735191" cy="1669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228599</xdr:colOff>
      <xdr:row>22</xdr:row>
      <xdr:rowOff>19050</xdr:rowOff>
    </xdr:from>
    <xdr:to>
      <xdr:col>11</xdr:col>
      <xdr:colOff>866774</xdr:colOff>
      <xdr:row>39</xdr:row>
      <xdr:rowOff>76200</xdr:rowOff>
    </xdr:to>
    <xdr:graphicFrame macro="">
      <xdr:nvGraphicFramePr>
        <xdr:cNvPr id="3" name="graficoIngresoOpSe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48</xdr:row>
      <xdr:rowOff>9525</xdr:rowOff>
    </xdr:from>
    <xdr:to>
      <xdr:col>11</xdr:col>
      <xdr:colOff>676275</xdr:colOff>
      <xdr:row>64</xdr:row>
      <xdr:rowOff>171450</xdr:rowOff>
    </xdr:to>
    <xdr:graphicFrame macro="">
      <xdr:nvGraphicFramePr>
        <xdr:cNvPr id="4" name="graficoPotenciaIns">
          <a:extLst>
            <a:ext uri="{FF2B5EF4-FFF2-40B4-BE49-F238E27FC236}">
              <a16:creationId xmlns:a16="http://schemas.microsoft.com/office/drawing/2014/main" id="{2E5B08BA-DEB8-4B24-8664-F0A94FC3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0.19783</cdr:x>
      <cdr:y>0.02431</cdr:y>
    </cdr:from>
    <cdr:to>
      <cdr:x>0.79752</cdr:x>
      <cdr:y>0.11544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875" y="80117"/>
          <a:ext cx="7362825" cy="300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s-PE" sz="1600" b="1"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180975</xdr:colOff>
      <xdr:row>19</xdr:row>
      <xdr:rowOff>66675</xdr:rowOff>
    </xdr:from>
    <xdr:to>
      <xdr:col>11</xdr:col>
      <xdr:colOff>19050</xdr:colOff>
      <xdr:row>39</xdr:row>
      <xdr:rowOff>28575</xdr:rowOff>
    </xdr:to>
    <xdr:graphicFrame macro="">
      <xdr:nvGraphicFramePr>
        <xdr:cNvPr id="3" name="graficoProdTipo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19049</xdr:rowOff>
    </xdr:from>
    <xdr:to>
      <xdr:col>11</xdr:col>
      <xdr:colOff>9525</xdr:colOff>
      <xdr:row>44</xdr:row>
      <xdr:rowOff>0</xdr:rowOff>
    </xdr:to>
    <xdr:graphicFrame macro="">
      <xdr:nvGraphicFramePr>
        <xdr:cNvPr id="3" name="graficoProdTipoRecurs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9</xdr:row>
      <xdr:rowOff>76200</xdr:rowOff>
    </xdr:from>
    <xdr:to>
      <xdr:col>10</xdr:col>
      <xdr:colOff>704850</xdr:colOff>
      <xdr:row>24</xdr:row>
      <xdr:rowOff>85725</xdr:rowOff>
    </xdr:to>
    <xdr:graphicFrame macro="">
      <xdr:nvGraphicFramePr>
        <xdr:cNvPr id="3" name="graficoComProdRE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26</xdr:row>
      <xdr:rowOff>76200</xdr:rowOff>
    </xdr:from>
    <xdr:to>
      <xdr:col>10</xdr:col>
      <xdr:colOff>714375</xdr:colOff>
      <xdr:row>45</xdr:row>
      <xdr:rowOff>28575</xdr:rowOff>
    </xdr:to>
    <xdr:graphicFrame macro="">
      <xdr:nvGraphicFramePr>
        <xdr:cNvPr id="6" name="graficoParticipacionRE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8</xdr:col>
      <xdr:colOff>450623</xdr:colOff>
      <xdr:row>66</xdr:row>
      <xdr:rowOff>173935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180975</xdr:rowOff>
    </xdr:from>
    <xdr:to>
      <xdr:col>11</xdr:col>
      <xdr:colOff>38100</xdr:colOff>
      <xdr:row>39</xdr:row>
      <xdr:rowOff>147357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A00B-0AC5-4E6D-84D1-92A9C1167FC5}">
  <sheetPr>
    <tabColor theme="4"/>
    <pageSetUpPr fitToPage="1"/>
  </sheetPr>
  <dimension ref="I11:K68"/>
  <sheetViews>
    <sheetView showGridLines="0" view="pageBreakPreview" topLeftCell="A22" zoomScaleNormal="70" zoomScaleSheetLayoutView="100" zoomScalePageLayoutView="85" workbookViewId="0">
      <selection activeCell="K39" sqref="K39"/>
    </sheetView>
  </sheetViews>
  <sheetFormatPr baseColWidth="10" defaultColWidth="8" defaultRowHeight="11.25"/>
  <cols>
    <col min="1" max="8" width="8" style="112"/>
    <col min="9" max="9" width="12.5703125" style="112" customWidth="1"/>
    <col min="10" max="10" width="8" style="112" customWidth="1"/>
    <col min="11" max="11" width="16.7109375" style="112" customWidth="1"/>
    <col min="12" max="12" width="17.5703125" style="112" customWidth="1"/>
    <col min="13" max="16384" width="8" style="112"/>
  </cols>
  <sheetData>
    <row r="11" spans="9:11" ht="15.75">
      <c r="I11" s="111"/>
    </row>
    <row r="12" spans="9:11" ht="15.75">
      <c r="I12" s="111"/>
    </row>
    <row r="13" spans="9:11" ht="15.75">
      <c r="I13" s="111"/>
    </row>
    <row r="14" spans="9:11" ht="15.75">
      <c r="I14" s="111"/>
      <c r="K14" s="372" t="s">
        <v>409</v>
      </c>
    </row>
    <row r="15" spans="9:11" ht="15.75">
      <c r="I15" s="111"/>
      <c r="K15" s="372" t="s">
        <v>410</v>
      </c>
    </row>
    <row r="39" spans="9:11" ht="46.5">
      <c r="I39" s="373"/>
      <c r="K39" s="373" t="s">
        <v>408</v>
      </c>
    </row>
    <row r="68" spans="10:10" ht="18.75">
      <c r="J68" s="374" t="s">
        <v>411</v>
      </c>
    </row>
  </sheetData>
  <pageMargins left="0.26960784313725489" right="0.22058823529411764" top="0.36764705882352944" bottom="0.26960784313725489" header="0.3" footer="0.3"/>
  <pageSetup scale="86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AI108"/>
  <sheetViews>
    <sheetView view="pageBreakPreview" topLeftCell="A10" zoomScale="60" zoomScaleNormal="100" workbookViewId="0">
      <selection activeCell="AB50" sqref="AB50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8.28515625" customWidth="1"/>
    <col min="4" max="6" width="12.85546875" customWidth="1"/>
  </cols>
  <sheetData>
    <row r="1" spans="1:35" ht="58.5" customHeight="1">
      <c r="A1" s="384"/>
      <c r="B1" s="384"/>
      <c r="C1" s="384"/>
      <c r="D1" s="4" t="s">
        <v>20</v>
      </c>
    </row>
    <row r="2" spans="1:35" ht="9.75" customHeight="1"/>
    <row r="3" spans="1:35" ht="11.25" customHeight="1"/>
    <row r="4" spans="1:35" ht="18.75">
      <c r="B4" s="1" t="s">
        <v>1</v>
      </c>
    </row>
    <row r="6" spans="1:35" ht="15.75">
      <c r="C6" s="2" t="s">
        <v>0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34.5" customHeight="1">
      <c r="C8" s="398" t="s">
        <v>39</v>
      </c>
      <c r="D8" s="395" t="s">
        <v>50</v>
      </c>
      <c r="E8" s="396"/>
      <c r="F8" s="39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ht="23.25" customHeight="1">
      <c r="C9" s="399"/>
      <c r="D9" s="88"/>
      <c r="E9" s="88"/>
      <c r="F9" s="405" t="s">
        <v>30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26.25" customHeight="1">
      <c r="C10" s="399"/>
      <c r="D10" s="88"/>
      <c r="E10" s="88"/>
      <c r="F10" s="406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27.75" customHeight="1">
      <c r="C11" s="399"/>
      <c r="D11" s="87"/>
      <c r="E11" s="87"/>
      <c r="F11" s="406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5:35"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5:35"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5:35"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5:35"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5:35"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5:35"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5:35"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5:35"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5:35"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5:35"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5:35"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5:35"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5:35"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5:35"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5:35"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5:35"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25:35"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25:35"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25:35"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25:35"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25:35"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25:35"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25:35"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25:35"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25:35"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25:35"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25:35"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25:35"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25:35"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25:35"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25:35"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25:35"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25:35"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25:35"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25:35"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25:35"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25:35"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25:35"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25:35"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25:35"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25:35"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25:35"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25:35"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25:35"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25:35"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25:35"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25:35"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25:35"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25:35"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25:35"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25:35"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25:35"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25:35"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25:35"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25:35"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25:35"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25:35"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25:35"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25:35"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25:35"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25:35"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25:35"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25:35"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25:35"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25:35"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25:35"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25:35"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25:35"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25:35"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25:35"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25:35"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25:35"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25:35"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25:35"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25:35"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25:35"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25:35"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25:35"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25:35"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25:35"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25:35"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25:35"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25:35"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25:35"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25:35"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25:35"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25:35"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25:35"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25:35"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25:35"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25:35"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25:35"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</sheetData>
  <mergeCells count="4">
    <mergeCell ref="A1:C1"/>
    <mergeCell ref="C8:C11"/>
    <mergeCell ref="D8:F8"/>
    <mergeCell ref="F9:F11"/>
  </mergeCells>
  <pageMargins left="0.7" right="0.7" top="0.75" bottom="0.75" header="0.3" footer="0.3"/>
  <pageSetup paperSize="9" scale="43" fitToHeight="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  <pageSetUpPr fitToPage="1"/>
  </sheetPr>
  <dimension ref="A1:AE66"/>
  <sheetViews>
    <sheetView view="pageBreakPreview" zoomScale="60" zoomScaleNormal="100" workbookViewId="0">
      <selection activeCell="H27" sqref="H27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43.42578125" customWidth="1"/>
    <col min="5" max="5" width="18.5703125" customWidth="1"/>
    <col min="6" max="6" width="18.85546875" customWidth="1"/>
    <col min="7" max="7" width="19.28515625" customWidth="1"/>
    <col min="8" max="8" width="13" customWidth="1"/>
    <col min="11" max="11" width="50.85546875" customWidth="1"/>
  </cols>
  <sheetData>
    <row r="1" spans="1:31" ht="58.5" customHeight="1">
      <c r="A1" s="384"/>
      <c r="B1" s="384"/>
      <c r="C1" s="384"/>
      <c r="D1" s="4" t="s">
        <v>20</v>
      </c>
    </row>
    <row r="2" spans="1:31" ht="9.75" customHeight="1"/>
    <row r="3" spans="1:31" ht="11.25" customHeight="1"/>
    <row r="4" spans="1:31" ht="18.75">
      <c r="B4" s="1" t="s">
        <v>1</v>
      </c>
    </row>
    <row r="6" spans="1:31" ht="15.75">
      <c r="C6" s="2" t="s">
        <v>0</v>
      </c>
    </row>
    <row r="8" spans="1:31" ht="47.25" customHeight="1">
      <c r="D8" s="27" t="s">
        <v>22</v>
      </c>
      <c r="E8" s="26" t="s">
        <v>23</v>
      </c>
      <c r="F8" s="26" t="s">
        <v>24</v>
      </c>
      <c r="G8" s="26" t="s">
        <v>43</v>
      </c>
      <c r="H8" s="5"/>
    </row>
    <row r="10" spans="1:31">
      <c r="X10" s="32"/>
      <c r="Y10" s="42" t="s">
        <v>25</v>
      </c>
      <c r="Z10" s="36"/>
      <c r="AA10" s="36"/>
      <c r="AB10" s="36"/>
      <c r="AC10" s="36"/>
      <c r="AD10" s="32"/>
      <c r="AE10" s="32"/>
    </row>
    <row r="11" spans="1:31">
      <c r="X11" s="32"/>
      <c r="Y11" s="42" t="s">
        <v>40</v>
      </c>
      <c r="Z11" s="36"/>
      <c r="AA11" s="36"/>
      <c r="AB11" s="36"/>
      <c r="AC11" s="36"/>
      <c r="AD11" s="32"/>
      <c r="AE11" s="32"/>
    </row>
    <row r="12" spans="1:31">
      <c r="X12" s="32"/>
      <c r="Y12" s="36"/>
      <c r="Z12" s="37"/>
      <c r="AA12" s="102"/>
      <c r="AB12" s="37"/>
      <c r="AC12" s="37"/>
      <c r="AD12" s="32"/>
      <c r="AE12" s="32"/>
    </row>
    <row r="13" spans="1:31">
      <c r="X13" s="32"/>
      <c r="Y13" s="38">
        <v>1</v>
      </c>
      <c r="Z13" s="39"/>
      <c r="AA13" s="103"/>
      <c r="AB13" s="40"/>
      <c r="AC13" s="36"/>
      <c r="AD13" s="32"/>
      <c r="AE13" s="32"/>
    </row>
    <row r="14" spans="1:31">
      <c r="X14" s="32"/>
      <c r="Y14" s="38">
        <v>2</v>
      </c>
      <c r="Z14" s="39"/>
      <c r="AA14" s="103"/>
      <c r="AB14" s="40"/>
      <c r="AC14" s="36"/>
      <c r="AD14" s="32"/>
      <c r="AE14" s="32"/>
    </row>
    <row r="15" spans="1:31">
      <c r="X15" s="32"/>
      <c r="Y15" s="38">
        <v>3</v>
      </c>
      <c r="Z15" s="39"/>
      <c r="AA15" s="103"/>
      <c r="AB15" s="40"/>
      <c r="AC15" s="36"/>
      <c r="AD15" s="32"/>
      <c r="AE15" s="32"/>
    </row>
    <row r="16" spans="1:31">
      <c r="X16" s="32"/>
      <c r="Y16" s="38">
        <v>4</v>
      </c>
      <c r="Z16" s="39"/>
      <c r="AA16" s="103"/>
      <c r="AB16" s="40"/>
      <c r="AC16" s="36"/>
      <c r="AD16" s="32"/>
      <c r="AE16" s="32"/>
    </row>
    <row r="17" spans="24:31">
      <c r="X17" s="32"/>
      <c r="Y17" s="38">
        <v>5</v>
      </c>
      <c r="Z17" s="39"/>
      <c r="AA17" s="103"/>
      <c r="AB17" s="40"/>
      <c r="AC17" s="36"/>
      <c r="AD17" s="32"/>
      <c r="AE17" s="32"/>
    </row>
    <row r="18" spans="24:31">
      <c r="X18" s="32"/>
      <c r="Y18" s="38">
        <v>6</v>
      </c>
      <c r="Z18" s="39"/>
      <c r="AA18" s="103"/>
      <c r="AB18" s="40"/>
      <c r="AC18" s="36"/>
      <c r="AD18" s="32"/>
      <c r="AE18" s="32"/>
    </row>
    <row r="19" spans="24:31">
      <c r="X19" s="32"/>
      <c r="Y19" s="38">
        <v>7</v>
      </c>
      <c r="Z19" s="39"/>
      <c r="AA19" s="103"/>
      <c r="AB19" s="40"/>
      <c r="AC19" s="36"/>
      <c r="AD19" s="32"/>
      <c r="AE19" s="32"/>
    </row>
    <row r="20" spans="24:31">
      <c r="X20" s="32"/>
      <c r="Y20" s="38">
        <v>8</v>
      </c>
      <c r="Z20" s="39"/>
      <c r="AA20" s="103"/>
      <c r="AB20" s="40"/>
      <c r="AC20" s="36"/>
      <c r="AD20" s="32"/>
      <c r="AE20" s="32"/>
    </row>
    <row r="21" spans="24:31">
      <c r="X21" s="32"/>
      <c r="Y21" s="38">
        <v>9</v>
      </c>
      <c r="Z21" s="39"/>
      <c r="AA21" s="103"/>
      <c r="AB21" s="40"/>
      <c r="AC21" s="36"/>
      <c r="AD21" s="32"/>
      <c r="AE21" s="32"/>
    </row>
    <row r="22" spans="24:31">
      <c r="X22" s="32"/>
      <c r="Y22" s="38">
        <v>10</v>
      </c>
      <c r="Z22" s="39"/>
      <c r="AA22" s="103"/>
      <c r="AB22" s="40"/>
      <c r="AC22" s="36"/>
      <c r="AD22" s="32"/>
      <c r="AE22" s="32"/>
    </row>
    <row r="23" spans="24:31">
      <c r="X23" s="35"/>
      <c r="Y23" s="38">
        <v>11</v>
      </c>
      <c r="Z23" s="39"/>
      <c r="AA23" s="103"/>
      <c r="AB23" s="40"/>
      <c r="AC23" s="13"/>
      <c r="AD23" s="35"/>
      <c r="AE23" s="35"/>
    </row>
    <row r="24" spans="24:31">
      <c r="X24" s="35"/>
      <c r="Y24" s="38">
        <v>12</v>
      </c>
      <c r="Z24" s="39"/>
      <c r="AA24" s="103"/>
      <c r="AB24" s="40"/>
      <c r="AC24" s="13"/>
      <c r="AD24" s="35"/>
      <c r="AE24" s="35"/>
    </row>
    <row r="25" spans="24:31">
      <c r="X25" s="35"/>
      <c r="Y25" s="38">
        <v>13</v>
      </c>
      <c r="Z25" s="39"/>
      <c r="AA25" s="103"/>
      <c r="AB25" s="40"/>
      <c r="AC25" s="13"/>
      <c r="AD25" s="35"/>
      <c r="AE25" s="35"/>
    </row>
    <row r="26" spans="24:31">
      <c r="X26" s="35"/>
      <c r="Y26" s="38">
        <v>14</v>
      </c>
      <c r="Z26" s="39"/>
      <c r="AA26" s="103"/>
      <c r="AB26" s="40"/>
      <c r="AC26" s="13"/>
      <c r="AD26" s="35"/>
      <c r="AE26" s="35"/>
    </row>
    <row r="27" spans="24:31">
      <c r="X27" s="35"/>
      <c r="Y27" s="38">
        <v>15</v>
      </c>
      <c r="Z27" s="39"/>
      <c r="AA27" s="103"/>
      <c r="AB27" s="40"/>
      <c r="AC27" s="13"/>
      <c r="AD27" s="35"/>
      <c r="AE27" s="35"/>
    </row>
    <row r="28" spans="24:31">
      <c r="X28" s="35"/>
      <c r="Y28" s="38">
        <v>16</v>
      </c>
      <c r="Z28" s="39"/>
      <c r="AA28" s="103"/>
      <c r="AB28" s="40"/>
      <c r="AC28" s="13"/>
      <c r="AD28" s="35"/>
      <c r="AE28" s="35"/>
    </row>
    <row r="29" spans="24:31">
      <c r="X29" s="35"/>
      <c r="Y29" s="38">
        <v>17</v>
      </c>
      <c r="Z29" s="39"/>
      <c r="AA29" s="103"/>
      <c r="AB29" s="40"/>
      <c r="AC29" s="13"/>
      <c r="AD29" s="35"/>
      <c r="AE29" s="35"/>
    </row>
    <row r="30" spans="24:31">
      <c r="X30" s="35"/>
      <c r="Y30" s="38">
        <v>18</v>
      </c>
      <c r="Z30" s="39"/>
      <c r="AA30" s="103"/>
      <c r="AB30" s="40"/>
      <c r="AC30" s="13"/>
      <c r="AD30" s="35"/>
      <c r="AE30" s="35"/>
    </row>
    <row r="31" spans="24:31">
      <c r="X31" s="35"/>
      <c r="Y31" s="38">
        <v>19</v>
      </c>
      <c r="Z31" s="39"/>
      <c r="AA31" s="103"/>
      <c r="AB31" s="40"/>
      <c r="AC31" s="13"/>
      <c r="AD31" s="35"/>
      <c r="AE31" s="35"/>
    </row>
    <row r="32" spans="24:31">
      <c r="X32" s="35"/>
      <c r="Y32" s="38">
        <v>20</v>
      </c>
      <c r="Z32" s="39"/>
      <c r="AA32" s="103"/>
      <c r="AB32" s="40"/>
      <c r="AC32" s="13"/>
      <c r="AD32" s="35"/>
      <c r="AE32" s="35"/>
    </row>
    <row r="33" spans="10:31">
      <c r="X33" s="35"/>
      <c r="Y33" s="38">
        <v>21</v>
      </c>
      <c r="Z33" s="39"/>
      <c r="AA33" s="103"/>
      <c r="AB33" s="40"/>
      <c r="AC33" s="13"/>
      <c r="AD33" s="35"/>
      <c r="AE33" s="35"/>
    </row>
    <row r="34" spans="10:31">
      <c r="X34" s="35"/>
      <c r="Y34" s="38">
        <v>22</v>
      </c>
      <c r="Z34" s="39"/>
      <c r="AA34" s="103"/>
      <c r="AB34" s="40"/>
      <c r="AC34" s="13"/>
      <c r="AD34" s="35"/>
      <c r="AE34" s="35"/>
    </row>
    <row r="35" spans="10:31">
      <c r="X35" s="35"/>
      <c r="Y35" s="38">
        <v>23</v>
      </c>
      <c r="Z35" s="39"/>
      <c r="AA35" s="103"/>
      <c r="AB35" s="40"/>
      <c r="AC35" s="13"/>
      <c r="AD35" s="35"/>
      <c r="AE35" s="35"/>
    </row>
    <row r="36" spans="10:31">
      <c r="X36" s="35"/>
      <c r="Y36" s="38">
        <v>24</v>
      </c>
      <c r="Z36" s="39"/>
      <c r="AA36" s="103"/>
      <c r="AB36" s="40"/>
      <c r="AC36" s="13"/>
      <c r="AD36" s="35"/>
      <c r="AE36" s="35"/>
    </row>
    <row r="37" spans="10:31">
      <c r="X37" s="35"/>
      <c r="Y37" s="38">
        <v>25</v>
      </c>
      <c r="Z37" s="39"/>
      <c r="AA37" s="103"/>
      <c r="AB37" s="40"/>
      <c r="AC37" s="13"/>
      <c r="AD37" s="35"/>
      <c r="AE37" s="35"/>
    </row>
    <row r="38" spans="10:31">
      <c r="X38" s="35"/>
      <c r="Y38" s="38">
        <v>26</v>
      </c>
      <c r="Z38" s="39"/>
      <c r="AA38" s="103"/>
      <c r="AB38" s="40"/>
      <c r="AC38" s="13"/>
      <c r="AD38" s="35"/>
      <c r="AE38" s="35"/>
    </row>
    <row r="39" spans="10:31">
      <c r="X39" s="35"/>
      <c r="Y39" s="38">
        <v>27</v>
      </c>
      <c r="Z39" s="39"/>
      <c r="AA39" s="103"/>
      <c r="AB39" s="40"/>
      <c r="AC39" s="13"/>
      <c r="AD39" s="35"/>
      <c r="AE39" s="35"/>
    </row>
    <row r="40" spans="10:31">
      <c r="X40" s="35"/>
      <c r="Y40" s="38">
        <v>28</v>
      </c>
      <c r="Z40" s="39"/>
      <c r="AA40" s="104"/>
      <c r="AB40" s="40"/>
      <c r="AC40" s="13"/>
      <c r="AD40" s="35"/>
      <c r="AE40" s="35"/>
    </row>
    <row r="41" spans="10:31">
      <c r="J41" s="92"/>
      <c r="K41" s="92"/>
      <c r="L41" s="92"/>
      <c r="X41" s="35"/>
      <c r="Y41" s="38">
        <v>29</v>
      </c>
      <c r="Z41" s="39"/>
      <c r="AA41" s="103"/>
      <c r="AB41" s="40"/>
      <c r="AC41" s="13"/>
      <c r="AD41" s="35"/>
      <c r="AE41" s="35"/>
    </row>
    <row r="42" spans="10:31">
      <c r="J42" s="93"/>
      <c r="K42" s="93"/>
      <c r="L42" s="93"/>
      <c r="X42" s="35"/>
      <c r="Y42" s="38">
        <v>30</v>
      </c>
      <c r="Z42" s="39"/>
      <c r="AA42" s="103"/>
      <c r="AB42" s="40"/>
      <c r="AC42" s="13"/>
      <c r="AD42" s="35"/>
      <c r="AE42" s="35"/>
    </row>
    <row r="43" spans="10:31">
      <c r="J43" s="93"/>
      <c r="K43" s="93"/>
      <c r="L43" s="93"/>
      <c r="X43" s="35"/>
      <c r="Y43" s="38">
        <v>31</v>
      </c>
      <c r="Z43" s="39"/>
      <c r="AA43" s="103"/>
      <c r="AB43" s="40"/>
      <c r="AC43" s="13"/>
      <c r="AD43" s="35"/>
      <c r="AE43" s="35"/>
    </row>
    <row r="44" spans="10:31">
      <c r="J44" s="93"/>
      <c r="K44" s="93"/>
      <c r="L44" s="93"/>
      <c r="X44" s="35"/>
      <c r="Y44" s="38">
        <v>32</v>
      </c>
      <c r="Z44" s="39"/>
      <c r="AA44" s="103"/>
      <c r="AB44" s="40"/>
      <c r="AC44" s="13"/>
      <c r="AD44" s="35"/>
      <c r="AE44" s="35"/>
    </row>
    <row r="45" spans="10:31">
      <c r="X45" s="35"/>
      <c r="Y45" s="38">
        <v>33</v>
      </c>
      <c r="Z45" s="39"/>
      <c r="AA45" s="103"/>
      <c r="AB45" s="40"/>
      <c r="AC45" s="13"/>
      <c r="AD45" s="35"/>
      <c r="AE45" s="35"/>
    </row>
    <row r="46" spans="10:31">
      <c r="X46" s="35"/>
      <c r="Y46" s="38">
        <v>34</v>
      </c>
      <c r="Z46" s="39"/>
      <c r="AA46" s="103"/>
      <c r="AB46" s="40"/>
      <c r="AC46" s="13"/>
      <c r="AD46" s="35"/>
      <c r="AE46" s="35"/>
    </row>
    <row r="47" spans="10:31">
      <c r="X47" s="35"/>
      <c r="Y47" s="38">
        <v>35</v>
      </c>
      <c r="Z47" s="41"/>
      <c r="AA47" s="103"/>
      <c r="AB47" s="40"/>
      <c r="AC47" s="13"/>
      <c r="AD47" s="35"/>
      <c r="AE47" s="35"/>
    </row>
    <row r="48" spans="10:31">
      <c r="X48" s="35"/>
      <c r="Y48" s="38">
        <v>36</v>
      </c>
      <c r="Z48" s="41"/>
      <c r="AA48" s="103"/>
      <c r="AB48" s="40"/>
      <c r="AC48" s="13"/>
      <c r="AD48" s="35"/>
      <c r="AE48" s="35"/>
    </row>
    <row r="49" spans="24:31">
      <c r="X49" s="35"/>
      <c r="Y49" s="38">
        <v>37</v>
      </c>
      <c r="Z49" s="39"/>
      <c r="AA49" s="103"/>
      <c r="AB49" s="40"/>
      <c r="AC49" s="13"/>
      <c r="AD49" s="35"/>
      <c r="AE49" s="35"/>
    </row>
    <row r="50" spans="24:31">
      <c r="X50" s="35"/>
      <c r="Y50" s="38">
        <v>38</v>
      </c>
      <c r="Z50" s="39"/>
      <c r="AA50" s="103"/>
      <c r="AB50" s="40"/>
      <c r="AC50" s="13"/>
      <c r="AD50" s="35"/>
      <c r="AE50" s="35"/>
    </row>
    <row r="51" spans="24:31">
      <c r="X51" s="35"/>
      <c r="Y51" s="38">
        <v>39</v>
      </c>
      <c r="Z51" s="39"/>
      <c r="AA51" s="103"/>
      <c r="AB51" s="40"/>
      <c r="AC51" s="13"/>
      <c r="AD51" s="35"/>
      <c r="AE51" s="35"/>
    </row>
    <row r="52" spans="24:31">
      <c r="X52" s="35"/>
      <c r="Y52" s="38">
        <v>40</v>
      </c>
      <c r="Z52" s="39"/>
      <c r="AA52" s="103"/>
      <c r="AB52" s="40"/>
      <c r="AC52" s="13"/>
      <c r="AD52" s="35"/>
      <c r="AE52" s="35"/>
    </row>
    <row r="53" spans="24:31">
      <c r="X53" s="35"/>
      <c r="Y53" s="38">
        <v>41</v>
      </c>
      <c r="Z53" s="39"/>
      <c r="AA53" s="103"/>
      <c r="AB53" s="40"/>
      <c r="AC53" s="13"/>
      <c r="AD53" s="35"/>
      <c r="AE53" s="35"/>
    </row>
    <row r="54" spans="24:31">
      <c r="X54" s="35"/>
      <c r="Y54" s="38">
        <v>42</v>
      </c>
      <c r="Z54" s="39"/>
      <c r="AA54" s="103"/>
      <c r="AB54" s="40"/>
      <c r="AC54" s="13"/>
      <c r="AD54" s="35"/>
      <c r="AE54" s="35"/>
    </row>
    <row r="55" spans="24:31">
      <c r="X55" s="35"/>
      <c r="Y55" s="38">
        <v>43</v>
      </c>
      <c r="Z55" s="39"/>
      <c r="AA55" s="103"/>
      <c r="AB55" s="40"/>
      <c r="AC55" s="13"/>
      <c r="AD55" s="35"/>
      <c r="AE55" s="35"/>
    </row>
    <row r="56" spans="24:31">
      <c r="X56" s="35"/>
      <c r="Y56" s="38">
        <v>44</v>
      </c>
      <c r="Z56" s="39"/>
      <c r="AA56" s="103"/>
      <c r="AB56" s="13"/>
      <c r="AC56" s="13"/>
      <c r="AD56" s="35"/>
      <c r="AE56" s="35"/>
    </row>
    <row r="57" spans="24:31">
      <c r="X57" s="35"/>
      <c r="Y57" s="38">
        <v>45</v>
      </c>
      <c r="Z57" s="39"/>
      <c r="AA57" s="103"/>
      <c r="AB57" s="40"/>
      <c r="AC57" s="13"/>
      <c r="AD57" s="35"/>
      <c r="AE57" s="35"/>
    </row>
    <row r="58" spans="24:31">
      <c r="X58" s="35"/>
      <c r="Y58" s="38">
        <v>46</v>
      </c>
      <c r="Z58" s="39"/>
      <c r="AA58" s="103"/>
      <c r="AB58" s="40"/>
      <c r="AC58" s="13"/>
      <c r="AD58" s="35"/>
      <c r="AE58" s="35"/>
    </row>
    <row r="59" spans="24:31">
      <c r="X59" s="35"/>
      <c r="Y59" s="38">
        <v>47</v>
      </c>
      <c r="Z59" s="39"/>
      <c r="AA59" s="103"/>
      <c r="AB59" s="40"/>
      <c r="AC59" s="13"/>
      <c r="AD59" s="35"/>
      <c r="AE59" s="35"/>
    </row>
    <row r="60" spans="24:31">
      <c r="X60" s="35"/>
      <c r="Y60" s="38">
        <v>48</v>
      </c>
      <c r="Z60" s="39"/>
      <c r="AA60" s="103"/>
      <c r="AB60" s="40"/>
      <c r="AC60" s="13"/>
      <c r="AD60" s="35"/>
      <c r="AE60" s="35"/>
    </row>
    <row r="61" spans="24:31">
      <c r="X61" s="35"/>
      <c r="Y61" s="38">
        <v>49</v>
      </c>
      <c r="Z61" s="39"/>
      <c r="AA61" s="103"/>
      <c r="AB61" s="40"/>
      <c r="AC61" s="13"/>
      <c r="AD61" s="35"/>
      <c r="AE61" s="35"/>
    </row>
    <row r="62" spans="24:31">
      <c r="X62" s="35"/>
      <c r="Y62" s="38">
        <v>50</v>
      </c>
      <c r="Z62" s="39"/>
      <c r="AA62" s="103"/>
      <c r="AB62" s="40"/>
      <c r="AC62" s="13"/>
      <c r="AD62" s="35"/>
      <c r="AE62" s="35"/>
    </row>
    <row r="63" spans="24:31">
      <c r="X63" s="35"/>
      <c r="Y63" s="38">
        <v>51</v>
      </c>
      <c r="Z63" s="39"/>
      <c r="AA63" s="103"/>
      <c r="AB63" s="40"/>
      <c r="AC63" s="13"/>
      <c r="AD63" s="35"/>
      <c r="AE63" s="35"/>
    </row>
    <row r="64" spans="24:31">
      <c r="X64" s="35"/>
      <c r="Y64" s="38">
        <v>52</v>
      </c>
      <c r="Z64" s="39"/>
      <c r="AA64" s="103"/>
      <c r="AB64" s="40"/>
      <c r="AC64" s="13"/>
      <c r="AD64" s="35"/>
      <c r="AE64" s="35"/>
    </row>
    <row r="65" spans="24:31">
      <c r="X65" s="35"/>
      <c r="Y65" s="38">
        <v>53</v>
      </c>
      <c r="Z65" s="33"/>
      <c r="AA65" s="105"/>
      <c r="AB65" s="34"/>
      <c r="AC65" s="35"/>
      <c r="AD65" s="35"/>
      <c r="AE65" s="35"/>
    </row>
    <row r="66" spans="24:31">
      <c r="X66" s="35"/>
      <c r="Y66" s="35"/>
      <c r="Z66" s="33"/>
      <c r="AA66" s="105"/>
      <c r="AB66" s="34"/>
      <c r="AC66" s="35"/>
      <c r="AD66" s="35"/>
      <c r="AE66" s="35"/>
    </row>
  </sheetData>
  <mergeCells count="1">
    <mergeCell ref="A1:C1"/>
  </mergeCells>
  <pageMargins left="0.7" right="0.7" top="0.75" bottom="0.75" header="0.3" footer="0.3"/>
  <pageSetup paperSize="9" scale="57" fitToHeight="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85EA-A713-4BB4-8020-87B001FBC234}">
  <sheetPr>
    <tabColor theme="4"/>
    <pageSetUpPr fitToPage="1"/>
  </sheetPr>
  <dimension ref="A1:FN74"/>
  <sheetViews>
    <sheetView view="pageBreakPreview" topLeftCell="A7" zoomScale="90" zoomScaleNormal="70" zoomScaleSheetLayoutView="90" workbookViewId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spans="1:170" ht="58.5" customHeight="1">
      <c r="A1" s="384"/>
      <c r="B1" s="384"/>
      <c r="C1" s="384"/>
      <c r="D1" s="4"/>
    </row>
    <row r="2" spans="1:170" ht="9.75" customHeight="1"/>
    <row r="3" spans="1:170" ht="11.25" customHeight="1"/>
    <row r="4" spans="1:170" ht="18.75">
      <c r="B4" s="1" t="s">
        <v>1</v>
      </c>
    </row>
    <row r="6" spans="1:170" ht="15.75">
      <c r="C6" s="2" t="s">
        <v>0</v>
      </c>
    </row>
    <row r="7" spans="1:170"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spans="1:170"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</row>
    <row r="9" spans="1:170"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1:170">
      <c r="U10" s="44"/>
      <c r="V10" s="36"/>
      <c r="W10" s="36"/>
      <c r="X10" s="36"/>
      <c r="Y10" s="36"/>
      <c r="Z10" s="3"/>
      <c r="AA10" s="3">
        <v>1</v>
      </c>
      <c r="AB10" s="3"/>
      <c r="AC10" s="3"/>
      <c r="AD10" s="3"/>
      <c r="AE10" s="3"/>
      <c r="AF10" s="3"/>
      <c r="AG10" s="3">
        <v>2</v>
      </c>
      <c r="AH10" s="3"/>
      <c r="AI10" s="3"/>
      <c r="AJ10" s="36"/>
      <c r="AK10" s="36"/>
      <c r="AL10" s="3"/>
      <c r="AM10" s="3">
        <v>3</v>
      </c>
      <c r="AN10" s="3"/>
      <c r="AO10" s="3"/>
      <c r="AP10" s="3"/>
      <c r="AQ10" s="3"/>
      <c r="AR10" s="3"/>
      <c r="AS10" s="3">
        <v>4</v>
      </c>
      <c r="AT10" s="3"/>
      <c r="AU10" s="3"/>
      <c r="AV10" s="3"/>
      <c r="AW10" s="3"/>
      <c r="AX10" s="3"/>
      <c r="AY10" s="3">
        <v>5</v>
      </c>
      <c r="AZ10" s="3"/>
      <c r="BA10" s="3"/>
      <c r="BB10" s="3"/>
      <c r="BC10" s="3"/>
      <c r="BD10" s="3"/>
      <c r="BE10" s="3">
        <v>6</v>
      </c>
      <c r="BF10" s="3"/>
      <c r="BG10" s="3"/>
      <c r="BH10" s="36"/>
      <c r="BI10" s="36"/>
      <c r="BJ10" s="3"/>
      <c r="BK10" s="3">
        <v>7</v>
      </c>
      <c r="BL10" s="3"/>
      <c r="BM10" s="3"/>
      <c r="BN10" s="3"/>
      <c r="BO10" s="3"/>
      <c r="BP10" s="3"/>
      <c r="BQ10" s="3">
        <v>8</v>
      </c>
      <c r="BR10" s="3"/>
      <c r="BS10" s="3"/>
      <c r="BT10" s="36"/>
      <c r="BU10" s="36"/>
      <c r="BV10" s="3"/>
      <c r="BW10" s="3">
        <v>9</v>
      </c>
      <c r="BX10" s="3"/>
      <c r="BY10" s="3"/>
      <c r="BZ10" s="3"/>
      <c r="CA10" s="3"/>
      <c r="CB10" s="3"/>
      <c r="CC10" s="3">
        <v>10</v>
      </c>
      <c r="CD10" s="3"/>
      <c r="CE10" s="3"/>
      <c r="CF10" s="3"/>
      <c r="CG10" s="3"/>
      <c r="CH10" s="3"/>
      <c r="CI10" s="3">
        <v>11</v>
      </c>
      <c r="CJ10" s="3"/>
      <c r="CK10" s="3"/>
      <c r="CL10" s="3"/>
      <c r="CM10" s="3"/>
      <c r="CN10" s="3"/>
      <c r="CO10" s="3">
        <v>12</v>
      </c>
      <c r="CP10" s="3"/>
      <c r="CQ10" s="3"/>
      <c r="CR10" s="3"/>
      <c r="CS10" s="3"/>
      <c r="CT10" s="3"/>
      <c r="CU10" s="3">
        <v>13</v>
      </c>
      <c r="CV10" s="3"/>
      <c r="CW10" s="3"/>
      <c r="CX10" s="3"/>
      <c r="CY10" s="3"/>
      <c r="CZ10" s="3"/>
      <c r="DA10" s="3">
        <v>14</v>
      </c>
      <c r="DB10" s="3"/>
      <c r="DC10" s="3"/>
      <c r="DD10" s="36"/>
      <c r="DE10" s="36"/>
      <c r="DF10" s="3"/>
      <c r="DG10" s="3">
        <v>15</v>
      </c>
      <c r="DH10" s="3"/>
      <c r="DI10" s="3"/>
      <c r="DJ10" s="3"/>
      <c r="DK10" s="3"/>
      <c r="DL10" s="3"/>
      <c r="DM10" s="3">
        <v>16</v>
      </c>
      <c r="DN10" s="3"/>
      <c r="DO10" s="3"/>
      <c r="DP10" s="3"/>
      <c r="DQ10" s="3"/>
      <c r="DR10" s="3"/>
      <c r="DS10" s="3">
        <v>17</v>
      </c>
      <c r="DT10" s="3"/>
      <c r="DU10" s="3"/>
      <c r="DV10" s="3"/>
      <c r="DW10" s="3"/>
      <c r="DX10" s="3"/>
      <c r="DY10" s="3">
        <v>18</v>
      </c>
      <c r="DZ10" s="3"/>
      <c r="EA10" s="3"/>
      <c r="EB10" s="36"/>
      <c r="EC10" s="36"/>
      <c r="ED10" s="3"/>
      <c r="EE10" s="3">
        <v>19</v>
      </c>
      <c r="EF10" s="3"/>
      <c r="EG10" s="3"/>
      <c r="EH10" s="3"/>
      <c r="EI10" s="3"/>
      <c r="EJ10" s="3"/>
      <c r="EK10" s="3">
        <v>20</v>
      </c>
      <c r="EL10" s="3"/>
      <c r="EM10" s="3"/>
      <c r="EN10" s="3"/>
      <c r="EO10" s="3"/>
      <c r="EP10" s="3"/>
      <c r="EQ10" s="3">
        <v>21</v>
      </c>
      <c r="ER10" s="3"/>
      <c r="ES10" s="3"/>
      <c r="ET10" s="3"/>
      <c r="EU10" s="3"/>
      <c r="EV10" s="3"/>
      <c r="EW10" s="3">
        <v>22</v>
      </c>
      <c r="EX10" s="3"/>
      <c r="EY10" s="3"/>
      <c r="EZ10" s="36"/>
      <c r="FA10" s="36"/>
      <c r="FB10" s="3"/>
      <c r="FC10" s="3">
        <v>23</v>
      </c>
      <c r="FD10" s="3"/>
      <c r="FE10" s="3"/>
      <c r="FF10" s="3"/>
      <c r="FG10" s="3"/>
      <c r="FH10" s="3"/>
      <c r="FI10" s="3">
        <v>24</v>
      </c>
      <c r="FJ10" s="3"/>
      <c r="FK10" s="3"/>
      <c r="FL10" s="3"/>
    </row>
    <row r="11" spans="1:170">
      <c r="U11" s="44"/>
      <c r="V11" s="36"/>
      <c r="W11" s="36"/>
      <c r="X11" s="36"/>
      <c r="Y11" s="36"/>
      <c r="Z11" s="3"/>
      <c r="AA11" s="44" t="e">
        <f ca="1">_xlfn.CONCAT("Titulo Grafico ",AA10)</f>
        <v>#NAME?</v>
      </c>
      <c r="AB11" s="36"/>
      <c r="AC11" s="36"/>
      <c r="AD11" s="36"/>
      <c r="AE11" s="36" t="e">
        <f ca="1">_xlfn.CONCAT("Texto Eje Y",AA10)</f>
        <v>#NAME?</v>
      </c>
      <c r="AF11" s="36" t="e">
        <f ca="1">_xlfn.CONCAT("Texto Eje X",AA10)</f>
        <v>#NAME?</v>
      </c>
      <c r="AG11" s="44" t="e">
        <f ca="1">_xlfn.CONCAT("Titulo Grafico ",AG10)</f>
        <v>#NAME?</v>
      </c>
      <c r="AH11" s="36"/>
      <c r="AI11" s="36"/>
      <c r="AJ11" s="36"/>
      <c r="AK11" s="36" t="e">
        <f ca="1">_xlfn.CONCAT("Texto Eje Y",AG10)</f>
        <v>#NAME?</v>
      </c>
      <c r="AL11" s="36" t="e">
        <f ca="1">_xlfn.CONCAT("Texto Eje X",AG10)</f>
        <v>#NAME?</v>
      </c>
      <c r="AM11" s="44" t="e">
        <f ca="1">_xlfn.CONCAT("Titulo Grafico ",AM10)</f>
        <v>#NAME?</v>
      </c>
      <c r="AN11" s="36"/>
      <c r="AO11" s="36"/>
      <c r="AP11" s="36"/>
      <c r="AQ11" s="36" t="e">
        <f ca="1">_xlfn.CONCAT("Texto Eje Y",AM10)</f>
        <v>#NAME?</v>
      </c>
      <c r="AR11" s="36" t="e">
        <f ca="1">_xlfn.CONCAT("Texto Eje X",AM10)</f>
        <v>#NAME?</v>
      </c>
      <c r="AS11" s="44" t="e">
        <f ca="1">_xlfn.CONCAT("Titulo Grafico ",AS10)</f>
        <v>#NAME?</v>
      </c>
      <c r="AT11" s="36"/>
      <c r="AU11" s="36"/>
      <c r="AV11" s="36"/>
      <c r="AW11" s="36" t="e">
        <f ca="1">_xlfn.CONCAT("Texto Eje Y",AS10)</f>
        <v>#NAME?</v>
      </c>
      <c r="AX11" s="36" t="e">
        <f ca="1">_xlfn.CONCAT("Texto Eje X",AS10)</f>
        <v>#NAME?</v>
      </c>
      <c r="AY11" s="44" t="e">
        <f ca="1">_xlfn.CONCAT("Titulo Grafico ",AY10)</f>
        <v>#NAME?</v>
      </c>
      <c r="AZ11" s="36"/>
      <c r="BA11" s="36"/>
      <c r="BB11" s="36"/>
      <c r="BC11" s="36" t="e">
        <f ca="1">_xlfn.CONCAT("Texto Eje Y",AY10)</f>
        <v>#NAME?</v>
      </c>
      <c r="BD11" s="36" t="e">
        <f ca="1">_xlfn.CONCAT("Texto Eje X",AY10)</f>
        <v>#NAME?</v>
      </c>
      <c r="BE11" s="44" t="e">
        <f ca="1">_xlfn.CONCAT("Titulo Grafico ",BE10)</f>
        <v>#NAME?</v>
      </c>
      <c r="BF11" s="36"/>
      <c r="BG11" s="36"/>
      <c r="BH11" s="36"/>
      <c r="BI11" s="36" t="e">
        <f ca="1">_xlfn.CONCAT("Texto Eje Y",BE10)</f>
        <v>#NAME?</v>
      </c>
      <c r="BJ11" s="36" t="e">
        <f ca="1">_xlfn.CONCAT("Texto Eje X",BE10)</f>
        <v>#NAME?</v>
      </c>
      <c r="BK11" s="44" t="e">
        <f ca="1">_xlfn.CONCAT("Titulo Grafico ",BK10)</f>
        <v>#NAME?</v>
      </c>
      <c r="BL11" s="36"/>
      <c r="BM11" s="36"/>
      <c r="BN11" s="36"/>
      <c r="BO11" s="36" t="e">
        <f ca="1">_xlfn.CONCAT("Texto Eje Y",BK10)</f>
        <v>#NAME?</v>
      </c>
      <c r="BP11" s="36" t="e">
        <f ca="1">_xlfn.CONCAT("Texto Eje X",BK10)</f>
        <v>#NAME?</v>
      </c>
      <c r="BQ11" s="44" t="e">
        <f ca="1">_xlfn.CONCAT("Titulo Grafico ",BQ10)</f>
        <v>#NAME?</v>
      </c>
      <c r="BR11" s="36"/>
      <c r="BS11" s="36"/>
      <c r="BT11" s="36"/>
      <c r="BU11" s="36" t="e">
        <f ca="1">_xlfn.CONCAT("Texto Eje Y",BQ10)</f>
        <v>#NAME?</v>
      </c>
      <c r="BV11" s="36" t="e">
        <f ca="1">_xlfn.CONCAT("Texto Eje X",BQ10)</f>
        <v>#NAME?</v>
      </c>
      <c r="BW11" s="44" t="e">
        <f ca="1">_xlfn.CONCAT("Titulo Grafico ",BW10)</f>
        <v>#NAME?</v>
      </c>
      <c r="BX11" s="36"/>
      <c r="BY11" s="36"/>
      <c r="BZ11" s="36"/>
      <c r="CA11" s="36" t="e">
        <f ca="1">_xlfn.CONCAT("Texto Eje Y",BW10)</f>
        <v>#NAME?</v>
      </c>
      <c r="CB11" s="36" t="e">
        <f ca="1">_xlfn.CONCAT("Texto Eje X",BW10)</f>
        <v>#NAME?</v>
      </c>
      <c r="CC11" s="44" t="e">
        <f ca="1">_xlfn.CONCAT("Titulo Grafico ",CC10)</f>
        <v>#NAME?</v>
      </c>
      <c r="CD11" s="36"/>
      <c r="CE11" s="36"/>
      <c r="CF11" s="36"/>
      <c r="CG11" s="36" t="e">
        <f ca="1">_xlfn.CONCAT("Texto Eje Y",CC10)</f>
        <v>#NAME?</v>
      </c>
      <c r="CH11" s="36" t="e">
        <f ca="1">_xlfn.CONCAT("Texto Eje X",CC10)</f>
        <v>#NAME?</v>
      </c>
      <c r="CI11" s="44" t="e">
        <f ca="1">_xlfn.CONCAT("Titulo Grafico ",CI10)</f>
        <v>#NAME?</v>
      </c>
      <c r="CJ11" s="36"/>
      <c r="CK11" s="36"/>
      <c r="CL11" s="36"/>
      <c r="CM11" s="36" t="e">
        <f ca="1">_xlfn.CONCAT("Texto Eje Y",CI10)</f>
        <v>#NAME?</v>
      </c>
      <c r="CN11" s="36" t="e">
        <f ca="1">_xlfn.CONCAT("Texto Eje X",CI10)</f>
        <v>#NAME?</v>
      </c>
      <c r="CO11" s="44" t="e">
        <f ca="1">_xlfn.CONCAT("Titulo Grafico ",CO10)</f>
        <v>#NAME?</v>
      </c>
      <c r="CP11" s="36"/>
      <c r="CQ11" s="36"/>
      <c r="CR11" s="36"/>
      <c r="CS11" s="36" t="e">
        <f ca="1">_xlfn.CONCAT("Texto Eje Y",CO10)</f>
        <v>#NAME?</v>
      </c>
      <c r="CT11" s="36" t="e">
        <f ca="1">_xlfn.CONCAT("Texto Eje X",CO10)</f>
        <v>#NAME?</v>
      </c>
      <c r="CU11" s="44" t="e">
        <f ca="1">_xlfn.CONCAT("Titulo Grafico ",CU10)</f>
        <v>#NAME?</v>
      </c>
      <c r="CV11" s="36"/>
      <c r="CW11" s="36"/>
      <c r="CX11" s="36"/>
      <c r="CY11" s="36" t="e">
        <f ca="1">_xlfn.CONCAT("Texto Eje Y",CU10)</f>
        <v>#NAME?</v>
      </c>
      <c r="CZ11" s="36" t="e">
        <f ca="1">_xlfn.CONCAT("Texto Eje X",CU10)</f>
        <v>#NAME?</v>
      </c>
      <c r="DA11" s="44" t="e">
        <f ca="1">_xlfn.CONCAT("Titulo Grafico ",DA10)</f>
        <v>#NAME?</v>
      </c>
      <c r="DB11" s="36"/>
      <c r="DC11" s="36"/>
      <c r="DD11" s="36"/>
      <c r="DE11" s="36" t="e">
        <f ca="1">_xlfn.CONCAT("Texto Eje Y",DA10)</f>
        <v>#NAME?</v>
      </c>
      <c r="DF11" s="36" t="e">
        <f ca="1">_xlfn.CONCAT("Texto Eje X",DA10)</f>
        <v>#NAME?</v>
      </c>
      <c r="DG11" s="44" t="e">
        <f ca="1">_xlfn.CONCAT("Titulo Grafico ",DG10)</f>
        <v>#NAME?</v>
      </c>
      <c r="DH11" s="36"/>
      <c r="DI11" s="36"/>
      <c r="DJ11" s="36"/>
      <c r="DK11" s="36" t="e">
        <f ca="1">_xlfn.CONCAT("Texto Eje Y",DG10)</f>
        <v>#NAME?</v>
      </c>
      <c r="DL11" s="36" t="e">
        <f ca="1">_xlfn.CONCAT("Texto Eje X",DG10)</f>
        <v>#NAME?</v>
      </c>
      <c r="DM11" s="44" t="e">
        <f ca="1">_xlfn.CONCAT("Titulo Grafico ",DM10)</f>
        <v>#NAME?</v>
      </c>
      <c r="DN11" s="36"/>
      <c r="DO11" s="36"/>
      <c r="DP11" s="36"/>
      <c r="DQ11" s="36" t="e">
        <f ca="1">_xlfn.CONCAT("Texto Eje Y",DM10)</f>
        <v>#NAME?</v>
      </c>
      <c r="DR11" s="36" t="e">
        <f ca="1">_xlfn.CONCAT("Texto Eje X",DM10)</f>
        <v>#NAME?</v>
      </c>
      <c r="DS11" s="44" t="e">
        <f ca="1">_xlfn.CONCAT("Titulo Grafico ",DS10)</f>
        <v>#NAME?</v>
      </c>
      <c r="DT11" s="36"/>
      <c r="DU11" s="36"/>
      <c r="DV11" s="36"/>
      <c r="DW11" s="36" t="e">
        <f ca="1">_xlfn.CONCAT("Texto Eje Y",DS10)</f>
        <v>#NAME?</v>
      </c>
      <c r="DX11" s="36" t="e">
        <f ca="1">_xlfn.CONCAT("Texto Eje X",DS10)</f>
        <v>#NAME?</v>
      </c>
      <c r="DY11" s="44" t="e">
        <f ca="1">_xlfn.CONCAT("Titulo Grafico ",DY10)</f>
        <v>#NAME?</v>
      </c>
      <c r="DZ11" s="36"/>
      <c r="EA11" s="36"/>
      <c r="EB11" s="36"/>
      <c r="EC11" s="36" t="e">
        <f ca="1">_xlfn.CONCAT("Texto Eje Y",DY10)</f>
        <v>#NAME?</v>
      </c>
      <c r="ED11" s="36" t="e">
        <f ca="1">_xlfn.CONCAT("Texto Eje X",DY10)</f>
        <v>#NAME?</v>
      </c>
      <c r="EE11" s="44" t="e">
        <f ca="1">_xlfn.CONCAT("Titulo Grafico ",EE10)</f>
        <v>#NAME?</v>
      </c>
      <c r="EF11" s="36"/>
      <c r="EG11" s="36"/>
      <c r="EH11" s="36"/>
      <c r="EI11" s="36" t="e">
        <f ca="1">_xlfn.CONCAT("Texto Eje Y",EE10)</f>
        <v>#NAME?</v>
      </c>
      <c r="EJ11" s="36" t="e">
        <f ca="1">_xlfn.CONCAT("Texto Eje X",EE10)</f>
        <v>#NAME?</v>
      </c>
      <c r="EK11" s="44" t="e">
        <f ca="1">_xlfn.CONCAT("Titulo Grafico ",EK10)</f>
        <v>#NAME?</v>
      </c>
      <c r="EL11" s="36"/>
      <c r="EM11" s="36"/>
      <c r="EN11" s="36"/>
      <c r="EO11" s="36" t="e">
        <f ca="1">_xlfn.CONCAT("Texto Eje Y",EK10)</f>
        <v>#NAME?</v>
      </c>
      <c r="EP11" s="36" t="e">
        <f ca="1">_xlfn.CONCAT("Texto Eje X",EK10)</f>
        <v>#NAME?</v>
      </c>
      <c r="EQ11" s="44" t="e">
        <f ca="1">_xlfn.CONCAT("Titulo Grafico ",EQ10)</f>
        <v>#NAME?</v>
      </c>
      <c r="ER11" s="36"/>
      <c r="ES11" s="36"/>
      <c r="ET11" s="36"/>
      <c r="EU11" s="36" t="e">
        <f ca="1">_xlfn.CONCAT("Texto Eje Y",EQ10)</f>
        <v>#NAME?</v>
      </c>
      <c r="EV11" s="36" t="e">
        <f ca="1">_xlfn.CONCAT("Texto Eje X",EQ10)</f>
        <v>#NAME?</v>
      </c>
      <c r="EW11" s="44" t="e">
        <f ca="1">_xlfn.CONCAT("Titulo Grafico ",EW10)</f>
        <v>#NAME?</v>
      </c>
      <c r="EX11" s="36"/>
      <c r="EY11" s="36"/>
      <c r="EZ11" s="36"/>
      <c r="FA11" s="36" t="e">
        <f ca="1">_xlfn.CONCAT("Texto Eje Y",EW10)</f>
        <v>#NAME?</v>
      </c>
      <c r="FB11" s="36" t="e">
        <f ca="1">_xlfn.CONCAT("Texto Eje X",EW10)</f>
        <v>#NAME?</v>
      </c>
      <c r="FC11" s="44" t="e">
        <f ca="1">_xlfn.CONCAT("Titulo Grafico ",FC10)</f>
        <v>#NAME?</v>
      </c>
      <c r="FD11" s="36"/>
      <c r="FE11" s="36"/>
      <c r="FF11" s="36"/>
      <c r="FG11" s="36" t="e">
        <f ca="1">_xlfn.CONCAT("Texto Eje Y",FC10)</f>
        <v>#NAME?</v>
      </c>
      <c r="FH11" s="36" t="e">
        <f ca="1">_xlfn.CONCAT("Texto Eje X",FC10)</f>
        <v>#NAME?</v>
      </c>
      <c r="FI11" s="44" t="e">
        <f ca="1">_xlfn.CONCAT("Titulo Grafico ",FI10)</f>
        <v>#NAME?</v>
      </c>
      <c r="FJ11" s="36"/>
      <c r="FK11" s="36"/>
      <c r="FL11" s="36"/>
      <c r="FM11" s="36" t="e">
        <f ca="1">_xlfn.CONCAT("Texto Eje Y",FI10)</f>
        <v>#NAME?</v>
      </c>
      <c r="FN11" s="36" t="e">
        <f ca="1">_xlfn.CONCAT("Texto Eje X",FI10)</f>
        <v>#NAME?</v>
      </c>
    </row>
    <row r="12" spans="1:170">
      <c r="U12" s="36"/>
      <c r="V12" s="37"/>
      <c r="W12" s="37"/>
      <c r="X12" s="37"/>
      <c r="Y12" s="37"/>
      <c r="Z12" s="3"/>
      <c r="AA12" s="36"/>
      <c r="AB12" s="37" t="s">
        <v>441</v>
      </c>
      <c r="AC12" s="37" t="s">
        <v>442</v>
      </c>
      <c r="AD12" s="37" t="s">
        <v>439</v>
      </c>
      <c r="AE12" s="37" t="s">
        <v>438</v>
      </c>
      <c r="AF12" s="3"/>
      <c r="AG12" s="36"/>
      <c r="AH12" s="37" t="s">
        <v>441</v>
      </c>
      <c r="AI12" s="37" t="s">
        <v>442</v>
      </c>
      <c r="AJ12" s="37" t="s">
        <v>439</v>
      </c>
      <c r="AK12" s="37" t="s">
        <v>438</v>
      </c>
      <c r="AL12" s="3"/>
      <c r="AM12" s="36"/>
      <c r="AN12" s="37" t="s">
        <v>441</v>
      </c>
      <c r="AO12" s="37" t="s">
        <v>442</v>
      </c>
      <c r="AP12" s="37" t="s">
        <v>439</v>
      </c>
      <c r="AQ12" s="37" t="s">
        <v>438</v>
      </c>
      <c r="AR12" s="3"/>
      <c r="AS12" s="36"/>
      <c r="AT12" s="37" t="s">
        <v>441</v>
      </c>
      <c r="AU12" s="37" t="s">
        <v>442</v>
      </c>
      <c r="AV12" s="37" t="s">
        <v>439</v>
      </c>
      <c r="AW12" s="37" t="s">
        <v>438</v>
      </c>
      <c r="AX12" s="3"/>
      <c r="AY12" s="36"/>
      <c r="AZ12" s="37" t="s">
        <v>441</v>
      </c>
      <c r="BA12" s="37" t="s">
        <v>442</v>
      </c>
      <c r="BB12" s="37" t="s">
        <v>439</v>
      </c>
      <c r="BC12" s="37" t="s">
        <v>438</v>
      </c>
      <c r="BD12" s="3"/>
      <c r="BE12" s="36"/>
      <c r="BF12" s="37" t="s">
        <v>441</v>
      </c>
      <c r="BG12" s="37" t="s">
        <v>442</v>
      </c>
      <c r="BH12" s="37" t="s">
        <v>439</v>
      </c>
      <c r="BI12" s="37" t="s">
        <v>438</v>
      </c>
      <c r="BJ12" s="3"/>
      <c r="BK12" s="36"/>
      <c r="BL12" s="37" t="s">
        <v>441</v>
      </c>
      <c r="BM12" s="37" t="s">
        <v>442</v>
      </c>
      <c r="BN12" s="37" t="s">
        <v>439</v>
      </c>
      <c r="BO12" s="37" t="s">
        <v>438</v>
      </c>
      <c r="BP12" s="3"/>
      <c r="BQ12" s="36"/>
      <c r="BR12" s="37" t="s">
        <v>441</v>
      </c>
      <c r="BS12" s="37" t="s">
        <v>442</v>
      </c>
      <c r="BT12" s="37" t="s">
        <v>439</v>
      </c>
      <c r="BU12" s="37" t="s">
        <v>438</v>
      </c>
      <c r="BV12" s="3"/>
      <c r="BW12" s="36"/>
      <c r="BX12" s="37" t="s">
        <v>441</v>
      </c>
      <c r="BY12" s="37" t="s">
        <v>442</v>
      </c>
      <c r="BZ12" s="37" t="s">
        <v>439</v>
      </c>
      <c r="CA12" s="37" t="s">
        <v>438</v>
      </c>
      <c r="CB12" s="3"/>
      <c r="CC12" s="36"/>
      <c r="CD12" s="37" t="s">
        <v>441</v>
      </c>
      <c r="CE12" s="37" t="s">
        <v>442</v>
      </c>
      <c r="CF12" s="37" t="s">
        <v>439</v>
      </c>
      <c r="CG12" s="37" t="s">
        <v>438</v>
      </c>
      <c r="CH12" s="3"/>
      <c r="CI12" s="36"/>
      <c r="CJ12" s="37" t="s">
        <v>441</v>
      </c>
      <c r="CK12" s="37" t="s">
        <v>442</v>
      </c>
      <c r="CL12" s="37" t="s">
        <v>439</v>
      </c>
      <c r="CM12" s="37" t="s">
        <v>438</v>
      </c>
      <c r="CN12" s="3"/>
      <c r="CO12" s="36"/>
      <c r="CP12" s="37" t="s">
        <v>441</v>
      </c>
      <c r="CQ12" s="37" t="s">
        <v>442</v>
      </c>
      <c r="CR12" s="37" t="s">
        <v>439</v>
      </c>
      <c r="CS12" s="37" t="s">
        <v>438</v>
      </c>
      <c r="CT12" s="3"/>
      <c r="CU12" s="36"/>
      <c r="CV12" s="37" t="s">
        <v>441</v>
      </c>
      <c r="CW12" s="37" t="s">
        <v>442</v>
      </c>
      <c r="CX12" s="37" t="s">
        <v>439</v>
      </c>
      <c r="CY12" s="37" t="s">
        <v>438</v>
      </c>
      <c r="CZ12" s="3"/>
      <c r="DA12" s="36"/>
      <c r="DB12" s="37" t="s">
        <v>441</v>
      </c>
      <c r="DC12" s="37" t="s">
        <v>442</v>
      </c>
      <c r="DD12" s="37" t="s">
        <v>439</v>
      </c>
      <c r="DE12" s="37" t="s">
        <v>438</v>
      </c>
      <c r="DF12" s="3"/>
      <c r="DG12" s="36"/>
      <c r="DH12" s="37" t="s">
        <v>441</v>
      </c>
      <c r="DI12" s="37" t="s">
        <v>442</v>
      </c>
      <c r="DJ12" s="37" t="s">
        <v>439</v>
      </c>
      <c r="DK12" s="37" t="s">
        <v>438</v>
      </c>
      <c r="DL12" s="3"/>
      <c r="DM12" s="36"/>
      <c r="DN12" s="37" t="s">
        <v>441</v>
      </c>
      <c r="DO12" s="37" t="s">
        <v>442</v>
      </c>
      <c r="DP12" s="37" t="s">
        <v>439</v>
      </c>
      <c r="DQ12" s="37" t="s">
        <v>438</v>
      </c>
      <c r="DR12" s="3"/>
      <c r="DS12" s="36"/>
      <c r="DT12" s="37" t="s">
        <v>441</v>
      </c>
      <c r="DU12" s="37" t="s">
        <v>442</v>
      </c>
      <c r="DV12" s="37" t="s">
        <v>439</v>
      </c>
      <c r="DW12" s="37" t="s">
        <v>438</v>
      </c>
      <c r="DX12" s="3"/>
      <c r="DY12" s="36"/>
      <c r="DZ12" s="37" t="s">
        <v>441</v>
      </c>
      <c r="EA12" s="37" t="s">
        <v>442</v>
      </c>
      <c r="EB12" s="37" t="s">
        <v>439</v>
      </c>
      <c r="EC12" s="37" t="s">
        <v>438</v>
      </c>
      <c r="ED12" s="3"/>
      <c r="EE12" s="36"/>
      <c r="EF12" s="37" t="s">
        <v>441</v>
      </c>
      <c r="EG12" s="37" t="s">
        <v>442</v>
      </c>
      <c r="EH12" s="37" t="s">
        <v>439</v>
      </c>
      <c r="EI12" s="37" t="s">
        <v>438</v>
      </c>
      <c r="EJ12" s="3"/>
      <c r="EK12" s="36"/>
      <c r="EL12" s="37" t="s">
        <v>441</v>
      </c>
      <c r="EM12" s="37" t="s">
        <v>442</v>
      </c>
      <c r="EN12" s="37" t="s">
        <v>439</v>
      </c>
      <c r="EO12" s="37" t="s">
        <v>438</v>
      </c>
      <c r="EP12" s="3"/>
      <c r="EQ12" s="36"/>
      <c r="ER12" s="37" t="s">
        <v>441</v>
      </c>
      <c r="ES12" s="37" t="s">
        <v>442</v>
      </c>
      <c r="ET12" s="37" t="s">
        <v>439</v>
      </c>
      <c r="EU12" s="37" t="s">
        <v>438</v>
      </c>
      <c r="EV12" s="3"/>
      <c r="EW12" s="36"/>
      <c r="EX12" s="37" t="s">
        <v>441</v>
      </c>
      <c r="EY12" s="37" t="s">
        <v>442</v>
      </c>
      <c r="EZ12" s="37" t="s">
        <v>439</v>
      </c>
      <c r="FA12" s="37" t="s">
        <v>438</v>
      </c>
      <c r="FB12" s="3"/>
      <c r="FC12" s="36"/>
      <c r="FD12" s="37" t="s">
        <v>441</v>
      </c>
      <c r="FE12" s="37" t="s">
        <v>442</v>
      </c>
      <c r="FF12" s="37" t="s">
        <v>439</v>
      </c>
      <c r="FG12" s="37" t="s">
        <v>438</v>
      </c>
      <c r="FH12" s="3"/>
      <c r="FI12" s="36"/>
      <c r="FJ12" s="37" t="s">
        <v>441</v>
      </c>
      <c r="FK12" s="37" t="s">
        <v>442</v>
      </c>
      <c r="FL12" s="37" t="s">
        <v>439</v>
      </c>
      <c r="FM12" s="37" t="s">
        <v>438</v>
      </c>
      <c r="FN12" s="3"/>
    </row>
    <row r="13" spans="1:170">
      <c r="U13" s="38"/>
      <c r="V13" s="39"/>
      <c r="W13" s="39"/>
      <c r="X13" s="40"/>
      <c r="Y13" s="36"/>
      <c r="Z13" s="3"/>
      <c r="AA13" s="38">
        <v>1</v>
      </c>
      <c r="AB13" s="39"/>
      <c r="AC13" s="39"/>
      <c r="AD13" s="40"/>
      <c r="AE13" s="36"/>
      <c r="AF13" s="3"/>
      <c r="AG13" s="38">
        <v>1</v>
      </c>
      <c r="AH13" s="39"/>
      <c r="AI13" s="39"/>
      <c r="AJ13" s="40"/>
      <c r="AK13" s="36"/>
      <c r="AL13" s="3"/>
      <c r="AM13" s="38">
        <v>1</v>
      </c>
      <c r="AN13" s="39"/>
      <c r="AO13" s="39"/>
      <c r="AP13" s="40"/>
      <c r="AQ13" s="36"/>
      <c r="AR13" s="3"/>
      <c r="AS13" s="38">
        <v>1</v>
      </c>
      <c r="AT13" s="39"/>
      <c r="AU13" s="39"/>
      <c r="AV13" s="40"/>
      <c r="AW13" s="36"/>
      <c r="AX13" s="3"/>
      <c r="AY13" s="38">
        <v>1</v>
      </c>
      <c r="AZ13" s="39"/>
      <c r="BA13" s="39"/>
      <c r="BB13" s="40"/>
      <c r="BC13" s="36"/>
      <c r="BD13" s="3"/>
      <c r="BE13" s="38">
        <v>1</v>
      </c>
      <c r="BF13" s="39"/>
      <c r="BG13" s="39"/>
      <c r="BH13" s="40"/>
      <c r="BI13" s="36"/>
      <c r="BJ13" s="3"/>
      <c r="BK13" s="38">
        <v>1</v>
      </c>
      <c r="BL13" s="39"/>
      <c r="BM13" s="39"/>
      <c r="BN13" s="40"/>
      <c r="BO13" s="36"/>
      <c r="BP13" s="3"/>
      <c r="BQ13" s="38">
        <v>1</v>
      </c>
      <c r="BR13" s="39"/>
      <c r="BS13" s="39"/>
      <c r="BT13" s="40"/>
      <c r="BU13" s="36"/>
      <c r="BV13" s="3"/>
      <c r="BW13" s="38">
        <v>1</v>
      </c>
      <c r="BX13" s="39"/>
      <c r="BY13" s="39"/>
      <c r="BZ13" s="40"/>
      <c r="CA13" s="36"/>
      <c r="CB13" s="3"/>
      <c r="CC13" s="38">
        <v>1</v>
      </c>
      <c r="CD13" s="39"/>
      <c r="CE13" s="39"/>
      <c r="CF13" s="40"/>
      <c r="CG13" s="36"/>
      <c r="CH13" s="3"/>
      <c r="CI13" s="38">
        <v>1</v>
      </c>
      <c r="CJ13" s="39"/>
      <c r="CK13" s="39"/>
      <c r="CL13" s="40"/>
      <c r="CM13" s="36"/>
      <c r="CN13" s="3"/>
      <c r="CO13" s="38">
        <v>1</v>
      </c>
      <c r="CP13" s="39"/>
      <c r="CQ13" s="39"/>
      <c r="CR13" s="40"/>
      <c r="CS13" s="36"/>
      <c r="CT13" s="3"/>
      <c r="CU13" s="38">
        <v>1</v>
      </c>
      <c r="CV13" s="39"/>
      <c r="CW13" s="39"/>
      <c r="CX13" s="40"/>
      <c r="CY13" s="36"/>
      <c r="CZ13" s="3"/>
      <c r="DA13" s="38">
        <v>1</v>
      </c>
      <c r="DB13" s="39"/>
      <c r="DC13" s="39"/>
      <c r="DD13" s="40"/>
      <c r="DE13" s="36"/>
      <c r="DF13" s="3"/>
      <c r="DG13" s="38">
        <v>1</v>
      </c>
      <c r="DH13" s="39"/>
      <c r="DI13" s="39"/>
      <c r="DJ13" s="40"/>
      <c r="DK13" s="36"/>
      <c r="DL13" s="3"/>
      <c r="DM13" s="38">
        <v>1</v>
      </c>
      <c r="DN13" s="39"/>
      <c r="DO13" s="39"/>
      <c r="DP13" s="40"/>
      <c r="DQ13" s="36"/>
      <c r="DR13" s="3"/>
      <c r="DS13" s="38">
        <v>1</v>
      </c>
      <c r="DT13" s="39"/>
      <c r="DU13" s="39"/>
      <c r="DV13" s="40"/>
      <c r="DW13" s="36"/>
      <c r="DX13" s="3"/>
      <c r="DY13" s="38">
        <v>1</v>
      </c>
      <c r="DZ13" s="39"/>
      <c r="EA13" s="39"/>
      <c r="EB13" s="40"/>
      <c r="EC13" s="36"/>
      <c r="ED13" s="3"/>
      <c r="EE13" s="38">
        <v>1</v>
      </c>
      <c r="EF13" s="39"/>
      <c r="EG13" s="39"/>
      <c r="EH13" s="40"/>
      <c r="EI13" s="36"/>
      <c r="EJ13" s="3"/>
      <c r="EK13" s="38">
        <v>1</v>
      </c>
      <c r="EL13" s="39"/>
      <c r="EM13" s="39"/>
      <c r="EN13" s="40"/>
      <c r="EO13" s="36"/>
      <c r="EP13" s="3"/>
      <c r="EQ13" s="38">
        <v>1</v>
      </c>
      <c r="ER13" s="39"/>
      <c r="ES13" s="39"/>
      <c r="ET13" s="40"/>
      <c r="EU13" s="36"/>
      <c r="EV13" s="3"/>
      <c r="EW13" s="38">
        <v>1</v>
      </c>
      <c r="EX13" s="39"/>
      <c r="EY13" s="39"/>
      <c r="EZ13" s="40"/>
      <c r="FA13" s="36"/>
      <c r="FB13" s="3"/>
      <c r="FC13" s="38">
        <v>1</v>
      </c>
      <c r="FD13" s="39"/>
      <c r="FE13" s="39"/>
      <c r="FF13" s="40"/>
      <c r="FG13" s="36"/>
      <c r="FH13" s="3"/>
      <c r="FI13" s="38">
        <v>1</v>
      </c>
      <c r="FJ13" s="39"/>
      <c r="FK13" s="39"/>
      <c r="FL13" s="40"/>
      <c r="FM13" s="36"/>
      <c r="FN13" s="3"/>
    </row>
    <row r="14" spans="1:170">
      <c r="U14" s="38"/>
      <c r="V14" s="39"/>
      <c r="W14" s="39"/>
      <c r="X14" s="40"/>
      <c r="Y14" s="36"/>
      <c r="Z14" s="3"/>
      <c r="AA14" s="38">
        <v>2</v>
      </c>
      <c r="AB14" s="39"/>
      <c r="AC14" s="39"/>
      <c r="AD14" s="40"/>
      <c r="AE14" s="36"/>
      <c r="AF14" s="3"/>
      <c r="AG14" s="38">
        <v>2</v>
      </c>
      <c r="AH14" s="39"/>
      <c r="AI14" s="39"/>
      <c r="AJ14" s="40"/>
      <c r="AK14" s="36"/>
      <c r="AL14" s="3"/>
      <c r="AM14" s="38">
        <v>2</v>
      </c>
      <c r="AN14" s="39"/>
      <c r="AO14" s="39"/>
      <c r="AP14" s="40"/>
      <c r="AQ14" s="36"/>
      <c r="AR14" s="3"/>
      <c r="AS14" s="38">
        <v>2</v>
      </c>
      <c r="AT14" s="39"/>
      <c r="AU14" s="39"/>
      <c r="AV14" s="40"/>
      <c r="AW14" s="36"/>
      <c r="AX14" s="3"/>
      <c r="AY14" s="38">
        <v>2</v>
      </c>
      <c r="AZ14" s="39"/>
      <c r="BA14" s="39"/>
      <c r="BB14" s="40"/>
      <c r="BC14" s="36"/>
      <c r="BD14" s="3"/>
      <c r="BE14" s="38">
        <v>2</v>
      </c>
      <c r="BF14" s="39"/>
      <c r="BG14" s="39"/>
      <c r="BH14" s="40"/>
      <c r="BI14" s="36"/>
      <c r="BJ14" s="3"/>
      <c r="BK14" s="38">
        <v>2</v>
      </c>
      <c r="BL14" s="39"/>
      <c r="BM14" s="39"/>
      <c r="BN14" s="40"/>
      <c r="BO14" s="36"/>
      <c r="BP14" s="3"/>
      <c r="BQ14" s="38">
        <v>2</v>
      </c>
      <c r="BR14" s="39"/>
      <c r="BS14" s="39"/>
      <c r="BT14" s="40"/>
      <c r="BU14" s="36"/>
      <c r="BV14" s="3"/>
      <c r="BW14" s="38">
        <v>2</v>
      </c>
      <c r="BX14" s="39"/>
      <c r="BY14" s="39"/>
      <c r="BZ14" s="40"/>
      <c r="CA14" s="36"/>
      <c r="CB14" s="3"/>
      <c r="CC14" s="38">
        <v>2</v>
      </c>
      <c r="CD14" s="39"/>
      <c r="CE14" s="39"/>
      <c r="CF14" s="40"/>
      <c r="CG14" s="36"/>
      <c r="CH14" s="3"/>
      <c r="CI14" s="38">
        <v>2</v>
      </c>
      <c r="CJ14" s="39"/>
      <c r="CK14" s="39"/>
      <c r="CL14" s="40"/>
      <c r="CM14" s="36"/>
      <c r="CN14" s="3"/>
      <c r="CO14" s="38">
        <v>2</v>
      </c>
      <c r="CP14" s="39"/>
      <c r="CQ14" s="39"/>
      <c r="CR14" s="40"/>
      <c r="CS14" s="36"/>
      <c r="CT14" s="3"/>
      <c r="CU14" s="38">
        <v>2</v>
      </c>
      <c r="CV14" s="39"/>
      <c r="CW14" s="39"/>
      <c r="CX14" s="40"/>
      <c r="CY14" s="36"/>
      <c r="CZ14" s="3"/>
      <c r="DA14" s="38">
        <v>2</v>
      </c>
      <c r="DB14" s="39"/>
      <c r="DC14" s="39"/>
      <c r="DD14" s="40"/>
      <c r="DE14" s="36"/>
      <c r="DF14" s="3"/>
      <c r="DG14" s="38">
        <v>2</v>
      </c>
      <c r="DH14" s="39"/>
      <c r="DI14" s="39"/>
      <c r="DJ14" s="40"/>
      <c r="DK14" s="36"/>
      <c r="DL14" s="3"/>
      <c r="DM14" s="38">
        <v>2</v>
      </c>
      <c r="DN14" s="39"/>
      <c r="DO14" s="39"/>
      <c r="DP14" s="40"/>
      <c r="DQ14" s="36"/>
      <c r="DR14" s="3"/>
      <c r="DS14" s="38">
        <v>2</v>
      </c>
      <c r="DT14" s="39"/>
      <c r="DU14" s="39"/>
      <c r="DV14" s="40"/>
      <c r="DW14" s="36"/>
      <c r="DX14" s="3"/>
      <c r="DY14" s="38">
        <v>2</v>
      </c>
      <c r="DZ14" s="39"/>
      <c r="EA14" s="39"/>
      <c r="EB14" s="40"/>
      <c r="EC14" s="36"/>
      <c r="ED14" s="3"/>
      <c r="EE14" s="38">
        <v>2</v>
      </c>
      <c r="EF14" s="39"/>
      <c r="EG14" s="39"/>
      <c r="EH14" s="40"/>
      <c r="EI14" s="36"/>
      <c r="EJ14" s="3"/>
      <c r="EK14" s="38">
        <v>2</v>
      </c>
      <c r="EL14" s="39"/>
      <c r="EM14" s="39"/>
      <c r="EN14" s="40"/>
      <c r="EO14" s="36"/>
      <c r="EP14" s="3"/>
      <c r="EQ14" s="38">
        <v>2</v>
      </c>
      <c r="ER14" s="39"/>
      <c r="ES14" s="39"/>
      <c r="ET14" s="40"/>
      <c r="EU14" s="36"/>
      <c r="EV14" s="3"/>
      <c r="EW14" s="38">
        <v>2</v>
      </c>
      <c r="EX14" s="39"/>
      <c r="EY14" s="39"/>
      <c r="EZ14" s="40"/>
      <c r="FA14" s="36"/>
      <c r="FB14" s="3"/>
      <c r="FC14" s="38">
        <v>2</v>
      </c>
      <c r="FD14" s="39"/>
      <c r="FE14" s="39"/>
      <c r="FF14" s="40"/>
      <c r="FG14" s="36"/>
      <c r="FH14" s="3"/>
      <c r="FI14" s="38">
        <v>2</v>
      </c>
      <c r="FJ14" s="39"/>
      <c r="FK14" s="39"/>
      <c r="FL14" s="40"/>
      <c r="FM14" s="36"/>
      <c r="FN14" s="3"/>
    </row>
    <row r="15" spans="1:170">
      <c r="U15" s="3"/>
      <c r="V15" s="3"/>
      <c r="W15" s="3"/>
      <c r="X15" s="3"/>
      <c r="Y15" s="3"/>
      <c r="Z15" s="3"/>
      <c r="AA15" s="38">
        <v>3</v>
      </c>
      <c r="AB15" s="39"/>
      <c r="AC15" s="39"/>
      <c r="AD15" s="40"/>
      <c r="AE15" s="36"/>
      <c r="AF15" s="3"/>
      <c r="AG15" s="38">
        <v>3</v>
      </c>
      <c r="AH15" s="39"/>
      <c r="AI15" s="39"/>
      <c r="AJ15" s="40"/>
      <c r="AK15" s="36"/>
      <c r="AL15" s="3"/>
      <c r="AM15" s="38">
        <v>3</v>
      </c>
      <c r="AN15" s="39"/>
      <c r="AO15" s="39"/>
      <c r="AP15" s="40"/>
      <c r="AQ15" s="36"/>
      <c r="AR15" s="3"/>
      <c r="AS15" s="38">
        <v>3</v>
      </c>
      <c r="AT15" s="39"/>
      <c r="AU15" s="39"/>
      <c r="AV15" s="40"/>
      <c r="AW15" s="36"/>
      <c r="AX15" s="3"/>
      <c r="AY15" s="38">
        <v>3</v>
      </c>
      <c r="AZ15" s="39"/>
      <c r="BA15" s="39"/>
      <c r="BB15" s="40"/>
      <c r="BC15" s="36"/>
      <c r="BD15" s="3"/>
      <c r="BE15" s="38">
        <v>3</v>
      </c>
      <c r="BF15" s="39"/>
      <c r="BG15" s="39"/>
      <c r="BH15" s="40"/>
      <c r="BI15" s="36"/>
      <c r="BJ15" s="3"/>
      <c r="BK15" s="38">
        <v>3</v>
      </c>
      <c r="BL15" s="39"/>
      <c r="BM15" s="39"/>
      <c r="BN15" s="40"/>
      <c r="BO15" s="36"/>
      <c r="BP15" s="3"/>
      <c r="BQ15" s="38">
        <v>3</v>
      </c>
      <c r="BR15" s="39"/>
      <c r="BS15" s="39"/>
      <c r="BT15" s="40"/>
      <c r="BU15" s="36"/>
      <c r="BV15" s="3"/>
      <c r="BW15" s="38">
        <v>3</v>
      </c>
      <c r="BX15" s="39"/>
      <c r="BY15" s="39"/>
      <c r="BZ15" s="40"/>
      <c r="CA15" s="36"/>
      <c r="CB15" s="3"/>
      <c r="CC15" s="38">
        <v>3</v>
      </c>
      <c r="CD15" s="39"/>
      <c r="CE15" s="39"/>
      <c r="CF15" s="40"/>
      <c r="CG15" s="36"/>
      <c r="CH15" s="3"/>
      <c r="CI15" s="38">
        <v>3</v>
      </c>
      <c r="CJ15" s="39"/>
      <c r="CK15" s="39"/>
      <c r="CL15" s="40"/>
      <c r="CM15" s="36"/>
      <c r="CN15" s="3"/>
      <c r="CO15" s="38">
        <v>3</v>
      </c>
      <c r="CP15" s="39"/>
      <c r="CQ15" s="39"/>
      <c r="CR15" s="40"/>
      <c r="CS15" s="36"/>
      <c r="CT15" s="3"/>
      <c r="CU15" s="38">
        <v>3</v>
      </c>
      <c r="CV15" s="39"/>
      <c r="CW15" s="39"/>
      <c r="CX15" s="40"/>
      <c r="CY15" s="36"/>
      <c r="CZ15" s="3"/>
      <c r="DA15" s="38">
        <v>3</v>
      </c>
      <c r="DB15" s="39"/>
      <c r="DC15" s="39"/>
      <c r="DD15" s="40"/>
      <c r="DE15" s="36"/>
      <c r="DF15" s="3"/>
      <c r="DG15" s="38">
        <v>3</v>
      </c>
      <c r="DH15" s="39"/>
      <c r="DI15" s="39"/>
      <c r="DJ15" s="40"/>
      <c r="DK15" s="36"/>
      <c r="DL15" s="3"/>
      <c r="DM15" s="38">
        <v>3</v>
      </c>
      <c r="DN15" s="39"/>
      <c r="DO15" s="39"/>
      <c r="DP15" s="40"/>
      <c r="DQ15" s="36"/>
      <c r="DR15" s="3"/>
      <c r="DS15" s="38">
        <v>3</v>
      </c>
      <c r="DT15" s="39"/>
      <c r="DU15" s="39"/>
      <c r="DV15" s="40"/>
      <c r="DW15" s="36"/>
      <c r="DX15" s="3"/>
      <c r="DY15" s="38">
        <v>3</v>
      </c>
      <c r="DZ15" s="39"/>
      <c r="EA15" s="39"/>
      <c r="EB15" s="40"/>
      <c r="EC15" s="36"/>
      <c r="ED15" s="3"/>
      <c r="EE15" s="38">
        <v>3</v>
      </c>
      <c r="EF15" s="39"/>
      <c r="EG15" s="39"/>
      <c r="EH15" s="40"/>
      <c r="EI15" s="36"/>
      <c r="EJ15" s="3"/>
      <c r="EK15" s="38">
        <v>3</v>
      </c>
      <c r="EL15" s="39"/>
      <c r="EM15" s="39"/>
      <c r="EN15" s="40"/>
      <c r="EO15" s="36"/>
      <c r="EP15" s="3"/>
      <c r="EQ15" s="38">
        <v>3</v>
      </c>
      <c r="ER15" s="39"/>
      <c r="ES15" s="39"/>
      <c r="ET15" s="40"/>
      <c r="EU15" s="36"/>
      <c r="EV15" s="3"/>
      <c r="EW15" s="38">
        <v>3</v>
      </c>
      <c r="EX15" s="39"/>
      <c r="EY15" s="39"/>
      <c r="EZ15" s="40"/>
      <c r="FA15" s="36"/>
      <c r="FB15" s="3"/>
      <c r="FC15" s="38">
        <v>3</v>
      </c>
      <c r="FD15" s="39"/>
      <c r="FE15" s="39"/>
      <c r="FF15" s="40"/>
      <c r="FG15" s="36"/>
      <c r="FH15" s="3"/>
      <c r="FI15" s="38">
        <v>3</v>
      </c>
      <c r="FJ15" s="39"/>
      <c r="FK15" s="39"/>
      <c r="FL15" s="40"/>
      <c r="FM15" s="36"/>
      <c r="FN15" s="3"/>
    </row>
    <row r="16" spans="1:170">
      <c r="U16" s="3"/>
      <c r="V16" s="3"/>
      <c r="W16" s="3"/>
      <c r="X16" s="3"/>
      <c r="Y16" s="3"/>
      <c r="Z16" s="3"/>
      <c r="AA16" s="38">
        <v>4</v>
      </c>
      <c r="AB16" s="39"/>
      <c r="AC16" s="39"/>
      <c r="AD16" s="40"/>
      <c r="AE16" s="36"/>
      <c r="AF16" s="3"/>
      <c r="AG16" s="38">
        <v>4</v>
      </c>
      <c r="AH16" s="39"/>
      <c r="AI16" s="39"/>
      <c r="AJ16" s="40"/>
      <c r="AK16" s="36"/>
      <c r="AL16" s="3"/>
      <c r="AM16" s="38">
        <v>4</v>
      </c>
      <c r="AN16" s="39"/>
      <c r="AO16" s="39"/>
      <c r="AP16" s="40"/>
      <c r="AQ16" s="36"/>
      <c r="AR16" s="3"/>
      <c r="AS16" s="38">
        <v>4</v>
      </c>
      <c r="AT16" s="39"/>
      <c r="AU16" s="39"/>
      <c r="AV16" s="40"/>
      <c r="AW16" s="36"/>
      <c r="AX16" s="3"/>
      <c r="AY16" s="38">
        <v>4</v>
      </c>
      <c r="AZ16" s="39"/>
      <c r="BA16" s="39"/>
      <c r="BB16" s="40"/>
      <c r="BC16" s="36"/>
      <c r="BD16" s="3"/>
      <c r="BE16" s="38">
        <v>4</v>
      </c>
      <c r="BF16" s="39"/>
      <c r="BG16" s="39"/>
      <c r="BH16" s="40"/>
      <c r="BI16" s="36"/>
      <c r="BJ16" s="3"/>
      <c r="BK16" s="38">
        <v>4</v>
      </c>
      <c r="BL16" s="39"/>
      <c r="BM16" s="39"/>
      <c r="BN16" s="40"/>
      <c r="BO16" s="36"/>
      <c r="BP16" s="3"/>
      <c r="BQ16" s="38">
        <v>4</v>
      </c>
      <c r="BR16" s="39"/>
      <c r="BS16" s="39"/>
      <c r="BT16" s="40"/>
      <c r="BU16" s="36"/>
      <c r="BV16" s="3"/>
      <c r="BW16" s="38">
        <v>4</v>
      </c>
      <c r="BX16" s="39"/>
      <c r="BY16" s="39"/>
      <c r="BZ16" s="40"/>
      <c r="CA16" s="36"/>
      <c r="CB16" s="3"/>
      <c r="CC16" s="38">
        <v>4</v>
      </c>
      <c r="CD16" s="39"/>
      <c r="CE16" s="39"/>
      <c r="CF16" s="40"/>
      <c r="CG16" s="36"/>
      <c r="CH16" s="3"/>
      <c r="CI16" s="38">
        <v>4</v>
      </c>
      <c r="CJ16" s="39"/>
      <c r="CK16" s="39"/>
      <c r="CL16" s="40"/>
      <c r="CM16" s="36"/>
      <c r="CN16" s="3"/>
      <c r="CO16" s="38">
        <v>4</v>
      </c>
      <c r="CP16" s="39"/>
      <c r="CQ16" s="39"/>
      <c r="CR16" s="40"/>
      <c r="CS16" s="36"/>
      <c r="CT16" s="3"/>
      <c r="CU16" s="38">
        <v>4</v>
      </c>
      <c r="CV16" s="39"/>
      <c r="CW16" s="39"/>
      <c r="CX16" s="40"/>
      <c r="CY16" s="36"/>
      <c r="CZ16" s="3"/>
      <c r="DA16" s="38">
        <v>4</v>
      </c>
      <c r="DB16" s="39"/>
      <c r="DC16" s="39"/>
      <c r="DD16" s="40"/>
      <c r="DE16" s="36"/>
      <c r="DF16" s="3"/>
      <c r="DG16" s="38">
        <v>4</v>
      </c>
      <c r="DH16" s="39"/>
      <c r="DI16" s="39"/>
      <c r="DJ16" s="40"/>
      <c r="DK16" s="36"/>
      <c r="DL16" s="3"/>
      <c r="DM16" s="38">
        <v>4</v>
      </c>
      <c r="DN16" s="39"/>
      <c r="DO16" s="39"/>
      <c r="DP16" s="40"/>
      <c r="DQ16" s="36"/>
      <c r="DR16" s="3"/>
      <c r="DS16" s="38">
        <v>4</v>
      </c>
      <c r="DT16" s="39"/>
      <c r="DU16" s="39"/>
      <c r="DV16" s="40"/>
      <c r="DW16" s="36"/>
      <c r="DX16" s="3"/>
      <c r="DY16" s="38">
        <v>4</v>
      </c>
      <c r="DZ16" s="39"/>
      <c r="EA16" s="39"/>
      <c r="EB16" s="40"/>
      <c r="EC16" s="36"/>
      <c r="ED16" s="3"/>
      <c r="EE16" s="38">
        <v>4</v>
      </c>
      <c r="EF16" s="39"/>
      <c r="EG16" s="39"/>
      <c r="EH16" s="40"/>
      <c r="EI16" s="36"/>
      <c r="EJ16" s="3"/>
      <c r="EK16" s="38">
        <v>4</v>
      </c>
      <c r="EL16" s="39"/>
      <c r="EM16" s="39"/>
      <c r="EN16" s="40"/>
      <c r="EO16" s="36"/>
      <c r="EP16" s="3"/>
      <c r="EQ16" s="38">
        <v>4</v>
      </c>
      <c r="ER16" s="39"/>
      <c r="ES16" s="39"/>
      <c r="ET16" s="40"/>
      <c r="EU16" s="36"/>
      <c r="EV16" s="3"/>
      <c r="EW16" s="38">
        <v>4</v>
      </c>
      <c r="EX16" s="39"/>
      <c r="EY16" s="39"/>
      <c r="EZ16" s="40"/>
      <c r="FA16" s="36"/>
      <c r="FB16" s="3"/>
      <c r="FC16" s="38">
        <v>4</v>
      </c>
      <c r="FD16" s="39"/>
      <c r="FE16" s="39"/>
      <c r="FF16" s="40"/>
      <c r="FG16" s="36"/>
      <c r="FH16" s="3"/>
      <c r="FI16" s="38">
        <v>4</v>
      </c>
      <c r="FJ16" s="39"/>
      <c r="FK16" s="39"/>
      <c r="FL16" s="40"/>
      <c r="FM16" s="36"/>
      <c r="FN16" s="3"/>
    </row>
    <row r="17" spans="21:170">
      <c r="U17" s="3"/>
      <c r="V17" s="3"/>
      <c r="W17" s="3"/>
      <c r="X17" s="3"/>
      <c r="Y17" s="3"/>
      <c r="Z17" s="3"/>
      <c r="AA17" s="38">
        <v>5</v>
      </c>
      <c r="AB17" s="39"/>
      <c r="AC17" s="39"/>
      <c r="AD17" s="40"/>
      <c r="AE17" s="36"/>
      <c r="AF17" s="3"/>
      <c r="AG17" s="38">
        <v>5</v>
      </c>
      <c r="AH17" s="39"/>
      <c r="AI17" s="39"/>
      <c r="AJ17" s="40"/>
      <c r="AK17" s="36"/>
      <c r="AL17" s="3"/>
      <c r="AM17" s="38">
        <v>5</v>
      </c>
      <c r="AN17" s="39"/>
      <c r="AO17" s="39"/>
      <c r="AP17" s="40"/>
      <c r="AQ17" s="36"/>
      <c r="AR17" s="3"/>
      <c r="AS17" s="38">
        <v>5</v>
      </c>
      <c r="AT17" s="39"/>
      <c r="AU17" s="39"/>
      <c r="AV17" s="40"/>
      <c r="AW17" s="36"/>
      <c r="AX17" s="3"/>
      <c r="AY17" s="38">
        <v>5</v>
      </c>
      <c r="AZ17" s="39"/>
      <c r="BA17" s="39"/>
      <c r="BB17" s="40"/>
      <c r="BC17" s="36"/>
      <c r="BD17" s="3"/>
      <c r="BE17" s="38">
        <v>5</v>
      </c>
      <c r="BF17" s="39"/>
      <c r="BG17" s="39"/>
      <c r="BH17" s="40"/>
      <c r="BI17" s="36"/>
      <c r="BJ17" s="3"/>
      <c r="BK17" s="38">
        <v>5</v>
      </c>
      <c r="BL17" s="39"/>
      <c r="BM17" s="39"/>
      <c r="BN17" s="40"/>
      <c r="BO17" s="36"/>
      <c r="BP17" s="3"/>
      <c r="BQ17" s="38">
        <v>5</v>
      </c>
      <c r="BR17" s="39"/>
      <c r="BS17" s="39"/>
      <c r="BT17" s="40"/>
      <c r="BU17" s="36"/>
      <c r="BV17" s="3"/>
      <c r="BW17" s="38">
        <v>5</v>
      </c>
      <c r="BX17" s="39"/>
      <c r="BY17" s="39"/>
      <c r="BZ17" s="40"/>
      <c r="CA17" s="36"/>
      <c r="CB17" s="3"/>
      <c r="CC17" s="38">
        <v>5</v>
      </c>
      <c r="CD17" s="39"/>
      <c r="CE17" s="39"/>
      <c r="CF17" s="40"/>
      <c r="CG17" s="36"/>
      <c r="CH17" s="3"/>
      <c r="CI17" s="38">
        <v>5</v>
      </c>
      <c r="CJ17" s="39"/>
      <c r="CK17" s="39"/>
      <c r="CL17" s="40"/>
      <c r="CM17" s="36"/>
      <c r="CN17" s="3"/>
      <c r="CO17" s="38">
        <v>5</v>
      </c>
      <c r="CP17" s="39"/>
      <c r="CQ17" s="39"/>
      <c r="CR17" s="40"/>
      <c r="CS17" s="36"/>
      <c r="CT17" s="3"/>
      <c r="CU17" s="38">
        <v>5</v>
      </c>
      <c r="CV17" s="39"/>
      <c r="CW17" s="39"/>
      <c r="CX17" s="40"/>
      <c r="CY17" s="36"/>
      <c r="CZ17" s="3"/>
      <c r="DA17" s="38">
        <v>5</v>
      </c>
      <c r="DB17" s="39"/>
      <c r="DC17" s="39"/>
      <c r="DD17" s="40"/>
      <c r="DE17" s="36"/>
      <c r="DF17" s="3"/>
      <c r="DG17" s="38">
        <v>5</v>
      </c>
      <c r="DH17" s="39"/>
      <c r="DI17" s="39"/>
      <c r="DJ17" s="40"/>
      <c r="DK17" s="36"/>
      <c r="DL17" s="3"/>
      <c r="DM17" s="38">
        <v>5</v>
      </c>
      <c r="DN17" s="39"/>
      <c r="DO17" s="39"/>
      <c r="DP17" s="40"/>
      <c r="DQ17" s="36"/>
      <c r="DR17" s="3"/>
      <c r="DS17" s="38">
        <v>5</v>
      </c>
      <c r="DT17" s="39"/>
      <c r="DU17" s="39"/>
      <c r="DV17" s="40"/>
      <c r="DW17" s="36"/>
      <c r="DX17" s="3"/>
      <c r="DY17" s="38">
        <v>5</v>
      </c>
      <c r="DZ17" s="39"/>
      <c r="EA17" s="39"/>
      <c r="EB17" s="40"/>
      <c r="EC17" s="36"/>
      <c r="ED17" s="3"/>
      <c r="EE17" s="38">
        <v>5</v>
      </c>
      <c r="EF17" s="39"/>
      <c r="EG17" s="39"/>
      <c r="EH17" s="40"/>
      <c r="EI17" s="36"/>
      <c r="EJ17" s="3"/>
      <c r="EK17" s="38">
        <v>5</v>
      </c>
      <c r="EL17" s="39"/>
      <c r="EM17" s="39"/>
      <c r="EN17" s="40"/>
      <c r="EO17" s="36"/>
      <c r="EP17" s="3"/>
      <c r="EQ17" s="38">
        <v>5</v>
      </c>
      <c r="ER17" s="39"/>
      <c r="ES17" s="39"/>
      <c r="ET17" s="40"/>
      <c r="EU17" s="36"/>
      <c r="EV17" s="3"/>
      <c r="EW17" s="38">
        <v>5</v>
      </c>
      <c r="EX17" s="39"/>
      <c r="EY17" s="39"/>
      <c r="EZ17" s="40"/>
      <c r="FA17" s="36"/>
      <c r="FB17" s="3"/>
      <c r="FC17" s="38">
        <v>5</v>
      </c>
      <c r="FD17" s="39"/>
      <c r="FE17" s="39"/>
      <c r="FF17" s="40"/>
      <c r="FG17" s="36"/>
      <c r="FH17" s="3"/>
      <c r="FI17" s="38">
        <v>5</v>
      </c>
      <c r="FJ17" s="39"/>
      <c r="FK17" s="39"/>
      <c r="FL17" s="40"/>
      <c r="FM17" s="36"/>
      <c r="FN17" s="3"/>
    </row>
    <row r="18" spans="21:170">
      <c r="U18" s="3"/>
      <c r="V18" s="3"/>
      <c r="W18" s="3"/>
      <c r="X18" s="3"/>
      <c r="Y18" s="3"/>
      <c r="Z18" s="3"/>
      <c r="AA18" s="38">
        <v>6</v>
      </c>
      <c r="AB18" s="39"/>
      <c r="AC18" s="39"/>
      <c r="AD18" s="40"/>
      <c r="AE18" s="36"/>
      <c r="AF18" s="3"/>
      <c r="AG18" s="38">
        <v>6</v>
      </c>
      <c r="AH18" s="39"/>
      <c r="AI18" s="39"/>
      <c r="AJ18" s="40"/>
      <c r="AK18" s="36"/>
      <c r="AL18" s="3"/>
      <c r="AM18" s="38">
        <v>6</v>
      </c>
      <c r="AN18" s="39"/>
      <c r="AO18" s="39"/>
      <c r="AP18" s="40"/>
      <c r="AQ18" s="36"/>
      <c r="AR18" s="3"/>
      <c r="AS18" s="38">
        <v>6</v>
      </c>
      <c r="AT18" s="39"/>
      <c r="AU18" s="39"/>
      <c r="AV18" s="40"/>
      <c r="AW18" s="36"/>
      <c r="AX18" s="3"/>
      <c r="AY18" s="38">
        <v>6</v>
      </c>
      <c r="AZ18" s="39"/>
      <c r="BA18" s="39"/>
      <c r="BB18" s="40"/>
      <c r="BC18" s="36"/>
      <c r="BD18" s="3"/>
      <c r="BE18" s="38">
        <v>6</v>
      </c>
      <c r="BF18" s="39"/>
      <c r="BG18" s="39"/>
      <c r="BH18" s="40"/>
      <c r="BI18" s="36"/>
      <c r="BJ18" s="3"/>
      <c r="BK18" s="38">
        <v>6</v>
      </c>
      <c r="BL18" s="39"/>
      <c r="BM18" s="39"/>
      <c r="BN18" s="40"/>
      <c r="BO18" s="36"/>
      <c r="BP18" s="3"/>
      <c r="BQ18" s="38">
        <v>6</v>
      </c>
      <c r="BR18" s="39"/>
      <c r="BS18" s="39"/>
      <c r="BT18" s="40"/>
      <c r="BU18" s="36"/>
      <c r="BV18" s="3"/>
      <c r="BW18" s="38">
        <v>6</v>
      </c>
      <c r="BX18" s="39"/>
      <c r="BY18" s="39"/>
      <c r="BZ18" s="40"/>
      <c r="CA18" s="36"/>
      <c r="CB18" s="3"/>
      <c r="CC18" s="38">
        <v>6</v>
      </c>
      <c r="CD18" s="39"/>
      <c r="CE18" s="39"/>
      <c r="CF18" s="40"/>
      <c r="CG18" s="36"/>
      <c r="CH18" s="3"/>
      <c r="CI18" s="38">
        <v>6</v>
      </c>
      <c r="CJ18" s="39"/>
      <c r="CK18" s="39"/>
      <c r="CL18" s="40"/>
      <c r="CM18" s="36"/>
      <c r="CN18" s="3"/>
      <c r="CO18" s="38">
        <v>6</v>
      </c>
      <c r="CP18" s="39"/>
      <c r="CQ18" s="39"/>
      <c r="CR18" s="40"/>
      <c r="CS18" s="36"/>
      <c r="CT18" s="3"/>
      <c r="CU18" s="38">
        <v>6</v>
      </c>
      <c r="CV18" s="39"/>
      <c r="CW18" s="39"/>
      <c r="CX18" s="40"/>
      <c r="CY18" s="36"/>
      <c r="CZ18" s="3"/>
      <c r="DA18" s="38">
        <v>6</v>
      </c>
      <c r="DB18" s="39"/>
      <c r="DC18" s="39"/>
      <c r="DD18" s="40"/>
      <c r="DE18" s="36"/>
      <c r="DF18" s="3"/>
      <c r="DG18" s="38">
        <v>6</v>
      </c>
      <c r="DH18" s="39"/>
      <c r="DI18" s="39"/>
      <c r="DJ18" s="40"/>
      <c r="DK18" s="36"/>
      <c r="DL18" s="3"/>
      <c r="DM18" s="38">
        <v>6</v>
      </c>
      <c r="DN18" s="39"/>
      <c r="DO18" s="39"/>
      <c r="DP18" s="40"/>
      <c r="DQ18" s="36"/>
      <c r="DR18" s="3"/>
      <c r="DS18" s="38">
        <v>6</v>
      </c>
      <c r="DT18" s="39"/>
      <c r="DU18" s="39"/>
      <c r="DV18" s="40"/>
      <c r="DW18" s="36"/>
      <c r="DX18" s="3"/>
      <c r="DY18" s="38">
        <v>6</v>
      </c>
      <c r="DZ18" s="39"/>
      <c r="EA18" s="39"/>
      <c r="EB18" s="40"/>
      <c r="EC18" s="36"/>
      <c r="ED18" s="3"/>
      <c r="EE18" s="38">
        <v>6</v>
      </c>
      <c r="EF18" s="39"/>
      <c r="EG18" s="39"/>
      <c r="EH18" s="40"/>
      <c r="EI18" s="36"/>
      <c r="EJ18" s="3"/>
      <c r="EK18" s="38">
        <v>6</v>
      </c>
      <c r="EL18" s="39"/>
      <c r="EM18" s="39"/>
      <c r="EN18" s="40"/>
      <c r="EO18" s="36"/>
      <c r="EP18" s="3"/>
      <c r="EQ18" s="38">
        <v>6</v>
      </c>
      <c r="ER18" s="39"/>
      <c r="ES18" s="39"/>
      <c r="ET18" s="40"/>
      <c r="EU18" s="36"/>
      <c r="EV18" s="3"/>
      <c r="EW18" s="38">
        <v>6</v>
      </c>
      <c r="EX18" s="39"/>
      <c r="EY18" s="39"/>
      <c r="EZ18" s="40"/>
      <c r="FA18" s="36"/>
      <c r="FB18" s="3"/>
      <c r="FC18" s="38">
        <v>6</v>
      </c>
      <c r="FD18" s="39"/>
      <c r="FE18" s="39"/>
      <c r="FF18" s="40"/>
      <c r="FG18" s="36"/>
      <c r="FH18" s="3"/>
      <c r="FI18" s="38">
        <v>6</v>
      </c>
      <c r="FJ18" s="39"/>
      <c r="FK18" s="39"/>
      <c r="FL18" s="40"/>
      <c r="FM18" s="36"/>
      <c r="FN18" s="3"/>
    </row>
    <row r="19" spans="21:170">
      <c r="U19" s="3"/>
      <c r="V19" s="3"/>
      <c r="W19" s="3"/>
      <c r="X19" s="3"/>
      <c r="Y19" s="3"/>
      <c r="Z19" s="3"/>
      <c r="AA19" s="38">
        <v>7</v>
      </c>
      <c r="AB19" s="39"/>
      <c r="AC19" s="39"/>
      <c r="AD19" s="40"/>
      <c r="AE19" s="36"/>
      <c r="AF19" s="3"/>
      <c r="AG19" s="38">
        <v>7</v>
      </c>
      <c r="AH19" s="39"/>
      <c r="AI19" s="39"/>
      <c r="AJ19" s="40"/>
      <c r="AK19" s="36"/>
      <c r="AL19" s="3"/>
      <c r="AM19" s="38">
        <v>7</v>
      </c>
      <c r="AN19" s="39"/>
      <c r="AO19" s="39"/>
      <c r="AP19" s="40"/>
      <c r="AQ19" s="36"/>
      <c r="AR19" s="3"/>
      <c r="AS19" s="38">
        <v>7</v>
      </c>
      <c r="AT19" s="39"/>
      <c r="AU19" s="39"/>
      <c r="AV19" s="40"/>
      <c r="AW19" s="36"/>
      <c r="AX19" s="3"/>
      <c r="AY19" s="38">
        <v>7</v>
      </c>
      <c r="AZ19" s="39"/>
      <c r="BA19" s="39"/>
      <c r="BB19" s="40"/>
      <c r="BC19" s="36"/>
      <c r="BD19" s="3"/>
      <c r="BE19" s="38">
        <v>7</v>
      </c>
      <c r="BF19" s="39"/>
      <c r="BG19" s="39"/>
      <c r="BH19" s="40"/>
      <c r="BI19" s="36"/>
      <c r="BJ19" s="3"/>
      <c r="BK19" s="38">
        <v>7</v>
      </c>
      <c r="BL19" s="39"/>
      <c r="BM19" s="39"/>
      <c r="BN19" s="40"/>
      <c r="BO19" s="36"/>
      <c r="BP19" s="3"/>
      <c r="BQ19" s="38">
        <v>7</v>
      </c>
      <c r="BR19" s="39"/>
      <c r="BS19" s="39"/>
      <c r="BT19" s="40"/>
      <c r="BU19" s="36"/>
      <c r="BV19" s="3"/>
      <c r="BW19" s="38">
        <v>7</v>
      </c>
      <c r="BX19" s="39"/>
      <c r="BY19" s="39"/>
      <c r="BZ19" s="40"/>
      <c r="CA19" s="36"/>
      <c r="CB19" s="3"/>
      <c r="CC19" s="38">
        <v>7</v>
      </c>
      <c r="CD19" s="39"/>
      <c r="CE19" s="39"/>
      <c r="CF19" s="40"/>
      <c r="CG19" s="36"/>
      <c r="CH19" s="3"/>
      <c r="CI19" s="38">
        <v>7</v>
      </c>
      <c r="CJ19" s="39"/>
      <c r="CK19" s="39"/>
      <c r="CL19" s="40"/>
      <c r="CM19" s="36"/>
      <c r="CN19" s="3"/>
      <c r="CO19" s="38">
        <v>7</v>
      </c>
      <c r="CP19" s="39"/>
      <c r="CQ19" s="39"/>
      <c r="CR19" s="40"/>
      <c r="CS19" s="36"/>
      <c r="CT19" s="3"/>
      <c r="CU19" s="38">
        <v>7</v>
      </c>
      <c r="CV19" s="39"/>
      <c r="CW19" s="39"/>
      <c r="CX19" s="40"/>
      <c r="CY19" s="36"/>
      <c r="CZ19" s="3"/>
      <c r="DA19" s="38">
        <v>7</v>
      </c>
      <c r="DB19" s="39"/>
      <c r="DC19" s="39"/>
      <c r="DD19" s="40"/>
      <c r="DE19" s="36"/>
      <c r="DF19" s="3"/>
      <c r="DG19" s="38">
        <v>7</v>
      </c>
      <c r="DH19" s="39"/>
      <c r="DI19" s="39"/>
      <c r="DJ19" s="40"/>
      <c r="DK19" s="36"/>
      <c r="DL19" s="3"/>
      <c r="DM19" s="38">
        <v>7</v>
      </c>
      <c r="DN19" s="39"/>
      <c r="DO19" s="39"/>
      <c r="DP19" s="40"/>
      <c r="DQ19" s="36"/>
      <c r="DR19" s="3"/>
      <c r="DS19" s="38">
        <v>7</v>
      </c>
      <c r="DT19" s="39"/>
      <c r="DU19" s="39"/>
      <c r="DV19" s="40"/>
      <c r="DW19" s="36"/>
      <c r="DX19" s="3"/>
      <c r="DY19" s="38">
        <v>7</v>
      </c>
      <c r="DZ19" s="39"/>
      <c r="EA19" s="39"/>
      <c r="EB19" s="40"/>
      <c r="EC19" s="36"/>
      <c r="ED19" s="3"/>
      <c r="EE19" s="38">
        <v>7</v>
      </c>
      <c r="EF19" s="39"/>
      <c r="EG19" s="39"/>
      <c r="EH19" s="40"/>
      <c r="EI19" s="36"/>
      <c r="EJ19" s="3"/>
      <c r="EK19" s="38">
        <v>7</v>
      </c>
      <c r="EL19" s="39"/>
      <c r="EM19" s="39"/>
      <c r="EN19" s="40"/>
      <c r="EO19" s="36"/>
      <c r="EP19" s="3"/>
      <c r="EQ19" s="38">
        <v>7</v>
      </c>
      <c r="ER19" s="39"/>
      <c r="ES19" s="39"/>
      <c r="ET19" s="40"/>
      <c r="EU19" s="36"/>
      <c r="EV19" s="3"/>
      <c r="EW19" s="38">
        <v>7</v>
      </c>
      <c r="EX19" s="39"/>
      <c r="EY19" s="39"/>
      <c r="EZ19" s="40"/>
      <c r="FA19" s="36"/>
      <c r="FB19" s="3"/>
      <c r="FC19" s="38">
        <v>7</v>
      </c>
      <c r="FD19" s="39"/>
      <c r="FE19" s="39"/>
      <c r="FF19" s="40"/>
      <c r="FG19" s="36"/>
      <c r="FH19" s="3"/>
      <c r="FI19" s="38">
        <v>7</v>
      </c>
      <c r="FJ19" s="39"/>
      <c r="FK19" s="39"/>
      <c r="FL19" s="40"/>
      <c r="FM19" s="36"/>
      <c r="FN19" s="3"/>
    </row>
    <row r="20" spans="21:170">
      <c r="U20" s="3"/>
      <c r="V20" s="3"/>
      <c r="W20" s="3"/>
      <c r="X20" s="3"/>
      <c r="Y20" s="3"/>
      <c r="Z20" s="3"/>
      <c r="AA20" s="38">
        <v>8</v>
      </c>
      <c r="AB20" s="39"/>
      <c r="AC20" s="39"/>
      <c r="AD20" s="40"/>
      <c r="AE20" s="36"/>
      <c r="AF20" s="3"/>
      <c r="AG20" s="38">
        <v>8</v>
      </c>
      <c r="AH20" s="39"/>
      <c r="AI20" s="39"/>
      <c r="AJ20" s="40"/>
      <c r="AK20" s="36"/>
      <c r="AL20" s="3"/>
      <c r="AM20" s="38">
        <v>8</v>
      </c>
      <c r="AN20" s="39"/>
      <c r="AO20" s="39"/>
      <c r="AP20" s="40"/>
      <c r="AQ20" s="36"/>
      <c r="AR20" s="3"/>
      <c r="AS20" s="38">
        <v>8</v>
      </c>
      <c r="AT20" s="39"/>
      <c r="AU20" s="39"/>
      <c r="AV20" s="40"/>
      <c r="AW20" s="36"/>
      <c r="AX20" s="3"/>
      <c r="AY20" s="38">
        <v>8</v>
      </c>
      <c r="AZ20" s="39"/>
      <c r="BA20" s="39"/>
      <c r="BB20" s="40"/>
      <c r="BC20" s="36"/>
      <c r="BD20" s="3"/>
      <c r="BE20" s="38">
        <v>8</v>
      </c>
      <c r="BF20" s="39"/>
      <c r="BG20" s="39"/>
      <c r="BH20" s="40"/>
      <c r="BI20" s="36"/>
      <c r="BJ20" s="3"/>
      <c r="BK20" s="38">
        <v>8</v>
      </c>
      <c r="BL20" s="39"/>
      <c r="BM20" s="39"/>
      <c r="BN20" s="40"/>
      <c r="BO20" s="36"/>
      <c r="BP20" s="3"/>
      <c r="BQ20" s="38">
        <v>8</v>
      </c>
      <c r="BR20" s="39"/>
      <c r="BS20" s="39"/>
      <c r="BT20" s="40"/>
      <c r="BU20" s="36"/>
      <c r="BV20" s="3"/>
      <c r="BW20" s="38">
        <v>8</v>
      </c>
      <c r="BX20" s="39"/>
      <c r="BY20" s="39"/>
      <c r="BZ20" s="40"/>
      <c r="CA20" s="36"/>
      <c r="CB20" s="3"/>
      <c r="CC20" s="38">
        <v>8</v>
      </c>
      <c r="CD20" s="39"/>
      <c r="CE20" s="39"/>
      <c r="CF20" s="40"/>
      <c r="CG20" s="36"/>
      <c r="CH20" s="3"/>
      <c r="CI20" s="38">
        <v>8</v>
      </c>
      <c r="CJ20" s="39"/>
      <c r="CK20" s="39"/>
      <c r="CL20" s="40"/>
      <c r="CM20" s="36"/>
      <c r="CN20" s="3"/>
      <c r="CO20" s="38">
        <v>8</v>
      </c>
      <c r="CP20" s="39"/>
      <c r="CQ20" s="39"/>
      <c r="CR20" s="40"/>
      <c r="CS20" s="36"/>
      <c r="CT20" s="3"/>
      <c r="CU20" s="38">
        <v>8</v>
      </c>
      <c r="CV20" s="39"/>
      <c r="CW20" s="39"/>
      <c r="CX20" s="40"/>
      <c r="CY20" s="36"/>
      <c r="CZ20" s="3"/>
      <c r="DA20" s="38">
        <v>8</v>
      </c>
      <c r="DB20" s="39"/>
      <c r="DC20" s="39"/>
      <c r="DD20" s="40"/>
      <c r="DE20" s="36"/>
      <c r="DF20" s="3"/>
      <c r="DG20" s="38">
        <v>8</v>
      </c>
      <c r="DH20" s="39"/>
      <c r="DI20" s="39"/>
      <c r="DJ20" s="40"/>
      <c r="DK20" s="36"/>
      <c r="DL20" s="3"/>
      <c r="DM20" s="38">
        <v>8</v>
      </c>
      <c r="DN20" s="39"/>
      <c r="DO20" s="39"/>
      <c r="DP20" s="40"/>
      <c r="DQ20" s="36"/>
      <c r="DR20" s="3"/>
      <c r="DS20" s="38">
        <v>8</v>
      </c>
      <c r="DT20" s="39"/>
      <c r="DU20" s="39"/>
      <c r="DV20" s="40"/>
      <c r="DW20" s="36"/>
      <c r="DX20" s="3"/>
      <c r="DY20" s="38">
        <v>8</v>
      </c>
      <c r="DZ20" s="39"/>
      <c r="EA20" s="39"/>
      <c r="EB20" s="40"/>
      <c r="EC20" s="36"/>
      <c r="ED20" s="3"/>
      <c r="EE20" s="38">
        <v>8</v>
      </c>
      <c r="EF20" s="39"/>
      <c r="EG20" s="39"/>
      <c r="EH20" s="40"/>
      <c r="EI20" s="36"/>
      <c r="EJ20" s="3"/>
      <c r="EK20" s="38">
        <v>8</v>
      </c>
      <c r="EL20" s="39"/>
      <c r="EM20" s="39"/>
      <c r="EN20" s="40"/>
      <c r="EO20" s="36"/>
      <c r="EP20" s="3"/>
      <c r="EQ20" s="38">
        <v>8</v>
      </c>
      <c r="ER20" s="39"/>
      <c r="ES20" s="39"/>
      <c r="ET20" s="40"/>
      <c r="EU20" s="36"/>
      <c r="EV20" s="3"/>
      <c r="EW20" s="38">
        <v>8</v>
      </c>
      <c r="EX20" s="39"/>
      <c r="EY20" s="39"/>
      <c r="EZ20" s="40"/>
      <c r="FA20" s="36"/>
      <c r="FB20" s="3"/>
      <c r="FC20" s="38">
        <v>8</v>
      </c>
      <c r="FD20" s="39"/>
      <c r="FE20" s="39"/>
      <c r="FF20" s="40"/>
      <c r="FG20" s="36"/>
      <c r="FH20" s="3"/>
      <c r="FI20" s="38">
        <v>8</v>
      </c>
      <c r="FJ20" s="39"/>
      <c r="FK20" s="39"/>
      <c r="FL20" s="40"/>
      <c r="FM20" s="36"/>
      <c r="FN20" s="3"/>
    </row>
    <row r="21" spans="21:170">
      <c r="U21" s="3"/>
      <c r="V21" s="3"/>
      <c r="W21" s="3"/>
      <c r="X21" s="3"/>
      <c r="Y21" s="3"/>
      <c r="Z21" s="3"/>
      <c r="AA21" s="38">
        <v>9</v>
      </c>
      <c r="AB21" s="39"/>
      <c r="AC21" s="39"/>
      <c r="AD21" s="40"/>
      <c r="AE21" s="36"/>
      <c r="AF21" s="3"/>
      <c r="AG21" s="38">
        <v>9</v>
      </c>
      <c r="AH21" s="39"/>
      <c r="AI21" s="39"/>
      <c r="AJ21" s="40"/>
      <c r="AK21" s="36"/>
      <c r="AL21" s="3"/>
      <c r="AM21" s="38">
        <v>9</v>
      </c>
      <c r="AN21" s="39"/>
      <c r="AO21" s="39"/>
      <c r="AP21" s="40"/>
      <c r="AQ21" s="36"/>
      <c r="AR21" s="3"/>
      <c r="AS21" s="38">
        <v>9</v>
      </c>
      <c r="AT21" s="39"/>
      <c r="AU21" s="39"/>
      <c r="AV21" s="40"/>
      <c r="AW21" s="36"/>
      <c r="AX21" s="3"/>
      <c r="AY21" s="38">
        <v>9</v>
      </c>
      <c r="AZ21" s="39"/>
      <c r="BA21" s="39"/>
      <c r="BB21" s="40"/>
      <c r="BC21" s="36"/>
      <c r="BD21" s="3"/>
      <c r="BE21" s="38">
        <v>9</v>
      </c>
      <c r="BF21" s="39"/>
      <c r="BG21" s="39"/>
      <c r="BH21" s="40"/>
      <c r="BI21" s="36"/>
      <c r="BJ21" s="3"/>
      <c r="BK21" s="38">
        <v>9</v>
      </c>
      <c r="BL21" s="39"/>
      <c r="BM21" s="39"/>
      <c r="BN21" s="40"/>
      <c r="BO21" s="36"/>
      <c r="BP21" s="3"/>
      <c r="BQ21" s="38">
        <v>9</v>
      </c>
      <c r="BR21" s="39"/>
      <c r="BS21" s="39"/>
      <c r="BT21" s="40"/>
      <c r="BU21" s="36"/>
      <c r="BV21" s="3"/>
      <c r="BW21" s="38">
        <v>9</v>
      </c>
      <c r="BX21" s="39"/>
      <c r="BY21" s="39"/>
      <c r="BZ21" s="40"/>
      <c r="CA21" s="36"/>
      <c r="CB21" s="3"/>
      <c r="CC21" s="38">
        <v>9</v>
      </c>
      <c r="CD21" s="39"/>
      <c r="CE21" s="39"/>
      <c r="CF21" s="40"/>
      <c r="CG21" s="36"/>
      <c r="CH21" s="3"/>
      <c r="CI21" s="38">
        <v>9</v>
      </c>
      <c r="CJ21" s="39"/>
      <c r="CK21" s="39"/>
      <c r="CL21" s="40"/>
      <c r="CM21" s="36"/>
      <c r="CN21" s="3"/>
      <c r="CO21" s="38">
        <v>9</v>
      </c>
      <c r="CP21" s="39"/>
      <c r="CQ21" s="39"/>
      <c r="CR21" s="40"/>
      <c r="CS21" s="36"/>
      <c r="CT21" s="3"/>
      <c r="CU21" s="38">
        <v>9</v>
      </c>
      <c r="CV21" s="39"/>
      <c r="CW21" s="39"/>
      <c r="CX21" s="40"/>
      <c r="CY21" s="36"/>
      <c r="CZ21" s="3"/>
      <c r="DA21" s="38">
        <v>9</v>
      </c>
      <c r="DB21" s="39"/>
      <c r="DC21" s="39"/>
      <c r="DD21" s="40"/>
      <c r="DE21" s="36"/>
      <c r="DF21" s="3"/>
      <c r="DG21" s="38">
        <v>9</v>
      </c>
      <c r="DH21" s="39"/>
      <c r="DI21" s="39"/>
      <c r="DJ21" s="40"/>
      <c r="DK21" s="36"/>
      <c r="DL21" s="3"/>
      <c r="DM21" s="38">
        <v>9</v>
      </c>
      <c r="DN21" s="39"/>
      <c r="DO21" s="39"/>
      <c r="DP21" s="40"/>
      <c r="DQ21" s="36"/>
      <c r="DR21" s="3"/>
      <c r="DS21" s="38">
        <v>9</v>
      </c>
      <c r="DT21" s="39"/>
      <c r="DU21" s="39"/>
      <c r="DV21" s="40"/>
      <c r="DW21" s="36"/>
      <c r="DX21" s="3"/>
      <c r="DY21" s="38">
        <v>9</v>
      </c>
      <c r="DZ21" s="39"/>
      <c r="EA21" s="39"/>
      <c r="EB21" s="40"/>
      <c r="EC21" s="36"/>
      <c r="ED21" s="3"/>
      <c r="EE21" s="38">
        <v>9</v>
      </c>
      <c r="EF21" s="39"/>
      <c r="EG21" s="39"/>
      <c r="EH21" s="40"/>
      <c r="EI21" s="36"/>
      <c r="EJ21" s="3"/>
      <c r="EK21" s="38">
        <v>9</v>
      </c>
      <c r="EL21" s="39"/>
      <c r="EM21" s="39"/>
      <c r="EN21" s="40"/>
      <c r="EO21" s="36"/>
      <c r="EP21" s="3"/>
      <c r="EQ21" s="38">
        <v>9</v>
      </c>
      <c r="ER21" s="39"/>
      <c r="ES21" s="39"/>
      <c r="ET21" s="40"/>
      <c r="EU21" s="36"/>
      <c r="EV21" s="3"/>
      <c r="EW21" s="38">
        <v>9</v>
      </c>
      <c r="EX21" s="39"/>
      <c r="EY21" s="39"/>
      <c r="EZ21" s="40"/>
      <c r="FA21" s="36"/>
      <c r="FB21" s="3"/>
      <c r="FC21" s="38">
        <v>9</v>
      </c>
      <c r="FD21" s="39"/>
      <c r="FE21" s="39"/>
      <c r="FF21" s="40"/>
      <c r="FG21" s="36"/>
      <c r="FH21" s="3"/>
      <c r="FI21" s="38">
        <v>9</v>
      </c>
      <c r="FJ21" s="39"/>
      <c r="FK21" s="39"/>
      <c r="FL21" s="40"/>
      <c r="FM21" s="36"/>
      <c r="FN21" s="3"/>
    </row>
    <row r="22" spans="21:170">
      <c r="U22" s="3"/>
      <c r="V22" s="3"/>
      <c r="W22" s="3"/>
      <c r="X22" s="3"/>
      <c r="Y22" s="3"/>
      <c r="Z22" s="3"/>
      <c r="AA22" s="38">
        <v>10</v>
      </c>
      <c r="AB22" s="39"/>
      <c r="AC22" s="39"/>
      <c r="AD22" s="40"/>
      <c r="AE22" s="36"/>
      <c r="AF22" s="3"/>
      <c r="AG22" s="38">
        <v>10</v>
      </c>
      <c r="AH22" s="39"/>
      <c r="AI22" s="39"/>
      <c r="AJ22" s="40"/>
      <c r="AK22" s="36"/>
      <c r="AL22" s="3"/>
      <c r="AM22" s="38">
        <v>10</v>
      </c>
      <c r="AN22" s="39"/>
      <c r="AO22" s="39"/>
      <c r="AP22" s="40"/>
      <c r="AQ22" s="36"/>
      <c r="AR22" s="3"/>
      <c r="AS22" s="38">
        <v>10</v>
      </c>
      <c r="AT22" s="39"/>
      <c r="AU22" s="39"/>
      <c r="AV22" s="40"/>
      <c r="AW22" s="36"/>
      <c r="AX22" s="3"/>
      <c r="AY22" s="38">
        <v>10</v>
      </c>
      <c r="AZ22" s="39"/>
      <c r="BA22" s="39"/>
      <c r="BB22" s="40"/>
      <c r="BC22" s="36"/>
      <c r="BD22" s="3"/>
      <c r="BE22" s="38">
        <v>10</v>
      </c>
      <c r="BF22" s="39"/>
      <c r="BG22" s="39"/>
      <c r="BH22" s="40"/>
      <c r="BI22" s="36"/>
      <c r="BJ22" s="3"/>
      <c r="BK22" s="38">
        <v>10</v>
      </c>
      <c r="BL22" s="39"/>
      <c r="BM22" s="39"/>
      <c r="BN22" s="40"/>
      <c r="BO22" s="36"/>
      <c r="BP22" s="3"/>
      <c r="BQ22" s="38">
        <v>10</v>
      </c>
      <c r="BR22" s="39"/>
      <c r="BS22" s="39"/>
      <c r="BT22" s="40"/>
      <c r="BU22" s="36"/>
      <c r="BV22" s="3"/>
      <c r="BW22" s="38">
        <v>10</v>
      </c>
      <c r="BX22" s="39"/>
      <c r="BY22" s="39"/>
      <c r="BZ22" s="40"/>
      <c r="CA22" s="36"/>
      <c r="CB22" s="3"/>
      <c r="CC22" s="38">
        <v>10</v>
      </c>
      <c r="CD22" s="39"/>
      <c r="CE22" s="39"/>
      <c r="CF22" s="40"/>
      <c r="CG22" s="36"/>
      <c r="CH22" s="3"/>
      <c r="CI22" s="38">
        <v>10</v>
      </c>
      <c r="CJ22" s="39"/>
      <c r="CK22" s="39"/>
      <c r="CL22" s="40"/>
      <c r="CM22" s="36"/>
      <c r="CN22" s="3"/>
      <c r="CO22" s="38">
        <v>10</v>
      </c>
      <c r="CP22" s="39"/>
      <c r="CQ22" s="39"/>
      <c r="CR22" s="40"/>
      <c r="CS22" s="36"/>
      <c r="CT22" s="3"/>
      <c r="CU22" s="38">
        <v>10</v>
      </c>
      <c r="CV22" s="39"/>
      <c r="CW22" s="39"/>
      <c r="CX22" s="40"/>
      <c r="CY22" s="36"/>
      <c r="CZ22" s="3"/>
      <c r="DA22" s="38">
        <v>10</v>
      </c>
      <c r="DB22" s="39"/>
      <c r="DC22" s="39"/>
      <c r="DD22" s="40"/>
      <c r="DE22" s="36"/>
      <c r="DF22" s="3"/>
      <c r="DG22" s="38">
        <v>10</v>
      </c>
      <c r="DH22" s="39"/>
      <c r="DI22" s="39"/>
      <c r="DJ22" s="40"/>
      <c r="DK22" s="36"/>
      <c r="DL22" s="3"/>
      <c r="DM22" s="38">
        <v>10</v>
      </c>
      <c r="DN22" s="39"/>
      <c r="DO22" s="39"/>
      <c r="DP22" s="40"/>
      <c r="DQ22" s="36"/>
      <c r="DR22" s="3"/>
      <c r="DS22" s="38">
        <v>10</v>
      </c>
      <c r="DT22" s="39"/>
      <c r="DU22" s="39"/>
      <c r="DV22" s="40"/>
      <c r="DW22" s="36"/>
      <c r="DX22" s="3"/>
      <c r="DY22" s="38">
        <v>10</v>
      </c>
      <c r="DZ22" s="39"/>
      <c r="EA22" s="39"/>
      <c r="EB22" s="40"/>
      <c r="EC22" s="36"/>
      <c r="ED22" s="3"/>
      <c r="EE22" s="38">
        <v>10</v>
      </c>
      <c r="EF22" s="39"/>
      <c r="EG22" s="39"/>
      <c r="EH22" s="40"/>
      <c r="EI22" s="36"/>
      <c r="EJ22" s="3"/>
      <c r="EK22" s="38">
        <v>10</v>
      </c>
      <c r="EL22" s="39"/>
      <c r="EM22" s="39"/>
      <c r="EN22" s="40"/>
      <c r="EO22" s="36"/>
      <c r="EP22" s="3"/>
      <c r="EQ22" s="38">
        <v>10</v>
      </c>
      <c r="ER22" s="39"/>
      <c r="ES22" s="39"/>
      <c r="ET22" s="40"/>
      <c r="EU22" s="36"/>
      <c r="EV22" s="3"/>
      <c r="EW22" s="38">
        <v>10</v>
      </c>
      <c r="EX22" s="39"/>
      <c r="EY22" s="39"/>
      <c r="EZ22" s="40"/>
      <c r="FA22" s="36"/>
      <c r="FB22" s="3"/>
      <c r="FC22" s="38">
        <v>10</v>
      </c>
      <c r="FD22" s="39"/>
      <c r="FE22" s="39"/>
      <c r="FF22" s="40"/>
      <c r="FG22" s="36"/>
      <c r="FH22" s="3"/>
      <c r="FI22" s="38">
        <v>10</v>
      </c>
      <c r="FJ22" s="39"/>
      <c r="FK22" s="39"/>
      <c r="FL22" s="40"/>
      <c r="FM22" s="36"/>
      <c r="FN22" s="3"/>
    </row>
    <row r="23" spans="21:170">
      <c r="U23" s="3"/>
      <c r="V23" s="3"/>
      <c r="W23" s="3"/>
      <c r="X23" s="3"/>
      <c r="Y23" s="3"/>
      <c r="Z23" s="3"/>
      <c r="AA23" s="38">
        <v>11</v>
      </c>
      <c r="AB23" s="39"/>
      <c r="AC23" s="39"/>
      <c r="AD23" s="40"/>
      <c r="AE23" s="13"/>
      <c r="AF23" s="3"/>
      <c r="AG23" s="38">
        <v>11</v>
      </c>
      <c r="AH23" s="39"/>
      <c r="AI23" s="39"/>
      <c r="AJ23" s="40"/>
      <c r="AK23" s="13"/>
      <c r="AL23" s="3"/>
      <c r="AM23" s="38">
        <v>11</v>
      </c>
      <c r="AN23" s="39"/>
      <c r="AO23" s="39"/>
      <c r="AP23" s="40"/>
      <c r="AQ23" s="13"/>
      <c r="AR23" s="3"/>
      <c r="AS23" s="38">
        <v>11</v>
      </c>
      <c r="AT23" s="39"/>
      <c r="AU23" s="39"/>
      <c r="AV23" s="40"/>
      <c r="AW23" s="13"/>
      <c r="AX23" s="3"/>
      <c r="AY23" s="38">
        <v>11</v>
      </c>
      <c r="AZ23" s="39"/>
      <c r="BA23" s="39"/>
      <c r="BB23" s="40"/>
      <c r="BC23" s="13"/>
      <c r="BD23" s="3"/>
      <c r="BE23" s="38">
        <v>11</v>
      </c>
      <c r="BF23" s="39"/>
      <c r="BG23" s="39"/>
      <c r="BH23" s="40"/>
      <c r="BI23" s="13"/>
      <c r="BJ23" s="3"/>
      <c r="BK23" s="38">
        <v>11</v>
      </c>
      <c r="BL23" s="39"/>
      <c r="BM23" s="39"/>
      <c r="BN23" s="40"/>
      <c r="BO23" s="13"/>
      <c r="BP23" s="3"/>
      <c r="BQ23" s="38">
        <v>11</v>
      </c>
      <c r="BR23" s="39"/>
      <c r="BS23" s="39"/>
      <c r="BT23" s="40"/>
      <c r="BU23" s="13"/>
      <c r="BV23" s="3"/>
      <c r="BW23" s="38">
        <v>11</v>
      </c>
      <c r="BX23" s="39"/>
      <c r="BY23" s="39"/>
      <c r="BZ23" s="40"/>
      <c r="CA23" s="13"/>
      <c r="CB23" s="3"/>
      <c r="CC23" s="38">
        <v>11</v>
      </c>
      <c r="CD23" s="39"/>
      <c r="CE23" s="39"/>
      <c r="CF23" s="40"/>
      <c r="CG23" s="13"/>
      <c r="CH23" s="3"/>
      <c r="CI23" s="38">
        <v>11</v>
      </c>
      <c r="CJ23" s="39"/>
      <c r="CK23" s="39"/>
      <c r="CL23" s="40"/>
      <c r="CM23" s="13"/>
      <c r="CN23" s="3"/>
      <c r="CO23" s="38">
        <v>11</v>
      </c>
      <c r="CP23" s="39"/>
      <c r="CQ23" s="39"/>
      <c r="CR23" s="40"/>
      <c r="CS23" s="13"/>
      <c r="CT23" s="3"/>
      <c r="CU23" s="38">
        <v>11</v>
      </c>
      <c r="CV23" s="39"/>
      <c r="CW23" s="39"/>
      <c r="CX23" s="40"/>
      <c r="CY23" s="13"/>
      <c r="CZ23" s="3"/>
      <c r="DA23" s="38">
        <v>11</v>
      </c>
      <c r="DB23" s="39"/>
      <c r="DC23" s="39"/>
      <c r="DD23" s="40"/>
      <c r="DE23" s="13"/>
      <c r="DF23" s="3"/>
      <c r="DG23" s="38">
        <v>11</v>
      </c>
      <c r="DH23" s="39"/>
      <c r="DI23" s="39"/>
      <c r="DJ23" s="40"/>
      <c r="DK23" s="13"/>
      <c r="DL23" s="3"/>
      <c r="DM23" s="38">
        <v>11</v>
      </c>
      <c r="DN23" s="39"/>
      <c r="DO23" s="39"/>
      <c r="DP23" s="40"/>
      <c r="DQ23" s="13"/>
      <c r="DR23" s="3"/>
      <c r="DS23" s="38">
        <v>11</v>
      </c>
      <c r="DT23" s="39"/>
      <c r="DU23" s="39"/>
      <c r="DV23" s="40"/>
      <c r="DW23" s="13"/>
      <c r="DX23" s="3"/>
      <c r="DY23" s="38">
        <v>11</v>
      </c>
      <c r="DZ23" s="39"/>
      <c r="EA23" s="39"/>
      <c r="EB23" s="40"/>
      <c r="EC23" s="13"/>
      <c r="ED23" s="3"/>
      <c r="EE23" s="38">
        <v>11</v>
      </c>
      <c r="EF23" s="39"/>
      <c r="EG23" s="39"/>
      <c r="EH23" s="40"/>
      <c r="EI23" s="13"/>
      <c r="EJ23" s="3"/>
      <c r="EK23" s="38">
        <v>11</v>
      </c>
      <c r="EL23" s="39"/>
      <c r="EM23" s="39"/>
      <c r="EN23" s="40"/>
      <c r="EO23" s="13"/>
      <c r="EP23" s="3"/>
      <c r="EQ23" s="38">
        <v>11</v>
      </c>
      <c r="ER23" s="39"/>
      <c r="ES23" s="39"/>
      <c r="ET23" s="40"/>
      <c r="EU23" s="13"/>
      <c r="EV23" s="3"/>
      <c r="EW23" s="38">
        <v>11</v>
      </c>
      <c r="EX23" s="39"/>
      <c r="EY23" s="39"/>
      <c r="EZ23" s="40"/>
      <c r="FA23" s="13"/>
      <c r="FB23" s="3"/>
      <c r="FC23" s="38">
        <v>11</v>
      </c>
      <c r="FD23" s="39"/>
      <c r="FE23" s="39"/>
      <c r="FF23" s="40"/>
      <c r="FG23" s="13"/>
      <c r="FH23" s="3"/>
      <c r="FI23" s="38">
        <v>11</v>
      </c>
      <c r="FJ23" s="39"/>
      <c r="FK23" s="39"/>
      <c r="FL23" s="40"/>
      <c r="FM23" s="13"/>
      <c r="FN23" s="3"/>
    </row>
    <row r="24" spans="21:170">
      <c r="U24" s="3"/>
      <c r="V24" s="3"/>
      <c r="W24" s="3"/>
      <c r="X24" s="3"/>
      <c r="Y24" s="3"/>
      <c r="Z24" s="3"/>
      <c r="AA24" s="38">
        <v>12</v>
      </c>
      <c r="AB24" s="39"/>
      <c r="AC24" s="39"/>
      <c r="AD24" s="40"/>
      <c r="AE24" s="13"/>
      <c r="AF24" s="3"/>
      <c r="AG24" s="38">
        <v>12</v>
      </c>
      <c r="AH24" s="39"/>
      <c r="AI24" s="39"/>
      <c r="AJ24" s="40"/>
      <c r="AK24" s="13"/>
      <c r="AL24" s="3"/>
      <c r="AM24" s="38">
        <v>12</v>
      </c>
      <c r="AN24" s="39"/>
      <c r="AO24" s="39"/>
      <c r="AP24" s="40"/>
      <c r="AQ24" s="13"/>
      <c r="AR24" s="3"/>
      <c r="AS24" s="38">
        <v>12</v>
      </c>
      <c r="AT24" s="39"/>
      <c r="AU24" s="39"/>
      <c r="AV24" s="40"/>
      <c r="AW24" s="13"/>
      <c r="AX24" s="3"/>
      <c r="AY24" s="38">
        <v>12</v>
      </c>
      <c r="AZ24" s="39"/>
      <c r="BA24" s="39"/>
      <c r="BB24" s="40"/>
      <c r="BC24" s="13"/>
      <c r="BD24" s="3"/>
      <c r="BE24" s="38">
        <v>12</v>
      </c>
      <c r="BF24" s="39"/>
      <c r="BG24" s="39"/>
      <c r="BH24" s="40"/>
      <c r="BI24" s="13"/>
      <c r="BJ24" s="3"/>
      <c r="BK24" s="38">
        <v>12</v>
      </c>
      <c r="BL24" s="39"/>
      <c r="BM24" s="39"/>
      <c r="BN24" s="40"/>
      <c r="BO24" s="13"/>
      <c r="BP24" s="3"/>
      <c r="BQ24" s="38">
        <v>12</v>
      </c>
      <c r="BR24" s="39"/>
      <c r="BS24" s="39"/>
      <c r="BT24" s="40"/>
      <c r="BU24" s="13"/>
      <c r="BV24" s="3"/>
      <c r="BW24" s="38">
        <v>12</v>
      </c>
      <c r="BX24" s="39"/>
      <c r="BY24" s="39"/>
      <c r="BZ24" s="40"/>
      <c r="CA24" s="13"/>
      <c r="CB24" s="3"/>
      <c r="CC24" s="38">
        <v>12</v>
      </c>
      <c r="CD24" s="39"/>
      <c r="CE24" s="39"/>
      <c r="CF24" s="40"/>
      <c r="CG24" s="13"/>
      <c r="CH24" s="3"/>
      <c r="CI24" s="38">
        <v>12</v>
      </c>
      <c r="CJ24" s="39"/>
      <c r="CK24" s="39"/>
      <c r="CL24" s="40"/>
      <c r="CM24" s="13"/>
      <c r="CN24" s="3"/>
      <c r="CO24" s="38">
        <v>12</v>
      </c>
      <c r="CP24" s="39"/>
      <c r="CQ24" s="39"/>
      <c r="CR24" s="40"/>
      <c r="CS24" s="13"/>
      <c r="CT24" s="3"/>
      <c r="CU24" s="38">
        <v>12</v>
      </c>
      <c r="CV24" s="39"/>
      <c r="CW24" s="39"/>
      <c r="CX24" s="40"/>
      <c r="CY24" s="13"/>
      <c r="CZ24" s="3"/>
      <c r="DA24" s="38">
        <v>12</v>
      </c>
      <c r="DB24" s="39"/>
      <c r="DC24" s="39"/>
      <c r="DD24" s="40"/>
      <c r="DE24" s="13"/>
      <c r="DF24" s="3"/>
      <c r="DG24" s="38">
        <v>12</v>
      </c>
      <c r="DH24" s="39"/>
      <c r="DI24" s="39"/>
      <c r="DJ24" s="40"/>
      <c r="DK24" s="13"/>
      <c r="DL24" s="3"/>
      <c r="DM24" s="38">
        <v>12</v>
      </c>
      <c r="DN24" s="39"/>
      <c r="DO24" s="39"/>
      <c r="DP24" s="40"/>
      <c r="DQ24" s="13"/>
      <c r="DR24" s="3"/>
      <c r="DS24" s="38">
        <v>12</v>
      </c>
      <c r="DT24" s="39"/>
      <c r="DU24" s="39"/>
      <c r="DV24" s="40"/>
      <c r="DW24" s="13"/>
      <c r="DX24" s="3"/>
      <c r="DY24" s="38">
        <v>12</v>
      </c>
      <c r="DZ24" s="39"/>
      <c r="EA24" s="39"/>
      <c r="EB24" s="40"/>
      <c r="EC24" s="13"/>
      <c r="ED24" s="3"/>
      <c r="EE24" s="38">
        <v>12</v>
      </c>
      <c r="EF24" s="39"/>
      <c r="EG24" s="39"/>
      <c r="EH24" s="40"/>
      <c r="EI24" s="13"/>
      <c r="EJ24" s="3"/>
      <c r="EK24" s="38">
        <v>12</v>
      </c>
      <c r="EL24" s="39"/>
      <c r="EM24" s="39"/>
      <c r="EN24" s="40"/>
      <c r="EO24" s="13"/>
      <c r="EP24" s="3"/>
      <c r="EQ24" s="38">
        <v>12</v>
      </c>
      <c r="ER24" s="39"/>
      <c r="ES24" s="39"/>
      <c r="ET24" s="40"/>
      <c r="EU24" s="13"/>
      <c r="EV24" s="3"/>
      <c r="EW24" s="38">
        <v>12</v>
      </c>
      <c r="EX24" s="39"/>
      <c r="EY24" s="39"/>
      <c r="EZ24" s="40"/>
      <c r="FA24" s="13"/>
      <c r="FB24" s="3"/>
      <c r="FC24" s="38">
        <v>12</v>
      </c>
      <c r="FD24" s="39"/>
      <c r="FE24" s="39"/>
      <c r="FF24" s="40"/>
      <c r="FG24" s="13"/>
      <c r="FH24" s="3"/>
      <c r="FI24" s="38">
        <v>12</v>
      </c>
      <c r="FJ24" s="39"/>
      <c r="FK24" s="39"/>
      <c r="FL24" s="40"/>
      <c r="FM24" s="13"/>
      <c r="FN24" s="3"/>
    </row>
    <row r="25" spans="21:170">
      <c r="U25" s="3"/>
      <c r="V25" s="3"/>
      <c r="W25" s="3"/>
      <c r="X25" s="3"/>
      <c r="Y25" s="3"/>
      <c r="Z25" s="3"/>
      <c r="AA25" s="38">
        <v>13</v>
      </c>
      <c r="AB25" s="39"/>
      <c r="AC25" s="39"/>
      <c r="AD25" s="40"/>
      <c r="AE25" s="13"/>
      <c r="AF25" s="3"/>
      <c r="AG25" s="38">
        <v>13</v>
      </c>
      <c r="AH25" s="39"/>
      <c r="AI25" s="39"/>
      <c r="AJ25" s="40"/>
      <c r="AK25" s="13"/>
      <c r="AL25" s="3"/>
      <c r="AM25" s="38">
        <v>13</v>
      </c>
      <c r="AN25" s="39"/>
      <c r="AO25" s="39"/>
      <c r="AP25" s="40"/>
      <c r="AQ25" s="13"/>
      <c r="AR25" s="3"/>
      <c r="AS25" s="38">
        <v>13</v>
      </c>
      <c r="AT25" s="39"/>
      <c r="AU25" s="39"/>
      <c r="AV25" s="40"/>
      <c r="AW25" s="13"/>
      <c r="AX25" s="3"/>
      <c r="AY25" s="38">
        <v>13</v>
      </c>
      <c r="AZ25" s="39"/>
      <c r="BA25" s="39"/>
      <c r="BB25" s="40"/>
      <c r="BC25" s="13"/>
      <c r="BD25" s="3"/>
      <c r="BE25" s="38">
        <v>13</v>
      </c>
      <c r="BF25" s="39"/>
      <c r="BG25" s="39"/>
      <c r="BH25" s="40"/>
      <c r="BI25" s="13"/>
      <c r="BJ25" s="3"/>
      <c r="BK25" s="38">
        <v>13</v>
      </c>
      <c r="BL25" s="39"/>
      <c r="BM25" s="39"/>
      <c r="BN25" s="40"/>
      <c r="BO25" s="13"/>
      <c r="BP25" s="3"/>
      <c r="BQ25" s="38">
        <v>13</v>
      </c>
      <c r="BR25" s="39"/>
      <c r="BS25" s="39"/>
      <c r="BT25" s="40"/>
      <c r="BU25" s="13"/>
      <c r="BV25" s="3"/>
      <c r="BW25" s="38">
        <v>13</v>
      </c>
      <c r="BX25" s="39"/>
      <c r="BY25" s="39"/>
      <c r="BZ25" s="40"/>
      <c r="CA25" s="13"/>
      <c r="CB25" s="3"/>
      <c r="CC25" s="38">
        <v>13</v>
      </c>
      <c r="CD25" s="39"/>
      <c r="CE25" s="39"/>
      <c r="CF25" s="40"/>
      <c r="CG25" s="13"/>
      <c r="CH25" s="3"/>
      <c r="CI25" s="38">
        <v>13</v>
      </c>
      <c r="CJ25" s="39"/>
      <c r="CK25" s="39"/>
      <c r="CL25" s="40"/>
      <c r="CM25" s="13"/>
      <c r="CN25" s="3"/>
      <c r="CO25" s="38">
        <v>13</v>
      </c>
      <c r="CP25" s="39"/>
      <c r="CQ25" s="39"/>
      <c r="CR25" s="40"/>
      <c r="CS25" s="13"/>
      <c r="CT25" s="3"/>
      <c r="CU25" s="38">
        <v>13</v>
      </c>
      <c r="CV25" s="39"/>
      <c r="CW25" s="39"/>
      <c r="CX25" s="40"/>
      <c r="CY25" s="13"/>
      <c r="CZ25" s="3"/>
      <c r="DA25" s="38">
        <v>13</v>
      </c>
      <c r="DB25" s="39"/>
      <c r="DC25" s="39"/>
      <c r="DD25" s="40"/>
      <c r="DE25" s="13"/>
      <c r="DF25" s="3"/>
      <c r="DG25" s="38">
        <v>13</v>
      </c>
      <c r="DH25" s="39"/>
      <c r="DI25" s="39"/>
      <c r="DJ25" s="40"/>
      <c r="DK25" s="13"/>
      <c r="DL25" s="3"/>
      <c r="DM25" s="38">
        <v>13</v>
      </c>
      <c r="DN25" s="39"/>
      <c r="DO25" s="39"/>
      <c r="DP25" s="40"/>
      <c r="DQ25" s="13"/>
      <c r="DR25" s="3"/>
      <c r="DS25" s="38">
        <v>13</v>
      </c>
      <c r="DT25" s="39"/>
      <c r="DU25" s="39"/>
      <c r="DV25" s="40"/>
      <c r="DW25" s="13"/>
      <c r="DX25" s="3"/>
      <c r="DY25" s="38">
        <v>13</v>
      </c>
      <c r="DZ25" s="39"/>
      <c r="EA25" s="39"/>
      <c r="EB25" s="40"/>
      <c r="EC25" s="13"/>
      <c r="ED25" s="3"/>
      <c r="EE25" s="38">
        <v>13</v>
      </c>
      <c r="EF25" s="39"/>
      <c r="EG25" s="39"/>
      <c r="EH25" s="40"/>
      <c r="EI25" s="13"/>
      <c r="EJ25" s="3"/>
      <c r="EK25" s="38">
        <v>13</v>
      </c>
      <c r="EL25" s="39"/>
      <c r="EM25" s="39"/>
      <c r="EN25" s="40"/>
      <c r="EO25" s="13"/>
      <c r="EP25" s="3"/>
      <c r="EQ25" s="38">
        <v>13</v>
      </c>
      <c r="ER25" s="39"/>
      <c r="ES25" s="39"/>
      <c r="ET25" s="40"/>
      <c r="EU25" s="13"/>
      <c r="EV25" s="3"/>
      <c r="EW25" s="38">
        <v>13</v>
      </c>
      <c r="EX25" s="39"/>
      <c r="EY25" s="39"/>
      <c r="EZ25" s="40"/>
      <c r="FA25" s="13"/>
      <c r="FB25" s="3"/>
      <c r="FC25" s="38">
        <v>13</v>
      </c>
      <c r="FD25" s="39"/>
      <c r="FE25" s="39"/>
      <c r="FF25" s="40"/>
      <c r="FG25" s="13"/>
      <c r="FH25" s="3"/>
      <c r="FI25" s="38">
        <v>13</v>
      </c>
      <c r="FJ25" s="39"/>
      <c r="FK25" s="39"/>
      <c r="FL25" s="40"/>
      <c r="FM25" s="13"/>
      <c r="FN25" s="3"/>
    </row>
    <row r="26" spans="21:170">
      <c r="U26" s="3"/>
      <c r="V26" s="3"/>
      <c r="W26" s="3"/>
      <c r="X26" s="3"/>
      <c r="Y26" s="3"/>
      <c r="Z26" s="3"/>
      <c r="AA26" s="38">
        <v>14</v>
      </c>
      <c r="AB26" s="39"/>
      <c r="AC26" s="39"/>
      <c r="AD26" s="40"/>
      <c r="AE26" s="13"/>
      <c r="AF26" s="3"/>
      <c r="AG26" s="38">
        <v>14</v>
      </c>
      <c r="AH26" s="39"/>
      <c r="AI26" s="39"/>
      <c r="AJ26" s="40"/>
      <c r="AK26" s="13"/>
      <c r="AL26" s="3"/>
      <c r="AM26" s="38">
        <v>14</v>
      </c>
      <c r="AN26" s="39"/>
      <c r="AO26" s="39"/>
      <c r="AP26" s="40"/>
      <c r="AQ26" s="13"/>
      <c r="AR26" s="3"/>
      <c r="AS26" s="38">
        <v>14</v>
      </c>
      <c r="AT26" s="39"/>
      <c r="AU26" s="39"/>
      <c r="AV26" s="40"/>
      <c r="AW26" s="13"/>
      <c r="AX26" s="3"/>
      <c r="AY26" s="38">
        <v>14</v>
      </c>
      <c r="AZ26" s="39"/>
      <c r="BA26" s="39"/>
      <c r="BB26" s="40"/>
      <c r="BC26" s="13"/>
      <c r="BD26" s="3"/>
      <c r="BE26" s="38">
        <v>14</v>
      </c>
      <c r="BF26" s="39"/>
      <c r="BG26" s="39"/>
      <c r="BH26" s="40"/>
      <c r="BI26" s="13"/>
      <c r="BJ26" s="3"/>
      <c r="BK26" s="38">
        <v>14</v>
      </c>
      <c r="BL26" s="39"/>
      <c r="BM26" s="39"/>
      <c r="BN26" s="40"/>
      <c r="BO26" s="13"/>
      <c r="BP26" s="3"/>
      <c r="BQ26" s="38">
        <v>14</v>
      </c>
      <c r="BR26" s="39"/>
      <c r="BS26" s="39"/>
      <c r="BT26" s="40"/>
      <c r="BU26" s="13"/>
      <c r="BV26" s="3"/>
      <c r="BW26" s="38">
        <v>14</v>
      </c>
      <c r="BX26" s="39"/>
      <c r="BY26" s="39"/>
      <c r="BZ26" s="40"/>
      <c r="CA26" s="13"/>
      <c r="CB26" s="3"/>
      <c r="CC26" s="38">
        <v>14</v>
      </c>
      <c r="CD26" s="39"/>
      <c r="CE26" s="39"/>
      <c r="CF26" s="40"/>
      <c r="CG26" s="13"/>
      <c r="CH26" s="3"/>
      <c r="CI26" s="38">
        <v>14</v>
      </c>
      <c r="CJ26" s="39"/>
      <c r="CK26" s="39"/>
      <c r="CL26" s="40"/>
      <c r="CM26" s="13"/>
      <c r="CN26" s="3"/>
      <c r="CO26" s="38">
        <v>14</v>
      </c>
      <c r="CP26" s="39"/>
      <c r="CQ26" s="39"/>
      <c r="CR26" s="40"/>
      <c r="CS26" s="13"/>
      <c r="CT26" s="3"/>
      <c r="CU26" s="38">
        <v>14</v>
      </c>
      <c r="CV26" s="39"/>
      <c r="CW26" s="39"/>
      <c r="CX26" s="40"/>
      <c r="CY26" s="13"/>
      <c r="CZ26" s="3"/>
      <c r="DA26" s="38">
        <v>14</v>
      </c>
      <c r="DB26" s="39"/>
      <c r="DC26" s="39"/>
      <c r="DD26" s="40"/>
      <c r="DE26" s="13"/>
      <c r="DF26" s="3"/>
      <c r="DG26" s="38">
        <v>14</v>
      </c>
      <c r="DH26" s="39"/>
      <c r="DI26" s="39"/>
      <c r="DJ26" s="40"/>
      <c r="DK26" s="13"/>
      <c r="DL26" s="3"/>
      <c r="DM26" s="38">
        <v>14</v>
      </c>
      <c r="DN26" s="39"/>
      <c r="DO26" s="39"/>
      <c r="DP26" s="40"/>
      <c r="DQ26" s="13"/>
      <c r="DR26" s="3"/>
      <c r="DS26" s="38">
        <v>14</v>
      </c>
      <c r="DT26" s="39"/>
      <c r="DU26" s="39"/>
      <c r="DV26" s="40"/>
      <c r="DW26" s="13"/>
      <c r="DX26" s="3"/>
      <c r="DY26" s="38">
        <v>14</v>
      </c>
      <c r="DZ26" s="39"/>
      <c r="EA26" s="39"/>
      <c r="EB26" s="40"/>
      <c r="EC26" s="13"/>
      <c r="ED26" s="3"/>
      <c r="EE26" s="38">
        <v>14</v>
      </c>
      <c r="EF26" s="39"/>
      <c r="EG26" s="39"/>
      <c r="EH26" s="40"/>
      <c r="EI26" s="13"/>
      <c r="EJ26" s="3"/>
      <c r="EK26" s="38">
        <v>14</v>
      </c>
      <c r="EL26" s="39"/>
      <c r="EM26" s="39"/>
      <c r="EN26" s="40"/>
      <c r="EO26" s="13"/>
      <c r="EP26" s="3"/>
      <c r="EQ26" s="38">
        <v>14</v>
      </c>
      <c r="ER26" s="39"/>
      <c r="ES26" s="39"/>
      <c r="ET26" s="40"/>
      <c r="EU26" s="13"/>
      <c r="EV26" s="3"/>
      <c r="EW26" s="38">
        <v>14</v>
      </c>
      <c r="EX26" s="39"/>
      <c r="EY26" s="39"/>
      <c r="EZ26" s="40"/>
      <c r="FA26" s="13"/>
      <c r="FB26" s="3"/>
      <c r="FC26" s="38">
        <v>14</v>
      </c>
      <c r="FD26" s="39"/>
      <c r="FE26" s="39"/>
      <c r="FF26" s="40"/>
      <c r="FG26" s="13"/>
      <c r="FH26" s="3"/>
      <c r="FI26" s="38">
        <v>14</v>
      </c>
      <c r="FJ26" s="39"/>
      <c r="FK26" s="39"/>
      <c r="FL26" s="40"/>
      <c r="FM26" s="13"/>
      <c r="FN26" s="3"/>
    </row>
    <row r="27" spans="21:170">
      <c r="U27" s="3"/>
      <c r="V27" s="3"/>
      <c r="W27" s="3"/>
      <c r="X27" s="3"/>
      <c r="Y27" s="3"/>
      <c r="Z27" s="3"/>
      <c r="AA27" s="38">
        <v>15</v>
      </c>
      <c r="AB27" s="39"/>
      <c r="AC27" s="39"/>
      <c r="AD27" s="40"/>
      <c r="AE27" s="13"/>
      <c r="AF27" s="3"/>
      <c r="AG27" s="38">
        <v>15</v>
      </c>
      <c r="AH27" s="39"/>
      <c r="AI27" s="39"/>
      <c r="AJ27" s="40"/>
      <c r="AK27" s="13"/>
      <c r="AL27" s="3"/>
      <c r="AM27" s="38">
        <v>15</v>
      </c>
      <c r="AN27" s="39"/>
      <c r="AO27" s="39"/>
      <c r="AP27" s="40"/>
      <c r="AQ27" s="13"/>
      <c r="AR27" s="3"/>
      <c r="AS27" s="38">
        <v>15</v>
      </c>
      <c r="AT27" s="39"/>
      <c r="AU27" s="39"/>
      <c r="AV27" s="40"/>
      <c r="AW27" s="13"/>
      <c r="AX27" s="3"/>
      <c r="AY27" s="38">
        <v>15</v>
      </c>
      <c r="AZ27" s="39"/>
      <c r="BA27" s="39"/>
      <c r="BB27" s="40"/>
      <c r="BC27" s="13"/>
      <c r="BD27" s="3"/>
      <c r="BE27" s="38">
        <v>15</v>
      </c>
      <c r="BF27" s="39"/>
      <c r="BG27" s="39"/>
      <c r="BH27" s="40"/>
      <c r="BI27" s="13"/>
      <c r="BJ27" s="3"/>
      <c r="BK27" s="38">
        <v>15</v>
      </c>
      <c r="BL27" s="39"/>
      <c r="BM27" s="39"/>
      <c r="BN27" s="40"/>
      <c r="BO27" s="13"/>
      <c r="BP27" s="3"/>
      <c r="BQ27" s="38">
        <v>15</v>
      </c>
      <c r="BR27" s="39"/>
      <c r="BS27" s="39"/>
      <c r="BT27" s="40"/>
      <c r="BU27" s="13"/>
      <c r="BV27" s="3"/>
      <c r="BW27" s="38">
        <v>15</v>
      </c>
      <c r="BX27" s="39"/>
      <c r="BY27" s="39"/>
      <c r="BZ27" s="40"/>
      <c r="CA27" s="13"/>
      <c r="CB27" s="3"/>
      <c r="CC27" s="38">
        <v>15</v>
      </c>
      <c r="CD27" s="39"/>
      <c r="CE27" s="39"/>
      <c r="CF27" s="40"/>
      <c r="CG27" s="13"/>
      <c r="CH27" s="3"/>
      <c r="CI27" s="38">
        <v>15</v>
      </c>
      <c r="CJ27" s="39"/>
      <c r="CK27" s="39"/>
      <c r="CL27" s="40"/>
      <c r="CM27" s="13"/>
      <c r="CN27" s="3"/>
      <c r="CO27" s="38">
        <v>15</v>
      </c>
      <c r="CP27" s="39"/>
      <c r="CQ27" s="39"/>
      <c r="CR27" s="40"/>
      <c r="CS27" s="13"/>
      <c r="CT27" s="3"/>
      <c r="CU27" s="38">
        <v>15</v>
      </c>
      <c r="CV27" s="39"/>
      <c r="CW27" s="39"/>
      <c r="CX27" s="40"/>
      <c r="CY27" s="13"/>
      <c r="CZ27" s="3"/>
      <c r="DA27" s="38">
        <v>15</v>
      </c>
      <c r="DB27" s="39"/>
      <c r="DC27" s="39"/>
      <c r="DD27" s="40"/>
      <c r="DE27" s="13"/>
      <c r="DF27" s="3"/>
      <c r="DG27" s="38">
        <v>15</v>
      </c>
      <c r="DH27" s="39"/>
      <c r="DI27" s="39"/>
      <c r="DJ27" s="40"/>
      <c r="DK27" s="13"/>
      <c r="DL27" s="3"/>
      <c r="DM27" s="38">
        <v>15</v>
      </c>
      <c r="DN27" s="39"/>
      <c r="DO27" s="39"/>
      <c r="DP27" s="40"/>
      <c r="DQ27" s="13"/>
      <c r="DR27" s="3"/>
      <c r="DS27" s="38">
        <v>15</v>
      </c>
      <c r="DT27" s="39"/>
      <c r="DU27" s="39"/>
      <c r="DV27" s="40"/>
      <c r="DW27" s="13"/>
      <c r="DX27" s="3"/>
      <c r="DY27" s="38">
        <v>15</v>
      </c>
      <c r="DZ27" s="39"/>
      <c r="EA27" s="39"/>
      <c r="EB27" s="40"/>
      <c r="EC27" s="13"/>
      <c r="ED27" s="3"/>
      <c r="EE27" s="38">
        <v>15</v>
      </c>
      <c r="EF27" s="39"/>
      <c r="EG27" s="39"/>
      <c r="EH27" s="40"/>
      <c r="EI27" s="13"/>
      <c r="EJ27" s="3"/>
      <c r="EK27" s="38">
        <v>15</v>
      </c>
      <c r="EL27" s="39"/>
      <c r="EM27" s="39"/>
      <c r="EN27" s="40"/>
      <c r="EO27" s="13"/>
      <c r="EP27" s="3"/>
      <c r="EQ27" s="38">
        <v>15</v>
      </c>
      <c r="ER27" s="39"/>
      <c r="ES27" s="39"/>
      <c r="ET27" s="40"/>
      <c r="EU27" s="13"/>
      <c r="EV27" s="3"/>
      <c r="EW27" s="38">
        <v>15</v>
      </c>
      <c r="EX27" s="39"/>
      <c r="EY27" s="39"/>
      <c r="EZ27" s="40"/>
      <c r="FA27" s="13"/>
      <c r="FB27" s="3"/>
      <c r="FC27" s="38">
        <v>15</v>
      </c>
      <c r="FD27" s="39"/>
      <c r="FE27" s="39"/>
      <c r="FF27" s="40"/>
      <c r="FG27" s="13"/>
      <c r="FH27" s="3"/>
      <c r="FI27" s="38">
        <v>15</v>
      </c>
      <c r="FJ27" s="39"/>
      <c r="FK27" s="39"/>
      <c r="FL27" s="40"/>
      <c r="FM27" s="13"/>
      <c r="FN27" s="3"/>
    </row>
    <row r="28" spans="21:170">
      <c r="U28" s="3"/>
      <c r="V28" s="3"/>
      <c r="W28" s="3"/>
      <c r="X28" s="3"/>
      <c r="Y28" s="3"/>
      <c r="Z28" s="3"/>
      <c r="AA28" s="38">
        <v>16</v>
      </c>
      <c r="AB28" s="39"/>
      <c r="AC28" s="39"/>
      <c r="AD28" s="40"/>
      <c r="AE28" s="13"/>
      <c r="AF28" s="3"/>
      <c r="AG28" s="38">
        <v>16</v>
      </c>
      <c r="AH28" s="39"/>
      <c r="AI28" s="39"/>
      <c r="AJ28" s="40"/>
      <c r="AK28" s="13"/>
      <c r="AL28" s="3"/>
      <c r="AM28" s="38">
        <v>16</v>
      </c>
      <c r="AN28" s="39"/>
      <c r="AO28" s="39"/>
      <c r="AP28" s="40"/>
      <c r="AQ28" s="13"/>
      <c r="AR28" s="3"/>
      <c r="AS28" s="38">
        <v>16</v>
      </c>
      <c r="AT28" s="39"/>
      <c r="AU28" s="39"/>
      <c r="AV28" s="40"/>
      <c r="AW28" s="13"/>
      <c r="AX28" s="3"/>
      <c r="AY28" s="38">
        <v>16</v>
      </c>
      <c r="AZ28" s="39"/>
      <c r="BA28" s="39"/>
      <c r="BB28" s="40"/>
      <c r="BC28" s="13"/>
      <c r="BD28" s="3"/>
      <c r="BE28" s="38">
        <v>16</v>
      </c>
      <c r="BF28" s="39"/>
      <c r="BG28" s="39"/>
      <c r="BH28" s="40"/>
      <c r="BI28" s="13"/>
      <c r="BJ28" s="3"/>
      <c r="BK28" s="38">
        <v>16</v>
      </c>
      <c r="BL28" s="39"/>
      <c r="BM28" s="39"/>
      <c r="BN28" s="40"/>
      <c r="BO28" s="13"/>
      <c r="BP28" s="3"/>
      <c r="BQ28" s="38">
        <v>16</v>
      </c>
      <c r="BR28" s="39"/>
      <c r="BS28" s="39"/>
      <c r="BT28" s="40"/>
      <c r="BU28" s="13"/>
      <c r="BV28" s="3"/>
      <c r="BW28" s="38">
        <v>16</v>
      </c>
      <c r="BX28" s="39"/>
      <c r="BY28" s="39"/>
      <c r="BZ28" s="40"/>
      <c r="CA28" s="13"/>
      <c r="CB28" s="3"/>
      <c r="CC28" s="38">
        <v>16</v>
      </c>
      <c r="CD28" s="39"/>
      <c r="CE28" s="39"/>
      <c r="CF28" s="40"/>
      <c r="CG28" s="13"/>
      <c r="CH28" s="3"/>
      <c r="CI28" s="38">
        <v>16</v>
      </c>
      <c r="CJ28" s="39"/>
      <c r="CK28" s="39"/>
      <c r="CL28" s="40"/>
      <c r="CM28" s="13"/>
      <c r="CN28" s="3"/>
      <c r="CO28" s="38">
        <v>16</v>
      </c>
      <c r="CP28" s="39"/>
      <c r="CQ28" s="39"/>
      <c r="CR28" s="40"/>
      <c r="CS28" s="13"/>
      <c r="CT28" s="3"/>
      <c r="CU28" s="38">
        <v>16</v>
      </c>
      <c r="CV28" s="39"/>
      <c r="CW28" s="39"/>
      <c r="CX28" s="40"/>
      <c r="CY28" s="13"/>
      <c r="CZ28" s="3"/>
      <c r="DA28" s="38">
        <v>16</v>
      </c>
      <c r="DB28" s="39"/>
      <c r="DC28" s="39"/>
      <c r="DD28" s="40"/>
      <c r="DE28" s="13"/>
      <c r="DF28" s="3"/>
      <c r="DG28" s="38">
        <v>16</v>
      </c>
      <c r="DH28" s="39"/>
      <c r="DI28" s="39"/>
      <c r="DJ28" s="40"/>
      <c r="DK28" s="13"/>
      <c r="DL28" s="3"/>
      <c r="DM28" s="38">
        <v>16</v>
      </c>
      <c r="DN28" s="39"/>
      <c r="DO28" s="39"/>
      <c r="DP28" s="40"/>
      <c r="DQ28" s="13"/>
      <c r="DR28" s="3"/>
      <c r="DS28" s="38">
        <v>16</v>
      </c>
      <c r="DT28" s="39"/>
      <c r="DU28" s="39"/>
      <c r="DV28" s="40"/>
      <c r="DW28" s="13"/>
      <c r="DX28" s="3"/>
      <c r="DY28" s="38">
        <v>16</v>
      </c>
      <c r="DZ28" s="39"/>
      <c r="EA28" s="39"/>
      <c r="EB28" s="40"/>
      <c r="EC28" s="13"/>
      <c r="ED28" s="3"/>
      <c r="EE28" s="38">
        <v>16</v>
      </c>
      <c r="EF28" s="39"/>
      <c r="EG28" s="39"/>
      <c r="EH28" s="40"/>
      <c r="EI28" s="13"/>
      <c r="EJ28" s="3"/>
      <c r="EK28" s="38">
        <v>16</v>
      </c>
      <c r="EL28" s="39"/>
      <c r="EM28" s="39"/>
      <c r="EN28" s="40"/>
      <c r="EO28" s="13"/>
      <c r="EP28" s="3"/>
      <c r="EQ28" s="38">
        <v>16</v>
      </c>
      <c r="ER28" s="39"/>
      <c r="ES28" s="39"/>
      <c r="ET28" s="40"/>
      <c r="EU28" s="13"/>
      <c r="EV28" s="3"/>
      <c r="EW28" s="38">
        <v>16</v>
      </c>
      <c r="EX28" s="39"/>
      <c r="EY28" s="39"/>
      <c r="EZ28" s="40"/>
      <c r="FA28" s="13"/>
      <c r="FB28" s="3"/>
      <c r="FC28" s="38">
        <v>16</v>
      </c>
      <c r="FD28" s="39"/>
      <c r="FE28" s="39"/>
      <c r="FF28" s="40"/>
      <c r="FG28" s="13"/>
      <c r="FH28" s="3"/>
      <c r="FI28" s="38">
        <v>16</v>
      </c>
      <c r="FJ28" s="39"/>
      <c r="FK28" s="39"/>
      <c r="FL28" s="40"/>
      <c r="FM28" s="13"/>
      <c r="FN28" s="3"/>
    </row>
    <row r="29" spans="21:170">
      <c r="U29" s="3"/>
      <c r="V29" s="3"/>
      <c r="W29" s="3"/>
      <c r="X29" s="3"/>
      <c r="Y29" s="3"/>
      <c r="Z29" s="3"/>
      <c r="AA29" s="38">
        <v>17</v>
      </c>
      <c r="AB29" s="39"/>
      <c r="AC29" s="39"/>
      <c r="AD29" s="40"/>
      <c r="AE29" s="13"/>
      <c r="AF29" s="3"/>
      <c r="AG29" s="38">
        <v>17</v>
      </c>
      <c r="AH29" s="39"/>
      <c r="AI29" s="39"/>
      <c r="AJ29" s="40"/>
      <c r="AK29" s="13"/>
      <c r="AL29" s="3"/>
      <c r="AM29" s="38">
        <v>17</v>
      </c>
      <c r="AN29" s="39"/>
      <c r="AO29" s="39"/>
      <c r="AP29" s="40"/>
      <c r="AQ29" s="13"/>
      <c r="AR29" s="3"/>
      <c r="AS29" s="38">
        <v>17</v>
      </c>
      <c r="AT29" s="39"/>
      <c r="AU29" s="39"/>
      <c r="AV29" s="40"/>
      <c r="AW29" s="13"/>
      <c r="AX29" s="3"/>
      <c r="AY29" s="38">
        <v>17</v>
      </c>
      <c r="AZ29" s="39"/>
      <c r="BA29" s="39"/>
      <c r="BB29" s="40"/>
      <c r="BC29" s="13"/>
      <c r="BD29" s="3"/>
      <c r="BE29" s="38">
        <v>17</v>
      </c>
      <c r="BF29" s="39"/>
      <c r="BG29" s="39"/>
      <c r="BH29" s="40"/>
      <c r="BI29" s="13"/>
      <c r="BJ29" s="3"/>
      <c r="BK29" s="38">
        <v>17</v>
      </c>
      <c r="BL29" s="39"/>
      <c r="BM29" s="39"/>
      <c r="BN29" s="40"/>
      <c r="BO29" s="13"/>
      <c r="BP29" s="3"/>
      <c r="BQ29" s="38">
        <v>17</v>
      </c>
      <c r="BR29" s="39"/>
      <c r="BS29" s="39"/>
      <c r="BT29" s="40"/>
      <c r="BU29" s="13"/>
      <c r="BV29" s="3"/>
      <c r="BW29" s="38">
        <v>17</v>
      </c>
      <c r="BX29" s="39"/>
      <c r="BY29" s="39"/>
      <c r="BZ29" s="40"/>
      <c r="CA29" s="13"/>
      <c r="CB29" s="3"/>
      <c r="CC29" s="38">
        <v>17</v>
      </c>
      <c r="CD29" s="39"/>
      <c r="CE29" s="39"/>
      <c r="CF29" s="40"/>
      <c r="CG29" s="13"/>
      <c r="CH29" s="3"/>
      <c r="CI29" s="38">
        <v>17</v>
      </c>
      <c r="CJ29" s="39"/>
      <c r="CK29" s="39"/>
      <c r="CL29" s="40"/>
      <c r="CM29" s="13"/>
      <c r="CN29" s="3"/>
      <c r="CO29" s="38">
        <v>17</v>
      </c>
      <c r="CP29" s="39"/>
      <c r="CQ29" s="39"/>
      <c r="CR29" s="40"/>
      <c r="CS29" s="13"/>
      <c r="CT29" s="3"/>
      <c r="CU29" s="38">
        <v>17</v>
      </c>
      <c r="CV29" s="39"/>
      <c r="CW29" s="39"/>
      <c r="CX29" s="40"/>
      <c r="CY29" s="13"/>
      <c r="CZ29" s="3"/>
      <c r="DA29" s="38">
        <v>17</v>
      </c>
      <c r="DB29" s="39"/>
      <c r="DC29" s="39"/>
      <c r="DD29" s="40"/>
      <c r="DE29" s="13"/>
      <c r="DF29" s="3"/>
      <c r="DG29" s="38">
        <v>17</v>
      </c>
      <c r="DH29" s="39"/>
      <c r="DI29" s="39"/>
      <c r="DJ29" s="40"/>
      <c r="DK29" s="13"/>
      <c r="DL29" s="3"/>
      <c r="DM29" s="38">
        <v>17</v>
      </c>
      <c r="DN29" s="39"/>
      <c r="DO29" s="39"/>
      <c r="DP29" s="40"/>
      <c r="DQ29" s="13"/>
      <c r="DR29" s="3"/>
      <c r="DS29" s="38">
        <v>17</v>
      </c>
      <c r="DT29" s="39"/>
      <c r="DU29" s="39"/>
      <c r="DV29" s="40"/>
      <c r="DW29" s="13"/>
      <c r="DX29" s="3"/>
      <c r="DY29" s="38">
        <v>17</v>
      </c>
      <c r="DZ29" s="39"/>
      <c r="EA29" s="39"/>
      <c r="EB29" s="40"/>
      <c r="EC29" s="13"/>
      <c r="ED29" s="3"/>
      <c r="EE29" s="38">
        <v>17</v>
      </c>
      <c r="EF29" s="39"/>
      <c r="EG29" s="39"/>
      <c r="EH29" s="40"/>
      <c r="EI29" s="13"/>
      <c r="EJ29" s="3"/>
      <c r="EK29" s="38">
        <v>17</v>
      </c>
      <c r="EL29" s="39"/>
      <c r="EM29" s="39"/>
      <c r="EN29" s="40"/>
      <c r="EO29" s="13"/>
      <c r="EP29" s="3"/>
      <c r="EQ29" s="38">
        <v>17</v>
      </c>
      <c r="ER29" s="39"/>
      <c r="ES29" s="39"/>
      <c r="ET29" s="40"/>
      <c r="EU29" s="13"/>
      <c r="EV29" s="3"/>
      <c r="EW29" s="38">
        <v>17</v>
      </c>
      <c r="EX29" s="39"/>
      <c r="EY29" s="39"/>
      <c r="EZ29" s="40"/>
      <c r="FA29" s="13"/>
      <c r="FB29" s="3"/>
      <c r="FC29" s="38">
        <v>17</v>
      </c>
      <c r="FD29" s="39"/>
      <c r="FE29" s="39"/>
      <c r="FF29" s="40"/>
      <c r="FG29" s="13"/>
      <c r="FH29" s="3"/>
      <c r="FI29" s="38">
        <v>17</v>
      </c>
      <c r="FJ29" s="39"/>
      <c r="FK29" s="39"/>
      <c r="FL29" s="40"/>
      <c r="FM29" s="13"/>
      <c r="FN29" s="3"/>
    </row>
    <row r="30" spans="21:170">
      <c r="U30" s="3"/>
      <c r="V30" s="3"/>
      <c r="W30" s="3"/>
      <c r="X30" s="3"/>
      <c r="Y30" s="3"/>
      <c r="Z30" s="3"/>
      <c r="AA30" s="38">
        <v>18</v>
      </c>
      <c r="AB30" s="39"/>
      <c r="AC30" s="39"/>
      <c r="AD30" s="40"/>
      <c r="AE30" s="13"/>
      <c r="AF30" s="3"/>
      <c r="AG30" s="38">
        <v>18</v>
      </c>
      <c r="AH30" s="39"/>
      <c r="AI30" s="39"/>
      <c r="AJ30" s="40"/>
      <c r="AK30" s="13"/>
      <c r="AL30" s="3"/>
      <c r="AM30" s="38">
        <v>18</v>
      </c>
      <c r="AN30" s="39"/>
      <c r="AO30" s="39"/>
      <c r="AP30" s="40"/>
      <c r="AQ30" s="13"/>
      <c r="AR30" s="3"/>
      <c r="AS30" s="38">
        <v>18</v>
      </c>
      <c r="AT30" s="39"/>
      <c r="AU30" s="39"/>
      <c r="AV30" s="40"/>
      <c r="AW30" s="13"/>
      <c r="AX30" s="3"/>
      <c r="AY30" s="38">
        <v>18</v>
      </c>
      <c r="AZ30" s="39"/>
      <c r="BA30" s="39"/>
      <c r="BB30" s="40"/>
      <c r="BC30" s="13"/>
      <c r="BD30" s="3"/>
      <c r="BE30" s="38">
        <v>18</v>
      </c>
      <c r="BF30" s="39"/>
      <c r="BG30" s="39"/>
      <c r="BH30" s="40"/>
      <c r="BI30" s="13"/>
      <c r="BJ30" s="3"/>
      <c r="BK30" s="38">
        <v>18</v>
      </c>
      <c r="BL30" s="39"/>
      <c r="BM30" s="39"/>
      <c r="BN30" s="40"/>
      <c r="BO30" s="13"/>
      <c r="BP30" s="3"/>
      <c r="BQ30" s="38">
        <v>18</v>
      </c>
      <c r="BR30" s="39"/>
      <c r="BS30" s="39"/>
      <c r="BT30" s="40"/>
      <c r="BU30" s="13"/>
      <c r="BV30" s="3"/>
      <c r="BW30" s="38">
        <v>18</v>
      </c>
      <c r="BX30" s="39"/>
      <c r="BY30" s="39"/>
      <c r="BZ30" s="40"/>
      <c r="CA30" s="13"/>
      <c r="CB30" s="3"/>
      <c r="CC30" s="38">
        <v>18</v>
      </c>
      <c r="CD30" s="39"/>
      <c r="CE30" s="39"/>
      <c r="CF30" s="40"/>
      <c r="CG30" s="13"/>
      <c r="CH30" s="3"/>
      <c r="CI30" s="38">
        <v>18</v>
      </c>
      <c r="CJ30" s="39"/>
      <c r="CK30" s="39"/>
      <c r="CL30" s="40"/>
      <c r="CM30" s="13"/>
      <c r="CN30" s="3"/>
      <c r="CO30" s="38">
        <v>18</v>
      </c>
      <c r="CP30" s="39"/>
      <c r="CQ30" s="39"/>
      <c r="CR30" s="40"/>
      <c r="CS30" s="13"/>
      <c r="CT30" s="3"/>
      <c r="CU30" s="38">
        <v>18</v>
      </c>
      <c r="CV30" s="39"/>
      <c r="CW30" s="39"/>
      <c r="CX30" s="40"/>
      <c r="CY30" s="13"/>
      <c r="CZ30" s="3"/>
      <c r="DA30" s="38">
        <v>18</v>
      </c>
      <c r="DB30" s="39"/>
      <c r="DC30" s="39"/>
      <c r="DD30" s="40"/>
      <c r="DE30" s="13"/>
      <c r="DF30" s="3"/>
      <c r="DG30" s="38">
        <v>18</v>
      </c>
      <c r="DH30" s="39"/>
      <c r="DI30" s="39"/>
      <c r="DJ30" s="40"/>
      <c r="DK30" s="13"/>
      <c r="DL30" s="3"/>
      <c r="DM30" s="38">
        <v>18</v>
      </c>
      <c r="DN30" s="39"/>
      <c r="DO30" s="39"/>
      <c r="DP30" s="40"/>
      <c r="DQ30" s="13"/>
      <c r="DR30" s="3"/>
      <c r="DS30" s="38">
        <v>18</v>
      </c>
      <c r="DT30" s="39"/>
      <c r="DU30" s="39"/>
      <c r="DV30" s="40"/>
      <c r="DW30" s="13"/>
      <c r="DX30" s="3"/>
      <c r="DY30" s="38">
        <v>18</v>
      </c>
      <c r="DZ30" s="39"/>
      <c r="EA30" s="39"/>
      <c r="EB30" s="40"/>
      <c r="EC30" s="13"/>
      <c r="ED30" s="3"/>
      <c r="EE30" s="38">
        <v>18</v>
      </c>
      <c r="EF30" s="39"/>
      <c r="EG30" s="39"/>
      <c r="EH30" s="40"/>
      <c r="EI30" s="13"/>
      <c r="EJ30" s="3"/>
      <c r="EK30" s="38">
        <v>18</v>
      </c>
      <c r="EL30" s="39"/>
      <c r="EM30" s="39"/>
      <c r="EN30" s="40"/>
      <c r="EO30" s="13"/>
      <c r="EP30" s="3"/>
      <c r="EQ30" s="38">
        <v>18</v>
      </c>
      <c r="ER30" s="39"/>
      <c r="ES30" s="39"/>
      <c r="ET30" s="40"/>
      <c r="EU30" s="13"/>
      <c r="EV30" s="3"/>
      <c r="EW30" s="38">
        <v>18</v>
      </c>
      <c r="EX30" s="39"/>
      <c r="EY30" s="39"/>
      <c r="EZ30" s="40"/>
      <c r="FA30" s="13"/>
      <c r="FB30" s="3"/>
      <c r="FC30" s="38">
        <v>18</v>
      </c>
      <c r="FD30" s="39"/>
      <c r="FE30" s="39"/>
      <c r="FF30" s="40"/>
      <c r="FG30" s="13"/>
      <c r="FH30" s="3"/>
      <c r="FI30" s="38">
        <v>18</v>
      </c>
      <c r="FJ30" s="39"/>
      <c r="FK30" s="39"/>
      <c r="FL30" s="40"/>
      <c r="FM30" s="13"/>
      <c r="FN30" s="3"/>
    </row>
    <row r="31" spans="21:170">
      <c r="U31" s="3"/>
      <c r="V31" s="3"/>
      <c r="W31" s="3"/>
      <c r="X31" s="3"/>
      <c r="Y31" s="3"/>
      <c r="Z31" s="3"/>
      <c r="AA31" s="38">
        <v>19</v>
      </c>
      <c r="AB31" s="39"/>
      <c r="AC31" s="39"/>
      <c r="AD31" s="40"/>
      <c r="AE31" s="13"/>
      <c r="AF31" s="3"/>
      <c r="AG31" s="38">
        <v>19</v>
      </c>
      <c r="AH31" s="39"/>
      <c r="AI31" s="39"/>
      <c r="AJ31" s="40"/>
      <c r="AK31" s="13"/>
      <c r="AL31" s="3"/>
      <c r="AM31" s="38">
        <v>19</v>
      </c>
      <c r="AN31" s="39"/>
      <c r="AO31" s="39"/>
      <c r="AP31" s="40"/>
      <c r="AQ31" s="13"/>
      <c r="AR31" s="3"/>
      <c r="AS31" s="38">
        <v>19</v>
      </c>
      <c r="AT31" s="39"/>
      <c r="AU31" s="39"/>
      <c r="AV31" s="40"/>
      <c r="AW31" s="13"/>
      <c r="AX31" s="3"/>
      <c r="AY31" s="38">
        <v>19</v>
      </c>
      <c r="AZ31" s="39"/>
      <c r="BA31" s="39"/>
      <c r="BB31" s="40"/>
      <c r="BC31" s="13"/>
      <c r="BD31" s="3"/>
      <c r="BE31" s="38">
        <v>19</v>
      </c>
      <c r="BF31" s="39"/>
      <c r="BG31" s="39"/>
      <c r="BH31" s="40"/>
      <c r="BI31" s="13"/>
      <c r="BJ31" s="3"/>
      <c r="BK31" s="38">
        <v>19</v>
      </c>
      <c r="BL31" s="39"/>
      <c r="BM31" s="39"/>
      <c r="BN31" s="40"/>
      <c r="BO31" s="13"/>
      <c r="BP31" s="3"/>
      <c r="BQ31" s="38">
        <v>19</v>
      </c>
      <c r="BR31" s="39"/>
      <c r="BS31" s="39"/>
      <c r="BT31" s="40"/>
      <c r="BU31" s="13"/>
      <c r="BV31" s="3"/>
      <c r="BW31" s="38">
        <v>19</v>
      </c>
      <c r="BX31" s="39"/>
      <c r="BY31" s="39"/>
      <c r="BZ31" s="40"/>
      <c r="CA31" s="13"/>
      <c r="CB31" s="3"/>
      <c r="CC31" s="38">
        <v>19</v>
      </c>
      <c r="CD31" s="39"/>
      <c r="CE31" s="39"/>
      <c r="CF31" s="40"/>
      <c r="CG31" s="13"/>
      <c r="CH31" s="3"/>
      <c r="CI31" s="38">
        <v>19</v>
      </c>
      <c r="CJ31" s="39"/>
      <c r="CK31" s="39"/>
      <c r="CL31" s="40"/>
      <c r="CM31" s="13"/>
      <c r="CN31" s="3"/>
      <c r="CO31" s="38">
        <v>19</v>
      </c>
      <c r="CP31" s="39"/>
      <c r="CQ31" s="39"/>
      <c r="CR31" s="40"/>
      <c r="CS31" s="13"/>
      <c r="CT31" s="3"/>
      <c r="CU31" s="38">
        <v>19</v>
      </c>
      <c r="CV31" s="39"/>
      <c r="CW31" s="39"/>
      <c r="CX31" s="40"/>
      <c r="CY31" s="13"/>
      <c r="CZ31" s="3"/>
      <c r="DA31" s="38">
        <v>19</v>
      </c>
      <c r="DB31" s="39"/>
      <c r="DC31" s="39"/>
      <c r="DD31" s="40"/>
      <c r="DE31" s="13"/>
      <c r="DF31" s="3"/>
      <c r="DG31" s="38">
        <v>19</v>
      </c>
      <c r="DH31" s="39"/>
      <c r="DI31" s="39"/>
      <c r="DJ31" s="40"/>
      <c r="DK31" s="13"/>
      <c r="DL31" s="3"/>
      <c r="DM31" s="38">
        <v>19</v>
      </c>
      <c r="DN31" s="39"/>
      <c r="DO31" s="39"/>
      <c r="DP31" s="40"/>
      <c r="DQ31" s="13"/>
      <c r="DR31" s="3"/>
      <c r="DS31" s="38">
        <v>19</v>
      </c>
      <c r="DT31" s="39"/>
      <c r="DU31" s="39"/>
      <c r="DV31" s="40"/>
      <c r="DW31" s="13"/>
      <c r="DX31" s="3"/>
      <c r="DY31" s="38">
        <v>19</v>
      </c>
      <c r="DZ31" s="39"/>
      <c r="EA31" s="39"/>
      <c r="EB31" s="40"/>
      <c r="EC31" s="13"/>
      <c r="ED31" s="3"/>
      <c r="EE31" s="38">
        <v>19</v>
      </c>
      <c r="EF31" s="39"/>
      <c r="EG31" s="39"/>
      <c r="EH31" s="40"/>
      <c r="EI31" s="13"/>
      <c r="EJ31" s="3"/>
      <c r="EK31" s="38">
        <v>19</v>
      </c>
      <c r="EL31" s="39"/>
      <c r="EM31" s="39"/>
      <c r="EN31" s="40"/>
      <c r="EO31" s="13"/>
      <c r="EP31" s="3"/>
      <c r="EQ31" s="38">
        <v>19</v>
      </c>
      <c r="ER31" s="39"/>
      <c r="ES31" s="39"/>
      <c r="ET31" s="40"/>
      <c r="EU31" s="13"/>
      <c r="EV31" s="3"/>
      <c r="EW31" s="38">
        <v>19</v>
      </c>
      <c r="EX31" s="39"/>
      <c r="EY31" s="39"/>
      <c r="EZ31" s="40"/>
      <c r="FA31" s="13"/>
      <c r="FB31" s="3"/>
      <c r="FC31" s="38">
        <v>19</v>
      </c>
      <c r="FD31" s="39"/>
      <c r="FE31" s="39"/>
      <c r="FF31" s="40"/>
      <c r="FG31" s="13"/>
      <c r="FH31" s="3"/>
      <c r="FI31" s="38">
        <v>19</v>
      </c>
      <c r="FJ31" s="39"/>
      <c r="FK31" s="39"/>
      <c r="FL31" s="40"/>
      <c r="FM31" s="13"/>
      <c r="FN31" s="3"/>
    </row>
    <row r="32" spans="21:170">
      <c r="U32" s="3"/>
      <c r="V32" s="3"/>
      <c r="W32" s="3"/>
      <c r="X32" s="3"/>
      <c r="Y32" s="3"/>
      <c r="Z32" s="3"/>
      <c r="AA32" s="38">
        <v>20</v>
      </c>
      <c r="AB32" s="39"/>
      <c r="AC32" s="39"/>
      <c r="AD32" s="40"/>
      <c r="AE32" s="13"/>
      <c r="AF32" s="3"/>
      <c r="AG32" s="38">
        <v>20</v>
      </c>
      <c r="AH32" s="39"/>
      <c r="AI32" s="39"/>
      <c r="AJ32" s="40"/>
      <c r="AK32" s="13"/>
      <c r="AL32" s="3"/>
      <c r="AM32" s="38">
        <v>20</v>
      </c>
      <c r="AN32" s="39"/>
      <c r="AO32" s="39"/>
      <c r="AP32" s="40"/>
      <c r="AQ32" s="13"/>
      <c r="AR32" s="3"/>
      <c r="AS32" s="38">
        <v>20</v>
      </c>
      <c r="AT32" s="39"/>
      <c r="AU32" s="39"/>
      <c r="AV32" s="40"/>
      <c r="AW32" s="13"/>
      <c r="AX32" s="3"/>
      <c r="AY32" s="38">
        <v>20</v>
      </c>
      <c r="AZ32" s="39"/>
      <c r="BA32" s="39"/>
      <c r="BB32" s="40"/>
      <c r="BC32" s="13"/>
      <c r="BD32" s="3"/>
      <c r="BE32" s="38">
        <v>20</v>
      </c>
      <c r="BF32" s="39"/>
      <c r="BG32" s="39"/>
      <c r="BH32" s="40"/>
      <c r="BI32" s="13"/>
      <c r="BJ32" s="3"/>
      <c r="BK32" s="38">
        <v>20</v>
      </c>
      <c r="BL32" s="39"/>
      <c r="BM32" s="39"/>
      <c r="BN32" s="40"/>
      <c r="BO32" s="13"/>
      <c r="BP32" s="3"/>
      <c r="BQ32" s="38">
        <v>20</v>
      </c>
      <c r="BR32" s="39"/>
      <c r="BS32" s="39"/>
      <c r="BT32" s="40"/>
      <c r="BU32" s="13"/>
      <c r="BV32" s="3"/>
      <c r="BW32" s="38">
        <v>20</v>
      </c>
      <c r="BX32" s="39"/>
      <c r="BY32" s="39"/>
      <c r="BZ32" s="40"/>
      <c r="CA32" s="13"/>
      <c r="CB32" s="3"/>
      <c r="CC32" s="38">
        <v>20</v>
      </c>
      <c r="CD32" s="39"/>
      <c r="CE32" s="39"/>
      <c r="CF32" s="40"/>
      <c r="CG32" s="13"/>
      <c r="CH32" s="3"/>
      <c r="CI32" s="38">
        <v>20</v>
      </c>
      <c r="CJ32" s="39"/>
      <c r="CK32" s="39"/>
      <c r="CL32" s="40"/>
      <c r="CM32" s="13"/>
      <c r="CN32" s="3"/>
      <c r="CO32" s="38">
        <v>20</v>
      </c>
      <c r="CP32" s="39"/>
      <c r="CQ32" s="39"/>
      <c r="CR32" s="40"/>
      <c r="CS32" s="13"/>
      <c r="CT32" s="3"/>
      <c r="CU32" s="38">
        <v>20</v>
      </c>
      <c r="CV32" s="39"/>
      <c r="CW32" s="39"/>
      <c r="CX32" s="40"/>
      <c r="CY32" s="13"/>
      <c r="CZ32" s="3"/>
      <c r="DA32" s="38">
        <v>20</v>
      </c>
      <c r="DB32" s="39"/>
      <c r="DC32" s="39"/>
      <c r="DD32" s="40"/>
      <c r="DE32" s="13"/>
      <c r="DF32" s="3"/>
      <c r="DG32" s="38">
        <v>20</v>
      </c>
      <c r="DH32" s="39"/>
      <c r="DI32" s="39"/>
      <c r="DJ32" s="40"/>
      <c r="DK32" s="13"/>
      <c r="DL32" s="3"/>
      <c r="DM32" s="38">
        <v>20</v>
      </c>
      <c r="DN32" s="39"/>
      <c r="DO32" s="39"/>
      <c r="DP32" s="40"/>
      <c r="DQ32" s="13"/>
      <c r="DR32" s="3"/>
      <c r="DS32" s="38">
        <v>20</v>
      </c>
      <c r="DT32" s="39"/>
      <c r="DU32" s="39"/>
      <c r="DV32" s="40"/>
      <c r="DW32" s="13"/>
      <c r="DX32" s="3"/>
      <c r="DY32" s="38">
        <v>20</v>
      </c>
      <c r="DZ32" s="39"/>
      <c r="EA32" s="39"/>
      <c r="EB32" s="40"/>
      <c r="EC32" s="13"/>
      <c r="ED32" s="3"/>
      <c r="EE32" s="38">
        <v>20</v>
      </c>
      <c r="EF32" s="39"/>
      <c r="EG32" s="39"/>
      <c r="EH32" s="40"/>
      <c r="EI32" s="13"/>
      <c r="EJ32" s="3"/>
      <c r="EK32" s="38">
        <v>20</v>
      </c>
      <c r="EL32" s="39"/>
      <c r="EM32" s="39"/>
      <c r="EN32" s="40"/>
      <c r="EO32" s="13"/>
      <c r="EP32" s="3"/>
      <c r="EQ32" s="38">
        <v>20</v>
      </c>
      <c r="ER32" s="39"/>
      <c r="ES32" s="39"/>
      <c r="ET32" s="40"/>
      <c r="EU32" s="13"/>
      <c r="EV32" s="3"/>
      <c r="EW32" s="38">
        <v>20</v>
      </c>
      <c r="EX32" s="39"/>
      <c r="EY32" s="39"/>
      <c r="EZ32" s="40"/>
      <c r="FA32" s="13"/>
      <c r="FB32" s="3"/>
      <c r="FC32" s="38">
        <v>20</v>
      </c>
      <c r="FD32" s="39"/>
      <c r="FE32" s="39"/>
      <c r="FF32" s="40"/>
      <c r="FG32" s="13"/>
      <c r="FH32" s="3"/>
      <c r="FI32" s="38">
        <v>20</v>
      </c>
      <c r="FJ32" s="39"/>
      <c r="FK32" s="39"/>
      <c r="FL32" s="40"/>
      <c r="FM32" s="13"/>
      <c r="FN32" s="3"/>
    </row>
    <row r="33" spans="21:170">
      <c r="U33" s="3"/>
      <c r="V33" s="3"/>
      <c r="W33" s="3"/>
      <c r="X33" s="3"/>
      <c r="Y33" s="3"/>
      <c r="Z33" s="3"/>
      <c r="AA33" s="38">
        <v>21</v>
      </c>
      <c r="AB33" s="39"/>
      <c r="AC33" s="39"/>
      <c r="AD33" s="40"/>
      <c r="AE33" s="13"/>
      <c r="AF33" s="3"/>
      <c r="AG33" s="38">
        <v>21</v>
      </c>
      <c r="AH33" s="39"/>
      <c r="AI33" s="39"/>
      <c r="AJ33" s="40"/>
      <c r="AK33" s="13"/>
      <c r="AL33" s="3"/>
      <c r="AM33" s="38">
        <v>21</v>
      </c>
      <c r="AN33" s="39"/>
      <c r="AO33" s="39"/>
      <c r="AP33" s="40"/>
      <c r="AQ33" s="13"/>
      <c r="AR33" s="3"/>
      <c r="AS33" s="38">
        <v>21</v>
      </c>
      <c r="AT33" s="39"/>
      <c r="AU33" s="39"/>
      <c r="AV33" s="40"/>
      <c r="AW33" s="13"/>
      <c r="AX33" s="3"/>
      <c r="AY33" s="38">
        <v>21</v>
      </c>
      <c r="AZ33" s="39"/>
      <c r="BA33" s="39"/>
      <c r="BB33" s="40"/>
      <c r="BC33" s="13"/>
      <c r="BD33" s="3"/>
      <c r="BE33" s="38">
        <v>21</v>
      </c>
      <c r="BF33" s="39"/>
      <c r="BG33" s="39"/>
      <c r="BH33" s="40"/>
      <c r="BI33" s="13"/>
      <c r="BJ33" s="3"/>
      <c r="BK33" s="38">
        <v>21</v>
      </c>
      <c r="BL33" s="39"/>
      <c r="BM33" s="39"/>
      <c r="BN33" s="40"/>
      <c r="BO33" s="13"/>
      <c r="BP33" s="3"/>
      <c r="BQ33" s="38">
        <v>21</v>
      </c>
      <c r="BR33" s="39"/>
      <c r="BS33" s="39"/>
      <c r="BT33" s="40"/>
      <c r="BU33" s="13"/>
      <c r="BV33" s="3"/>
      <c r="BW33" s="38">
        <v>21</v>
      </c>
      <c r="BX33" s="39"/>
      <c r="BY33" s="39"/>
      <c r="BZ33" s="40"/>
      <c r="CA33" s="13"/>
      <c r="CB33" s="3"/>
      <c r="CC33" s="38">
        <v>21</v>
      </c>
      <c r="CD33" s="39"/>
      <c r="CE33" s="39"/>
      <c r="CF33" s="40"/>
      <c r="CG33" s="13"/>
      <c r="CH33" s="3"/>
      <c r="CI33" s="38">
        <v>21</v>
      </c>
      <c r="CJ33" s="39"/>
      <c r="CK33" s="39"/>
      <c r="CL33" s="40"/>
      <c r="CM33" s="13"/>
      <c r="CN33" s="3"/>
      <c r="CO33" s="38">
        <v>21</v>
      </c>
      <c r="CP33" s="39"/>
      <c r="CQ33" s="39"/>
      <c r="CR33" s="40"/>
      <c r="CS33" s="13"/>
      <c r="CT33" s="3"/>
      <c r="CU33" s="38">
        <v>21</v>
      </c>
      <c r="CV33" s="39"/>
      <c r="CW33" s="39"/>
      <c r="CX33" s="40"/>
      <c r="CY33" s="13"/>
      <c r="CZ33" s="3"/>
      <c r="DA33" s="38">
        <v>21</v>
      </c>
      <c r="DB33" s="39"/>
      <c r="DC33" s="39"/>
      <c r="DD33" s="40"/>
      <c r="DE33" s="13"/>
      <c r="DF33" s="3"/>
      <c r="DG33" s="38">
        <v>21</v>
      </c>
      <c r="DH33" s="39"/>
      <c r="DI33" s="39"/>
      <c r="DJ33" s="40"/>
      <c r="DK33" s="13"/>
      <c r="DL33" s="3"/>
      <c r="DM33" s="38">
        <v>21</v>
      </c>
      <c r="DN33" s="39"/>
      <c r="DO33" s="39"/>
      <c r="DP33" s="40"/>
      <c r="DQ33" s="13"/>
      <c r="DR33" s="3"/>
      <c r="DS33" s="38">
        <v>21</v>
      </c>
      <c r="DT33" s="39"/>
      <c r="DU33" s="39"/>
      <c r="DV33" s="40"/>
      <c r="DW33" s="13"/>
      <c r="DX33" s="3"/>
      <c r="DY33" s="38">
        <v>21</v>
      </c>
      <c r="DZ33" s="39"/>
      <c r="EA33" s="39"/>
      <c r="EB33" s="40"/>
      <c r="EC33" s="13"/>
      <c r="ED33" s="3"/>
      <c r="EE33" s="38">
        <v>21</v>
      </c>
      <c r="EF33" s="39"/>
      <c r="EG33" s="39"/>
      <c r="EH33" s="40"/>
      <c r="EI33" s="13"/>
      <c r="EJ33" s="3"/>
      <c r="EK33" s="38">
        <v>21</v>
      </c>
      <c r="EL33" s="39"/>
      <c r="EM33" s="39"/>
      <c r="EN33" s="40"/>
      <c r="EO33" s="13"/>
      <c r="EP33" s="3"/>
      <c r="EQ33" s="38">
        <v>21</v>
      </c>
      <c r="ER33" s="39"/>
      <c r="ES33" s="39"/>
      <c r="ET33" s="40"/>
      <c r="EU33" s="13"/>
      <c r="EV33" s="3"/>
      <c r="EW33" s="38">
        <v>21</v>
      </c>
      <c r="EX33" s="39"/>
      <c r="EY33" s="39"/>
      <c r="EZ33" s="40"/>
      <c r="FA33" s="13"/>
      <c r="FB33" s="3"/>
      <c r="FC33" s="38">
        <v>21</v>
      </c>
      <c r="FD33" s="39"/>
      <c r="FE33" s="39"/>
      <c r="FF33" s="40"/>
      <c r="FG33" s="13"/>
      <c r="FH33" s="3"/>
      <c r="FI33" s="38">
        <v>21</v>
      </c>
      <c r="FJ33" s="39"/>
      <c r="FK33" s="39"/>
      <c r="FL33" s="40"/>
      <c r="FM33" s="13"/>
      <c r="FN33" s="3"/>
    </row>
    <row r="34" spans="21:170">
      <c r="U34" s="3"/>
      <c r="V34" s="3"/>
      <c r="W34" s="3"/>
      <c r="X34" s="3"/>
      <c r="Y34" s="3"/>
      <c r="Z34" s="3"/>
      <c r="AA34" s="38">
        <v>22</v>
      </c>
      <c r="AB34" s="39"/>
      <c r="AC34" s="39"/>
      <c r="AD34" s="40"/>
      <c r="AE34" s="13"/>
      <c r="AF34" s="3"/>
      <c r="AG34" s="38">
        <v>22</v>
      </c>
      <c r="AH34" s="39"/>
      <c r="AI34" s="39"/>
      <c r="AJ34" s="40"/>
      <c r="AK34" s="13"/>
      <c r="AL34" s="3"/>
      <c r="AM34" s="38">
        <v>22</v>
      </c>
      <c r="AN34" s="39"/>
      <c r="AO34" s="39"/>
      <c r="AP34" s="40"/>
      <c r="AQ34" s="13"/>
      <c r="AR34" s="3"/>
      <c r="AS34" s="38">
        <v>22</v>
      </c>
      <c r="AT34" s="39"/>
      <c r="AU34" s="39"/>
      <c r="AV34" s="40"/>
      <c r="AW34" s="13"/>
      <c r="AX34" s="3"/>
      <c r="AY34" s="38">
        <v>22</v>
      </c>
      <c r="AZ34" s="39"/>
      <c r="BA34" s="39"/>
      <c r="BB34" s="40"/>
      <c r="BC34" s="13"/>
      <c r="BD34" s="3"/>
      <c r="BE34" s="38">
        <v>22</v>
      </c>
      <c r="BF34" s="39"/>
      <c r="BG34" s="39"/>
      <c r="BH34" s="40"/>
      <c r="BI34" s="13"/>
      <c r="BJ34" s="3"/>
      <c r="BK34" s="38">
        <v>22</v>
      </c>
      <c r="BL34" s="39"/>
      <c r="BM34" s="39"/>
      <c r="BN34" s="40"/>
      <c r="BO34" s="13"/>
      <c r="BP34" s="3"/>
      <c r="BQ34" s="38">
        <v>22</v>
      </c>
      <c r="BR34" s="39"/>
      <c r="BS34" s="39"/>
      <c r="BT34" s="40"/>
      <c r="BU34" s="13"/>
      <c r="BV34" s="3"/>
      <c r="BW34" s="38">
        <v>22</v>
      </c>
      <c r="BX34" s="39"/>
      <c r="BY34" s="39"/>
      <c r="BZ34" s="40"/>
      <c r="CA34" s="13"/>
      <c r="CB34" s="3"/>
      <c r="CC34" s="38">
        <v>22</v>
      </c>
      <c r="CD34" s="39"/>
      <c r="CE34" s="39"/>
      <c r="CF34" s="40"/>
      <c r="CG34" s="13"/>
      <c r="CH34" s="3"/>
      <c r="CI34" s="38">
        <v>22</v>
      </c>
      <c r="CJ34" s="39"/>
      <c r="CK34" s="39"/>
      <c r="CL34" s="40"/>
      <c r="CM34" s="13"/>
      <c r="CN34" s="3"/>
      <c r="CO34" s="38">
        <v>22</v>
      </c>
      <c r="CP34" s="39"/>
      <c r="CQ34" s="39"/>
      <c r="CR34" s="40"/>
      <c r="CS34" s="13"/>
      <c r="CT34" s="3"/>
      <c r="CU34" s="38">
        <v>22</v>
      </c>
      <c r="CV34" s="39"/>
      <c r="CW34" s="39"/>
      <c r="CX34" s="40"/>
      <c r="CY34" s="13"/>
      <c r="CZ34" s="3"/>
      <c r="DA34" s="38">
        <v>22</v>
      </c>
      <c r="DB34" s="39"/>
      <c r="DC34" s="39"/>
      <c r="DD34" s="40"/>
      <c r="DE34" s="13"/>
      <c r="DF34" s="3"/>
      <c r="DG34" s="38">
        <v>22</v>
      </c>
      <c r="DH34" s="39"/>
      <c r="DI34" s="39"/>
      <c r="DJ34" s="40"/>
      <c r="DK34" s="13"/>
      <c r="DL34" s="3"/>
      <c r="DM34" s="38">
        <v>22</v>
      </c>
      <c r="DN34" s="39"/>
      <c r="DO34" s="39"/>
      <c r="DP34" s="40"/>
      <c r="DQ34" s="13"/>
      <c r="DR34" s="3"/>
      <c r="DS34" s="38">
        <v>22</v>
      </c>
      <c r="DT34" s="39"/>
      <c r="DU34" s="39"/>
      <c r="DV34" s="40"/>
      <c r="DW34" s="13"/>
      <c r="DX34" s="3"/>
      <c r="DY34" s="38">
        <v>22</v>
      </c>
      <c r="DZ34" s="39"/>
      <c r="EA34" s="39"/>
      <c r="EB34" s="40"/>
      <c r="EC34" s="13"/>
      <c r="ED34" s="3"/>
      <c r="EE34" s="38">
        <v>22</v>
      </c>
      <c r="EF34" s="39"/>
      <c r="EG34" s="39"/>
      <c r="EH34" s="40"/>
      <c r="EI34" s="13"/>
      <c r="EJ34" s="3"/>
      <c r="EK34" s="38">
        <v>22</v>
      </c>
      <c r="EL34" s="39"/>
      <c r="EM34" s="39"/>
      <c r="EN34" s="40"/>
      <c r="EO34" s="13"/>
      <c r="EP34" s="3"/>
      <c r="EQ34" s="38">
        <v>22</v>
      </c>
      <c r="ER34" s="39"/>
      <c r="ES34" s="39"/>
      <c r="ET34" s="40"/>
      <c r="EU34" s="13"/>
      <c r="EV34" s="3"/>
      <c r="EW34" s="38">
        <v>22</v>
      </c>
      <c r="EX34" s="39"/>
      <c r="EY34" s="39"/>
      <c r="EZ34" s="40"/>
      <c r="FA34" s="13"/>
      <c r="FB34" s="3"/>
      <c r="FC34" s="38">
        <v>22</v>
      </c>
      <c r="FD34" s="39"/>
      <c r="FE34" s="39"/>
      <c r="FF34" s="40"/>
      <c r="FG34" s="13"/>
      <c r="FH34" s="3"/>
      <c r="FI34" s="38">
        <v>22</v>
      </c>
      <c r="FJ34" s="39"/>
      <c r="FK34" s="39"/>
      <c r="FL34" s="40"/>
      <c r="FM34" s="13"/>
      <c r="FN34" s="3"/>
    </row>
    <row r="35" spans="21:170">
      <c r="U35" s="3"/>
      <c r="V35" s="3"/>
      <c r="W35" s="3"/>
      <c r="X35" s="3"/>
      <c r="Y35" s="3"/>
      <c r="Z35" s="3"/>
      <c r="AA35" s="38">
        <v>23</v>
      </c>
      <c r="AB35" s="39"/>
      <c r="AC35" s="39"/>
      <c r="AD35" s="40"/>
      <c r="AE35" s="13"/>
      <c r="AF35" s="3"/>
      <c r="AG35" s="38">
        <v>23</v>
      </c>
      <c r="AH35" s="39"/>
      <c r="AI35" s="39"/>
      <c r="AJ35" s="40"/>
      <c r="AK35" s="13"/>
      <c r="AL35" s="3"/>
      <c r="AM35" s="38">
        <v>23</v>
      </c>
      <c r="AN35" s="39"/>
      <c r="AO35" s="39"/>
      <c r="AP35" s="40"/>
      <c r="AQ35" s="13"/>
      <c r="AR35" s="3"/>
      <c r="AS35" s="38">
        <v>23</v>
      </c>
      <c r="AT35" s="39"/>
      <c r="AU35" s="39"/>
      <c r="AV35" s="40"/>
      <c r="AW35" s="13"/>
      <c r="AX35" s="3"/>
      <c r="AY35" s="38">
        <v>23</v>
      </c>
      <c r="AZ35" s="39"/>
      <c r="BA35" s="39"/>
      <c r="BB35" s="40"/>
      <c r="BC35" s="13"/>
      <c r="BD35" s="3"/>
      <c r="BE35" s="38">
        <v>23</v>
      </c>
      <c r="BF35" s="39"/>
      <c r="BG35" s="39"/>
      <c r="BH35" s="40"/>
      <c r="BI35" s="13"/>
      <c r="BJ35" s="3"/>
      <c r="BK35" s="38">
        <v>23</v>
      </c>
      <c r="BL35" s="39"/>
      <c r="BM35" s="39"/>
      <c r="BN35" s="40"/>
      <c r="BO35" s="13"/>
      <c r="BP35" s="3"/>
      <c r="BQ35" s="38">
        <v>23</v>
      </c>
      <c r="BR35" s="39"/>
      <c r="BS35" s="39"/>
      <c r="BT35" s="40"/>
      <c r="BU35" s="13"/>
      <c r="BV35" s="3"/>
      <c r="BW35" s="38">
        <v>23</v>
      </c>
      <c r="BX35" s="39"/>
      <c r="BY35" s="39"/>
      <c r="BZ35" s="40"/>
      <c r="CA35" s="13"/>
      <c r="CB35" s="3"/>
      <c r="CC35" s="38">
        <v>23</v>
      </c>
      <c r="CD35" s="39"/>
      <c r="CE35" s="39"/>
      <c r="CF35" s="40"/>
      <c r="CG35" s="13"/>
      <c r="CH35" s="3"/>
      <c r="CI35" s="38">
        <v>23</v>
      </c>
      <c r="CJ35" s="39"/>
      <c r="CK35" s="39"/>
      <c r="CL35" s="40"/>
      <c r="CM35" s="13"/>
      <c r="CN35" s="3"/>
      <c r="CO35" s="38">
        <v>23</v>
      </c>
      <c r="CP35" s="39"/>
      <c r="CQ35" s="39"/>
      <c r="CR35" s="40"/>
      <c r="CS35" s="13"/>
      <c r="CT35" s="3"/>
      <c r="CU35" s="38">
        <v>23</v>
      </c>
      <c r="CV35" s="39"/>
      <c r="CW35" s="39"/>
      <c r="CX35" s="40"/>
      <c r="CY35" s="13"/>
      <c r="CZ35" s="3"/>
      <c r="DA35" s="38">
        <v>23</v>
      </c>
      <c r="DB35" s="39"/>
      <c r="DC35" s="39"/>
      <c r="DD35" s="40"/>
      <c r="DE35" s="13"/>
      <c r="DF35" s="3"/>
      <c r="DG35" s="38">
        <v>23</v>
      </c>
      <c r="DH35" s="39"/>
      <c r="DI35" s="39"/>
      <c r="DJ35" s="40"/>
      <c r="DK35" s="13"/>
      <c r="DL35" s="3"/>
      <c r="DM35" s="38">
        <v>23</v>
      </c>
      <c r="DN35" s="39"/>
      <c r="DO35" s="39"/>
      <c r="DP35" s="40"/>
      <c r="DQ35" s="13"/>
      <c r="DR35" s="3"/>
      <c r="DS35" s="38">
        <v>23</v>
      </c>
      <c r="DT35" s="39"/>
      <c r="DU35" s="39"/>
      <c r="DV35" s="40"/>
      <c r="DW35" s="13"/>
      <c r="DX35" s="3"/>
      <c r="DY35" s="38">
        <v>23</v>
      </c>
      <c r="DZ35" s="39"/>
      <c r="EA35" s="39"/>
      <c r="EB35" s="40"/>
      <c r="EC35" s="13"/>
      <c r="ED35" s="3"/>
      <c r="EE35" s="38">
        <v>23</v>
      </c>
      <c r="EF35" s="39"/>
      <c r="EG35" s="39"/>
      <c r="EH35" s="40"/>
      <c r="EI35" s="13"/>
      <c r="EJ35" s="3"/>
      <c r="EK35" s="38">
        <v>23</v>
      </c>
      <c r="EL35" s="39"/>
      <c r="EM35" s="39"/>
      <c r="EN35" s="40"/>
      <c r="EO35" s="13"/>
      <c r="EP35" s="3"/>
      <c r="EQ35" s="38">
        <v>23</v>
      </c>
      <c r="ER35" s="39"/>
      <c r="ES35" s="39"/>
      <c r="ET35" s="40"/>
      <c r="EU35" s="13"/>
      <c r="EV35" s="3"/>
      <c r="EW35" s="38">
        <v>23</v>
      </c>
      <c r="EX35" s="39"/>
      <c r="EY35" s="39"/>
      <c r="EZ35" s="40"/>
      <c r="FA35" s="13"/>
      <c r="FB35" s="3"/>
      <c r="FC35" s="38">
        <v>23</v>
      </c>
      <c r="FD35" s="39"/>
      <c r="FE35" s="39"/>
      <c r="FF35" s="40"/>
      <c r="FG35" s="13"/>
      <c r="FH35" s="3"/>
      <c r="FI35" s="38">
        <v>23</v>
      </c>
      <c r="FJ35" s="39"/>
      <c r="FK35" s="39"/>
      <c r="FL35" s="40"/>
      <c r="FM35" s="13"/>
      <c r="FN35" s="3"/>
    </row>
    <row r="36" spans="21:170">
      <c r="U36" s="3"/>
      <c r="V36" s="3"/>
      <c r="W36" s="3"/>
      <c r="X36" s="3"/>
      <c r="Y36" s="3"/>
      <c r="Z36" s="3"/>
      <c r="AA36" s="38">
        <v>24</v>
      </c>
      <c r="AB36" s="39"/>
      <c r="AC36" s="39"/>
      <c r="AD36" s="40"/>
      <c r="AE36" s="13"/>
      <c r="AF36" s="3"/>
      <c r="AG36" s="38">
        <v>24</v>
      </c>
      <c r="AH36" s="39"/>
      <c r="AI36" s="39"/>
      <c r="AJ36" s="40"/>
      <c r="AK36" s="13"/>
      <c r="AL36" s="3"/>
      <c r="AM36" s="38">
        <v>24</v>
      </c>
      <c r="AN36" s="39"/>
      <c r="AO36" s="39"/>
      <c r="AP36" s="40"/>
      <c r="AQ36" s="13"/>
      <c r="AR36" s="3"/>
      <c r="AS36" s="38">
        <v>24</v>
      </c>
      <c r="AT36" s="39"/>
      <c r="AU36" s="39"/>
      <c r="AV36" s="40"/>
      <c r="AW36" s="13"/>
      <c r="AX36" s="3"/>
      <c r="AY36" s="38">
        <v>24</v>
      </c>
      <c r="AZ36" s="39"/>
      <c r="BA36" s="39"/>
      <c r="BB36" s="40"/>
      <c r="BC36" s="13"/>
      <c r="BD36" s="3"/>
      <c r="BE36" s="38">
        <v>24</v>
      </c>
      <c r="BF36" s="39"/>
      <c r="BG36" s="39"/>
      <c r="BH36" s="40"/>
      <c r="BI36" s="13"/>
      <c r="BJ36" s="3"/>
      <c r="BK36" s="38">
        <v>24</v>
      </c>
      <c r="BL36" s="39"/>
      <c r="BM36" s="39"/>
      <c r="BN36" s="40"/>
      <c r="BO36" s="13"/>
      <c r="BP36" s="3"/>
      <c r="BQ36" s="38">
        <v>24</v>
      </c>
      <c r="BR36" s="39"/>
      <c r="BS36" s="39"/>
      <c r="BT36" s="40"/>
      <c r="BU36" s="13"/>
      <c r="BV36" s="3"/>
      <c r="BW36" s="38">
        <v>24</v>
      </c>
      <c r="BX36" s="39"/>
      <c r="BY36" s="39"/>
      <c r="BZ36" s="40"/>
      <c r="CA36" s="13"/>
      <c r="CB36" s="3"/>
      <c r="CC36" s="38">
        <v>24</v>
      </c>
      <c r="CD36" s="39"/>
      <c r="CE36" s="39"/>
      <c r="CF36" s="40"/>
      <c r="CG36" s="13"/>
      <c r="CH36" s="3"/>
      <c r="CI36" s="38">
        <v>24</v>
      </c>
      <c r="CJ36" s="39"/>
      <c r="CK36" s="39"/>
      <c r="CL36" s="40"/>
      <c r="CM36" s="13"/>
      <c r="CN36" s="3"/>
      <c r="CO36" s="38">
        <v>24</v>
      </c>
      <c r="CP36" s="39"/>
      <c r="CQ36" s="39"/>
      <c r="CR36" s="40"/>
      <c r="CS36" s="13"/>
      <c r="CT36" s="3"/>
      <c r="CU36" s="38">
        <v>24</v>
      </c>
      <c r="CV36" s="39"/>
      <c r="CW36" s="39"/>
      <c r="CX36" s="40"/>
      <c r="CY36" s="13"/>
      <c r="CZ36" s="3"/>
      <c r="DA36" s="38">
        <v>24</v>
      </c>
      <c r="DB36" s="39"/>
      <c r="DC36" s="39"/>
      <c r="DD36" s="40"/>
      <c r="DE36" s="13"/>
      <c r="DF36" s="3"/>
      <c r="DG36" s="38">
        <v>24</v>
      </c>
      <c r="DH36" s="39"/>
      <c r="DI36" s="39"/>
      <c r="DJ36" s="40"/>
      <c r="DK36" s="13"/>
      <c r="DL36" s="3"/>
      <c r="DM36" s="38">
        <v>24</v>
      </c>
      <c r="DN36" s="39"/>
      <c r="DO36" s="39"/>
      <c r="DP36" s="40"/>
      <c r="DQ36" s="13"/>
      <c r="DR36" s="3"/>
      <c r="DS36" s="38">
        <v>24</v>
      </c>
      <c r="DT36" s="39"/>
      <c r="DU36" s="39"/>
      <c r="DV36" s="40"/>
      <c r="DW36" s="13"/>
      <c r="DX36" s="3"/>
      <c r="DY36" s="38">
        <v>24</v>
      </c>
      <c r="DZ36" s="39"/>
      <c r="EA36" s="39"/>
      <c r="EB36" s="40"/>
      <c r="EC36" s="13"/>
      <c r="ED36" s="3"/>
      <c r="EE36" s="38">
        <v>24</v>
      </c>
      <c r="EF36" s="39"/>
      <c r="EG36" s="39"/>
      <c r="EH36" s="40"/>
      <c r="EI36" s="13"/>
      <c r="EJ36" s="3"/>
      <c r="EK36" s="38">
        <v>24</v>
      </c>
      <c r="EL36" s="39"/>
      <c r="EM36" s="39"/>
      <c r="EN36" s="40"/>
      <c r="EO36" s="13"/>
      <c r="EP36" s="3"/>
      <c r="EQ36" s="38">
        <v>24</v>
      </c>
      <c r="ER36" s="39"/>
      <c r="ES36" s="39"/>
      <c r="ET36" s="40"/>
      <c r="EU36" s="13"/>
      <c r="EV36" s="3"/>
      <c r="EW36" s="38">
        <v>24</v>
      </c>
      <c r="EX36" s="39"/>
      <c r="EY36" s="39"/>
      <c r="EZ36" s="40"/>
      <c r="FA36" s="13"/>
      <c r="FB36" s="3"/>
      <c r="FC36" s="38">
        <v>24</v>
      </c>
      <c r="FD36" s="39"/>
      <c r="FE36" s="39"/>
      <c r="FF36" s="40"/>
      <c r="FG36" s="13"/>
      <c r="FH36" s="3"/>
      <c r="FI36" s="38">
        <v>24</v>
      </c>
      <c r="FJ36" s="39"/>
      <c r="FK36" s="39"/>
      <c r="FL36" s="40"/>
      <c r="FM36" s="13"/>
      <c r="FN36" s="3"/>
    </row>
    <row r="37" spans="21:170">
      <c r="U37" s="3"/>
      <c r="V37" s="3"/>
      <c r="W37" s="3"/>
      <c r="X37" s="3"/>
      <c r="Y37" s="3"/>
      <c r="Z37" s="3"/>
      <c r="AA37" s="38">
        <v>25</v>
      </c>
      <c r="AB37" s="39"/>
      <c r="AC37" s="39"/>
      <c r="AD37" s="40"/>
      <c r="AE37" s="13"/>
      <c r="AF37" s="3"/>
      <c r="AG37" s="38">
        <v>25</v>
      </c>
      <c r="AH37" s="39"/>
      <c r="AI37" s="39"/>
      <c r="AJ37" s="40"/>
      <c r="AK37" s="13"/>
      <c r="AL37" s="3"/>
      <c r="AM37" s="38">
        <v>25</v>
      </c>
      <c r="AN37" s="39"/>
      <c r="AO37" s="39"/>
      <c r="AP37" s="40"/>
      <c r="AQ37" s="13"/>
      <c r="AR37" s="3"/>
      <c r="AS37" s="38">
        <v>25</v>
      </c>
      <c r="AT37" s="39"/>
      <c r="AU37" s="39"/>
      <c r="AV37" s="40"/>
      <c r="AW37" s="13"/>
      <c r="AX37" s="3"/>
      <c r="AY37" s="38">
        <v>25</v>
      </c>
      <c r="AZ37" s="39"/>
      <c r="BA37" s="39"/>
      <c r="BB37" s="40"/>
      <c r="BC37" s="13"/>
      <c r="BD37" s="3"/>
      <c r="BE37" s="38">
        <v>25</v>
      </c>
      <c r="BF37" s="39"/>
      <c r="BG37" s="39"/>
      <c r="BH37" s="40"/>
      <c r="BI37" s="13"/>
      <c r="BJ37" s="3"/>
      <c r="BK37" s="38">
        <v>25</v>
      </c>
      <c r="BL37" s="39"/>
      <c r="BM37" s="39"/>
      <c r="BN37" s="40"/>
      <c r="BO37" s="13"/>
      <c r="BP37" s="3"/>
      <c r="BQ37" s="38">
        <v>25</v>
      </c>
      <c r="BR37" s="39"/>
      <c r="BS37" s="39"/>
      <c r="BT37" s="40"/>
      <c r="BU37" s="13"/>
      <c r="BV37" s="3"/>
      <c r="BW37" s="38">
        <v>25</v>
      </c>
      <c r="BX37" s="39"/>
      <c r="BY37" s="39"/>
      <c r="BZ37" s="40"/>
      <c r="CA37" s="13"/>
      <c r="CB37" s="3"/>
      <c r="CC37" s="38">
        <v>25</v>
      </c>
      <c r="CD37" s="39"/>
      <c r="CE37" s="39"/>
      <c r="CF37" s="40"/>
      <c r="CG37" s="13"/>
      <c r="CH37" s="3"/>
      <c r="CI37" s="38">
        <v>25</v>
      </c>
      <c r="CJ37" s="39"/>
      <c r="CK37" s="39"/>
      <c r="CL37" s="40"/>
      <c r="CM37" s="13"/>
      <c r="CN37" s="3"/>
      <c r="CO37" s="38">
        <v>25</v>
      </c>
      <c r="CP37" s="39"/>
      <c r="CQ37" s="39"/>
      <c r="CR37" s="40"/>
      <c r="CS37" s="13"/>
      <c r="CT37" s="3"/>
      <c r="CU37" s="38">
        <v>25</v>
      </c>
      <c r="CV37" s="39"/>
      <c r="CW37" s="39"/>
      <c r="CX37" s="40"/>
      <c r="CY37" s="13"/>
      <c r="CZ37" s="3"/>
      <c r="DA37" s="38">
        <v>25</v>
      </c>
      <c r="DB37" s="39"/>
      <c r="DC37" s="39"/>
      <c r="DD37" s="40"/>
      <c r="DE37" s="13"/>
      <c r="DF37" s="3"/>
      <c r="DG37" s="38">
        <v>25</v>
      </c>
      <c r="DH37" s="39"/>
      <c r="DI37" s="39"/>
      <c r="DJ37" s="40"/>
      <c r="DK37" s="13"/>
      <c r="DL37" s="3"/>
      <c r="DM37" s="38">
        <v>25</v>
      </c>
      <c r="DN37" s="39"/>
      <c r="DO37" s="39"/>
      <c r="DP37" s="40"/>
      <c r="DQ37" s="13"/>
      <c r="DR37" s="3"/>
      <c r="DS37" s="38">
        <v>25</v>
      </c>
      <c r="DT37" s="39"/>
      <c r="DU37" s="39"/>
      <c r="DV37" s="40"/>
      <c r="DW37" s="13"/>
      <c r="DX37" s="3"/>
      <c r="DY37" s="38">
        <v>25</v>
      </c>
      <c r="DZ37" s="39"/>
      <c r="EA37" s="39"/>
      <c r="EB37" s="40"/>
      <c r="EC37" s="13"/>
      <c r="ED37" s="3"/>
      <c r="EE37" s="38">
        <v>25</v>
      </c>
      <c r="EF37" s="39"/>
      <c r="EG37" s="39"/>
      <c r="EH37" s="40"/>
      <c r="EI37" s="13"/>
      <c r="EJ37" s="3"/>
      <c r="EK37" s="38">
        <v>25</v>
      </c>
      <c r="EL37" s="39"/>
      <c r="EM37" s="39"/>
      <c r="EN37" s="40"/>
      <c r="EO37" s="13"/>
      <c r="EP37" s="3"/>
      <c r="EQ37" s="38">
        <v>25</v>
      </c>
      <c r="ER37" s="39"/>
      <c r="ES37" s="39"/>
      <c r="ET37" s="40"/>
      <c r="EU37" s="13"/>
      <c r="EV37" s="3"/>
      <c r="EW37" s="38">
        <v>25</v>
      </c>
      <c r="EX37" s="39"/>
      <c r="EY37" s="39"/>
      <c r="EZ37" s="40"/>
      <c r="FA37" s="13"/>
      <c r="FB37" s="3"/>
      <c r="FC37" s="38">
        <v>25</v>
      </c>
      <c r="FD37" s="39"/>
      <c r="FE37" s="39"/>
      <c r="FF37" s="40"/>
      <c r="FG37" s="13"/>
      <c r="FH37" s="3"/>
      <c r="FI37" s="38">
        <v>25</v>
      </c>
      <c r="FJ37" s="39"/>
      <c r="FK37" s="39"/>
      <c r="FL37" s="40"/>
      <c r="FM37" s="13"/>
      <c r="FN37" s="3"/>
    </row>
    <row r="38" spans="21:170">
      <c r="U38" s="3"/>
      <c r="V38" s="3"/>
      <c r="W38" s="3"/>
      <c r="X38" s="3"/>
      <c r="Y38" s="3"/>
      <c r="Z38" s="3"/>
      <c r="AA38" s="38">
        <v>26</v>
      </c>
      <c r="AB38" s="39"/>
      <c r="AC38" s="39"/>
      <c r="AD38" s="40"/>
      <c r="AE38" s="13"/>
      <c r="AF38" s="3"/>
      <c r="AG38" s="38">
        <v>26</v>
      </c>
      <c r="AH38" s="39"/>
      <c r="AI38" s="39"/>
      <c r="AJ38" s="40"/>
      <c r="AK38" s="13"/>
      <c r="AL38" s="3"/>
      <c r="AM38" s="38">
        <v>26</v>
      </c>
      <c r="AN38" s="39"/>
      <c r="AO38" s="39"/>
      <c r="AP38" s="40"/>
      <c r="AQ38" s="13"/>
      <c r="AR38" s="3"/>
      <c r="AS38" s="38">
        <v>26</v>
      </c>
      <c r="AT38" s="39"/>
      <c r="AU38" s="39"/>
      <c r="AV38" s="40"/>
      <c r="AW38" s="13"/>
      <c r="AX38" s="3"/>
      <c r="AY38" s="38">
        <v>26</v>
      </c>
      <c r="AZ38" s="39"/>
      <c r="BA38" s="39"/>
      <c r="BB38" s="40"/>
      <c r="BC38" s="13"/>
      <c r="BD38" s="3"/>
      <c r="BE38" s="38">
        <v>26</v>
      </c>
      <c r="BF38" s="39"/>
      <c r="BG38" s="39"/>
      <c r="BH38" s="40"/>
      <c r="BI38" s="13"/>
      <c r="BJ38" s="3"/>
      <c r="BK38" s="38">
        <v>26</v>
      </c>
      <c r="BL38" s="39"/>
      <c r="BM38" s="39"/>
      <c r="BN38" s="40"/>
      <c r="BO38" s="13"/>
      <c r="BP38" s="3"/>
      <c r="BQ38" s="38">
        <v>26</v>
      </c>
      <c r="BR38" s="39"/>
      <c r="BS38" s="39"/>
      <c r="BT38" s="40"/>
      <c r="BU38" s="13"/>
      <c r="BV38" s="3"/>
      <c r="BW38" s="38">
        <v>26</v>
      </c>
      <c r="BX38" s="39"/>
      <c r="BY38" s="39"/>
      <c r="BZ38" s="40"/>
      <c r="CA38" s="13"/>
      <c r="CB38" s="3"/>
      <c r="CC38" s="38">
        <v>26</v>
      </c>
      <c r="CD38" s="39"/>
      <c r="CE38" s="39"/>
      <c r="CF38" s="40"/>
      <c r="CG38" s="13"/>
      <c r="CH38" s="3"/>
      <c r="CI38" s="38">
        <v>26</v>
      </c>
      <c r="CJ38" s="39"/>
      <c r="CK38" s="39"/>
      <c r="CL38" s="40"/>
      <c r="CM38" s="13"/>
      <c r="CN38" s="3"/>
      <c r="CO38" s="38">
        <v>26</v>
      </c>
      <c r="CP38" s="39"/>
      <c r="CQ38" s="39"/>
      <c r="CR38" s="40"/>
      <c r="CS38" s="13"/>
      <c r="CT38" s="3"/>
      <c r="CU38" s="38">
        <v>26</v>
      </c>
      <c r="CV38" s="39"/>
      <c r="CW38" s="39"/>
      <c r="CX38" s="40"/>
      <c r="CY38" s="13"/>
      <c r="CZ38" s="3"/>
      <c r="DA38" s="38">
        <v>26</v>
      </c>
      <c r="DB38" s="39"/>
      <c r="DC38" s="39"/>
      <c r="DD38" s="40"/>
      <c r="DE38" s="13"/>
      <c r="DF38" s="3"/>
      <c r="DG38" s="38">
        <v>26</v>
      </c>
      <c r="DH38" s="39"/>
      <c r="DI38" s="39"/>
      <c r="DJ38" s="40"/>
      <c r="DK38" s="13"/>
      <c r="DL38" s="3"/>
      <c r="DM38" s="38">
        <v>26</v>
      </c>
      <c r="DN38" s="39"/>
      <c r="DO38" s="39"/>
      <c r="DP38" s="40"/>
      <c r="DQ38" s="13"/>
      <c r="DR38" s="3"/>
      <c r="DS38" s="38">
        <v>26</v>
      </c>
      <c r="DT38" s="39"/>
      <c r="DU38" s="39"/>
      <c r="DV38" s="40"/>
      <c r="DW38" s="13"/>
      <c r="DX38" s="3"/>
      <c r="DY38" s="38">
        <v>26</v>
      </c>
      <c r="DZ38" s="39"/>
      <c r="EA38" s="39"/>
      <c r="EB38" s="40"/>
      <c r="EC38" s="13"/>
      <c r="ED38" s="3"/>
      <c r="EE38" s="38">
        <v>26</v>
      </c>
      <c r="EF38" s="39"/>
      <c r="EG38" s="39"/>
      <c r="EH38" s="40"/>
      <c r="EI38" s="13"/>
      <c r="EJ38" s="3"/>
      <c r="EK38" s="38">
        <v>26</v>
      </c>
      <c r="EL38" s="39"/>
      <c r="EM38" s="39"/>
      <c r="EN38" s="40"/>
      <c r="EO38" s="13"/>
      <c r="EP38" s="3"/>
      <c r="EQ38" s="38">
        <v>26</v>
      </c>
      <c r="ER38" s="39"/>
      <c r="ES38" s="39"/>
      <c r="ET38" s="40"/>
      <c r="EU38" s="13"/>
      <c r="EV38" s="3"/>
      <c r="EW38" s="38">
        <v>26</v>
      </c>
      <c r="EX38" s="39"/>
      <c r="EY38" s="39"/>
      <c r="EZ38" s="40"/>
      <c r="FA38" s="13"/>
      <c r="FB38" s="3"/>
      <c r="FC38" s="38">
        <v>26</v>
      </c>
      <c r="FD38" s="39"/>
      <c r="FE38" s="39"/>
      <c r="FF38" s="40"/>
      <c r="FG38" s="13"/>
      <c r="FH38" s="3"/>
      <c r="FI38" s="38">
        <v>26</v>
      </c>
      <c r="FJ38" s="39"/>
      <c r="FK38" s="39"/>
      <c r="FL38" s="40"/>
      <c r="FM38" s="13"/>
      <c r="FN38" s="3"/>
    </row>
    <row r="39" spans="21:170">
      <c r="U39" s="3"/>
      <c r="V39" s="3"/>
      <c r="W39" s="3"/>
      <c r="X39" s="3"/>
      <c r="Y39" s="3"/>
      <c r="Z39" s="3"/>
      <c r="AA39" s="38">
        <v>27</v>
      </c>
      <c r="AB39" s="39"/>
      <c r="AC39" s="39"/>
      <c r="AD39" s="40"/>
      <c r="AE39" s="13"/>
      <c r="AF39" s="3"/>
      <c r="AG39" s="38">
        <v>27</v>
      </c>
      <c r="AH39" s="39"/>
      <c r="AI39" s="39"/>
      <c r="AJ39" s="40"/>
      <c r="AK39" s="13"/>
      <c r="AL39" s="3"/>
      <c r="AM39" s="38">
        <v>27</v>
      </c>
      <c r="AN39" s="39"/>
      <c r="AO39" s="39"/>
      <c r="AP39" s="40"/>
      <c r="AQ39" s="13"/>
      <c r="AR39" s="3"/>
      <c r="AS39" s="38">
        <v>27</v>
      </c>
      <c r="AT39" s="39"/>
      <c r="AU39" s="39"/>
      <c r="AV39" s="40"/>
      <c r="AW39" s="13"/>
      <c r="AX39" s="3"/>
      <c r="AY39" s="38">
        <v>27</v>
      </c>
      <c r="AZ39" s="39"/>
      <c r="BA39" s="39"/>
      <c r="BB39" s="40"/>
      <c r="BC39" s="13"/>
      <c r="BD39" s="3"/>
      <c r="BE39" s="38">
        <v>27</v>
      </c>
      <c r="BF39" s="39"/>
      <c r="BG39" s="39"/>
      <c r="BH39" s="40"/>
      <c r="BI39" s="13"/>
      <c r="BJ39" s="3"/>
      <c r="BK39" s="38">
        <v>27</v>
      </c>
      <c r="BL39" s="39"/>
      <c r="BM39" s="39"/>
      <c r="BN39" s="40"/>
      <c r="BO39" s="13"/>
      <c r="BP39" s="3"/>
      <c r="BQ39" s="38">
        <v>27</v>
      </c>
      <c r="BR39" s="39"/>
      <c r="BS39" s="39"/>
      <c r="BT39" s="40"/>
      <c r="BU39" s="13"/>
      <c r="BV39" s="3"/>
      <c r="BW39" s="38">
        <v>27</v>
      </c>
      <c r="BX39" s="39"/>
      <c r="BY39" s="39"/>
      <c r="BZ39" s="40"/>
      <c r="CA39" s="13"/>
      <c r="CB39" s="3"/>
      <c r="CC39" s="38">
        <v>27</v>
      </c>
      <c r="CD39" s="39"/>
      <c r="CE39" s="39"/>
      <c r="CF39" s="40"/>
      <c r="CG39" s="13"/>
      <c r="CH39" s="3"/>
      <c r="CI39" s="38">
        <v>27</v>
      </c>
      <c r="CJ39" s="39"/>
      <c r="CK39" s="39"/>
      <c r="CL39" s="40"/>
      <c r="CM39" s="13"/>
      <c r="CN39" s="3"/>
      <c r="CO39" s="38">
        <v>27</v>
      </c>
      <c r="CP39" s="39"/>
      <c r="CQ39" s="39"/>
      <c r="CR39" s="40"/>
      <c r="CS39" s="13"/>
      <c r="CT39" s="3"/>
      <c r="CU39" s="38">
        <v>27</v>
      </c>
      <c r="CV39" s="39"/>
      <c r="CW39" s="39"/>
      <c r="CX39" s="40"/>
      <c r="CY39" s="13"/>
      <c r="CZ39" s="3"/>
      <c r="DA39" s="38">
        <v>27</v>
      </c>
      <c r="DB39" s="39"/>
      <c r="DC39" s="39"/>
      <c r="DD39" s="40"/>
      <c r="DE39" s="13"/>
      <c r="DF39" s="3"/>
      <c r="DG39" s="38">
        <v>27</v>
      </c>
      <c r="DH39" s="39"/>
      <c r="DI39" s="39"/>
      <c r="DJ39" s="40"/>
      <c r="DK39" s="13"/>
      <c r="DL39" s="3"/>
      <c r="DM39" s="38">
        <v>27</v>
      </c>
      <c r="DN39" s="39"/>
      <c r="DO39" s="39"/>
      <c r="DP39" s="40"/>
      <c r="DQ39" s="13"/>
      <c r="DR39" s="3"/>
      <c r="DS39" s="38">
        <v>27</v>
      </c>
      <c r="DT39" s="39"/>
      <c r="DU39" s="39"/>
      <c r="DV39" s="40"/>
      <c r="DW39" s="13"/>
      <c r="DX39" s="3"/>
      <c r="DY39" s="38">
        <v>27</v>
      </c>
      <c r="DZ39" s="39"/>
      <c r="EA39" s="39"/>
      <c r="EB39" s="40"/>
      <c r="EC39" s="13"/>
      <c r="ED39" s="3"/>
      <c r="EE39" s="38">
        <v>27</v>
      </c>
      <c r="EF39" s="39"/>
      <c r="EG39" s="39"/>
      <c r="EH39" s="40"/>
      <c r="EI39" s="13"/>
      <c r="EJ39" s="3"/>
      <c r="EK39" s="38">
        <v>27</v>
      </c>
      <c r="EL39" s="39"/>
      <c r="EM39" s="39"/>
      <c r="EN39" s="40"/>
      <c r="EO39" s="13"/>
      <c r="EP39" s="3"/>
      <c r="EQ39" s="38">
        <v>27</v>
      </c>
      <c r="ER39" s="39"/>
      <c r="ES39" s="39"/>
      <c r="ET39" s="40"/>
      <c r="EU39" s="13"/>
      <c r="EV39" s="3"/>
      <c r="EW39" s="38">
        <v>27</v>
      </c>
      <c r="EX39" s="39"/>
      <c r="EY39" s="39"/>
      <c r="EZ39" s="40"/>
      <c r="FA39" s="13"/>
      <c r="FB39" s="3"/>
      <c r="FC39" s="38">
        <v>27</v>
      </c>
      <c r="FD39" s="39"/>
      <c r="FE39" s="39"/>
      <c r="FF39" s="40"/>
      <c r="FG39" s="13"/>
      <c r="FH39" s="3"/>
      <c r="FI39" s="38">
        <v>27</v>
      </c>
      <c r="FJ39" s="39"/>
      <c r="FK39" s="39"/>
      <c r="FL39" s="40"/>
      <c r="FM39" s="13"/>
      <c r="FN39" s="3"/>
    </row>
    <row r="40" spans="21:170">
      <c r="U40" s="3"/>
      <c r="V40" s="3"/>
      <c r="W40" s="3"/>
      <c r="X40" s="3"/>
      <c r="Y40" s="3"/>
      <c r="Z40" s="3"/>
      <c r="AA40" s="38">
        <v>28</v>
      </c>
      <c r="AB40" s="39"/>
      <c r="AC40" s="39"/>
      <c r="AD40" s="40"/>
      <c r="AE40" s="13"/>
      <c r="AF40" s="3"/>
      <c r="AG40" s="38">
        <v>28</v>
      </c>
      <c r="AH40" s="39"/>
      <c r="AI40" s="39"/>
      <c r="AJ40" s="40"/>
      <c r="AK40" s="13"/>
      <c r="AL40" s="3"/>
      <c r="AM40" s="38">
        <v>28</v>
      </c>
      <c r="AN40" s="39"/>
      <c r="AO40" s="39"/>
      <c r="AP40" s="40"/>
      <c r="AQ40" s="13"/>
      <c r="AR40" s="3"/>
      <c r="AS40" s="38">
        <v>28</v>
      </c>
      <c r="AT40" s="39"/>
      <c r="AU40" s="39"/>
      <c r="AV40" s="40"/>
      <c r="AW40" s="13"/>
      <c r="AX40" s="3"/>
      <c r="AY40" s="38">
        <v>28</v>
      </c>
      <c r="AZ40" s="39"/>
      <c r="BA40" s="39"/>
      <c r="BB40" s="40"/>
      <c r="BC40" s="13"/>
      <c r="BD40" s="3"/>
      <c r="BE40" s="38">
        <v>28</v>
      </c>
      <c r="BF40" s="39"/>
      <c r="BG40" s="39"/>
      <c r="BH40" s="40"/>
      <c r="BI40" s="13"/>
      <c r="BJ40" s="3"/>
      <c r="BK40" s="38">
        <v>28</v>
      </c>
      <c r="BL40" s="39"/>
      <c r="BM40" s="39"/>
      <c r="BN40" s="40"/>
      <c r="BO40" s="13"/>
      <c r="BP40" s="3"/>
      <c r="BQ40" s="38">
        <v>28</v>
      </c>
      <c r="BR40" s="39"/>
      <c r="BS40" s="39"/>
      <c r="BT40" s="40"/>
      <c r="BU40" s="13"/>
      <c r="BV40" s="3"/>
      <c r="BW40" s="38">
        <v>28</v>
      </c>
      <c r="BX40" s="39"/>
      <c r="BY40" s="39"/>
      <c r="BZ40" s="40"/>
      <c r="CA40" s="13"/>
      <c r="CB40" s="3"/>
      <c r="CC40" s="38">
        <v>28</v>
      </c>
      <c r="CD40" s="39"/>
      <c r="CE40" s="39"/>
      <c r="CF40" s="40"/>
      <c r="CG40" s="13"/>
      <c r="CH40" s="3"/>
      <c r="CI40" s="38">
        <v>28</v>
      </c>
      <c r="CJ40" s="39"/>
      <c r="CK40" s="39"/>
      <c r="CL40" s="40"/>
      <c r="CM40" s="13"/>
      <c r="CN40" s="3"/>
      <c r="CO40" s="38">
        <v>28</v>
      </c>
      <c r="CP40" s="39"/>
      <c r="CQ40" s="39"/>
      <c r="CR40" s="40"/>
      <c r="CS40" s="13"/>
      <c r="CT40" s="3"/>
      <c r="CU40" s="38">
        <v>28</v>
      </c>
      <c r="CV40" s="39"/>
      <c r="CW40" s="39"/>
      <c r="CX40" s="40"/>
      <c r="CY40" s="13"/>
      <c r="CZ40" s="3"/>
      <c r="DA40" s="38">
        <v>28</v>
      </c>
      <c r="DB40" s="39"/>
      <c r="DC40" s="39"/>
      <c r="DD40" s="40"/>
      <c r="DE40" s="13"/>
      <c r="DF40" s="3"/>
      <c r="DG40" s="38">
        <v>28</v>
      </c>
      <c r="DH40" s="39"/>
      <c r="DI40" s="39"/>
      <c r="DJ40" s="40"/>
      <c r="DK40" s="13"/>
      <c r="DL40" s="3"/>
      <c r="DM40" s="38">
        <v>28</v>
      </c>
      <c r="DN40" s="39"/>
      <c r="DO40" s="39"/>
      <c r="DP40" s="40"/>
      <c r="DQ40" s="13"/>
      <c r="DR40" s="3"/>
      <c r="DS40" s="38">
        <v>28</v>
      </c>
      <c r="DT40" s="39"/>
      <c r="DU40" s="39"/>
      <c r="DV40" s="40"/>
      <c r="DW40" s="13"/>
      <c r="DX40" s="3"/>
      <c r="DY40" s="38">
        <v>28</v>
      </c>
      <c r="DZ40" s="39"/>
      <c r="EA40" s="39"/>
      <c r="EB40" s="40"/>
      <c r="EC40" s="13"/>
      <c r="ED40" s="3"/>
      <c r="EE40" s="38">
        <v>28</v>
      </c>
      <c r="EF40" s="39"/>
      <c r="EG40" s="39"/>
      <c r="EH40" s="40"/>
      <c r="EI40" s="13"/>
      <c r="EJ40" s="3"/>
      <c r="EK40" s="38">
        <v>28</v>
      </c>
      <c r="EL40" s="39"/>
      <c r="EM40" s="39"/>
      <c r="EN40" s="40"/>
      <c r="EO40" s="13"/>
      <c r="EP40" s="3"/>
      <c r="EQ40" s="38">
        <v>28</v>
      </c>
      <c r="ER40" s="39"/>
      <c r="ES40" s="39"/>
      <c r="ET40" s="40"/>
      <c r="EU40" s="13"/>
      <c r="EV40" s="3"/>
      <c r="EW40" s="38">
        <v>28</v>
      </c>
      <c r="EX40" s="39"/>
      <c r="EY40" s="39"/>
      <c r="EZ40" s="40"/>
      <c r="FA40" s="13"/>
      <c r="FB40" s="3"/>
      <c r="FC40" s="38">
        <v>28</v>
      </c>
      <c r="FD40" s="39"/>
      <c r="FE40" s="39"/>
      <c r="FF40" s="40"/>
      <c r="FG40" s="13"/>
      <c r="FH40" s="3"/>
      <c r="FI40" s="38">
        <v>28</v>
      </c>
      <c r="FJ40" s="39"/>
      <c r="FK40" s="39"/>
      <c r="FL40" s="40"/>
      <c r="FM40" s="13"/>
      <c r="FN40" s="3"/>
    </row>
    <row r="41" spans="21:170">
      <c r="U41" s="3"/>
      <c r="V41" s="3"/>
      <c r="W41" s="3"/>
      <c r="X41" s="3"/>
      <c r="Y41" s="3"/>
      <c r="Z41" s="3"/>
      <c r="AA41" s="38">
        <v>29</v>
      </c>
      <c r="AB41" s="39"/>
      <c r="AC41" s="39"/>
      <c r="AD41" s="40"/>
      <c r="AE41" s="13"/>
      <c r="AF41" s="3"/>
      <c r="AG41" s="38">
        <v>29</v>
      </c>
      <c r="AH41" s="39"/>
      <c r="AI41" s="39"/>
      <c r="AJ41" s="40"/>
      <c r="AK41" s="13"/>
      <c r="AL41" s="3"/>
      <c r="AM41" s="38">
        <v>29</v>
      </c>
      <c r="AN41" s="39"/>
      <c r="AO41" s="39"/>
      <c r="AP41" s="40"/>
      <c r="AQ41" s="13"/>
      <c r="AR41" s="3"/>
      <c r="AS41" s="38">
        <v>29</v>
      </c>
      <c r="AT41" s="39"/>
      <c r="AU41" s="39"/>
      <c r="AV41" s="40"/>
      <c r="AW41" s="13"/>
      <c r="AX41" s="3"/>
      <c r="AY41" s="38">
        <v>29</v>
      </c>
      <c r="AZ41" s="39"/>
      <c r="BA41" s="39"/>
      <c r="BB41" s="40"/>
      <c r="BC41" s="13"/>
      <c r="BD41" s="3"/>
      <c r="BE41" s="38">
        <v>29</v>
      </c>
      <c r="BF41" s="39"/>
      <c r="BG41" s="39"/>
      <c r="BH41" s="40"/>
      <c r="BI41" s="13"/>
      <c r="BJ41" s="3"/>
      <c r="BK41" s="38">
        <v>29</v>
      </c>
      <c r="BL41" s="39"/>
      <c r="BM41" s="39"/>
      <c r="BN41" s="40"/>
      <c r="BO41" s="13"/>
      <c r="BP41" s="3"/>
      <c r="BQ41" s="38">
        <v>29</v>
      </c>
      <c r="BR41" s="39"/>
      <c r="BS41" s="39"/>
      <c r="BT41" s="40"/>
      <c r="BU41" s="13"/>
      <c r="BV41" s="3"/>
      <c r="BW41" s="38">
        <v>29</v>
      </c>
      <c r="BX41" s="39"/>
      <c r="BY41" s="39"/>
      <c r="BZ41" s="40"/>
      <c r="CA41" s="13"/>
      <c r="CB41" s="3"/>
      <c r="CC41" s="38">
        <v>29</v>
      </c>
      <c r="CD41" s="39"/>
      <c r="CE41" s="39"/>
      <c r="CF41" s="40"/>
      <c r="CG41" s="13"/>
      <c r="CH41" s="3"/>
      <c r="CI41" s="38">
        <v>29</v>
      </c>
      <c r="CJ41" s="39"/>
      <c r="CK41" s="39"/>
      <c r="CL41" s="40"/>
      <c r="CM41" s="13"/>
      <c r="CN41" s="3"/>
      <c r="CO41" s="38">
        <v>29</v>
      </c>
      <c r="CP41" s="39"/>
      <c r="CQ41" s="39"/>
      <c r="CR41" s="40"/>
      <c r="CS41" s="13"/>
      <c r="CT41" s="3"/>
      <c r="CU41" s="38">
        <v>29</v>
      </c>
      <c r="CV41" s="39"/>
      <c r="CW41" s="39"/>
      <c r="CX41" s="40"/>
      <c r="CY41" s="13"/>
      <c r="CZ41" s="3"/>
      <c r="DA41" s="38">
        <v>29</v>
      </c>
      <c r="DB41" s="39"/>
      <c r="DC41" s="39"/>
      <c r="DD41" s="40"/>
      <c r="DE41" s="13"/>
      <c r="DF41" s="3"/>
      <c r="DG41" s="38">
        <v>29</v>
      </c>
      <c r="DH41" s="39"/>
      <c r="DI41" s="39"/>
      <c r="DJ41" s="40"/>
      <c r="DK41" s="13"/>
      <c r="DL41" s="3"/>
      <c r="DM41" s="38">
        <v>29</v>
      </c>
      <c r="DN41" s="39"/>
      <c r="DO41" s="39"/>
      <c r="DP41" s="40"/>
      <c r="DQ41" s="13"/>
      <c r="DR41" s="3"/>
      <c r="DS41" s="38">
        <v>29</v>
      </c>
      <c r="DT41" s="39"/>
      <c r="DU41" s="39"/>
      <c r="DV41" s="40"/>
      <c r="DW41" s="13"/>
      <c r="DX41" s="3"/>
      <c r="DY41" s="38">
        <v>29</v>
      </c>
      <c r="DZ41" s="39"/>
      <c r="EA41" s="39"/>
      <c r="EB41" s="40"/>
      <c r="EC41" s="13"/>
      <c r="ED41" s="3"/>
      <c r="EE41" s="38">
        <v>29</v>
      </c>
      <c r="EF41" s="39"/>
      <c r="EG41" s="39"/>
      <c r="EH41" s="40"/>
      <c r="EI41" s="13"/>
      <c r="EJ41" s="3"/>
      <c r="EK41" s="38">
        <v>29</v>
      </c>
      <c r="EL41" s="39"/>
      <c r="EM41" s="39"/>
      <c r="EN41" s="40"/>
      <c r="EO41" s="13"/>
      <c r="EP41" s="3"/>
      <c r="EQ41" s="38">
        <v>29</v>
      </c>
      <c r="ER41" s="39"/>
      <c r="ES41" s="39"/>
      <c r="ET41" s="40"/>
      <c r="EU41" s="13"/>
      <c r="EV41" s="3"/>
      <c r="EW41" s="38">
        <v>29</v>
      </c>
      <c r="EX41" s="39"/>
      <c r="EY41" s="39"/>
      <c r="EZ41" s="40"/>
      <c r="FA41" s="13"/>
      <c r="FB41" s="3"/>
      <c r="FC41" s="38">
        <v>29</v>
      </c>
      <c r="FD41" s="39"/>
      <c r="FE41" s="39"/>
      <c r="FF41" s="40"/>
      <c r="FG41" s="13"/>
      <c r="FH41" s="3"/>
      <c r="FI41" s="38">
        <v>29</v>
      </c>
      <c r="FJ41" s="39"/>
      <c r="FK41" s="39"/>
      <c r="FL41" s="40"/>
      <c r="FM41" s="13"/>
      <c r="FN41" s="3"/>
    </row>
    <row r="42" spans="21:170">
      <c r="U42" s="3"/>
      <c r="V42" s="3"/>
      <c r="W42" s="3"/>
      <c r="X42" s="3"/>
      <c r="Y42" s="3"/>
      <c r="Z42" s="3"/>
      <c r="AA42" s="38">
        <v>30</v>
      </c>
      <c r="AB42" s="39"/>
      <c r="AC42" s="39"/>
      <c r="AD42" s="40"/>
      <c r="AE42" s="13"/>
      <c r="AF42" s="3"/>
      <c r="AG42" s="38">
        <v>30</v>
      </c>
      <c r="AH42" s="39"/>
      <c r="AI42" s="39"/>
      <c r="AJ42" s="40"/>
      <c r="AK42" s="13"/>
      <c r="AL42" s="3"/>
      <c r="AM42" s="38">
        <v>30</v>
      </c>
      <c r="AN42" s="39"/>
      <c r="AO42" s="39"/>
      <c r="AP42" s="40"/>
      <c r="AQ42" s="13"/>
      <c r="AR42" s="3"/>
      <c r="AS42" s="38">
        <v>30</v>
      </c>
      <c r="AT42" s="39"/>
      <c r="AU42" s="39"/>
      <c r="AV42" s="40"/>
      <c r="AW42" s="13"/>
      <c r="AX42" s="3"/>
      <c r="AY42" s="38">
        <v>30</v>
      </c>
      <c r="AZ42" s="39"/>
      <c r="BA42" s="39"/>
      <c r="BB42" s="40"/>
      <c r="BC42" s="13"/>
      <c r="BD42" s="3"/>
      <c r="BE42" s="38">
        <v>30</v>
      </c>
      <c r="BF42" s="39"/>
      <c r="BG42" s="39"/>
      <c r="BH42" s="40"/>
      <c r="BI42" s="13"/>
      <c r="BJ42" s="3"/>
      <c r="BK42" s="38">
        <v>30</v>
      </c>
      <c r="BL42" s="39"/>
      <c r="BM42" s="39"/>
      <c r="BN42" s="40"/>
      <c r="BO42" s="13"/>
      <c r="BP42" s="3"/>
      <c r="BQ42" s="38">
        <v>30</v>
      </c>
      <c r="BR42" s="39"/>
      <c r="BS42" s="39"/>
      <c r="BT42" s="40"/>
      <c r="BU42" s="13"/>
      <c r="BV42" s="3"/>
      <c r="BW42" s="38">
        <v>30</v>
      </c>
      <c r="BX42" s="39"/>
      <c r="BY42" s="39"/>
      <c r="BZ42" s="40"/>
      <c r="CA42" s="13"/>
      <c r="CB42" s="3"/>
      <c r="CC42" s="38">
        <v>30</v>
      </c>
      <c r="CD42" s="39"/>
      <c r="CE42" s="39"/>
      <c r="CF42" s="40"/>
      <c r="CG42" s="13"/>
      <c r="CH42" s="3"/>
      <c r="CI42" s="38">
        <v>30</v>
      </c>
      <c r="CJ42" s="39"/>
      <c r="CK42" s="39"/>
      <c r="CL42" s="40"/>
      <c r="CM42" s="13"/>
      <c r="CN42" s="3"/>
      <c r="CO42" s="38">
        <v>30</v>
      </c>
      <c r="CP42" s="39"/>
      <c r="CQ42" s="39"/>
      <c r="CR42" s="40"/>
      <c r="CS42" s="13"/>
      <c r="CT42" s="3"/>
      <c r="CU42" s="38">
        <v>30</v>
      </c>
      <c r="CV42" s="39"/>
      <c r="CW42" s="39"/>
      <c r="CX42" s="40"/>
      <c r="CY42" s="13"/>
      <c r="CZ42" s="3"/>
      <c r="DA42" s="38">
        <v>30</v>
      </c>
      <c r="DB42" s="39"/>
      <c r="DC42" s="39"/>
      <c r="DD42" s="40"/>
      <c r="DE42" s="13"/>
      <c r="DF42" s="3"/>
      <c r="DG42" s="38">
        <v>30</v>
      </c>
      <c r="DH42" s="39"/>
      <c r="DI42" s="39"/>
      <c r="DJ42" s="40"/>
      <c r="DK42" s="13"/>
      <c r="DL42" s="3"/>
      <c r="DM42" s="38">
        <v>30</v>
      </c>
      <c r="DN42" s="39"/>
      <c r="DO42" s="39"/>
      <c r="DP42" s="40"/>
      <c r="DQ42" s="13"/>
      <c r="DR42" s="3"/>
      <c r="DS42" s="38">
        <v>30</v>
      </c>
      <c r="DT42" s="39"/>
      <c r="DU42" s="39"/>
      <c r="DV42" s="40"/>
      <c r="DW42" s="13"/>
      <c r="DX42" s="3"/>
      <c r="DY42" s="38">
        <v>30</v>
      </c>
      <c r="DZ42" s="39"/>
      <c r="EA42" s="39"/>
      <c r="EB42" s="40"/>
      <c r="EC42" s="13"/>
      <c r="ED42" s="3"/>
      <c r="EE42" s="38">
        <v>30</v>
      </c>
      <c r="EF42" s="39"/>
      <c r="EG42" s="39"/>
      <c r="EH42" s="40"/>
      <c r="EI42" s="13"/>
      <c r="EJ42" s="3"/>
      <c r="EK42" s="38">
        <v>30</v>
      </c>
      <c r="EL42" s="39"/>
      <c r="EM42" s="39"/>
      <c r="EN42" s="40"/>
      <c r="EO42" s="13"/>
      <c r="EP42" s="3"/>
      <c r="EQ42" s="38">
        <v>30</v>
      </c>
      <c r="ER42" s="39"/>
      <c r="ES42" s="39"/>
      <c r="ET42" s="40"/>
      <c r="EU42" s="13"/>
      <c r="EV42" s="3"/>
      <c r="EW42" s="38">
        <v>30</v>
      </c>
      <c r="EX42" s="39"/>
      <c r="EY42" s="39"/>
      <c r="EZ42" s="40"/>
      <c r="FA42" s="13"/>
      <c r="FB42" s="3"/>
      <c r="FC42" s="38">
        <v>30</v>
      </c>
      <c r="FD42" s="39"/>
      <c r="FE42" s="39"/>
      <c r="FF42" s="40"/>
      <c r="FG42" s="13"/>
      <c r="FH42" s="3"/>
      <c r="FI42" s="38">
        <v>30</v>
      </c>
      <c r="FJ42" s="39"/>
      <c r="FK42" s="39"/>
      <c r="FL42" s="40"/>
      <c r="FM42" s="13"/>
      <c r="FN42" s="3"/>
    </row>
    <row r="43" spans="21:170">
      <c r="U43" s="3"/>
      <c r="V43" s="3"/>
      <c r="W43" s="3"/>
      <c r="X43" s="3"/>
      <c r="Y43" s="3"/>
      <c r="Z43" s="3"/>
      <c r="AA43" s="38">
        <v>31</v>
      </c>
      <c r="AB43" s="39"/>
      <c r="AC43" s="39"/>
      <c r="AD43" s="40"/>
      <c r="AE43" s="13"/>
      <c r="AF43" s="3"/>
      <c r="AG43" s="38">
        <v>31</v>
      </c>
      <c r="AH43" s="39"/>
      <c r="AI43" s="39"/>
      <c r="AJ43" s="40"/>
      <c r="AK43" s="13"/>
      <c r="AL43" s="3"/>
      <c r="AM43" s="38">
        <v>31</v>
      </c>
      <c r="AN43" s="39"/>
      <c r="AO43" s="39"/>
      <c r="AP43" s="40"/>
      <c r="AQ43" s="13"/>
      <c r="AR43" s="3"/>
      <c r="AS43" s="38">
        <v>31</v>
      </c>
      <c r="AT43" s="39"/>
      <c r="AU43" s="39"/>
      <c r="AV43" s="40"/>
      <c r="AW43" s="13"/>
      <c r="AX43" s="3"/>
      <c r="AY43" s="38">
        <v>31</v>
      </c>
      <c r="AZ43" s="39"/>
      <c r="BA43" s="39"/>
      <c r="BB43" s="40"/>
      <c r="BC43" s="13"/>
      <c r="BD43" s="3"/>
      <c r="BE43" s="38">
        <v>31</v>
      </c>
      <c r="BF43" s="39"/>
      <c r="BG43" s="39"/>
      <c r="BH43" s="40"/>
      <c r="BI43" s="13"/>
      <c r="BJ43" s="3"/>
      <c r="BK43" s="38">
        <v>31</v>
      </c>
      <c r="BL43" s="39"/>
      <c r="BM43" s="39"/>
      <c r="BN43" s="40"/>
      <c r="BO43" s="13"/>
      <c r="BP43" s="3"/>
      <c r="BQ43" s="38">
        <v>31</v>
      </c>
      <c r="BR43" s="39"/>
      <c r="BS43" s="39"/>
      <c r="BT43" s="40"/>
      <c r="BU43" s="13"/>
      <c r="BV43" s="3"/>
      <c r="BW43" s="38">
        <v>31</v>
      </c>
      <c r="BX43" s="39"/>
      <c r="BY43" s="39"/>
      <c r="BZ43" s="40"/>
      <c r="CA43" s="13"/>
      <c r="CB43" s="3"/>
      <c r="CC43" s="38">
        <v>31</v>
      </c>
      <c r="CD43" s="39"/>
      <c r="CE43" s="39"/>
      <c r="CF43" s="40"/>
      <c r="CG43" s="13"/>
      <c r="CH43" s="3"/>
      <c r="CI43" s="38">
        <v>31</v>
      </c>
      <c r="CJ43" s="39"/>
      <c r="CK43" s="39"/>
      <c r="CL43" s="40"/>
      <c r="CM43" s="13"/>
      <c r="CN43" s="3"/>
      <c r="CO43" s="38">
        <v>31</v>
      </c>
      <c r="CP43" s="39"/>
      <c r="CQ43" s="39"/>
      <c r="CR43" s="40"/>
      <c r="CS43" s="13"/>
      <c r="CT43" s="3"/>
      <c r="CU43" s="38">
        <v>31</v>
      </c>
      <c r="CV43" s="39"/>
      <c r="CW43" s="39"/>
      <c r="CX43" s="40"/>
      <c r="CY43" s="13"/>
      <c r="CZ43" s="3"/>
      <c r="DA43" s="38">
        <v>31</v>
      </c>
      <c r="DB43" s="39"/>
      <c r="DC43" s="39"/>
      <c r="DD43" s="40"/>
      <c r="DE43" s="13"/>
      <c r="DF43" s="3"/>
      <c r="DG43" s="38">
        <v>31</v>
      </c>
      <c r="DH43" s="39"/>
      <c r="DI43" s="39"/>
      <c r="DJ43" s="40"/>
      <c r="DK43" s="13"/>
      <c r="DL43" s="3"/>
      <c r="DM43" s="38">
        <v>31</v>
      </c>
      <c r="DN43" s="39"/>
      <c r="DO43" s="39"/>
      <c r="DP43" s="40"/>
      <c r="DQ43" s="13"/>
      <c r="DR43" s="3"/>
      <c r="DS43" s="38">
        <v>31</v>
      </c>
      <c r="DT43" s="39"/>
      <c r="DU43" s="39"/>
      <c r="DV43" s="40"/>
      <c r="DW43" s="13"/>
      <c r="DX43" s="3"/>
      <c r="DY43" s="38">
        <v>31</v>
      </c>
      <c r="DZ43" s="39"/>
      <c r="EA43" s="39"/>
      <c r="EB43" s="40"/>
      <c r="EC43" s="13"/>
      <c r="ED43" s="3"/>
      <c r="EE43" s="38">
        <v>31</v>
      </c>
      <c r="EF43" s="39"/>
      <c r="EG43" s="39"/>
      <c r="EH43" s="40"/>
      <c r="EI43" s="13"/>
      <c r="EJ43" s="3"/>
      <c r="EK43" s="38">
        <v>31</v>
      </c>
      <c r="EL43" s="39"/>
      <c r="EM43" s="39"/>
      <c r="EN43" s="40"/>
      <c r="EO43" s="13"/>
      <c r="EP43" s="3"/>
      <c r="EQ43" s="38">
        <v>31</v>
      </c>
      <c r="ER43" s="39"/>
      <c r="ES43" s="39"/>
      <c r="ET43" s="40"/>
      <c r="EU43" s="13"/>
      <c r="EV43" s="3"/>
      <c r="EW43" s="38">
        <v>31</v>
      </c>
      <c r="EX43" s="39"/>
      <c r="EY43" s="39"/>
      <c r="EZ43" s="40"/>
      <c r="FA43" s="13"/>
      <c r="FB43" s="3"/>
      <c r="FC43" s="38">
        <v>31</v>
      </c>
      <c r="FD43" s="39"/>
      <c r="FE43" s="39"/>
      <c r="FF43" s="40"/>
      <c r="FG43" s="13"/>
      <c r="FH43" s="3"/>
      <c r="FI43" s="38">
        <v>31</v>
      </c>
      <c r="FJ43" s="39"/>
      <c r="FK43" s="39"/>
      <c r="FL43" s="40"/>
      <c r="FM43" s="13"/>
      <c r="FN43" s="3"/>
    </row>
    <row r="44" spans="21:170">
      <c r="U44" s="3"/>
      <c r="V44" s="3"/>
      <c r="W44" s="3"/>
      <c r="X44" s="3"/>
      <c r="Y44" s="3"/>
      <c r="Z44" s="3"/>
      <c r="AA44" s="38">
        <v>32</v>
      </c>
      <c r="AB44" s="39"/>
      <c r="AC44" s="39"/>
      <c r="AD44" s="40"/>
      <c r="AE44" s="13"/>
      <c r="AF44" s="3"/>
      <c r="AG44" s="38">
        <v>32</v>
      </c>
      <c r="AH44" s="39"/>
      <c r="AI44" s="39"/>
      <c r="AJ44" s="40"/>
      <c r="AK44" s="13"/>
      <c r="AL44" s="3"/>
      <c r="AM44" s="38">
        <v>32</v>
      </c>
      <c r="AN44" s="39"/>
      <c r="AO44" s="39"/>
      <c r="AP44" s="40"/>
      <c r="AQ44" s="13"/>
      <c r="AR44" s="3"/>
      <c r="AS44" s="38">
        <v>32</v>
      </c>
      <c r="AT44" s="39"/>
      <c r="AU44" s="39"/>
      <c r="AV44" s="40"/>
      <c r="AW44" s="13"/>
      <c r="AX44" s="3"/>
      <c r="AY44" s="38">
        <v>32</v>
      </c>
      <c r="AZ44" s="39"/>
      <c r="BA44" s="39"/>
      <c r="BB44" s="40"/>
      <c r="BC44" s="13"/>
      <c r="BD44" s="3"/>
      <c r="BE44" s="38">
        <v>32</v>
      </c>
      <c r="BF44" s="39"/>
      <c r="BG44" s="39"/>
      <c r="BH44" s="40"/>
      <c r="BI44" s="13"/>
      <c r="BJ44" s="3"/>
      <c r="BK44" s="38">
        <v>32</v>
      </c>
      <c r="BL44" s="39"/>
      <c r="BM44" s="39"/>
      <c r="BN44" s="40"/>
      <c r="BO44" s="13"/>
      <c r="BP44" s="3"/>
      <c r="BQ44" s="38">
        <v>32</v>
      </c>
      <c r="BR44" s="39"/>
      <c r="BS44" s="39"/>
      <c r="BT44" s="40"/>
      <c r="BU44" s="13"/>
      <c r="BV44" s="3"/>
      <c r="BW44" s="38">
        <v>32</v>
      </c>
      <c r="BX44" s="39"/>
      <c r="BY44" s="39"/>
      <c r="BZ44" s="40"/>
      <c r="CA44" s="13"/>
      <c r="CB44" s="3"/>
      <c r="CC44" s="38">
        <v>32</v>
      </c>
      <c r="CD44" s="39"/>
      <c r="CE44" s="39"/>
      <c r="CF44" s="40"/>
      <c r="CG44" s="13"/>
      <c r="CH44" s="3"/>
      <c r="CI44" s="38">
        <v>32</v>
      </c>
      <c r="CJ44" s="39"/>
      <c r="CK44" s="39"/>
      <c r="CL44" s="40"/>
      <c r="CM44" s="13"/>
      <c r="CN44" s="3"/>
      <c r="CO44" s="38">
        <v>32</v>
      </c>
      <c r="CP44" s="39"/>
      <c r="CQ44" s="39"/>
      <c r="CR44" s="40"/>
      <c r="CS44" s="13"/>
      <c r="CT44" s="3"/>
      <c r="CU44" s="38">
        <v>32</v>
      </c>
      <c r="CV44" s="39"/>
      <c r="CW44" s="39"/>
      <c r="CX44" s="40"/>
      <c r="CY44" s="13"/>
      <c r="CZ44" s="3"/>
      <c r="DA44" s="38">
        <v>32</v>
      </c>
      <c r="DB44" s="39"/>
      <c r="DC44" s="39"/>
      <c r="DD44" s="40"/>
      <c r="DE44" s="13"/>
      <c r="DF44" s="3"/>
      <c r="DG44" s="38">
        <v>32</v>
      </c>
      <c r="DH44" s="39"/>
      <c r="DI44" s="39"/>
      <c r="DJ44" s="40"/>
      <c r="DK44" s="13"/>
      <c r="DL44" s="3"/>
      <c r="DM44" s="38">
        <v>32</v>
      </c>
      <c r="DN44" s="39"/>
      <c r="DO44" s="39"/>
      <c r="DP44" s="40"/>
      <c r="DQ44" s="13"/>
      <c r="DR44" s="3"/>
      <c r="DS44" s="38">
        <v>32</v>
      </c>
      <c r="DT44" s="39"/>
      <c r="DU44" s="39"/>
      <c r="DV44" s="40"/>
      <c r="DW44" s="13"/>
      <c r="DX44" s="3"/>
      <c r="DY44" s="38">
        <v>32</v>
      </c>
      <c r="DZ44" s="39"/>
      <c r="EA44" s="39"/>
      <c r="EB44" s="40"/>
      <c r="EC44" s="13"/>
      <c r="ED44" s="3"/>
      <c r="EE44" s="38">
        <v>32</v>
      </c>
      <c r="EF44" s="39"/>
      <c r="EG44" s="39"/>
      <c r="EH44" s="40"/>
      <c r="EI44" s="13"/>
      <c r="EJ44" s="3"/>
      <c r="EK44" s="38">
        <v>32</v>
      </c>
      <c r="EL44" s="39"/>
      <c r="EM44" s="39"/>
      <c r="EN44" s="40"/>
      <c r="EO44" s="13"/>
      <c r="EP44" s="3"/>
      <c r="EQ44" s="38">
        <v>32</v>
      </c>
      <c r="ER44" s="39"/>
      <c r="ES44" s="39"/>
      <c r="ET44" s="40"/>
      <c r="EU44" s="13"/>
      <c r="EV44" s="3"/>
      <c r="EW44" s="38">
        <v>32</v>
      </c>
      <c r="EX44" s="39"/>
      <c r="EY44" s="39"/>
      <c r="EZ44" s="40"/>
      <c r="FA44" s="13"/>
      <c r="FB44" s="3"/>
      <c r="FC44" s="38">
        <v>32</v>
      </c>
      <c r="FD44" s="39"/>
      <c r="FE44" s="39"/>
      <c r="FF44" s="40"/>
      <c r="FG44" s="13"/>
      <c r="FH44" s="3"/>
      <c r="FI44" s="38">
        <v>32</v>
      </c>
      <c r="FJ44" s="39"/>
      <c r="FK44" s="39"/>
      <c r="FL44" s="40"/>
      <c r="FM44" s="13"/>
      <c r="FN44" s="3"/>
    </row>
    <row r="45" spans="21:170">
      <c r="U45" s="3"/>
      <c r="V45" s="3"/>
      <c r="W45" s="3"/>
      <c r="X45" s="3"/>
      <c r="Y45" s="3"/>
      <c r="Z45" s="3"/>
      <c r="AA45" s="38">
        <v>33</v>
      </c>
      <c r="AB45" s="39"/>
      <c r="AC45" s="39"/>
      <c r="AD45" s="40"/>
      <c r="AE45" s="13"/>
      <c r="AF45" s="3"/>
      <c r="AG45" s="38">
        <v>33</v>
      </c>
      <c r="AH45" s="39"/>
      <c r="AI45" s="39"/>
      <c r="AJ45" s="40"/>
      <c r="AK45" s="13"/>
      <c r="AL45" s="3"/>
      <c r="AM45" s="38">
        <v>33</v>
      </c>
      <c r="AN45" s="39"/>
      <c r="AO45" s="39"/>
      <c r="AP45" s="40"/>
      <c r="AQ45" s="13"/>
      <c r="AR45" s="3"/>
      <c r="AS45" s="38">
        <v>33</v>
      </c>
      <c r="AT45" s="39"/>
      <c r="AU45" s="39"/>
      <c r="AV45" s="40"/>
      <c r="AW45" s="13"/>
      <c r="AX45" s="3"/>
      <c r="AY45" s="38">
        <v>33</v>
      </c>
      <c r="AZ45" s="39"/>
      <c r="BA45" s="39"/>
      <c r="BB45" s="40"/>
      <c r="BC45" s="13"/>
      <c r="BD45" s="3"/>
      <c r="BE45" s="38">
        <v>33</v>
      </c>
      <c r="BF45" s="39"/>
      <c r="BG45" s="39"/>
      <c r="BH45" s="40"/>
      <c r="BI45" s="13"/>
      <c r="BJ45" s="3"/>
      <c r="BK45" s="38">
        <v>33</v>
      </c>
      <c r="BL45" s="39"/>
      <c r="BM45" s="39"/>
      <c r="BN45" s="40"/>
      <c r="BO45" s="13"/>
      <c r="BP45" s="3"/>
      <c r="BQ45" s="38">
        <v>33</v>
      </c>
      <c r="BR45" s="39"/>
      <c r="BS45" s="39"/>
      <c r="BT45" s="40"/>
      <c r="BU45" s="13"/>
      <c r="BV45" s="3"/>
      <c r="BW45" s="38">
        <v>33</v>
      </c>
      <c r="BX45" s="39"/>
      <c r="BY45" s="39"/>
      <c r="BZ45" s="40"/>
      <c r="CA45" s="13"/>
      <c r="CB45" s="3"/>
      <c r="CC45" s="38">
        <v>33</v>
      </c>
      <c r="CD45" s="39"/>
      <c r="CE45" s="39"/>
      <c r="CF45" s="40"/>
      <c r="CG45" s="13"/>
      <c r="CH45" s="3"/>
      <c r="CI45" s="38">
        <v>33</v>
      </c>
      <c r="CJ45" s="39"/>
      <c r="CK45" s="39"/>
      <c r="CL45" s="40"/>
      <c r="CM45" s="13"/>
      <c r="CN45" s="3"/>
      <c r="CO45" s="38">
        <v>33</v>
      </c>
      <c r="CP45" s="39"/>
      <c r="CQ45" s="39"/>
      <c r="CR45" s="40"/>
      <c r="CS45" s="13"/>
      <c r="CT45" s="3"/>
      <c r="CU45" s="38">
        <v>33</v>
      </c>
      <c r="CV45" s="39"/>
      <c r="CW45" s="39"/>
      <c r="CX45" s="40"/>
      <c r="CY45" s="13"/>
      <c r="CZ45" s="3"/>
      <c r="DA45" s="38">
        <v>33</v>
      </c>
      <c r="DB45" s="39"/>
      <c r="DC45" s="39"/>
      <c r="DD45" s="40"/>
      <c r="DE45" s="13"/>
      <c r="DF45" s="3"/>
      <c r="DG45" s="38">
        <v>33</v>
      </c>
      <c r="DH45" s="39"/>
      <c r="DI45" s="39"/>
      <c r="DJ45" s="40"/>
      <c r="DK45" s="13"/>
      <c r="DL45" s="3"/>
      <c r="DM45" s="38">
        <v>33</v>
      </c>
      <c r="DN45" s="39"/>
      <c r="DO45" s="39"/>
      <c r="DP45" s="40"/>
      <c r="DQ45" s="13"/>
      <c r="DR45" s="3"/>
      <c r="DS45" s="38">
        <v>33</v>
      </c>
      <c r="DT45" s="39"/>
      <c r="DU45" s="39"/>
      <c r="DV45" s="40"/>
      <c r="DW45" s="13"/>
      <c r="DX45" s="3"/>
      <c r="DY45" s="38">
        <v>33</v>
      </c>
      <c r="DZ45" s="39"/>
      <c r="EA45" s="39"/>
      <c r="EB45" s="40"/>
      <c r="EC45" s="13"/>
      <c r="ED45" s="3"/>
      <c r="EE45" s="38">
        <v>33</v>
      </c>
      <c r="EF45" s="39"/>
      <c r="EG45" s="39"/>
      <c r="EH45" s="40"/>
      <c r="EI45" s="13"/>
      <c r="EJ45" s="3"/>
      <c r="EK45" s="38">
        <v>33</v>
      </c>
      <c r="EL45" s="39"/>
      <c r="EM45" s="39"/>
      <c r="EN45" s="40"/>
      <c r="EO45" s="13"/>
      <c r="EP45" s="3"/>
      <c r="EQ45" s="38">
        <v>33</v>
      </c>
      <c r="ER45" s="39"/>
      <c r="ES45" s="39"/>
      <c r="ET45" s="40"/>
      <c r="EU45" s="13"/>
      <c r="EV45" s="3"/>
      <c r="EW45" s="38">
        <v>33</v>
      </c>
      <c r="EX45" s="39"/>
      <c r="EY45" s="39"/>
      <c r="EZ45" s="40"/>
      <c r="FA45" s="13"/>
      <c r="FB45" s="3"/>
      <c r="FC45" s="38">
        <v>33</v>
      </c>
      <c r="FD45" s="39"/>
      <c r="FE45" s="39"/>
      <c r="FF45" s="40"/>
      <c r="FG45" s="13"/>
      <c r="FH45" s="3"/>
      <c r="FI45" s="38">
        <v>33</v>
      </c>
      <c r="FJ45" s="39"/>
      <c r="FK45" s="39"/>
      <c r="FL45" s="40"/>
      <c r="FM45" s="13"/>
      <c r="FN45" s="3"/>
    </row>
    <row r="46" spans="21:170">
      <c r="U46" s="3"/>
      <c r="V46" s="3"/>
      <c r="W46" s="3"/>
      <c r="X46" s="3"/>
      <c r="Y46" s="3"/>
      <c r="Z46" s="3"/>
      <c r="AA46" s="38">
        <v>34</v>
      </c>
      <c r="AB46" s="39"/>
      <c r="AC46" s="39"/>
      <c r="AD46" s="40"/>
      <c r="AE46" s="13"/>
      <c r="AF46" s="3"/>
      <c r="AG46" s="38">
        <v>34</v>
      </c>
      <c r="AH46" s="39"/>
      <c r="AI46" s="39"/>
      <c r="AJ46" s="40"/>
      <c r="AK46" s="13"/>
      <c r="AL46" s="3"/>
      <c r="AM46" s="38">
        <v>34</v>
      </c>
      <c r="AN46" s="39"/>
      <c r="AO46" s="39"/>
      <c r="AP46" s="40"/>
      <c r="AQ46" s="13"/>
      <c r="AR46" s="3"/>
      <c r="AS46" s="38">
        <v>34</v>
      </c>
      <c r="AT46" s="39"/>
      <c r="AU46" s="39"/>
      <c r="AV46" s="40"/>
      <c r="AW46" s="13"/>
      <c r="AX46" s="3"/>
      <c r="AY46" s="38">
        <v>34</v>
      </c>
      <c r="AZ46" s="39"/>
      <c r="BA46" s="39"/>
      <c r="BB46" s="40"/>
      <c r="BC46" s="13"/>
      <c r="BD46" s="3"/>
      <c r="BE46" s="38">
        <v>34</v>
      </c>
      <c r="BF46" s="39"/>
      <c r="BG46" s="39"/>
      <c r="BH46" s="40"/>
      <c r="BI46" s="13"/>
      <c r="BJ46" s="3"/>
      <c r="BK46" s="38">
        <v>34</v>
      </c>
      <c r="BL46" s="39"/>
      <c r="BM46" s="39"/>
      <c r="BN46" s="40"/>
      <c r="BO46" s="13"/>
      <c r="BP46" s="3"/>
      <c r="BQ46" s="38">
        <v>34</v>
      </c>
      <c r="BR46" s="39"/>
      <c r="BS46" s="39"/>
      <c r="BT46" s="40"/>
      <c r="BU46" s="13"/>
      <c r="BV46" s="3"/>
      <c r="BW46" s="38">
        <v>34</v>
      </c>
      <c r="BX46" s="39"/>
      <c r="BY46" s="39"/>
      <c r="BZ46" s="40"/>
      <c r="CA46" s="13"/>
      <c r="CB46" s="3"/>
      <c r="CC46" s="38">
        <v>34</v>
      </c>
      <c r="CD46" s="39"/>
      <c r="CE46" s="39"/>
      <c r="CF46" s="40"/>
      <c r="CG46" s="13"/>
      <c r="CH46" s="3"/>
      <c r="CI46" s="38">
        <v>34</v>
      </c>
      <c r="CJ46" s="39"/>
      <c r="CK46" s="39"/>
      <c r="CL46" s="40"/>
      <c r="CM46" s="13"/>
      <c r="CN46" s="3"/>
      <c r="CO46" s="38">
        <v>34</v>
      </c>
      <c r="CP46" s="39"/>
      <c r="CQ46" s="39"/>
      <c r="CR46" s="40"/>
      <c r="CS46" s="13"/>
      <c r="CT46" s="3"/>
      <c r="CU46" s="38">
        <v>34</v>
      </c>
      <c r="CV46" s="39"/>
      <c r="CW46" s="39"/>
      <c r="CX46" s="40"/>
      <c r="CY46" s="13"/>
      <c r="CZ46" s="3"/>
      <c r="DA46" s="38">
        <v>34</v>
      </c>
      <c r="DB46" s="39"/>
      <c r="DC46" s="39"/>
      <c r="DD46" s="40"/>
      <c r="DE46" s="13"/>
      <c r="DF46" s="3"/>
      <c r="DG46" s="38">
        <v>34</v>
      </c>
      <c r="DH46" s="39"/>
      <c r="DI46" s="39"/>
      <c r="DJ46" s="40"/>
      <c r="DK46" s="13"/>
      <c r="DL46" s="3"/>
      <c r="DM46" s="38">
        <v>34</v>
      </c>
      <c r="DN46" s="39"/>
      <c r="DO46" s="39"/>
      <c r="DP46" s="40"/>
      <c r="DQ46" s="13"/>
      <c r="DR46" s="3"/>
      <c r="DS46" s="38">
        <v>34</v>
      </c>
      <c r="DT46" s="39"/>
      <c r="DU46" s="39"/>
      <c r="DV46" s="40"/>
      <c r="DW46" s="13"/>
      <c r="DX46" s="3"/>
      <c r="DY46" s="38">
        <v>34</v>
      </c>
      <c r="DZ46" s="39"/>
      <c r="EA46" s="39"/>
      <c r="EB46" s="40"/>
      <c r="EC46" s="13"/>
      <c r="ED46" s="3"/>
      <c r="EE46" s="38">
        <v>34</v>
      </c>
      <c r="EF46" s="39"/>
      <c r="EG46" s="39"/>
      <c r="EH46" s="40"/>
      <c r="EI46" s="13"/>
      <c r="EJ46" s="3"/>
      <c r="EK46" s="38">
        <v>34</v>
      </c>
      <c r="EL46" s="39"/>
      <c r="EM46" s="39"/>
      <c r="EN46" s="40"/>
      <c r="EO46" s="13"/>
      <c r="EP46" s="3"/>
      <c r="EQ46" s="38">
        <v>34</v>
      </c>
      <c r="ER46" s="39"/>
      <c r="ES46" s="39"/>
      <c r="ET46" s="40"/>
      <c r="EU46" s="13"/>
      <c r="EV46" s="3"/>
      <c r="EW46" s="38">
        <v>34</v>
      </c>
      <c r="EX46" s="39"/>
      <c r="EY46" s="39"/>
      <c r="EZ46" s="40"/>
      <c r="FA46" s="13"/>
      <c r="FB46" s="3"/>
      <c r="FC46" s="38">
        <v>34</v>
      </c>
      <c r="FD46" s="39"/>
      <c r="FE46" s="39"/>
      <c r="FF46" s="40"/>
      <c r="FG46" s="13"/>
      <c r="FH46" s="3"/>
      <c r="FI46" s="38">
        <v>34</v>
      </c>
      <c r="FJ46" s="39"/>
      <c r="FK46" s="39"/>
      <c r="FL46" s="40"/>
      <c r="FM46" s="13"/>
      <c r="FN46" s="3"/>
    </row>
    <row r="47" spans="21:170">
      <c r="U47" s="3"/>
      <c r="V47" s="3"/>
      <c r="W47" s="3"/>
      <c r="X47" s="3"/>
      <c r="Y47" s="3"/>
      <c r="Z47" s="3"/>
      <c r="AA47" s="38">
        <v>35</v>
      </c>
      <c r="AB47" s="41"/>
      <c r="AC47" s="39"/>
      <c r="AD47" s="40"/>
      <c r="AE47" s="13"/>
      <c r="AF47" s="3"/>
      <c r="AG47" s="38">
        <v>35</v>
      </c>
      <c r="AH47" s="41"/>
      <c r="AI47" s="39"/>
      <c r="AJ47" s="40"/>
      <c r="AK47" s="13"/>
      <c r="AL47" s="3"/>
      <c r="AM47" s="38">
        <v>35</v>
      </c>
      <c r="AN47" s="41"/>
      <c r="AO47" s="39"/>
      <c r="AP47" s="40"/>
      <c r="AQ47" s="13"/>
      <c r="AR47" s="3"/>
      <c r="AS47" s="38">
        <v>35</v>
      </c>
      <c r="AT47" s="41"/>
      <c r="AU47" s="39"/>
      <c r="AV47" s="40"/>
      <c r="AW47" s="13"/>
      <c r="AX47" s="3"/>
      <c r="AY47" s="38">
        <v>35</v>
      </c>
      <c r="AZ47" s="41"/>
      <c r="BA47" s="39"/>
      <c r="BB47" s="40"/>
      <c r="BC47" s="13"/>
      <c r="BD47" s="3"/>
      <c r="BE47" s="38">
        <v>35</v>
      </c>
      <c r="BF47" s="41"/>
      <c r="BG47" s="39"/>
      <c r="BH47" s="40"/>
      <c r="BI47" s="13"/>
      <c r="BJ47" s="3"/>
      <c r="BK47" s="38">
        <v>35</v>
      </c>
      <c r="BL47" s="41"/>
      <c r="BM47" s="39"/>
      <c r="BN47" s="40"/>
      <c r="BO47" s="13"/>
      <c r="BP47" s="3"/>
      <c r="BQ47" s="38">
        <v>35</v>
      </c>
      <c r="BR47" s="41"/>
      <c r="BS47" s="39"/>
      <c r="BT47" s="40"/>
      <c r="BU47" s="13"/>
      <c r="BV47" s="3"/>
      <c r="BW47" s="38">
        <v>35</v>
      </c>
      <c r="BX47" s="41"/>
      <c r="BY47" s="39"/>
      <c r="BZ47" s="40"/>
      <c r="CA47" s="13"/>
      <c r="CB47" s="3"/>
      <c r="CC47" s="38">
        <v>35</v>
      </c>
      <c r="CD47" s="41"/>
      <c r="CE47" s="39"/>
      <c r="CF47" s="40"/>
      <c r="CG47" s="13"/>
      <c r="CH47" s="3"/>
      <c r="CI47" s="38">
        <v>35</v>
      </c>
      <c r="CJ47" s="41"/>
      <c r="CK47" s="39"/>
      <c r="CL47" s="40"/>
      <c r="CM47" s="13"/>
      <c r="CN47" s="3"/>
      <c r="CO47" s="38">
        <v>35</v>
      </c>
      <c r="CP47" s="41"/>
      <c r="CQ47" s="39"/>
      <c r="CR47" s="40"/>
      <c r="CS47" s="13"/>
      <c r="CT47" s="3"/>
      <c r="CU47" s="38">
        <v>35</v>
      </c>
      <c r="CV47" s="41"/>
      <c r="CW47" s="39"/>
      <c r="CX47" s="40"/>
      <c r="CY47" s="13"/>
      <c r="CZ47" s="3"/>
      <c r="DA47" s="38">
        <v>35</v>
      </c>
      <c r="DB47" s="41"/>
      <c r="DC47" s="39"/>
      <c r="DD47" s="40"/>
      <c r="DE47" s="13"/>
      <c r="DF47" s="3"/>
      <c r="DG47" s="38">
        <v>35</v>
      </c>
      <c r="DH47" s="41"/>
      <c r="DI47" s="39"/>
      <c r="DJ47" s="40"/>
      <c r="DK47" s="13"/>
      <c r="DL47" s="3"/>
      <c r="DM47" s="38">
        <v>35</v>
      </c>
      <c r="DN47" s="41"/>
      <c r="DO47" s="39"/>
      <c r="DP47" s="40"/>
      <c r="DQ47" s="13"/>
      <c r="DR47" s="3"/>
      <c r="DS47" s="38">
        <v>35</v>
      </c>
      <c r="DT47" s="41"/>
      <c r="DU47" s="39"/>
      <c r="DV47" s="40"/>
      <c r="DW47" s="13"/>
      <c r="DX47" s="3"/>
      <c r="DY47" s="38">
        <v>35</v>
      </c>
      <c r="DZ47" s="41"/>
      <c r="EA47" s="39"/>
      <c r="EB47" s="40"/>
      <c r="EC47" s="13"/>
      <c r="ED47" s="3"/>
      <c r="EE47" s="38">
        <v>35</v>
      </c>
      <c r="EF47" s="41"/>
      <c r="EG47" s="39"/>
      <c r="EH47" s="40"/>
      <c r="EI47" s="13"/>
      <c r="EJ47" s="3"/>
      <c r="EK47" s="38">
        <v>35</v>
      </c>
      <c r="EL47" s="41"/>
      <c r="EM47" s="39"/>
      <c r="EN47" s="40"/>
      <c r="EO47" s="13"/>
      <c r="EP47" s="3"/>
      <c r="EQ47" s="38">
        <v>35</v>
      </c>
      <c r="ER47" s="41"/>
      <c r="ES47" s="39"/>
      <c r="ET47" s="40"/>
      <c r="EU47" s="13"/>
      <c r="EV47" s="3"/>
      <c r="EW47" s="38">
        <v>35</v>
      </c>
      <c r="EX47" s="41"/>
      <c r="EY47" s="39"/>
      <c r="EZ47" s="40"/>
      <c r="FA47" s="13"/>
      <c r="FB47" s="3"/>
      <c r="FC47" s="38">
        <v>35</v>
      </c>
      <c r="FD47" s="41"/>
      <c r="FE47" s="39"/>
      <c r="FF47" s="40"/>
      <c r="FG47" s="13"/>
      <c r="FH47" s="3"/>
      <c r="FI47" s="38">
        <v>35</v>
      </c>
      <c r="FJ47" s="41"/>
      <c r="FK47" s="39"/>
      <c r="FL47" s="40"/>
      <c r="FM47" s="13"/>
      <c r="FN47" s="3"/>
    </row>
    <row r="48" spans="21:170">
      <c r="U48" s="3"/>
      <c r="V48" s="3"/>
      <c r="W48" s="3"/>
      <c r="X48" s="3"/>
      <c r="Y48" s="3"/>
      <c r="Z48" s="3"/>
      <c r="AA48" s="38">
        <v>36</v>
      </c>
      <c r="AB48" s="41"/>
      <c r="AC48" s="39"/>
      <c r="AD48" s="40"/>
      <c r="AE48" s="13"/>
      <c r="AF48" s="3"/>
      <c r="AG48" s="38">
        <v>36</v>
      </c>
      <c r="AH48" s="41"/>
      <c r="AI48" s="39"/>
      <c r="AJ48" s="40"/>
      <c r="AK48" s="13"/>
      <c r="AL48" s="3"/>
      <c r="AM48" s="38">
        <v>36</v>
      </c>
      <c r="AN48" s="41"/>
      <c r="AO48" s="39"/>
      <c r="AP48" s="40"/>
      <c r="AQ48" s="13"/>
      <c r="AR48" s="3"/>
      <c r="AS48" s="38">
        <v>36</v>
      </c>
      <c r="AT48" s="41"/>
      <c r="AU48" s="39"/>
      <c r="AV48" s="40"/>
      <c r="AW48" s="13"/>
      <c r="AX48" s="3"/>
      <c r="AY48" s="38">
        <v>36</v>
      </c>
      <c r="AZ48" s="41"/>
      <c r="BA48" s="39"/>
      <c r="BB48" s="40"/>
      <c r="BC48" s="13"/>
      <c r="BD48" s="3"/>
      <c r="BE48" s="38">
        <v>36</v>
      </c>
      <c r="BF48" s="41"/>
      <c r="BG48" s="39"/>
      <c r="BH48" s="40"/>
      <c r="BI48" s="13"/>
      <c r="BJ48" s="3"/>
      <c r="BK48" s="38">
        <v>36</v>
      </c>
      <c r="BL48" s="41"/>
      <c r="BM48" s="39"/>
      <c r="BN48" s="40"/>
      <c r="BO48" s="13"/>
      <c r="BP48" s="3"/>
      <c r="BQ48" s="38">
        <v>36</v>
      </c>
      <c r="BR48" s="41"/>
      <c r="BS48" s="39"/>
      <c r="BT48" s="40"/>
      <c r="BU48" s="13"/>
      <c r="BV48" s="3"/>
      <c r="BW48" s="38">
        <v>36</v>
      </c>
      <c r="BX48" s="41"/>
      <c r="BY48" s="39"/>
      <c r="BZ48" s="40"/>
      <c r="CA48" s="13"/>
      <c r="CB48" s="3"/>
      <c r="CC48" s="38">
        <v>36</v>
      </c>
      <c r="CD48" s="41"/>
      <c r="CE48" s="39"/>
      <c r="CF48" s="40"/>
      <c r="CG48" s="13"/>
      <c r="CH48" s="3"/>
      <c r="CI48" s="38">
        <v>36</v>
      </c>
      <c r="CJ48" s="41"/>
      <c r="CK48" s="39"/>
      <c r="CL48" s="40"/>
      <c r="CM48" s="13"/>
      <c r="CN48" s="3"/>
      <c r="CO48" s="38">
        <v>36</v>
      </c>
      <c r="CP48" s="41"/>
      <c r="CQ48" s="39"/>
      <c r="CR48" s="40"/>
      <c r="CS48" s="13"/>
      <c r="CT48" s="3"/>
      <c r="CU48" s="38">
        <v>36</v>
      </c>
      <c r="CV48" s="41"/>
      <c r="CW48" s="39"/>
      <c r="CX48" s="40"/>
      <c r="CY48" s="13"/>
      <c r="CZ48" s="3"/>
      <c r="DA48" s="38">
        <v>36</v>
      </c>
      <c r="DB48" s="41"/>
      <c r="DC48" s="39"/>
      <c r="DD48" s="40"/>
      <c r="DE48" s="13"/>
      <c r="DF48" s="3"/>
      <c r="DG48" s="38">
        <v>36</v>
      </c>
      <c r="DH48" s="41"/>
      <c r="DI48" s="39"/>
      <c r="DJ48" s="40"/>
      <c r="DK48" s="13"/>
      <c r="DL48" s="3"/>
      <c r="DM48" s="38">
        <v>36</v>
      </c>
      <c r="DN48" s="41"/>
      <c r="DO48" s="39"/>
      <c r="DP48" s="40"/>
      <c r="DQ48" s="13"/>
      <c r="DR48" s="3"/>
      <c r="DS48" s="38">
        <v>36</v>
      </c>
      <c r="DT48" s="41"/>
      <c r="DU48" s="39"/>
      <c r="DV48" s="40"/>
      <c r="DW48" s="13"/>
      <c r="DX48" s="3"/>
      <c r="DY48" s="38">
        <v>36</v>
      </c>
      <c r="DZ48" s="41"/>
      <c r="EA48" s="39"/>
      <c r="EB48" s="40"/>
      <c r="EC48" s="13"/>
      <c r="ED48" s="3"/>
      <c r="EE48" s="38">
        <v>36</v>
      </c>
      <c r="EF48" s="41"/>
      <c r="EG48" s="39"/>
      <c r="EH48" s="40"/>
      <c r="EI48" s="13"/>
      <c r="EJ48" s="3"/>
      <c r="EK48" s="38">
        <v>36</v>
      </c>
      <c r="EL48" s="41"/>
      <c r="EM48" s="39"/>
      <c r="EN48" s="40"/>
      <c r="EO48" s="13"/>
      <c r="EP48" s="3"/>
      <c r="EQ48" s="38">
        <v>36</v>
      </c>
      <c r="ER48" s="41"/>
      <c r="ES48" s="39"/>
      <c r="ET48" s="40"/>
      <c r="EU48" s="13"/>
      <c r="EV48" s="3"/>
      <c r="EW48" s="38">
        <v>36</v>
      </c>
      <c r="EX48" s="41"/>
      <c r="EY48" s="39"/>
      <c r="EZ48" s="40"/>
      <c r="FA48" s="13"/>
      <c r="FB48" s="3"/>
      <c r="FC48" s="38">
        <v>36</v>
      </c>
      <c r="FD48" s="41"/>
      <c r="FE48" s="39"/>
      <c r="FF48" s="40"/>
      <c r="FG48" s="13"/>
      <c r="FH48" s="3"/>
      <c r="FI48" s="38">
        <v>36</v>
      </c>
      <c r="FJ48" s="41"/>
      <c r="FK48" s="39"/>
      <c r="FL48" s="40"/>
      <c r="FM48" s="13"/>
      <c r="FN48" s="3"/>
    </row>
    <row r="49" spans="21:170">
      <c r="U49" s="3"/>
      <c r="V49" s="3"/>
      <c r="W49" s="3"/>
      <c r="X49" s="3"/>
      <c r="Y49" s="3"/>
      <c r="Z49" s="3"/>
      <c r="AA49" s="38">
        <v>37</v>
      </c>
      <c r="AB49" s="39"/>
      <c r="AC49" s="39"/>
      <c r="AD49" s="40"/>
      <c r="AE49" s="13"/>
      <c r="AF49" s="3"/>
      <c r="AG49" s="38">
        <v>37</v>
      </c>
      <c r="AH49" s="39"/>
      <c r="AI49" s="39"/>
      <c r="AJ49" s="40"/>
      <c r="AK49" s="13"/>
      <c r="AL49" s="3"/>
      <c r="AM49" s="38">
        <v>37</v>
      </c>
      <c r="AN49" s="39"/>
      <c r="AO49" s="39"/>
      <c r="AP49" s="40"/>
      <c r="AQ49" s="13"/>
      <c r="AR49" s="3"/>
      <c r="AS49" s="38">
        <v>37</v>
      </c>
      <c r="AT49" s="39"/>
      <c r="AU49" s="39"/>
      <c r="AV49" s="40"/>
      <c r="AW49" s="13"/>
      <c r="AX49" s="3"/>
      <c r="AY49" s="38">
        <v>37</v>
      </c>
      <c r="AZ49" s="39"/>
      <c r="BA49" s="39"/>
      <c r="BB49" s="40"/>
      <c r="BC49" s="13"/>
      <c r="BD49" s="3"/>
      <c r="BE49" s="38">
        <v>37</v>
      </c>
      <c r="BF49" s="39"/>
      <c r="BG49" s="39"/>
      <c r="BH49" s="40"/>
      <c r="BI49" s="13"/>
      <c r="BJ49" s="3"/>
      <c r="BK49" s="38">
        <v>37</v>
      </c>
      <c r="BL49" s="39"/>
      <c r="BM49" s="39"/>
      <c r="BN49" s="40"/>
      <c r="BO49" s="13"/>
      <c r="BP49" s="3"/>
      <c r="BQ49" s="38">
        <v>37</v>
      </c>
      <c r="BR49" s="39"/>
      <c r="BS49" s="39"/>
      <c r="BT49" s="40"/>
      <c r="BU49" s="13"/>
      <c r="BV49" s="3"/>
      <c r="BW49" s="38">
        <v>37</v>
      </c>
      <c r="BX49" s="39"/>
      <c r="BY49" s="39"/>
      <c r="BZ49" s="40"/>
      <c r="CA49" s="13"/>
      <c r="CB49" s="3"/>
      <c r="CC49" s="38">
        <v>37</v>
      </c>
      <c r="CD49" s="39"/>
      <c r="CE49" s="39"/>
      <c r="CF49" s="40"/>
      <c r="CG49" s="13"/>
      <c r="CH49" s="3"/>
      <c r="CI49" s="38">
        <v>37</v>
      </c>
      <c r="CJ49" s="39"/>
      <c r="CK49" s="39"/>
      <c r="CL49" s="40"/>
      <c r="CM49" s="13"/>
      <c r="CN49" s="3"/>
      <c r="CO49" s="38">
        <v>37</v>
      </c>
      <c r="CP49" s="39"/>
      <c r="CQ49" s="39"/>
      <c r="CR49" s="40"/>
      <c r="CS49" s="13"/>
      <c r="CT49" s="3"/>
      <c r="CU49" s="38">
        <v>37</v>
      </c>
      <c r="CV49" s="39"/>
      <c r="CW49" s="39"/>
      <c r="CX49" s="40"/>
      <c r="CY49" s="13"/>
      <c r="CZ49" s="3"/>
      <c r="DA49" s="38">
        <v>37</v>
      </c>
      <c r="DB49" s="39"/>
      <c r="DC49" s="39"/>
      <c r="DD49" s="40"/>
      <c r="DE49" s="13"/>
      <c r="DF49" s="3"/>
      <c r="DG49" s="38">
        <v>37</v>
      </c>
      <c r="DH49" s="39"/>
      <c r="DI49" s="39"/>
      <c r="DJ49" s="40"/>
      <c r="DK49" s="13"/>
      <c r="DL49" s="3"/>
      <c r="DM49" s="38">
        <v>37</v>
      </c>
      <c r="DN49" s="39"/>
      <c r="DO49" s="39"/>
      <c r="DP49" s="40"/>
      <c r="DQ49" s="13"/>
      <c r="DR49" s="3"/>
      <c r="DS49" s="38">
        <v>37</v>
      </c>
      <c r="DT49" s="39"/>
      <c r="DU49" s="39"/>
      <c r="DV49" s="40"/>
      <c r="DW49" s="13"/>
      <c r="DX49" s="3"/>
      <c r="DY49" s="38">
        <v>37</v>
      </c>
      <c r="DZ49" s="39"/>
      <c r="EA49" s="39"/>
      <c r="EB49" s="40"/>
      <c r="EC49" s="13"/>
      <c r="ED49" s="3"/>
      <c r="EE49" s="38">
        <v>37</v>
      </c>
      <c r="EF49" s="39"/>
      <c r="EG49" s="39"/>
      <c r="EH49" s="40"/>
      <c r="EI49" s="13"/>
      <c r="EJ49" s="3"/>
      <c r="EK49" s="38">
        <v>37</v>
      </c>
      <c r="EL49" s="39"/>
      <c r="EM49" s="39"/>
      <c r="EN49" s="40"/>
      <c r="EO49" s="13"/>
      <c r="EP49" s="3"/>
      <c r="EQ49" s="38">
        <v>37</v>
      </c>
      <c r="ER49" s="39"/>
      <c r="ES49" s="39"/>
      <c r="ET49" s="40"/>
      <c r="EU49" s="13"/>
      <c r="EV49" s="3"/>
      <c r="EW49" s="38">
        <v>37</v>
      </c>
      <c r="EX49" s="39"/>
      <c r="EY49" s="39"/>
      <c r="EZ49" s="40"/>
      <c r="FA49" s="13"/>
      <c r="FB49" s="3"/>
      <c r="FC49" s="38">
        <v>37</v>
      </c>
      <c r="FD49" s="39"/>
      <c r="FE49" s="39"/>
      <c r="FF49" s="40"/>
      <c r="FG49" s="13"/>
      <c r="FH49" s="3"/>
      <c r="FI49" s="38">
        <v>37</v>
      </c>
      <c r="FJ49" s="39"/>
      <c r="FK49" s="39"/>
      <c r="FL49" s="40"/>
      <c r="FM49" s="13"/>
      <c r="FN49" s="3"/>
    </row>
    <row r="50" spans="21:170">
      <c r="U50" s="3"/>
      <c r="V50" s="3"/>
      <c r="W50" s="3"/>
      <c r="X50" s="3"/>
      <c r="Y50" s="3"/>
      <c r="Z50" s="3"/>
      <c r="AA50" s="38">
        <v>38</v>
      </c>
      <c r="AB50" s="39"/>
      <c r="AC50" s="39"/>
      <c r="AD50" s="40"/>
      <c r="AE50" s="13"/>
      <c r="AF50" s="3"/>
      <c r="AG50" s="38">
        <v>38</v>
      </c>
      <c r="AH50" s="39"/>
      <c r="AI50" s="39"/>
      <c r="AJ50" s="40"/>
      <c r="AK50" s="13"/>
      <c r="AL50" s="3"/>
      <c r="AM50" s="38">
        <v>38</v>
      </c>
      <c r="AN50" s="39"/>
      <c r="AO50" s="39"/>
      <c r="AP50" s="40"/>
      <c r="AQ50" s="13"/>
      <c r="AR50" s="3"/>
      <c r="AS50" s="38">
        <v>38</v>
      </c>
      <c r="AT50" s="39"/>
      <c r="AU50" s="39"/>
      <c r="AV50" s="40"/>
      <c r="AW50" s="13"/>
      <c r="AX50" s="3"/>
      <c r="AY50" s="38">
        <v>38</v>
      </c>
      <c r="AZ50" s="39"/>
      <c r="BA50" s="39"/>
      <c r="BB50" s="40"/>
      <c r="BC50" s="13"/>
      <c r="BD50" s="3"/>
      <c r="BE50" s="38">
        <v>38</v>
      </c>
      <c r="BF50" s="39"/>
      <c r="BG50" s="39"/>
      <c r="BH50" s="40"/>
      <c r="BI50" s="13"/>
      <c r="BJ50" s="3"/>
      <c r="BK50" s="38">
        <v>38</v>
      </c>
      <c r="BL50" s="39"/>
      <c r="BM50" s="39"/>
      <c r="BN50" s="40"/>
      <c r="BO50" s="13"/>
      <c r="BP50" s="3"/>
      <c r="BQ50" s="38">
        <v>38</v>
      </c>
      <c r="BR50" s="39"/>
      <c r="BS50" s="39"/>
      <c r="BT50" s="40"/>
      <c r="BU50" s="13"/>
      <c r="BV50" s="3"/>
      <c r="BW50" s="38">
        <v>38</v>
      </c>
      <c r="BX50" s="39"/>
      <c r="BY50" s="39"/>
      <c r="BZ50" s="40"/>
      <c r="CA50" s="13"/>
      <c r="CB50" s="3"/>
      <c r="CC50" s="38">
        <v>38</v>
      </c>
      <c r="CD50" s="39"/>
      <c r="CE50" s="39"/>
      <c r="CF50" s="40"/>
      <c r="CG50" s="13"/>
      <c r="CH50" s="3"/>
      <c r="CI50" s="38">
        <v>38</v>
      </c>
      <c r="CJ50" s="39"/>
      <c r="CK50" s="39"/>
      <c r="CL50" s="40"/>
      <c r="CM50" s="13"/>
      <c r="CN50" s="3"/>
      <c r="CO50" s="38">
        <v>38</v>
      </c>
      <c r="CP50" s="39"/>
      <c r="CQ50" s="39"/>
      <c r="CR50" s="40"/>
      <c r="CS50" s="13"/>
      <c r="CT50" s="3"/>
      <c r="CU50" s="38">
        <v>38</v>
      </c>
      <c r="CV50" s="39"/>
      <c r="CW50" s="39"/>
      <c r="CX50" s="40"/>
      <c r="CY50" s="13"/>
      <c r="CZ50" s="3"/>
      <c r="DA50" s="38">
        <v>38</v>
      </c>
      <c r="DB50" s="39"/>
      <c r="DC50" s="39"/>
      <c r="DD50" s="40"/>
      <c r="DE50" s="13"/>
      <c r="DF50" s="3"/>
      <c r="DG50" s="38">
        <v>38</v>
      </c>
      <c r="DH50" s="39"/>
      <c r="DI50" s="39"/>
      <c r="DJ50" s="40"/>
      <c r="DK50" s="13"/>
      <c r="DL50" s="3"/>
      <c r="DM50" s="38">
        <v>38</v>
      </c>
      <c r="DN50" s="39"/>
      <c r="DO50" s="39"/>
      <c r="DP50" s="40"/>
      <c r="DQ50" s="13"/>
      <c r="DR50" s="3"/>
      <c r="DS50" s="38">
        <v>38</v>
      </c>
      <c r="DT50" s="39"/>
      <c r="DU50" s="39"/>
      <c r="DV50" s="40"/>
      <c r="DW50" s="13"/>
      <c r="DX50" s="3"/>
      <c r="DY50" s="38">
        <v>38</v>
      </c>
      <c r="DZ50" s="39"/>
      <c r="EA50" s="39"/>
      <c r="EB50" s="40"/>
      <c r="EC50" s="13"/>
      <c r="ED50" s="3"/>
      <c r="EE50" s="38">
        <v>38</v>
      </c>
      <c r="EF50" s="39"/>
      <c r="EG50" s="39"/>
      <c r="EH50" s="40"/>
      <c r="EI50" s="13"/>
      <c r="EJ50" s="3"/>
      <c r="EK50" s="38">
        <v>38</v>
      </c>
      <c r="EL50" s="39"/>
      <c r="EM50" s="39"/>
      <c r="EN50" s="40"/>
      <c r="EO50" s="13"/>
      <c r="EP50" s="3"/>
      <c r="EQ50" s="38">
        <v>38</v>
      </c>
      <c r="ER50" s="39"/>
      <c r="ES50" s="39"/>
      <c r="ET50" s="40"/>
      <c r="EU50" s="13"/>
      <c r="EV50" s="3"/>
      <c r="EW50" s="38">
        <v>38</v>
      </c>
      <c r="EX50" s="39"/>
      <c r="EY50" s="39"/>
      <c r="EZ50" s="40"/>
      <c r="FA50" s="13"/>
      <c r="FB50" s="3"/>
      <c r="FC50" s="38">
        <v>38</v>
      </c>
      <c r="FD50" s="39"/>
      <c r="FE50" s="39"/>
      <c r="FF50" s="40"/>
      <c r="FG50" s="13"/>
      <c r="FH50" s="3"/>
      <c r="FI50" s="38">
        <v>38</v>
      </c>
      <c r="FJ50" s="39"/>
      <c r="FK50" s="39"/>
      <c r="FL50" s="40"/>
      <c r="FM50" s="13"/>
      <c r="FN50" s="3"/>
    </row>
    <row r="51" spans="21:170">
      <c r="U51" s="3"/>
      <c r="V51" s="3"/>
      <c r="W51" s="3"/>
      <c r="X51" s="3"/>
      <c r="Y51" s="3"/>
      <c r="Z51" s="3"/>
      <c r="AA51" s="38">
        <v>39</v>
      </c>
      <c r="AB51" s="39"/>
      <c r="AC51" s="39"/>
      <c r="AD51" s="40"/>
      <c r="AE51" s="13"/>
      <c r="AF51" s="3"/>
      <c r="AG51" s="38">
        <v>39</v>
      </c>
      <c r="AH51" s="39"/>
      <c r="AI51" s="39"/>
      <c r="AJ51" s="40"/>
      <c r="AK51" s="13"/>
      <c r="AL51" s="3"/>
      <c r="AM51" s="38">
        <v>39</v>
      </c>
      <c r="AN51" s="39"/>
      <c r="AO51" s="39"/>
      <c r="AP51" s="40"/>
      <c r="AQ51" s="13"/>
      <c r="AR51" s="3"/>
      <c r="AS51" s="38">
        <v>39</v>
      </c>
      <c r="AT51" s="39"/>
      <c r="AU51" s="39"/>
      <c r="AV51" s="40"/>
      <c r="AW51" s="13"/>
      <c r="AX51" s="3"/>
      <c r="AY51" s="38">
        <v>39</v>
      </c>
      <c r="AZ51" s="39"/>
      <c r="BA51" s="39"/>
      <c r="BB51" s="40"/>
      <c r="BC51" s="13"/>
      <c r="BD51" s="3"/>
      <c r="BE51" s="38">
        <v>39</v>
      </c>
      <c r="BF51" s="39"/>
      <c r="BG51" s="39"/>
      <c r="BH51" s="40"/>
      <c r="BI51" s="13"/>
      <c r="BJ51" s="3"/>
      <c r="BK51" s="38">
        <v>39</v>
      </c>
      <c r="BL51" s="39"/>
      <c r="BM51" s="39"/>
      <c r="BN51" s="40"/>
      <c r="BO51" s="13"/>
      <c r="BP51" s="3"/>
      <c r="BQ51" s="38">
        <v>39</v>
      </c>
      <c r="BR51" s="39"/>
      <c r="BS51" s="39"/>
      <c r="BT51" s="40"/>
      <c r="BU51" s="13"/>
      <c r="BV51" s="3"/>
      <c r="BW51" s="38">
        <v>39</v>
      </c>
      <c r="BX51" s="39"/>
      <c r="BY51" s="39"/>
      <c r="BZ51" s="40"/>
      <c r="CA51" s="13"/>
      <c r="CB51" s="3"/>
      <c r="CC51" s="38">
        <v>39</v>
      </c>
      <c r="CD51" s="39"/>
      <c r="CE51" s="39"/>
      <c r="CF51" s="40"/>
      <c r="CG51" s="13"/>
      <c r="CH51" s="3"/>
      <c r="CI51" s="38">
        <v>39</v>
      </c>
      <c r="CJ51" s="39"/>
      <c r="CK51" s="39"/>
      <c r="CL51" s="40"/>
      <c r="CM51" s="13"/>
      <c r="CN51" s="3"/>
      <c r="CO51" s="38">
        <v>39</v>
      </c>
      <c r="CP51" s="39"/>
      <c r="CQ51" s="39"/>
      <c r="CR51" s="40"/>
      <c r="CS51" s="13"/>
      <c r="CT51" s="3"/>
      <c r="CU51" s="38">
        <v>39</v>
      </c>
      <c r="CV51" s="39"/>
      <c r="CW51" s="39"/>
      <c r="CX51" s="40"/>
      <c r="CY51" s="13"/>
      <c r="CZ51" s="3"/>
      <c r="DA51" s="38">
        <v>39</v>
      </c>
      <c r="DB51" s="39"/>
      <c r="DC51" s="39"/>
      <c r="DD51" s="40"/>
      <c r="DE51" s="13"/>
      <c r="DF51" s="3"/>
      <c r="DG51" s="38">
        <v>39</v>
      </c>
      <c r="DH51" s="39"/>
      <c r="DI51" s="39"/>
      <c r="DJ51" s="40"/>
      <c r="DK51" s="13"/>
      <c r="DL51" s="3"/>
      <c r="DM51" s="38">
        <v>39</v>
      </c>
      <c r="DN51" s="39"/>
      <c r="DO51" s="39"/>
      <c r="DP51" s="40"/>
      <c r="DQ51" s="13"/>
      <c r="DR51" s="3"/>
      <c r="DS51" s="38">
        <v>39</v>
      </c>
      <c r="DT51" s="39"/>
      <c r="DU51" s="39"/>
      <c r="DV51" s="40"/>
      <c r="DW51" s="13"/>
      <c r="DX51" s="3"/>
      <c r="DY51" s="38">
        <v>39</v>
      </c>
      <c r="DZ51" s="39"/>
      <c r="EA51" s="39"/>
      <c r="EB51" s="40"/>
      <c r="EC51" s="13"/>
      <c r="ED51" s="3"/>
      <c r="EE51" s="38">
        <v>39</v>
      </c>
      <c r="EF51" s="39"/>
      <c r="EG51" s="39"/>
      <c r="EH51" s="40"/>
      <c r="EI51" s="13"/>
      <c r="EJ51" s="3"/>
      <c r="EK51" s="38">
        <v>39</v>
      </c>
      <c r="EL51" s="39"/>
      <c r="EM51" s="39"/>
      <c r="EN51" s="40"/>
      <c r="EO51" s="13"/>
      <c r="EP51" s="3"/>
      <c r="EQ51" s="38">
        <v>39</v>
      </c>
      <c r="ER51" s="39"/>
      <c r="ES51" s="39"/>
      <c r="ET51" s="40"/>
      <c r="EU51" s="13"/>
      <c r="EV51" s="3"/>
      <c r="EW51" s="38">
        <v>39</v>
      </c>
      <c r="EX51" s="39"/>
      <c r="EY51" s="39"/>
      <c r="EZ51" s="40"/>
      <c r="FA51" s="13"/>
      <c r="FB51" s="3"/>
      <c r="FC51" s="38">
        <v>39</v>
      </c>
      <c r="FD51" s="39"/>
      <c r="FE51" s="39"/>
      <c r="FF51" s="40"/>
      <c r="FG51" s="13"/>
      <c r="FH51" s="3"/>
      <c r="FI51" s="38">
        <v>39</v>
      </c>
      <c r="FJ51" s="39"/>
      <c r="FK51" s="39"/>
      <c r="FL51" s="40"/>
      <c r="FM51" s="13"/>
      <c r="FN51" s="3"/>
    </row>
    <row r="52" spans="21:170">
      <c r="U52" s="3"/>
      <c r="V52" s="3"/>
      <c r="W52" s="3"/>
      <c r="X52" s="3"/>
      <c r="Y52" s="3"/>
      <c r="Z52" s="3"/>
      <c r="AA52" s="38">
        <v>40</v>
      </c>
      <c r="AB52" s="39"/>
      <c r="AC52" s="39"/>
      <c r="AD52" s="40"/>
      <c r="AE52" s="13"/>
      <c r="AF52" s="3"/>
      <c r="AG52" s="38">
        <v>40</v>
      </c>
      <c r="AH52" s="39"/>
      <c r="AI52" s="39"/>
      <c r="AJ52" s="40"/>
      <c r="AK52" s="13"/>
      <c r="AL52" s="3"/>
      <c r="AM52" s="38">
        <v>40</v>
      </c>
      <c r="AN52" s="39"/>
      <c r="AO52" s="39"/>
      <c r="AP52" s="40"/>
      <c r="AQ52" s="13"/>
      <c r="AR52" s="3"/>
      <c r="AS52" s="38">
        <v>40</v>
      </c>
      <c r="AT52" s="39"/>
      <c r="AU52" s="39"/>
      <c r="AV52" s="40"/>
      <c r="AW52" s="13"/>
      <c r="AX52" s="3"/>
      <c r="AY52" s="38">
        <v>40</v>
      </c>
      <c r="AZ52" s="39"/>
      <c r="BA52" s="39"/>
      <c r="BB52" s="40"/>
      <c r="BC52" s="13"/>
      <c r="BD52" s="3"/>
      <c r="BE52" s="38">
        <v>40</v>
      </c>
      <c r="BF52" s="39"/>
      <c r="BG52" s="39"/>
      <c r="BH52" s="40"/>
      <c r="BI52" s="13"/>
      <c r="BJ52" s="3"/>
      <c r="BK52" s="38">
        <v>40</v>
      </c>
      <c r="BL52" s="39"/>
      <c r="BM52" s="39"/>
      <c r="BN52" s="40"/>
      <c r="BO52" s="13"/>
      <c r="BP52" s="3"/>
      <c r="BQ52" s="38">
        <v>40</v>
      </c>
      <c r="BR52" s="39"/>
      <c r="BS52" s="39"/>
      <c r="BT52" s="40"/>
      <c r="BU52" s="13"/>
      <c r="BV52" s="3"/>
      <c r="BW52" s="38">
        <v>40</v>
      </c>
      <c r="BX52" s="39"/>
      <c r="BY52" s="39"/>
      <c r="BZ52" s="40"/>
      <c r="CA52" s="13"/>
      <c r="CB52" s="3"/>
      <c r="CC52" s="38">
        <v>40</v>
      </c>
      <c r="CD52" s="39"/>
      <c r="CE52" s="39"/>
      <c r="CF52" s="40"/>
      <c r="CG52" s="13"/>
      <c r="CH52" s="3"/>
      <c r="CI52" s="38">
        <v>40</v>
      </c>
      <c r="CJ52" s="39"/>
      <c r="CK52" s="39"/>
      <c r="CL52" s="40"/>
      <c r="CM52" s="13"/>
      <c r="CN52" s="3"/>
      <c r="CO52" s="38">
        <v>40</v>
      </c>
      <c r="CP52" s="39"/>
      <c r="CQ52" s="39"/>
      <c r="CR52" s="40"/>
      <c r="CS52" s="13"/>
      <c r="CT52" s="3"/>
      <c r="CU52" s="38">
        <v>40</v>
      </c>
      <c r="CV52" s="39"/>
      <c r="CW52" s="39"/>
      <c r="CX52" s="40"/>
      <c r="CY52" s="13"/>
      <c r="CZ52" s="3"/>
      <c r="DA52" s="38">
        <v>40</v>
      </c>
      <c r="DB52" s="39"/>
      <c r="DC52" s="39"/>
      <c r="DD52" s="40"/>
      <c r="DE52" s="13"/>
      <c r="DF52" s="3"/>
      <c r="DG52" s="38">
        <v>40</v>
      </c>
      <c r="DH52" s="39"/>
      <c r="DI52" s="39"/>
      <c r="DJ52" s="40"/>
      <c r="DK52" s="13"/>
      <c r="DL52" s="3"/>
      <c r="DM52" s="38">
        <v>40</v>
      </c>
      <c r="DN52" s="39"/>
      <c r="DO52" s="39"/>
      <c r="DP52" s="40"/>
      <c r="DQ52" s="13"/>
      <c r="DR52" s="3"/>
      <c r="DS52" s="38">
        <v>40</v>
      </c>
      <c r="DT52" s="39"/>
      <c r="DU52" s="39"/>
      <c r="DV52" s="40"/>
      <c r="DW52" s="13"/>
      <c r="DX52" s="3"/>
      <c r="DY52" s="38">
        <v>40</v>
      </c>
      <c r="DZ52" s="39"/>
      <c r="EA52" s="39"/>
      <c r="EB52" s="40"/>
      <c r="EC52" s="13"/>
      <c r="ED52" s="3"/>
      <c r="EE52" s="38">
        <v>40</v>
      </c>
      <c r="EF52" s="39"/>
      <c r="EG52" s="39"/>
      <c r="EH52" s="40"/>
      <c r="EI52" s="13"/>
      <c r="EJ52" s="3"/>
      <c r="EK52" s="38">
        <v>40</v>
      </c>
      <c r="EL52" s="39"/>
      <c r="EM52" s="39"/>
      <c r="EN52" s="40"/>
      <c r="EO52" s="13"/>
      <c r="EP52" s="3"/>
      <c r="EQ52" s="38">
        <v>40</v>
      </c>
      <c r="ER52" s="39"/>
      <c r="ES52" s="39"/>
      <c r="ET52" s="40"/>
      <c r="EU52" s="13"/>
      <c r="EV52" s="3"/>
      <c r="EW52" s="38">
        <v>40</v>
      </c>
      <c r="EX52" s="39"/>
      <c r="EY52" s="39"/>
      <c r="EZ52" s="40"/>
      <c r="FA52" s="13"/>
      <c r="FB52" s="3"/>
      <c r="FC52" s="38">
        <v>40</v>
      </c>
      <c r="FD52" s="39"/>
      <c r="FE52" s="39"/>
      <c r="FF52" s="40"/>
      <c r="FG52" s="13"/>
      <c r="FH52" s="3"/>
      <c r="FI52" s="38">
        <v>40</v>
      </c>
      <c r="FJ52" s="39"/>
      <c r="FK52" s="39"/>
      <c r="FL52" s="40"/>
      <c r="FM52" s="13"/>
      <c r="FN52" s="3"/>
    </row>
    <row r="53" spans="21:170">
      <c r="U53" s="3"/>
      <c r="V53" s="3"/>
      <c r="W53" s="3"/>
      <c r="X53" s="3"/>
      <c r="Y53" s="3"/>
      <c r="Z53" s="3"/>
      <c r="AA53" s="38">
        <v>41</v>
      </c>
      <c r="AB53" s="39"/>
      <c r="AC53" s="39"/>
      <c r="AD53" s="40"/>
      <c r="AE53" s="13"/>
      <c r="AF53" s="3"/>
      <c r="AG53" s="38">
        <v>41</v>
      </c>
      <c r="AH53" s="39"/>
      <c r="AI53" s="39"/>
      <c r="AJ53" s="40"/>
      <c r="AK53" s="13"/>
      <c r="AL53" s="3"/>
      <c r="AM53" s="38">
        <v>41</v>
      </c>
      <c r="AN53" s="39"/>
      <c r="AO53" s="39"/>
      <c r="AP53" s="40"/>
      <c r="AQ53" s="13"/>
      <c r="AR53" s="3"/>
      <c r="AS53" s="38">
        <v>41</v>
      </c>
      <c r="AT53" s="39"/>
      <c r="AU53" s="39"/>
      <c r="AV53" s="40"/>
      <c r="AW53" s="13"/>
      <c r="AX53" s="3"/>
      <c r="AY53" s="38">
        <v>41</v>
      </c>
      <c r="AZ53" s="39"/>
      <c r="BA53" s="39"/>
      <c r="BB53" s="40"/>
      <c r="BC53" s="13"/>
      <c r="BD53" s="3"/>
      <c r="BE53" s="38">
        <v>41</v>
      </c>
      <c r="BF53" s="39"/>
      <c r="BG53" s="39"/>
      <c r="BH53" s="40"/>
      <c r="BI53" s="13"/>
      <c r="BJ53" s="3"/>
      <c r="BK53" s="38">
        <v>41</v>
      </c>
      <c r="BL53" s="39"/>
      <c r="BM53" s="39"/>
      <c r="BN53" s="40"/>
      <c r="BO53" s="13"/>
      <c r="BP53" s="3"/>
      <c r="BQ53" s="38">
        <v>41</v>
      </c>
      <c r="BR53" s="39"/>
      <c r="BS53" s="39"/>
      <c r="BT53" s="40"/>
      <c r="BU53" s="13"/>
      <c r="BV53" s="3"/>
      <c r="BW53" s="38">
        <v>41</v>
      </c>
      <c r="BX53" s="39"/>
      <c r="BY53" s="39"/>
      <c r="BZ53" s="40"/>
      <c r="CA53" s="13"/>
      <c r="CB53" s="3"/>
      <c r="CC53" s="38">
        <v>41</v>
      </c>
      <c r="CD53" s="39"/>
      <c r="CE53" s="39"/>
      <c r="CF53" s="40"/>
      <c r="CG53" s="13"/>
      <c r="CH53" s="3"/>
      <c r="CI53" s="38">
        <v>41</v>
      </c>
      <c r="CJ53" s="39"/>
      <c r="CK53" s="39"/>
      <c r="CL53" s="40"/>
      <c r="CM53" s="13"/>
      <c r="CN53" s="3"/>
      <c r="CO53" s="38">
        <v>41</v>
      </c>
      <c r="CP53" s="39"/>
      <c r="CQ53" s="39"/>
      <c r="CR53" s="40"/>
      <c r="CS53" s="13"/>
      <c r="CT53" s="3"/>
      <c r="CU53" s="38">
        <v>41</v>
      </c>
      <c r="CV53" s="39"/>
      <c r="CW53" s="39"/>
      <c r="CX53" s="40"/>
      <c r="CY53" s="13"/>
      <c r="CZ53" s="3"/>
      <c r="DA53" s="38">
        <v>41</v>
      </c>
      <c r="DB53" s="39"/>
      <c r="DC53" s="39"/>
      <c r="DD53" s="40"/>
      <c r="DE53" s="13"/>
      <c r="DF53" s="3"/>
      <c r="DG53" s="38">
        <v>41</v>
      </c>
      <c r="DH53" s="39"/>
      <c r="DI53" s="39"/>
      <c r="DJ53" s="40"/>
      <c r="DK53" s="13"/>
      <c r="DL53" s="3"/>
      <c r="DM53" s="38">
        <v>41</v>
      </c>
      <c r="DN53" s="39"/>
      <c r="DO53" s="39"/>
      <c r="DP53" s="40"/>
      <c r="DQ53" s="13"/>
      <c r="DR53" s="3"/>
      <c r="DS53" s="38">
        <v>41</v>
      </c>
      <c r="DT53" s="39"/>
      <c r="DU53" s="39"/>
      <c r="DV53" s="40"/>
      <c r="DW53" s="13"/>
      <c r="DX53" s="3"/>
      <c r="DY53" s="38">
        <v>41</v>
      </c>
      <c r="DZ53" s="39"/>
      <c r="EA53" s="39"/>
      <c r="EB53" s="40"/>
      <c r="EC53" s="13"/>
      <c r="ED53" s="3"/>
      <c r="EE53" s="38">
        <v>41</v>
      </c>
      <c r="EF53" s="39"/>
      <c r="EG53" s="39"/>
      <c r="EH53" s="40"/>
      <c r="EI53" s="13"/>
      <c r="EJ53" s="3"/>
      <c r="EK53" s="38">
        <v>41</v>
      </c>
      <c r="EL53" s="39"/>
      <c r="EM53" s="39"/>
      <c r="EN53" s="40"/>
      <c r="EO53" s="13"/>
      <c r="EP53" s="3"/>
      <c r="EQ53" s="38">
        <v>41</v>
      </c>
      <c r="ER53" s="39"/>
      <c r="ES53" s="39"/>
      <c r="ET53" s="40"/>
      <c r="EU53" s="13"/>
      <c r="EV53" s="3"/>
      <c r="EW53" s="38">
        <v>41</v>
      </c>
      <c r="EX53" s="39"/>
      <c r="EY53" s="39"/>
      <c r="EZ53" s="40"/>
      <c r="FA53" s="13"/>
      <c r="FB53" s="3"/>
      <c r="FC53" s="38">
        <v>41</v>
      </c>
      <c r="FD53" s="39"/>
      <c r="FE53" s="39"/>
      <c r="FF53" s="40"/>
      <c r="FG53" s="13"/>
      <c r="FH53" s="3"/>
      <c r="FI53" s="38">
        <v>41</v>
      </c>
      <c r="FJ53" s="39"/>
      <c r="FK53" s="39"/>
      <c r="FL53" s="40"/>
      <c r="FM53" s="13"/>
      <c r="FN53" s="3"/>
    </row>
    <row r="54" spans="21:170">
      <c r="U54" s="3"/>
      <c r="V54" s="3"/>
      <c r="W54" s="3"/>
      <c r="X54" s="3"/>
      <c r="Y54" s="3"/>
      <c r="Z54" s="3"/>
      <c r="AA54" s="38">
        <v>42</v>
      </c>
      <c r="AB54" s="39"/>
      <c r="AC54" s="39"/>
      <c r="AD54" s="40"/>
      <c r="AE54" s="13"/>
      <c r="AF54" s="3"/>
      <c r="AG54" s="38">
        <v>42</v>
      </c>
      <c r="AH54" s="39"/>
      <c r="AI54" s="39"/>
      <c r="AJ54" s="40"/>
      <c r="AK54" s="13"/>
      <c r="AL54" s="3"/>
      <c r="AM54" s="38">
        <v>42</v>
      </c>
      <c r="AN54" s="39"/>
      <c r="AO54" s="39"/>
      <c r="AP54" s="40"/>
      <c r="AQ54" s="13"/>
      <c r="AR54" s="3"/>
      <c r="AS54" s="38">
        <v>42</v>
      </c>
      <c r="AT54" s="39"/>
      <c r="AU54" s="39"/>
      <c r="AV54" s="40"/>
      <c r="AW54" s="13"/>
      <c r="AX54" s="3"/>
      <c r="AY54" s="38">
        <v>42</v>
      </c>
      <c r="AZ54" s="39"/>
      <c r="BA54" s="39"/>
      <c r="BB54" s="40"/>
      <c r="BC54" s="13"/>
      <c r="BD54" s="3"/>
      <c r="BE54" s="38">
        <v>42</v>
      </c>
      <c r="BF54" s="39"/>
      <c r="BG54" s="39"/>
      <c r="BH54" s="40"/>
      <c r="BI54" s="13"/>
      <c r="BJ54" s="3"/>
      <c r="BK54" s="38">
        <v>42</v>
      </c>
      <c r="BL54" s="39"/>
      <c r="BM54" s="39"/>
      <c r="BN54" s="40"/>
      <c r="BO54" s="13"/>
      <c r="BP54" s="3"/>
      <c r="BQ54" s="38">
        <v>42</v>
      </c>
      <c r="BR54" s="39"/>
      <c r="BS54" s="39"/>
      <c r="BT54" s="40"/>
      <c r="BU54" s="13"/>
      <c r="BV54" s="3"/>
      <c r="BW54" s="38">
        <v>42</v>
      </c>
      <c r="BX54" s="39"/>
      <c r="BY54" s="39"/>
      <c r="BZ54" s="40"/>
      <c r="CA54" s="13"/>
      <c r="CB54" s="3"/>
      <c r="CC54" s="38">
        <v>42</v>
      </c>
      <c r="CD54" s="39"/>
      <c r="CE54" s="39"/>
      <c r="CF54" s="40"/>
      <c r="CG54" s="13"/>
      <c r="CH54" s="3"/>
      <c r="CI54" s="38">
        <v>42</v>
      </c>
      <c r="CJ54" s="39"/>
      <c r="CK54" s="39"/>
      <c r="CL54" s="40"/>
      <c r="CM54" s="13"/>
      <c r="CN54" s="3"/>
      <c r="CO54" s="38">
        <v>42</v>
      </c>
      <c r="CP54" s="39"/>
      <c r="CQ54" s="39"/>
      <c r="CR54" s="40"/>
      <c r="CS54" s="13"/>
      <c r="CT54" s="3"/>
      <c r="CU54" s="38">
        <v>42</v>
      </c>
      <c r="CV54" s="39"/>
      <c r="CW54" s="39"/>
      <c r="CX54" s="40"/>
      <c r="CY54" s="13"/>
      <c r="CZ54" s="3"/>
      <c r="DA54" s="38">
        <v>42</v>
      </c>
      <c r="DB54" s="39"/>
      <c r="DC54" s="39"/>
      <c r="DD54" s="40"/>
      <c r="DE54" s="13"/>
      <c r="DF54" s="3"/>
      <c r="DG54" s="38">
        <v>42</v>
      </c>
      <c r="DH54" s="39"/>
      <c r="DI54" s="39"/>
      <c r="DJ54" s="40"/>
      <c r="DK54" s="13"/>
      <c r="DL54" s="3"/>
      <c r="DM54" s="38">
        <v>42</v>
      </c>
      <c r="DN54" s="39"/>
      <c r="DO54" s="39"/>
      <c r="DP54" s="40"/>
      <c r="DQ54" s="13"/>
      <c r="DR54" s="3"/>
      <c r="DS54" s="38">
        <v>42</v>
      </c>
      <c r="DT54" s="39"/>
      <c r="DU54" s="39"/>
      <c r="DV54" s="40"/>
      <c r="DW54" s="13"/>
      <c r="DX54" s="3"/>
      <c r="DY54" s="38">
        <v>42</v>
      </c>
      <c r="DZ54" s="39"/>
      <c r="EA54" s="39"/>
      <c r="EB54" s="40"/>
      <c r="EC54" s="13"/>
      <c r="ED54" s="3"/>
      <c r="EE54" s="38">
        <v>42</v>
      </c>
      <c r="EF54" s="39"/>
      <c r="EG54" s="39"/>
      <c r="EH54" s="40"/>
      <c r="EI54" s="13"/>
      <c r="EJ54" s="3"/>
      <c r="EK54" s="38">
        <v>42</v>
      </c>
      <c r="EL54" s="39"/>
      <c r="EM54" s="39"/>
      <c r="EN54" s="40"/>
      <c r="EO54" s="13"/>
      <c r="EP54" s="3"/>
      <c r="EQ54" s="38">
        <v>42</v>
      </c>
      <c r="ER54" s="39"/>
      <c r="ES54" s="39"/>
      <c r="ET54" s="40"/>
      <c r="EU54" s="13"/>
      <c r="EV54" s="3"/>
      <c r="EW54" s="38">
        <v>42</v>
      </c>
      <c r="EX54" s="39"/>
      <c r="EY54" s="39"/>
      <c r="EZ54" s="40"/>
      <c r="FA54" s="13"/>
      <c r="FB54" s="3"/>
      <c r="FC54" s="38">
        <v>42</v>
      </c>
      <c r="FD54" s="39"/>
      <c r="FE54" s="39"/>
      <c r="FF54" s="40"/>
      <c r="FG54" s="13"/>
      <c r="FH54" s="3"/>
      <c r="FI54" s="38">
        <v>42</v>
      </c>
      <c r="FJ54" s="39"/>
      <c r="FK54" s="39"/>
      <c r="FL54" s="40"/>
      <c r="FM54" s="13"/>
      <c r="FN54" s="3"/>
    </row>
    <row r="55" spans="21:170">
      <c r="U55" s="3"/>
      <c r="V55" s="3"/>
      <c r="W55" s="3"/>
      <c r="X55" s="3"/>
      <c r="Y55" s="3"/>
      <c r="Z55" s="3"/>
      <c r="AA55" s="38">
        <v>43</v>
      </c>
      <c r="AB55" s="39"/>
      <c r="AC55" s="39"/>
      <c r="AD55" s="40"/>
      <c r="AE55" s="13"/>
      <c r="AF55" s="3"/>
      <c r="AG55" s="38">
        <v>43</v>
      </c>
      <c r="AH55" s="39"/>
      <c r="AI55" s="39"/>
      <c r="AJ55" s="40"/>
      <c r="AK55" s="13"/>
      <c r="AL55" s="3"/>
      <c r="AM55" s="38">
        <v>43</v>
      </c>
      <c r="AN55" s="39"/>
      <c r="AO55" s="39"/>
      <c r="AP55" s="40"/>
      <c r="AQ55" s="13"/>
      <c r="AR55" s="3"/>
      <c r="AS55" s="38">
        <v>43</v>
      </c>
      <c r="AT55" s="39"/>
      <c r="AU55" s="39"/>
      <c r="AV55" s="40"/>
      <c r="AW55" s="13"/>
      <c r="AX55" s="3"/>
      <c r="AY55" s="38">
        <v>43</v>
      </c>
      <c r="AZ55" s="39"/>
      <c r="BA55" s="39"/>
      <c r="BB55" s="40"/>
      <c r="BC55" s="13"/>
      <c r="BD55" s="3"/>
      <c r="BE55" s="38">
        <v>43</v>
      </c>
      <c r="BF55" s="39"/>
      <c r="BG55" s="39"/>
      <c r="BH55" s="40"/>
      <c r="BI55" s="13"/>
      <c r="BJ55" s="3"/>
      <c r="BK55" s="38">
        <v>43</v>
      </c>
      <c r="BL55" s="39"/>
      <c r="BM55" s="39"/>
      <c r="BN55" s="40"/>
      <c r="BO55" s="13"/>
      <c r="BP55" s="3"/>
      <c r="BQ55" s="38">
        <v>43</v>
      </c>
      <c r="BR55" s="39"/>
      <c r="BS55" s="39"/>
      <c r="BT55" s="40"/>
      <c r="BU55" s="13"/>
      <c r="BV55" s="3"/>
      <c r="BW55" s="38">
        <v>43</v>
      </c>
      <c r="BX55" s="39"/>
      <c r="BY55" s="39"/>
      <c r="BZ55" s="40"/>
      <c r="CA55" s="13"/>
      <c r="CB55" s="3"/>
      <c r="CC55" s="38">
        <v>43</v>
      </c>
      <c r="CD55" s="39"/>
      <c r="CE55" s="39"/>
      <c r="CF55" s="40"/>
      <c r="CG55" s="13"/>
      <c r="CH55" s="3"/>
      <c r="CI55" s="38">
        <v>43</v>
      </c>
      <c r="CJ55" s="39"/>
      <c r="CK55" s="39"/>
      <c r="CL55" s="40"/>
      <c r="CM55" s="13"/>
      <c r="CN55" s="3"/>
      <c r="CO55" s="38">
        <v>43</v>
      </c>
      <c r="CP55" s="39"/>
      <c r="CQ55" s="39"/>
      <c r="CR55" s="40"/>
      <c r="CS55" s="13"/>
      <c r="CT55" s="3"/>
      <c r="CU55" s="38">
        <v>43</v>
      </c>
      <c r="CV55" s="39"/>
      <c r="CW55" s="39"/>
      <c r="CX55" s="40"/>
      <c r="CY55" s="13"/>
      <c r="CZ55" s="3"/>
      <c r="DA55" s="38">
        <v>43</v>
      </c>
      <c r="DB55" s="39"/>
      <c r="DC55" s="39"/>
      <c r="DD55" s="40"/>
      <c r="DE55" s="13"/>
      <c r="DF55" s="3"/>
      <c r="DG55" s="38">
        <v>43</v>
      </c>
      <c r="DH55" s="39"/>
      <c r="DI55" s="39"/>
      <c r="DJ55" s="40"/>
      <c r="DK55" s="13"/>
      <c r="DL55" s="3"/>
      <c r="DM55" s="38">
        <v>43</v>
      </c>
      <c r="DN55" s="39"/>
      <c r="DO55" s="39"/>
      <c r="DP55" s="40"/>
      <c r="DQ55" s="13"/>
      <c r="DR55" s="3"/>
      <c r="DS55" s="38">
        <v>43</v>
      </c>
      <c r="DT55" s="39"/>
      <c r="DU55" s="39"/>
      <c r="DV55" s="40"/>
      <c r="DW55" s="13"/>
      <c r="DX55" s="3"/>
      <c r="DY55" s="38">
        <v>43</v>
      </c>
      <c r="DZ55" s="39"/>
      <c r="EA55" s="39"/>
      <c r="EB55" s="40"/>
      <c r="EC55" s="13"/>
      <c r="ED55" s="3"/>
      <c r="EE55" s="38">
        <v>43</v>
      </c>
      <c r="EF55" s="39"/>
      <c r="EG55" s="39"/>
      <c r="EH55" s="40"/>
      <c r="EI55" s="13"/>
      <c r="EJ55" s="3"/>
      <c r="EK55" s="38">
        <v>43</v>
      </c>
      <c r="EL55" s="39"/>
      <c r="EM55" s="39"/>
      <c r="EN55" s="40"/>
      <c r="EO55" s="13"/>
      <c r="EP55" s="3"/>
      <c r="EQ55" s="38">
        <v>43</v>
      </c>
      <c r="ER55" s="39"/>
      <c r="ES55" s="39"/>
      <c r="ET55" s="40"/>
      <c r="EU55" s="13"/>
      <c r="EV55" s="3"/>
      <c r="EW55" s="38">
        <v>43</v>
      </c>
      <c r="EX55" s="39"/>
      <c r="EY55" s="39"/>
      <c r="EZ55" s="40"/>
      <c r="FA55" s="13"/>
      <c r="FB55" s="3"/>
      <c r="FC55" s="38">
        <v>43</v>
      </c>
      <c r="FD55" s="39"/>
      <c r="FE55" s="39"/>
      <c r="FF55" s="40"/>
      <c r="FG55" s="13"/>
      <c r="FH55" s="3"/>
      <c r="FI55" s="38">
        <v>43</v>
      </c>
      <c r="FJ55" s="39"/>
      <c r="FK55" s="39"/>
      <c r="FL55" s="40"/>
      <c r="FM55" s="13"/>
      <c r="FN55" s="3"/>
    </row>
    <row r="56" spans="21:170">
      <c r="U56" s="3"/>
      <c r="V56" s="3"/>
      <c r="W56" s="3"/>
      <c r="X56" s="3"/>
      <c r="Y56" s="3"/>
      <c r="Z56" s="3"/>
      <c r="AA56" s="38">
        <v>44</v>
      </c>
      <c r="AB56" s="39"/>
      <c r="AC56" s="39"/>
      <c r="AD56" s="13"/>
      <c r="AE56" s="13"/>
      <c r="AF56" s="3"/>
      <c r="AG56" s="38">
        <v>44</v>
      </c>
      <c r="AH56" s="39"/>
      <c r="AI56" s="39"/>
      <c r="AJ56" s="13"/>
      <c r="AK56" s="13"/>
      <c r="AL56" s="3"/>
      <c r="AM56" s="38">
        <v>44</v>
      </c>
      <c r="AN56" s="39"/>
      <c r="AO56" s="39"/>
      <c r="AP56" s="13"/>
      <c r="AQ56" s="13"/>
      <c r="AR56" s="3"/>
      <c r="AS56" s="38">
        <v>44</v>
      </c>
      <c r="AT56" s="39"/>
      <c r="AU56" s="39"/>
      <c r="AV56" s="13"/>
      <c r="AW56" s="13"/>
      <c r="AX56" s="3"/>
      <c r="AY56" s="38">
        <v>44</v>
      </c>
      <c r="AZ56" s="39"/>
      <c r="BA56" s="39"/>
      <c r="BB56" s="13"/>
      <c r="BC56" s="13"/>
      <c r="BD56" s="3"/>
      <c r="BE56" s="38">
        <v>44</v>
      </c>
      <c r="BF56" s="39"/>
      <c r="BG56" s="39"/>
      <c r="BH56" s="13"/>
      <c r="BI56" s="13"/>
      <c r="BJ56" s="3"/>
      <c r="BK56" s="38">
        <v>44</v>
      </c>
      <c r="BL56" s="39"/>
      <c r="BM56" s="39"/>
      <c r="BN56" s="13"/>
      <c r="BO56" s="13"/>
      <c r="BP56" s="3"/>
      <c r="BQ56" s="38">
        <v>44</v>
      </c>
      <c r="BR56" s="39"/>
      <c r="BS56" s="39"/>
      <c r="BT56" s="13"/>
      <c r="BU56" s="13"/>
      <c r="BV56" s="3"/>
      <c r="BW56" s="38">
        <v>44</v>
      </c>
      <c r="BX56" s="39"/>
      <c r="BY56" s="39"/>
      <c r="BZ56" s="13"/>
      <c r="CA56" s="13"/>
      <c r="CB56" s="3"/>
      <c r="CC56" s="38">
        <v>44</v>
      </c>
      <c r="CD56" s="39"/>
      <c r="CE56" s="39"/>
      <c r="CF56" s="13"/>
      <c r="CG56" s="13"/>
      <c r="CH56" s="3"/>
      <c r="CI56" s="38">
        <v>44</v>
      </c>
      <c r="CJ56" s="39"/>
      <c r="CK56" s="39"/>
      <c r="CL56" s="13"/>
      <c r="CM56" s="13"/>
      <c r="CN56" s="3"/>
      <c r="CO56" s="38">
        <v>44</v>
      </c>
      <c r="CP56" s="39"/>
      <c r="CQ56" s="39"/>
      <c r="CR56" s="13"/>
      <c r="CS56" s="13"/>
      <c r="CT56" s="3"/>
      <c r="CU56" s="38">
        <v>44</v>
      </c>
      <c r="CV56" s="39"/>
      <c r="CW56" s="39"/>
      <c r="CX56" s="13"/>
      <c r="CY56" s="13"/>
      <c r="CZ56" s="3"/>
      <c r="DA56" s="38">
        <v>44</v>
      </c>
      <c r="DB56" s="39"/>
      <c r="DC56" s="39"/>
      <c r="DD56" s="13"/>
      <c r="DE56" s="13"/>
      <c r="DF56" s="3"/>
      <c r="DG56" s="38">
        <v>44</v>
      </c>
      <c r="DH56" s="39"/>
      <c r="DI56" s="39"/>
      <c r="DJ56" s="13"/>
      <c r="DK56" s="13"/>
      <c r="DL56" s="3"/>
      <c r="DM56" s="38">
        <v>44</v>
      </c>
      <c r="DN56" s="39"/>
      <c r="DO56" s="39"/>
      <c r="DP56" s="13"/>
      <c r="DQ56" s="13"/>
      <c r="DR56" s="3"/>
      <c r="DS56" s="38">
        <v>44</v>
      </c>
      <c r="DT56" s="39"/>
      <c r="DU56" s="39"/>
      <c r="DV56" s="13"/>
      <c r="DW56" s="13"/>
      <c r="DX56" s="3"/>
      <c r="DY56" s="38">
        <v>44</v>
      </c>
      <c r="DZ56" s="39"/>
      <c r="EA56" s="39"/>
      <c r="EB56" s="13"/>
      <c r="EC56" s="13"/>
      <c r="ED56" s="3"/>
      <c r="EE56" s="38">
        <v>44</v>
      </c>
      <c r="EF56" s="39"/>
      <c r="EG56" s="39"/>
      <c r="EH56" s="13"/>
      <c r="EI56" s="13"/>
      <c r="EJ56" s="3"/>
      <c r="EK56" s="38">
        <v>44</v>
      </c>
      <c r="EL56" s="39"/>
      <c r="EM56" s="39"/>
      <c r="EN56" s="13"/>
      <c r="EO56" s="13"/>
      <c r="EP56" s="3"/>
      <c r="EQ56" s="38">
        <v>44</v>
      </c>
      <c r="ER56" s="39"/>
      <c r="ES56" s="39"/>
      <c r="ET56" s="13"/>
      <c r="EU56" s="13"/>
      <c r="EV56" s="3"/>
      <c r="EW56" s="38">
        <v>44</v>
      </c>
      <c r="EX56" s="39"/>
      <c r="EY56" s="39"/>
      <c r="EZ56" s="13"/>
      <c r="FA56" s="13"/>
      <c r="FB56" s="3"/>
      <c r="FC56" s="38">
        <v>44</v>
      </c>
      <c r="FD56" s="39"/>
      <c r="FE56" s="39"/>
      <c r="FF56" s="13"/>
      <c r="FG56" s="13"/>
      <c r="FH56" s="3"/>
      <c r="FI56" s="38">
        <v>44</v>
      </c>
      <c r="FJ56" s="39"/>
      <c r="FK56" s="39"/>
      <c r="FL56" s="13"/>
      <c r="FM56" s="13"/>
      <c r="FN56" s="3"/>
    </row>
    <row r="57" spans="21:170">
      <c r="U57" s="3"/>
      <c r="V57" s="3"/>
      <c r="W57" s="3"/>
      <c r="X57" s="3"/>
      <c r="Y57" s="3"/>
      <c r="Z57" s="3"/>
      <c r="AA57" s="38">
        <v>45</v>
      </c>
      <c r="AB57" s="39"/>
      <c r="AC57" s="39"/>
      <c r="AD57" s="40"/>
      <c r="AE57" s="13"/>
      <c r="AF57" s="3"/>
      <c r="AG57" s="38">
        <v>45</v>
      </c>
      <c r="AH57" s="39"/>
      <c r="AI57" s="39"/>
      <c r="AJ57" s="40"/>
      <c r="AK57" s="13"/>
      <c r="AL57" s="3"/>
      <c r="AM57" s="38">
        <v>45</v>
      </c>
      <c r="AN57" s="39"/>
      <c r="AO57" s="39"/>
      <c r="AP57" s="40"/>
      <c r="AQ57" s="13"/>
      <c r="AR57" s="3"/>
      <c r="AS57" s="38">
        <v>45</v>
      </c>
      <c r="AT57" s="39"/>
      <c r="AU57" s="39"/>
      <c r="AV57" s="40"/>
      <c r="AW57" s="13"/>
      <c r="AX57" s="3"/>
      <c r="AY57" s="38">
        <v>45</v>
      </c>
      <c r="AZ57" s="39"/>
      <c r="BA57" s="39"/>
      <c r="BB57" s="40"/>
      <c r="BC57" s="13"/>
      <c r="BD57" s="3"/>
      <c r="BE57" s="38">
        <v>45</v>
      </c>
      <c r="BF57" s="39"/>
      <c r="BG57" s="39"/>
      <c r="BH57" s="40"/>
      <c r="BI57" s="13"/>
      <c r="BJ57" s="3"/>
      <c r="BK57" s="38">
        <v>45</v>
      </c>
      <c r="BL57" s="39"/>
      <c r="BM57" s="39"/>
      <c r="BN57" s="40"/>
      <c r="BO57" s="13"/>
      <c r="BP57" s="3"/>
      <c r="BQ57" s="38">
        <v>45</v>
      </c>
      <c r="BR57" s="39"/>
      <c r="BS57" s="39"/>
      <c r="BT57" s="40"/>
      <c r="BU57" s="13"/>
      <c r="BV57" s="3"/>
      <c r="BW57" s="38">
        <v>45</v>
      </c>
      <c r="BX57" s="39"/>
      <c r="BY57" s="39"/>
      <c r="BZ57" s="40"/>
      <c r="CA57" s="13"/>
      <c r="CB57" s="3"/>
      <c r="CC57" s="38">
        <v>45</v>
      </c>
      <c r="CD57" s="39"/>
      <c r="CE57" s="39"/>
      <c r="CF57" s="40"/>
      <c r="CG57" s="13"/>
      <c r="CH57" s="3"/>
      <c r="CI57" s="38">
        <v>45</v>
      </c>
      <c r="CJ57" s="39"/>
      <c r="CK57" s="39"/>
      <c r="CL57" s="40"/>
      <c r="CM57" s="13"/>
      <c r="CN57" s="3"/>
      <c r="CO57" s="38">
        <v>45</v>
      </c>
      <c r="CP57" s="39"/>
      <c r="CQ57" s="39"/>
      <c r="CR57" s="40"/>
      <c r="CS57" s="13"/>
      <c r="CT57" s="3"/>
      <c r="CU57" s="38">
        <v>45</v>
      </c>
      <c r="CV57" s="39"/>
      <c r="CW57" s="39"/>
      <c r="CX57" s="40"/>
      <c r="CY57" s="13"/>
      <c r="CZ57" s="3"/>
      <c r="DA57" s="38">
        <v>45</v>
      </c>
      <c r="DB57" s="39"/>
      <c r="DC57" s="39"/>
      <c r="DD57" s="40"/>
      <c r="DE57" s="13"/>
      <c r="DF57" s="3"/>
      <c r="DG57" s="38">
        <v>45</v>
      </c>
      <c r="DH57" s="39"/>
      <c r="DI57" s="39"/>
      <c r="DJ57" s="40"/>
      <c r="DK57" s="13"/>
      <c r="DL57" s="3"/>
      <c r="DM57" s="38">
        <v>45</v>
      </c>
      <c r="DN57" s="39"/>
      <c r="DO57" s="39"/>
      <c r="DP57" s="40"/>
      <c r="DQ57" s="13"/>
      <c r="DR57" s="3"/>
      <c r="DS57" s="38">
        <v>45</v>
      </c>
      <c r="DT57" s="39"/>
      <c r="DU57" s="39"/>
      <c r="DV57" s="40"/>
      <c r="DW57" s="13"/>
      <c r="DX57" s="3"/>
      <c r="DY57" s="38">
        <v>45</v>
      </c>
      <c r="DZ57" s="39"/>
      <c r="EA57" s="39"/>
      <c r="EB57" s="40"/>
      <c r="EC57" s="13"/>
      <c r="ED57" s="3"/>
      <c r="EE57" s="38">
        <v>45</v>
      </c>
      <c r="EF57" s="39"/>
      <c r="EG57" s="39"/>
      <c r="EH57" s="40"/>
      <c r="EI57" s="13"/>
      <c r="EJ57" s="3"/>
      <c r="EK57" s="38">
        <v>45</v>
      </c>
      <c r="EL57" s="39"/>
      <c r="EM57" s="39"/>
      <c r="EN57" s="40"/>
      <c r="EO57" s="13"/>
      <c r="EP57" s="3"/>
      <c r="EQ57" s="38">
        <v>45</v>
      </c>
      <c r="ER57" s="39"/>
      <c r="ES57" s="39"/>
      <c r="ET57" s="40"/>
      <c r="EU57" s="13"/>
      <c r="EV57" s="3"/>
      <c r="EW57" s="38">
        <v>45</v>
      </c>
      <c r="EX57" s="39"/>
      <c r="EY57" s="39"/>
      <c r="EZ57" s="40"/>
      <c r="FA57" s="13"/>
      <c r="FB57" s="3"/>
      <c r="FC57" s="38">
        <v>45</v>
      </c>
      <c r="FD57" s="39"/>
      <c r="FE57" s="39"/>
      <c r="FF57" s="40"/>
      <c r="FG57" s="13"/>
      <c r="FH57" s="3"/>
      <c r="FI57" s="38">
        <v>45</v>
      </c>
      <c r="FJ57" s="39"/>
      <c r="FK57" s="39"/>
      <c r="FL57" s="40"/>
      <c r="FM57" s="13"/>
      <c r="FN57" s="3"/>
    </row>
    <row r="58" spans="21:170">
      <c r="U58" s="3"/>
      <c r="V58" s="3"/>
      <c r="W58" s="3"/>
      <c r="X58" s="3"/>
      <c r="Y58" s="3"/>
      <c r="Z58" s="3"/>
      <c r="AA58" s="38">
        <v>46</v>
      </c>
      <c r="AB58" s="39"/>
      <c r="AC58" s="39"/>
      <c r="AD58" s="40"/>
      <c r="AE58" s="13"/>
      <c r="AF58" s="3"/>
      <c r="AG58" s="38">
        <v>46</v>
      </c>
      <c r="AH58" s="39"/>
      <c r="AI58" s="39"/>
      <c r="AJ58" s="40"/>
      <c r="AK58" s="13"/>
      <c r="AL58" s="3"/>
      <c r="AM58" s="38">
        <v>46</v>
      </c>
      <c r="AN58" s="39"/>
      <c r="AO58" s="39"/>
      <c r="AP58" s="40"/>
      <c r="AQ58" s="13"/>
      <c r="AR58" s="3"/>
      <c r="AS58" s="38">
        <v>46</v>
      </c>
      <c r="AT58" s="39"/>
      <c r="AU58" s="39"/>
      <c r="AV58" s="40"/>
      <c r="AW58" s="13"/>
      <c r="AX58" s="3"/>
      <c r="AY58" s="38">
        <v>46</v>
      </c>
      <c r="AZ58" s="39"/>
      <c r="BA58" s="39"/>
      <c r="BB58" s="40"/>
      <c r="BC58" s="13"/>
      <c r="BD58" s="3"/>
      <c r="BE58" s="38">
        <v>46</v>
      </c>
      <c r="BF58" s="39"/>
      <c r="BG58" s="39"/>
      <c r="BH58" s="40"/>
      <c r="BI58" s="13"/>
      <c r="BJ58" s="3"/>
      <c r="BK58" s="38">
        <v>46</v>
      </c>
      <c r="BL58" s="39"/>
      <c r="BM58" s="39"/>
      <c r="BN58" s="40"/>
      <c r="BO58" s="13"/>
      <c r="BP58" s="3"/>
      <c r="BQ58" s="38">
        <v>46</v>
      </c>
      <c r="BR58" s="39"/>
      <c r="BS58" s="39"/>
      <c r="BT58" s="40"/>
      <c r="BU58" s="13"/>
      <c r="BV58" s="3"/>
      <c r="BW58" s="38">
        <v>46</v>
      </c>
      <c r="BX58" s="39"/>
      <c r="BY58" s="39"/>
      <c r="BZ58" s="40"/>
      <c r="CA58" s="13"/>
      <c r="CB58" s="3"/>
      <c r="CC58" s="38">
        <v>46</v>
      </c>
      <c r="CD58" s="39"/>
      <c r="CE58" s="39"/>
      <c r="CF58" s="40"/>
      <c r="CG58" s="13"/>
      <c r="CH58" s="3"/>
      <c r="CI58" s="38">
        <v>46</v>
      </c>
      <c r="CJ58" s="39"/>
      <c r="CK58" s="39"/>
      <c r="CL58" s="40"/>
      <c r="CM58" s="13"/>
      <c r="CN58" s="3"/>
      <c r="CO58" s="38">
        <v>46</v>
      </c>
      <c r="CP58" s="39"/>
      <c r="CQ58" s="39"/>
      <c r="CR58" s="40"/>
      <c r="CS58" s="13"/>
      <c r="CT58" s="3"/>
      <c r="CU58" s="38">
        <v>46</v>
      </c>
      <c r="CV58" s="39"/>
      <c r="CW58" s="39"/>
      <c r="CX58" s="40"/>
      <c r="CY58" s="13"/>
      <c r="CZ58" s="3"/>
      <c r="DA58" s="38">
        <v>46</v>
      </c>
      <c r="DB58" s="39"/>
      <c r="DC58" s="39"/>
      <c r="DD58" s="40"/>
      <c r="DE58" s="13"/>
      <c r="DF58" s="3"/>
      <c r="DG58" s="38">
        <v>46</v>
      </c>
      <c r="DH58" s="39"/>
      <c r="DI58" s="39"/>
      <c r="DJ58" s="40"/>
      <c r="DK58" s="13"/>
      <c r="DL58" s="3"/>
      <c r="DM58" s="38">
        <v>46</v>
      </c>
      <c r="DN58" s="39"/>
      <c r="DO58" s="39"/>
      <c r="DP58" s="40"/>
      <c r="DQ58" s="13"/>
      <c r="DR58" s="3"/>
      <c r="DS58" s="38">
        <v>46</v>
      </c>
      <c r="DT58" s="39"/>
      <c r="DU58" s="39"/>
      <c r="DV58" s="40"/>
      <c r="DW58" s="13"/>
      <c r="DX58" s="3"/>
      <c r="DY58" s="38">
        <v>46</v>
      </c>
      <c r="DZ58" s="39"/>
      <c r="EA58" s="39"/>
      <c r="EB58" s="40"/>
      <c r="EC58" s="13"/>
      <c r="ED58" s="3"/>
      <c r="EE58" s="38">
        <v>46</v>
      </c>
      <c r="EF58" s="39"/>
      <c r="EG58" s="39"/>
      <c r="EH58" s="40"/>
      <c r="EI58" s="13"/>
      <c r="EJ58" s="3"/>
      <c r="EK58" s="38">
        <v>46</v>
      </c>
      <c r="EL58" s="39"/>
      <c r="EM58" s="39"/>
      <c r="EN58" s="40"/>
      <c r="EO58" s="13"/>
      <c r="EP58" s="3"/>
      <c r="EQ58" s="38">
        <v>46</v>
      </c>
      <c r="ER58" s="39"/>
      <c r="ES58" s="39"/>
      <c r="ET58" s="40"/>
      <c r="EU58" s="13"/>
      <c r="EV58" s="3"/>
      <c r="EW58" s="38">
        <v>46</v>
      </c>
      <c r="EX58" s="39"/>
      <c r="EY58" s="39"/>
      <c r="EZ58" s="40"/>
      <c r="FA58" s="13"/>
      <c r="FB58" s="3"/>
      <c r="FC58" s="38">
        <v>46</v>
      </c>
      <c r="FD58" s="39"/>
      <c r="FE58" s="39"/>
      <c r="FF58" s="40"/>
      <c r="FG58" s="13"/>
      <c r="FH58" s="3"/>
      <c r="FI58" s="38">
        <v>46</v>
      </c>
      <c r="FJ58" s="39"/>
      <c r="FK58" s="39"/>
      <c r="FL58" s="40"/>
      <c r="FM58" s="13"/>
      <c r="FN58" s="3"/>
    </row>
    <row r="59" spans="21:170">
      <c r="U59" s="3"/>
      <c r="V59" s="3"/>
      <c r="W59" s="3"/>
      <c r="X59" s="3"/>
      <c r="Y59" s="3"/>
      <c r="Z59" s="3"/>
      <c r="AA59" s="38">
        <v>47</v>
      </c>
      <c r="AB59" s="39"/>
      <c r="AC59" s="39"/>
      <c r="AD59" s="40"/>
      <c r="AE59" s="13"/>
      <c r="AF59" s="3"/>
      <c r="AG59" s="38">
        <v>47</v>
      </c>
      <c r="AH59" s="39"/>
      <c r="AI59" s="39"/>
      <c r="AJ59" s="40"/>
      <c r="AK59" s="13"/>
      <c r="AL59" s="3"/>
      <c r="AM59" s="38">
        <v>47</v>
      </c>
      <c r="AN59" s="39"/>
      <c r="AO59" s="39"/>
      <c r="AP59" s="40"/>
      <c r="AQ59" s="13"/>
      <c r="AR59" s="3"/>
      <c r="AS59" s="38">
        <v>47</v>
      </c>
      <c r="AT59" s="39"/>
      <c r="AU59" s="39"/>
      <c r="AV59" s="40"/>
      <c r="AW59" s="13"/>
      <c r="AX59" s="3"/>
      <c r="AY59" s="38">
        <v>47</v>
      </c>
      <c r="AZ59" s="39"/>
      <c r="BA59" s="39"/>
      <c r="BB59" s="40"/>
      <c r="BC59" s="13"/>
      <c r="BD59" s="3"/>
      <c r="BE59" s="38">
        <v>47</v>
      </c>
      <c r="BF59" s="39"/>
      <c r="BG59" s="39"/>
      <c r="BH59" s="40"/>
      <c r="BI59" s="13"/>
      <c r="BJ59" s="3"/>
      <c r="BK59" s="38">
        <v>47</v>
      </c>
      <c r="BL59" s="39"/>
      <c r="BM59" s="39"/>
      <c r="BN59" s="40"/>
      <c r="BO59" s="13"/>
      <c r="BP59" s="3"/>
      <c r="BQ59" s="38">
        <v>47</v>
      </c>
      <c r="BR59" s="39"/>
      <c r="BS59" s="39"/>
      <c r="BT59" s="40"/>
      <c r="BU59" s="13"/>
      <c r="BV59" s="3"/>
      <c r="BW59" s="38">
        <v>47</v>
      </c>
      <c r="BX59" s="39"/>
      <c r="BY59" s="39"/>
      <c r="BZ59" s="40"/>
      <c r="CA59" s="13"/>
      <c r="CB59" s="3"/>
      <c r="CC59" s="38">
        <v>47</v>
      </c>
      <c r="CD59" s="39"/>
      <c r="CE59" s="39"/>
      <c r="CF59" s="40"/>
      <c r="CG59" s="13"/>
      <c r="CH59" s="3"/>
      <c r="CI59" s="38">
        <v>47</v>
      </c>
      <c r="CJ59" s="39"/>
      <c r="CK59" s="39"/>
      <c r="CL59" s="40"/>
      <c r="CM59" s="13"/>
      <c r="CN59" s="3"/>
      <c r="CO59" s="38">
        <v>47</v>
      </c>
      <c r="CP59" s="39"/>
      <c r="CQ59" s="39"/>
      <c r="CR59" s="40"/>
      <c r="CS59" s="13"/>
      <c r="CT59" s="3"/>
      <c r="CU59" s="38">
        <v>47</v>
      </c>
      <c r="CV59" s="39"/>
      <c r="CW59" s="39"/>
      <c r="CX59" s="40"/>
      <c r="CY59" s="13"/>
      <c r="CZ59" s="3"/>
      <c r="DA59" s="38">
        <v>47</v>
      </c>
      <c r="DB59" s="39"/>
      <c r="DC59" s="39"/>
      <c r="DD59" s="40"/>
      <c r="DE59" s="13"/>
      <c r="DF59" s="3"/>
      <c r="DG59" s="38">
        <v>47</v>
      </c>
      <c r="DH59" s="39"/>
      <c r="DI59" s="39"/>
      <c r="DJ59" s="40"/>
      <c r="DK59" s="13"/>
      <c r="DL59" s="3"/>
      <c r="DM59" s="38">
        <v>47</v>
      </c>
      <c r="DN59" s="39"/>
      <c r="DO59" s="39"/>
      <c r="DP59" s="40"/>
      <c r="DQ59" s="13"/>
      <c r="DR59" s="3"/>
      <c r="DS59" s="38">
        <v>47</v>
      </c>
      <c r="DT59" s="39"/>
      <c r="DU59" s="39"/>
      <c r="DV59" s="40"/>
      <c r="DW59" s="13"/>
      <c r="DX59" s="3"/>
      <c r="DY59" s="38">
        <v>47</v>
      </c>
      <c r="DZ59" s="39"/>
      <c r="EA59" s="39"/>
      <c r="EB59" s="40"/>
      <c r="EC59" s="13"/>
      <c r="ED59" s="3"/>
      <c r="EE59" s="38">
        <v>47</v>
      </c>
      <c r="EF59" s="39"/>
      <c r="EG59" s="39"/>
      <c r="EH59" s="40"/>
      <c r="EI59" s="13"/>
      <c r="EJ59" s="3"/>
      <c r="EK59" s="38">
        <v>47</v>
      </c>
      <c r="EL59" s="39"/>
      <c r="EM59" s="39"/>
      <c r="EN59" s="40"/>
      <c r="EO59" s="13"/>
      <c r="EP59" s="3"/>
      <c r="EQ59" s="38">
        <v>47</v>
      </c>
      <c r="ER59" s="39"/>
      <c r="ES59" s="39"/>
      <c r="ET59" s="40"/>
      <c r="EU59" s="13"/>
      <c r="EV59" s="3"/>
      <c r="EW59" s="38">
        <v>47</v>
      </c>
      <c r="EX59" s="39"/>
      <c r="EY59" s="39"/>
      <c r="EZ59" s="40"/>
      <c r="FA59" s="13"/>
      <c r="FB59" s="3"/>
      <c r="FC59" s="38">
        <v>47</v>
      </c>
      <c r="FD59" s="39"/>
      <c r="FE59" s="39"/>
      <c r="FF59" s="40"/>
      <c r="FG59" s="13"/>
      <c r="FH59" s="3"/>
      <c r="FI59" s="38">
        <v>47</v>
      </c>
      <c r="FJ59" s="39"/>
      <c r="FK59" s="39"/>
      <c r="FL59" s="40"/>
      <c r="FM59" s="13"/>
      <c r="FN59" s="3"/>
    </row>
    <row r="60" spans="21:170">
      <c r="U60" s="3"/>
      <c r="V60" s="3"/>
      <c r="W60" s="3"/>
      <c r="X60" s="3"/>
      <c r="Y60" s="3"/>
      <c r="Z60" s="3"/>
      <c r="AA60" s="38">
        <v>48</v>
      </c>
      <c r="AB60" s="39"/>
      <c r="AC60" s="39"/>
      <c r="AD60" s="40"/>
      <c r="AE60" s="13"/>
      <c r="AF60" s="3"/>
      <c r="AG60" s="38">
        <v>48</v>
      </c>
      <c r="AH60" s="39"/>
      <c r="AI60" s="39"/>
      <c r="AJ60" s="40"/>
      <c r="AK60" s="13"/>
      <c r="AL60" s="3"/>
      <c r="AM60" s="38">
        <v>48</v>
      </c>
      <c r="AN60" s="39"/>
      <c r="AO60" s="39"/>
      <c r="AP60" s="40"/>
      <c r="AQ60" s="13"/>
      <c r="AR60" s="3"/>
      <c r="AS60" s="38">
        <v>48</v>
      </c>
      <c r="AT60" s="39"/>
      <c r="AU60" s="39"/>
      <c r="AV60" s="40"/>
      <c r="AW60" s="13"/>
      <c r="AX60" s="3"/>
      <c r="AY60" s="38">
        <v>48</v>
      </c>
      <c r="AZ60" s="39"/>
      <c r="BA60" s="39"/>
      <c r="BB60" s="40"/>
      <c r="BC60" s="13"/>
      <c r="BD60" s="3"/>
      <c r="BE60" s="38">
        <v>48</v>
      </c>
      <c r="BF60" s="39"/>
      <c r="BG60" s="39"/>
      <c r="BH60" s="40"/>
      <c r="BI60" s="13"/>
      <c r="BJ60" s="3"/>
      <c r="BK60" s="38">
        <v>48</v>
      </c>
      <c r="BL60" s="39"/>
      <c r="BM60" s="39"/>
      <c r="BN60" s="40"/>
      <c r="BO60" s="13"/>
      <c r="BP60" s="3"/>
      <c r="BQ60" s="38">
        <v>48</v>
      </c>
      <c r="BR60" s="39"/>
      <c r="BS60" s="39"/>
      <c r="BT60" s="40"/>
      <c r="BU60" s="13"/>
      <c r="BV60" s="3"/>
      <c r="BW60" s="38">
        <v>48</v>
      </c>
      <c r="BX60" s="39"/>
      <c r="BY60" s="39"/>
      <c r="BZ60" s="40"/>
      <c r="CA60" s="13"/>
      <c r="CB60" s="3"/>
      <c r="CC60" s="38">
        <v>48</v>
      </c>
      <c r="CD60" s="39"/>
      <c r="CE60" s="39"/>
      <c r="CF60" s="40"/>
      <c r="CG60" s="13"/>
      <c r="CH60" s="3"/>
      <c r="CI60" s="38">
        <v>48</v>
      </c>
      <c r="CJ60" s="39"/>
      <c r="CK60" s="39"/>
      <c r="CL60" s="40"/>
      <c r="CM60" s="13"/>
      <c r="CN60" s="3"/>
      <c r="CO60" s="38">
        <v>48</v>
      </c>
      <c r="CP60" s="39"/>
      <c r="CQ60" s="39"/>
      <c r="CR60" s="40"/>
      <c r="CS60" s="13"/>
      <c r="CT60" s="3"/>
      <c r="CU60" s="38">
        <v>48</v>
      </c>
      <c r="CV60" s="39"/>
      <c r="CW60" s="39"/>
      <c r="CX60" s="40"/>
      <c r="CY60" s="13"/>
      <c r="CZ60" s="3"/>
      <c r="DA60" s="38">
        <v>48</v>
      </c>
      <c r="DB60" s="39"/>
      <c r="DC60" s="39"/>
      <c r="DD60" s="40"/>
      <c r="DE60" s="13"/>
      <c r="DF60" s="3"/>
      <c r="DG60" s="38">
        <v>48</v>
      </c>
      <c r="DH60" s="39"/>
      <c r="DI60" s="39"/>
      <c r="DJ60" s="40"/>
      <c r="DK60" s="13"/>
      <c r="DL60" s="3"/>
      <c r="DM60" s="38">
        <v>48</v>
      </c>
      <c r="DN60" s="39"/>
      <c r="DO60" s="39"/>
      <c r="DP60" s="40"/>
      <c r="DQ60" s="13"/>
      <c r="DR60" s="3"/>
      <c r="DS60" s="38">
        <v>48</v>
      </c>
      <c r="DT60" s="39"/>
      <c r="DU60" s="39"/>
      <c r="DV60" s="40"/>
      <c r="DW60" s="13"/>
      <c r="DX60" s="3"/>
      <c r="DY60" s="38">
        <v>48</v>
      </c>
      <c r="DZ60" s="39"/>
      <c r="EA60" s="39"/>
      <c r="EB60" s="40"/>
      <c r="EC60" s="13"/>
      <c r="ED60" s="3"/>
      <c r="EE60" s="38">
        <v>48</v>
      </c>
      <c r="EF60" s="39"/>
      <c r="EG60" s="39"/>
      <c r="EH60" s="40"/>
      <c r="EI60" s="13"/>
      <c r="EJ60" s="3"/>
      <c r="EK60" s="38">
        <v>48</v>
      </c>
      <c r="EL60" s="39"/>
      <c r="EM60" s="39"/>
      <c r="EN60" s="40"/>
      <c r="EO60" s="13"/>
      <c r="EP60" s="3"/>
      <c r="EQ60" s="38">
        <v>48</v>
      </c>
      <c r="ER60" s="39"/>
      <c r="ES60" s="39"/>
      <c r="ET60" s="40"/>
      <c r="EU60" s="13"/>
      <c r="EV60" s="3"/>
      <c r="EW60" s="38">
        <v>48</v>
      </c>
      <c r="EX60" s="39"/>
      <c r="EY60" s="39"/>
      <c r="EZ60" s="40"/>
      <c r="FA60" s="13"/>
      <c r="FB60" s="3"/>
      <c r="FC60" s="38">
        <v>48</v>
      </c>
      <c r="FD60" s="39"/>
      <c r="FE60" s="39"/>
      <c r="FF60" s="40"/>
      <c r="FG60" s="13"/>
      <c r="FH60" s="3"/>
      <c r="FI60" s="38">
        <v>48</v>
      </c>
      <c r="FJ60" s="39"/>
      <c r="FK60" s="39"/>
      <c r="FL60" s="40"/>
      <c r="FM60" s="13"/>
      <c r="FN60" s="3"/>
    </row>
    <row r="61" spans="21:170">
      <c r="U61" s="3"/>
      <c r="V61" s="3"/>
      <c r="W61" s="3"/>
      <c r="X61" s="3"/>
      <c r="Y61" s="3"/>
      <c r="Z61" s="3"/>
      <c r="AA61" s="38">
        <v>49</v>
      </c>
      <c r="AB61" s="39"/>
      <c r="AC61" s="39"/>
      <c r="AD61" s="40"/>
      <c r="AE61" s="13"/>
      <c r="AF61" s="3"/>
      <c r="AG61" s="38">
        <v>49</v>
      </c>
      <c r="AH61" s="39"/>
      <c r="AI61" s="39"/>
      <c r="AJ61" s="40"/>
      <c r="AK61" s="13"/>
      <c r="AL61" s="3"/>
      <c r="AM61" s="38">
        <v>49</v>
      </c>
      <c r="AN61" s="39"/>
      <c r="AO61" s="39"/>
      <c r="AP61" s="40"/>
      <c r="AQ61" s="13"/>
      <c r="AR61" s="3"/>
      <c r="AS61" s="38">
        <v>49</v>
      </c>
      <c r="AT61" s="39"/>
      <c r="AU61" s="39"/>
      <c r="AV61" s="40"/>
      <c r="AW61" s="13"/>
      <c r="AX61" s="3"/>
      <c r="AY61" s="38">
        <v>49</v>
      </c>
      <c r="AZ61" s="39"/>
      <c r="BA61" s="39"/>
      <c r="BB61" s="40"/>
      <c r="BC61" s="13"/>
      <c r="BD61" s="3"/>
      <c r="BE61" s="38">
        <v>49</v>
      </c>
      <c r="BF61" s="39"/>
      <c r="BG61" s="39"/>
      <c r="BH61" s="40"/>
      <c r="BI61" s="13"/>
      <c r="BJ61" s="3"/>
      <c r="BK61" s="38">
        <v>49</v>
      </c>
      <c r="BL61" s="39"/>
      <c r="BM61" s="39"/>
      <c r="BN61" s="40"/>
      <c r="BO61" s="13"/>
      <c r="BP61" s="3"/>
      <c r="BQ61" s="38">
        <v>49</v>
      </c>
      <c r="BR61" s="39"/>
      <c r="BS61" s="39"/>
      <c r="BT61" s="40"/>
      <c r="BU61" s="13"/>
      <c r="BV61" s="3"/>
      <c r="BW61" s="38">
        <v>49</v>
      </c>
      <c r="BX61" s="39"/>
      <c r="BY61" s="39"/>
      <c r="BZ61" s="40"/>
      <c r="CA61" s="13"/>
      <c r="CB61" s="3"/>
      <c r="CC61" s="38">
        <v>49</v>
      </c>
      <c r="CD61" s="39"/>
      <c r="CE61" s="39"/>
      <c r="CF61" s="40"/>
      <c r="CG61" s="13"/>
      <c r="CH61" s="3"/>
      <c r="CI61" s="38">
        <v>49</v>
      </c>
      <c r="CJ61" s="39"/>
      <c r="CK61" s="39"/>
      <c r="CL61" s="40"/>
      <c r="CM61" s="13"/>
      <c r="CN61" s="3"/>
      <c r="CO61" s="38">
        <v>49</v>
      </c>
      <c r="CP61" s="39"/>
      <c r="CQ61" s="39"/>
      <c r="CR61" s="40"/>
      <c r="CS61" s="13"/>
      <c r="CT61" s="3"/>
      <c r="CU61" s="38">
        <v>49</v>
      </c>
      <c r="CV61" s="39"/>
      <c r="CW61" s="39"/>
      <c r="CX61" s="40"/>
      <c r="CY61" s="13"/>
      <c r="CZ61" s="3"/>
      <c r="DA61" s="38">
        <v>49</v>
      </c>
      <c r="DB61" s="39"/>
      <c r="DC61" s="39"/>
      <c r="DD61" s="40"/>
      <c r="DE61" s="13"/>
      <c r="DF61" s="3"/>
      <c r="DG61" s="38">
        <v>49</v>
      </c>
      <c r="DH61" s="39"/>
      <c r="DI61" s="39"/>
      <c r="DJ61" s="40"/>
      <c r="DK61" s="13"/>
      <c r="DL61" s="3"/>
      <c r="DM61" s="38">
        <v>49</v>
      </c>
      <c r="DN61" s="39"/>
      <c r="DO61" s="39"/>
      <c r="DP61" s="40"/>
      <c r="DQ61" s="13"/>
      <c r="DR61" s="3"/>
      <c r="DS61" s="38">
        <v>49</v>
      </c>
      <c r="DT61" s="39"/>
      <c r="DU61" s="39"/>
      <c r="DV61" s="40"/>
      <c r="DW61" s="13"/>
      <c r="DX61" s="3"/>
      <c r="DY61" s="38">
        <v>49</v>
      </c>
      <c r="DZ61" s="39"/>
      <c r="EA61" s="39"/>
      <c r="EB61" s="40"/>
      <c r="EC61" s="13"/>
      <c r="ED61" s="3"/>
      <c r="EE61" s="38">
        <v>49</v>
      </c>
      <c r="EF61" s="39"/>
      <c r="EG61" s="39"/>
      <c r="EH61" s="40"/>
      <c r="EI61" s="13"/>
      <c r="EJ61" s="3"/>
      <c r="EK61" s="38">
        <v>49</v>
      </c>
      <c r="EL61" s="39"/>
      <c r="EM61" s="39"/>
      <c r="EN61" s="40"/>
      <c r="EO61" s="13"/>
      <c r="EP61" s="3"/>
      <c r="EQ61" s="38">
        <v>49</v>
      </c>
      <c r="ER61" s="39"/>
      <c r="ES61" s="39"/>
      <c r="ET61" s="40"/>
      <c r="EU61" s="13"/>
      <c r="EV61" s="3"/>
      <c r="EW61" s="38">
        <v>49</v>
      </c>
      <c r="EX61" s="39"/>
      <c r="EY61" s="39"/>
      <c r="EZ61" s="40"/>
      <c r="FA61" s="13"/>
      <c r="FB61" s="3"/>
      <c r="FC61" s="38">
        <v>49</v>
      </c>
      <c r="FD61" s="39"/>
      <c r="FE61" s="39"/>
      <c r="FF61" s="40"/>
      <c r="FG61" s="13"/>
      <c r="FH61" s="3"/>
      <c r="FI61" s="38">
        <v>49</v>
      </c>
      <c r="FJ61" s="39"/>
      <c r="FK61" s="39"/>
      <c r="FL61" s="40"/>
      <c r="FM61" s="13"/>
      <c r="FN61" s="3"/>
    </row>
    <row r="62" spans="21:170">
      <c r="U62" s="3"/>
      <c r="V62" s="3"/>
      <c r="W62" s="3"/>
      <c r="X62" s="3"/>
      <c r="Y62" s="3"/>
      <c r="Z62" s="3"/>
      <c r="AA62" s="38">
        <v>50</v>
      </c>
      <c r="AB62" s="39"/>
      <c r="AC62" s="39"/>
      <c r="AD62" s="40"/>
      <c r="AE62" s="13"/>
      <c r="AF62" s="3"/>
      <c r="AG62" s="38">
        <v>50</v>
      </c>
      <c r="AH62" s="39"/>
      <c r="AI62" s="39"/>
      <c r="AJ62" s="40"/>
      <c r="AK62" s="13"/>
      <c r="AL62" s="3"/>
      <c r="AM62" s="38">
        <v>50</v>
      </c>
      <c r="AN62" s="39"/>
      <c r="AO62" s="39"/>
      <c r="AP62" s="40"/>
      <c r="AQ62" s="13"/>
      <c r="AR62" s="3"/>
      <c r="AS62" s="38">
        <v>50</v>
      </c>
      <c r="AT62" s="39"/>
      <c r="AU62" s="39"/>
      <c r="AV62" s="40"/>
      <c r="AW62" s="13"/>
      <c r="AX62" s="3"/>
      <c r="AY62" s="38">
        <v>50</v>
      </c>
      <c r="AZ62" s="39"/>
      <c r="BA62" s="39"/>
      <c r="BB62" s="40"/>
      <c r="BC62" s="13"/>
      <c r="BD62" s="3"/>
      <c r="BE62" s="38">
        <v>50</v>
      </c>
      <c r="BF62" s="39"/>
      <c r="BG62" s="39"/>
      <c r="BH62" s="40"/>
      <c r="BI62" s="13"/>
      <c r="BJ62" s="3"/>
      <c r="BK62" s="38">
        <v>50</v>
      </c>
      <c r="BL62" s="39"/>
      <c r="BM62" s="39"/>
      <c r="BN62" s="40"/>
      <c r="BO62" s="13"/>
      <c r="BP62" s="3"/>
      <c r="BQ62" s="38">
        <v>50</v>
      </c>
      <c r="BR62" s="39"/>
      <c r="BS62" s="39"/>
      <c r="BT62" s="40"/>
      <c r="BU62" s="13"/>
      <c r="BV62" s="3"/>
      <c r="BW62" s="38">
        <v>50</v>
      </c>
      <c r="BX62" s="39"/>
      <c r="BY62" s="39"/>
      <c r="BZ62" s="40"/>
      <c r="CA62" s="13"/>
      <c r="CB62" s="3"/>
      <c r="CC62" s="38">
        <v>50</v>
      </c>
      <c r="CD62" s="39"/>
      <c r="CE62" s="39"/>
      <c r="CF62" s="40"/>
      <c r="CG62" s="13"/>
      <c r="CH62" s="3"/>
      <c r="CI62" s="38">
        <v>50</v>
      </c>
      <c r="CJ62" s="39"/>
      <c r="CK62" s="39"/>
      <c r="CL62" s="40"/>
      <c r="CM62" s="13"/>
      <c r="CN62" s="3"/>
      <c r="CO62" s="38">
        <v>50</v>
      </c>
      <c r="CP62" s="39"/>
      <c r="CQ62" s="39"/>
      <c r="CR62" s="40"/>
      <c r="CS62" s="13"/>
      <c r="CT62" s="3"/>
      <c r="CU62" s="38">
        <v>50</v>
      </c>
      <c r="CV62" s="39"/>
      <c r="CW62" s="39"/>
      <c r="CX62" s="40"/>
      <c r="CY62" s="13"/>
      <c r="CZ62" s="3"/>
      <c r="DA62" s="38">
        <v>50</v>
      </c>
      <c r="DB62" s="39"/>
      <c r="DC62" s="39"/>
      <c r="DD62" s="40"/>
      <c r="DE62" s="13"/>
      <c r="DF62" s="3"/>
      <c r="DG62" s="38">
        <v>50</v>
      </c>
      <c r="DH62" s="39"/>
      <c r="DI62" s="39"/>
      <c r="DJ62" s="40"/>
      <c r="DK62" s="13"/>
      <c r="DL62" s="3"/>
      <c r="DM62" s="38">
        <v>50</v>
      </c>
      <c r="DN62" s="39"/>
      <c r="DO62" s="39"/>
      <c r="DP62" s="40"/>
      <c r="DQ62" s="13"/>
      <c r="DR62" s="3"/>
      <c r="DS62" s="38">
        <v>50</v>
      </c>
      <c r="DT62" s="39"/>
      <c r="DU62" s="39"/>
      <c r="DV62" s="40"/>
      <c r="DW62" s="13"/>
      <c r="DX62" s="3"/>
      <c r="DY62" s="38">
        <v>50</v>
      </c>
      <c r="DZ62" s="39"/>
      <c r="EA62" s="39"/>
      <c r="EB62" s="40"/>
      <c r="EC62" s="13"/>
      <c r="ED62" s="3"/>
      <c r="EE62" s="38">
        <v>50</v>
      </c>
      <c r="EF62" s="39"/>
      <c r="EG62" s="39"/>
      <c r="EH62" s="40"/>
      <c r="EI62" s="13"/>
      <c r="EJ62" s="3"/>
      <c r="EK62" s="38">
        <v>50</v>
      </c>
      <c r="EL62" s="39"/>
      <c r="EM62" s="39"/>
      <c r="EN62" s="40"/>
      <c r="EO62" s="13"/>
      <c r="EP62" s="3"/>
      <c r="EQ62" s="38">
        <v>50</v>
      </c>
      <c r="ER62" s="39"/>
      <c r="ES62" s="39"/>
      <c r="ET62" s="40"/>
      <c r="EU62" s="13"/>
      <c r="EV62" s="3"/>
      <c r="EW62" s="38">
        <v>50</v>
      </c>
      <c r="EX62" s="39"/>
      <c r="EY62" s="39"/>
      <c r="EZ62" s="40"/>
      <c r="FA62" s="13"/>
      <c r="FB62" s="3"/>
      <c r="FC62" s="38">
        <v>50</v>
      </c>
      <c r="FD62" s="39"/>
      <c r="FE62" s="39"/>
      <c r="FF62" s="40"/>
      <c r="FG62" s="13"/>
      <c r="FH62" s="3"/>
      <c r="FI62" s="38">
        <v>50</v>
      </c>
      <c r="FJ62" s="39"/>
      <c r="FK62" s="39"/>
      <c r="FL62" s="40"/>
      <c r="FM62" s="13"/>
      <c r="FN62" s="3"/>
    </row>
    <row r="63" spans="21:170">
      <c r="U63" s="3"/>
      <c r="V63" s="3"/>
      <c r="W63" s="3"/>
      <c r="X63" s="3"/>
      <c r="Y63" s="3"/>
      <c r="Z63" s="3"/>
      <c r="AA63" s="38">
        <v>51</v>
      </c>
      <c r="AB63" s="39"/>
      <c r="AC63" s="39"/>
      <c r="AD63" s="40"/>
      <c r="AE63" s="13"/>
      <c r="AF63" s="3"/>
      <c r="AG63" s="38">
        <v>51</v>
      </c>
      <c r="AH63" s="39"/>
      <c r="AI63" s="39"/>
      <c r="AJ63" s="40"/>
      <c r="AK63" s="13"/>
      <c r="AL63" s="3"/>
      <c r="AM63" s="38">
        <v>51</v>
      </c>
      <c r="AN63" s="39"/>
      <c r="AO63" s="39"/>
      <c r="AP63" s="40"/>
      <c r="AQ63" s="13"/>
      <c r="AR63" s="3"/>
      <c r="AS63" s="38">
        <v>51</v>
      </c>
      <c r="AT63" s="39"/>
      <c r="AU63" s="39"/>
      <c r="AV63" s="40"/>
      <c r="AW63" s="13"/>
      <c r="AX63" s="3"/>
      <c r="AY63" s="38">
        <v>51</v>
      </c>
      <c r="AZ63" s="39"/>
      <c r="BA63" s="39"/>
      <c r="BB63" s="40"/>
      <c r="BC63" s="13"/>
      <c r="BD63" s="3"/>
      <c r="BE63" s="38">
        <v>51</v>
      </c>
      <c r="BF63" s="39"/>
      <c r="BG63" s="39"/>
      <c r="BH63" s="40"/>
      <c r="BI63" s="13"/>
      <c r="BJ63" s="3"/>
      <c r="BK63" s="38">
        <v>51</v>
      </c>
      <c r="BL63" s="39"/>
      <c r="BM63" s="39"/>
      <c r="BN63" s="40"/>
      <c r="BO63" s="13"/>
      <c r="BP63" s="3"/>
      <c r="BQ63" s="38">
        <v>51</v>
      </c>
      <c r="BR63" s="39"/>
      <c r="BS63" s="39"/>
      <c r="BT63" s="40"/>
      <c r="BU63" s="13"/>
      <c r="BV63" s="3"/>
      <c r="BW63" s="38">
        <v>51</v>
      </c>
      <c r="BX63" s="39"/>
      <c r="BY63" s="39"/>
      <c r="BZ63" s="40"/>
      <c r="CA63" s="13"/>
      <c r="CB63" s="3"/>
      <c r="CC63" s="38">
        <v>51</v>
      </c>
      <c r="CD63" s="39"/>
      <c r="CE63" s="39"/>
      <c r="CF63" s="40"/>
      <c r="CG63" s="13"/>
      <c r="CH63" s="3"/>
      <c r="CI63" s="38">
        <v>51</v>
      </c>
      <c r="CJ63" s="39"/>
      <c r="CK63" s="39"/>
      <c r="CL63" s="40"/>
      <c r="CM63" s="13"/>
      <c r="CN63" s="3"/>
      <c r="CO63" s="38">
        <v>51</v>
      </c>
      <c r="CP63" s="39"/>
      <c r="CQ63" s="39"/>
      <c r="CR63" s="40"/>
      <c r="CS63" s="13"/>
      <c r="CT63" s="3"/>
      <c r="CU63" s="38">
        <v>51</v>
      </c>
      <c r="CV63" s="39"/>
      <c r="CW63" s="39"/>
      <c r="CX63" s="40"/>
      <c r="CY63" s="13"/>
      <c r="CZ63" s="3"/>
      <c r="DA63" s="38">
        <v>51</v>
      </c>
      <c r="DB63" s="39"/>
      <c r="DC63" s="39"/>
      <c r="DD63" s="40"/>
      <c r="DE63" s="13"/>
      <c r="DF63" s="3"/>
      <c r="DG63" s="38">
        <v>51</v>
      </c>
      <c r="DH63" s="39"/>
      <c r="DI63" s="39"/>
      <c r="DJ63" s="40"/>
      <c r="DK63" s="13"/>
      <c r="DL63" s="3"/>
      <c r="DM63" s="38">
        <v>51</v>
      </c>
      <c r="DN63" s="39"/>
      <c r="DO63" s="39"/>
      <c r="DP63" s="40"/>
      <c r="DQ63" s="13"/>
      <c r="DR63" s="3"/>
      <c r="DS63" s="38">
        <v>51</v>
      </c>
      <c r="DT63" s="39"/>
      <c r="DU63" s="39"/>
      <c r="DV63" s="40"/>
      <c r="DW63" s="13"/>
      <c r="DX63" s="3"/>
      <c r="DY63" s="38">
        <v>51</v>
      </c>
      <c r="DZ63" s="39"/>
      <c r="EA63" s="39"/>
      <c r="EB63" s="40"/>
      <c r="EC63" s="13"/>
      <c r="ED63" s="3"/>
      <c r="EE63" s="38">
        <v>51</v>
      </c>
      <c r="EF63" s="39"/>
      <c r="EG63" s="39"/>
      <c r="EH63" s="40"/>
      <c r="EI63" s="13"/>
      <c r="EJ63" s="3"/>
      <c r="EK63" s="38">
        <v>51</v>
      </c>
      <c r="EL63" s="39"/>
      <c r="EM63" s="39"/>
      <c r="EN63" s="40"/>
      <c r="EO63" s="13"/>
      <c r="EP63" s="3"/>
      <c r="EQ63" s="38">
        <v>51</v>
      </c>
      <c r="ER63" s="39"/>
      <c r="ES63" s="39"/>
      <c r="ET63" s="40"/>
      <c r="EU63" s="13"/>
      <c r="EV63" s="3"/>
      <c r="EW63" s="38">
        <v>51</v>
      </c>
      <c r="EX63" s="39"/>
      <c r="EY63" s="39"/>
      <c r="EZ63" s="40"/>
      <c r="FA63" s="13"/>
      <c r="FB63" s="3"/>
      <c r="FC63" s="38">
        <v>51</v>
      </c>
      <c r="FD63" s="39"/>
      <c r="FE63" s="39"/>
      <c r="FF63" s="40"/>
      <c r="FG63" s="13"/>
      <c r="FH63" s="3"/>
      <c r="FI63" s="38">
        <v>51</v>
      </c>
      <c r="FJ63" s="39"/>
      <c r="FK63" s="39"/>
      <c r="FL63" s="40"/>
      <c r="FM63" s="13"/>
      <c r="FN63" s="3"/>
    </row>
    <row r="64" spans="21:170">
      <c r="U64" s="3"/>
      <c r="V64" s="3"/>
      <c r="W64" s="3"/>
      <c r="X64" s="3"/>
      <c r="Y64" s="3"/>
      <c r="Z64" s="3"/>
      <c r="AA64" s="38">
        <v>52</v>
      </c>
      <c r="AB64" s="39"/>
      <c r="AC64" s="39"/>
      <c r="AD64" s="40"/>
      <c r="AE64" s="13"/>
      <c r="AF64" s="3"/>
      <c r="AG64" s="38">
        <v>52</v>
      </c>
      <c r="AH64" s="39"/>
      <c r="AI64" s="39"/>
      <c r="AJ64" s="40"/>
      <c r="AK64" s="13"/>
      <c r="AL64" s="3"/>
      <c r="AM64" s="38">
        <v>52</v>
      </c>
      <c r="AN64" s="39"/>
      <c r="AO64" s="39"/>
      <c r="AP64" s="40"/>
      <c r="AQ64" s="13"/>
      <c r="AR64" s="3"/>
      <c r="AS64" s="38">
        <v>52</v>
      </c>
      <c r="AT64" s="39"/>
      <c r="AU64" s="39"/>
      <c r="AV64" s="40"/>
      <c r="AW64" s="13"/>
      <c r="AX64" s="3"/>
      <c r="AY64" s="38">
        <v>52</v>
      </c>
      <c r="AZ64" s="39"/>
      <c r="BA64" s="39"/>
      <c r="BB64" s="40"/>
      <c r="BC64" s="13"/>
      <c r="BD64" s="3"/>
      <c r="BE64" s="38">
        <v>52</v>
      </c>
      <c r="BF64" s="39"/>
      <c r="BG64" s="39"/>
      <c r="BH64" s="40"/>
      <c r="BI64" s="13"/>
      <c r="BJ64" s="3"/>
      <c r="BK64" s="38">
        <v>52</v>
      </c>
      <c r="BL64" s="39"/>
      <c r="BM64" s="39"/>
      <c r="BN64" s="40"/>
      <c r="BO64" s="13"/>
      <c r="BP64" s="3"/>
      <c r="BQ64" s="38">
        <v>52</v>
      </c>
      <c r="BR64" s="39"/>
      <c r="BS64" s="39"/>
      <c r="BT64" s="40"/>
      <c r="BU64" s="13"/>
      <c r="BV64" s="3"/>
      <c r="BW64" s="38">
        <v>52</v>
      </c>
      <c r="BX64" s="39"/>
      <c r="BY64" s="39"/>
      <c r="BZ64" s="40"/>
      <c r="CA64" s="13"/>
      <c r="CB64" s="3"/>
      <c r="CC64" s="38">
        <v>52</v>
      </c>
      <c r="CD64" s="39"/>
      <c r="CE64" s="39"/>
      <c r="CF64" s="40"/>
      <c r="CG64" s="13"/>
      <c r="CH64" s="3"/>
      <c r="CI64" s="38">
        <v>52</v>
      </c>
      <c r="CJ64" s="39"/>
      <c r="CK64" s="39"/>
      <c r="CL64" s="40"/>
      <c r="CM64" s="13"/>
      <c r="CN64" s="3"/>
      <c r="CO64" s="38">
        <v>52</v>
      </c>
      <c r="CP64" s="39"/>
      <c r="CQ64" s="39"/>
      <c r="CR64" s="40"/>
      <c r="CS64" s="13"/>
      <c r="CT64" s="3"/>
      <c r="CU64" s="38">
        <v>52</v>
      </c>
      <c r="CV64" s="39"/>
      <c r="CW64" s="39"/>
      <c r="CX64" s="40"/>
      <c r="CY64" s="13"/>
      <c r="CZ64" s="3"/>
      <c r="DA64" s="38">
        <v>52</v>
      </c>
      <c r="DB64" s="39"/>
      <c r="DC64" s="39"/>
      <c r="DD64" s="40"/>
      <c r="DE64" s="13"/>
      <c r="DF64" s="3"/>
      <c r="DG64" s="38">
        <v>52</v>
      </c>
      <c r="DH64" s="39"/>
      <c r="DI64" s="39"/>
      <c r="DJ64" s="40"/>
      <c r="DK64" s="13"/>
      <c r="DL64" s="3"/>
      <c r="DM64" s="38">
        <v>52</v>
      </c>
      <c r="DN64" s="39"/>
      <c r="DO64" s="39"/>
      <c r="DP64" s="40"/>
      <c r="DQ64" s="13"/>
      <c r="DR64" s="3"/>
      <c r="DS64" s="38">
        <v>52</v>
      </c>
      <c r="DT64" s="39"/>
      <c r="DU64" s="39"/>
      <c r="DV64" s="40"/>
      <c r="DW64" s="13"/>
      <c r="DX64" s="3"/>
      <c r="DY64" s="38">
        <v>52</v>
      </c>
      <c r="DZ64" s="39"/>
      <c r="EA64" s="39"/>
      <c r="EB64" s="40"/>
      <c r="EC64" s="13"/>
      <c r="ED64" s="3"/>
      <c r="EE64" s="38">
        <v>52</v>
      </c>
      <c r="EF64" s="39"/>
      <c r="EG64" s="39"/>
      <c r="EH64" s="40"/>
      <c r="EI64" s="13"/>
      <c r="EJ64" s="3"/>
      <c r="EK64" s="38">
        <v>52</v>
      </c>
      <c r="EL64" s="39"/>
      <c r="EM64" s="39"/>
      <c r="EN64" s="40"/>
      <c r="EO64" s="13"/>
      <c r="EP64" s="3"/>
      <c r="EQ64" s="38">
        <v>52</v>
      </c>
      <c r="ER64" s="39"/>
      <c r="ES64" s="39"/>
      <c r="ET64" s="40"/>
      <c r="EU64" s="13"/>
      <c r="EV64" s="3"/>
      <c r="EW64" s="38">
        <v>52</v>
      </c>
      <c r="EX64" s="39"/>
      <c r="EY64" s="39"/>
      <c r="EZ64" s="40"/>
      <c r="FA64" s="13"/>
      <c r="FB64" s="3"/>
      <c r="FC64" s="38">
        <v>52</v>
      </c>
      <c r="FD64" s="39"/>
      <c r="FE64" s="39"/>
      <c r="FF64" s="40"/>
      <c r="FG64" s="13"/>
      <c r="FH64" s="3"/>
      <c r="FI64" s="38">
        <v>52</v>
      </c>
      <c r="FJ64" s="39"/>
      <c r="FK64" s="39"/>
      <c r="FL64" s="40"/>
      <c r="FM64" s="13"/>
      <c r="FN64" s="3"/>
    </row>
    <row r="65" spans="21:170">
      <c r="U65" s="3"/>
      <c r="V65" s="3"/>
      <c r="W65" s="3"/>
      <c r="X65" s="3"/>
      <c r="Y65" s="3"/>
      <c r="Z65" s="3"/>
      <c r="AA65" s="38">
        <v>53</v>
      </c>
      <c r="AB65" s="39"/>
      <c r="AC65" s="39"/>
      <c r="AD65" s="40"/>
      <c r="AE65" s="3"/>
      <c r="AF65" s="3"/>
      <c r="AG65" s="38">
        <v>53</v>
      </c>
      <c r="AH65" s="39"/>
      <c r="AI65" s="39"/>
      <c r="AJ65" s="40"/>
      <c r="AK65" s="3"/>
      <c r="AL65" s="3"/>
      <c r="AM65" s="38">
        <v>53</v>
      </c>
      <c r="AN65" s="39"/>
      <c r="AO65" s="39"/>
      <c r="AP65" s="40"/>
      <c r="AQ65" s="3"/>
      <c r="AR65" s="3"/>
      <c r="AS65" s="38">
        <v>53</v>
      </c>
      <c r="AT65" s="39"/>
      <c r="AU65" s="39"/>
      <c r="AV65" s="40"/>
      <c r="AW65" s="3"/>
      <c r="AX65" s="3"/>
      <c r="AY65" s="38">
        <v>53</v>
      </c>
      <c r="AZ65" s="39"/>
      <c r="BA65" s="39"/>
      <c r="BB65" s="40"/>
      <c r="BC65" s="3"/>
      <c r="BD65" s="3"/>
      <c r="BE65" s="38">
        <v>53</v>
      </c>
      <c r="BF65" s="39"/>
      <c r="BG65" s="39"/>
      <c r="BH65" s="40"/>
      <c r="BI65" s="3"/>
      <c r="BJ65" s="3"/>
      <c r="BK65" s="38">
        <v>53</v>
      </c>
      <c r="BL65" s="39"/>
      <c r="BM65" s="39"/>
      <c r="BN65" s="40"/>
      <c r="BO65" s="3"/>
      <c r="BP65" s="3"/>
      <c r="BQ65" s="38">
        <v>53</v>
      </c>
      <c r="BR65" s="39"/>
      <c r="BS65" s="39"/>
      <c r="BT65" s="40"/>
      <c r="BU65" s="3"/>
      <c r="BV65" s="3"/>
      <c r="BW65" s="38">
        <v>53</v>
      </c>
      <c r="BX65" s="39"/>
      <c r="BY65" s="39"/>
      <c r="BZ65" s="40"/>
      <c r="CA65" s="3"/>
      <c r="CB65" s="3"/>
      <c r="CC65" s="38">
        <v>53</v>
      </c>
      <c r="CD65" s="39"/>
      <c r="CE65" s="39"/>
      <c r="CF65" s="40"/>
      <c r="CG65" s="3"/>
      <c r="CH65" s="3"/>
      <c r="CI65" s="38">
        <v>53</v>
      </c>
      <c r="CJ65" s="39"/>
      <c r="CK65" s="39"/>
      <c r="CL65" s="40"/>
      <c r="CM65" s="3"/>
      <c r="CN65" s="3"/>
      <c r="CO65" s="38">
        <v>53</v>
      </c>
      <c r="CP65" s="39"/>
      <c r="CQ65" s="39"/>
      <c r="CR65" s="40"/>
      <c r="CS65" s="3"/>
      <c r="CT65" s="3"/>
      <c r="CU65" s="38">
        <v>53</v>
      </c>
      <c r="CV65" s="39"/>
      <c r="CW65" s="39"/>
      <c r="CX65" s="40"/>
      <c r="CY65" s="3"/>
      <c r="CZ65" s="3"/>
      <c r="DA65" s="38">
        <v>53</v>
      </c>
      <c r="DB65" s="39"/>
      <c r="DC65" s="39"/>
      <c r="DD65" s="40"/>
      <c r="DE65" s="3"/>
      <c r="DF65" s="3"/>
      <c r="DG65" s="38">
        <v>53</v>
      </c>
      <c r="DH65" s="39"/>
      <c r="DI65" s="39"/>
      <c r="DJ65" s="40"/>
      <c r="DK65" s="3"/>
      <c r="DL65" s="3"/>
      <c r="DM65" s="38">
        <v>53</v>
      </c>
      <c r="DN65" s="39"/>
      <c r="DO65" s="39"/>
      <c r="DP65" s="40"/>
      <c r="DQ65" s="3"/>
      <c r="DR65" s="3"/>
      <c r="DS65" s="38">
        <v>53</v>
      </c>
      <c r="DT65" s="39"/>
      <c r="DU65" s="39"/>
      <c r="DV65" s="40"/>
      <c r="DW65" s="3"/>
      <c r="DX65" s="3"/>
      <c r="DY65" s="38">
        <v>53</v>
      </c>
      <c r="DZ65" s="39"/>
      <c r="EA65" s="39"/>
      <c r="EB65" s="40"/>
      <c r="EC65" s="3"/>
      <c r="ED65" s="3"/>
      <c r="EE65" s="38">
        <v>53</v>
      </c>
      <c r="EF65" s="39"/>
      <c r="EG65" s="39"/>
      <c r="EH65" s="40"/>
      <c r="EI65" s="3"/>
      <c r="EJ65" s="3"/>
      <c r="EK65" s="38">
        <v>53</v>
      </c>
      <c r="EL65" s="39"/>
      <c r="EM65" s="39"/>
      <c r="EN65" s="40"/>
      <c r="EO65" s="3"/>
      <c r="EP65" s="3"/>
      <c r="EQ65" s="38">
        <v>53</v>
      </c>
      <c r="ER65" s="39"/>
      <c r="ES65" s="39"/>
      <c r="ET65" s="40"/>
      <c r="EU65" s="3"/>
      <c r="EV65" s="3"/>
      <c r="EW65" s="38">
        <v>53</v>
      </c>
      <c r="EX65" s="39"/>
      <c r="EY65" s="39"/>
      <c r="EZ65" s="40"/>
      <c r="FA65" s="3"/>
      <c r="FB65" s="3"/>
      <c r="FC65" s="38">
        <v>53</v>
      </c>
      <c r="FD65" s="39"/>
      <c r="FE65" s="39"/>
      <c r="FF65" s="40"/>
      <c r="FG65" s="3"/>
      <c r="FH65" s="3"/>
      <c r="FI65" s="38">
        <v>53</v>
      </c>
      <c r="FJ65" s="39"/>
      <c r="FK65" s="39"/>
      <c r="FL65" s="40"/>
      <c r="FM65" s="3"/>
      <c r="FN65" s="3"/>
    </row>
    <row r="66" spans="21:170">
      <c r="U66" s="3"/>
      <c r="V66" s="3"/>
      <c r="W66" s="3"/>
      <c r="X66" s="3"/>
      <c r="Y66" s="3"/>
      <c r="Z66" s="3"/>
      <c r="AA66" s="382"/>
      <c r="AB66" s="382"/>
      <c r="AC66" s="382"/>
      <c r="AD66" s="382"/>
      <c r="AE66" s="382"/>
      <c r="AF66" s="382"/>
      <c r="AG66" s="382"/>
      <c r="AH66" s="382"/>
      <c r="AI66" s="382"/>
      <c r="AJ66" s="382"/>
      <c r="AK66" s="382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21:170">
      <c r="U67" s="3"/>
      <c r="V67" s="3"/>
      <c r="W67" s="3"/>
      <c r="X67" s="3"/>
      <c r="Y67" s="3"/>
      <c r="Z67" s="3"/>
      <c r="AA67" s="382"/>
      <c r="AB67" s="382"/>
      <c r="AC67" s="382"/>
      <c r="AD67" s="382"/>
      <c r="AE67" s="382"/>
      <c r="AF67" s="382"/>
      <c r="AG67" s="382"/>
      <c r="AH67" s="382"/>
      <c r="AI67" s="382"/>
      <c r="AJ67" s="382"/>
      <c r="AK67" s="382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21:170">
      <c r="U68" s="3"/>
      <c r="V68" s="3"/>
      <c r="W68" s="3"/>
      <c r="X68" s="3"/>
      <c r="Y68" s="3"/>
      <c r="Z68" s="3"/>
      <c r="AA68" s="382"/>
      <c r="AB68" s="382"/>
      <c r="AC68" s="382"/>
      <c r="AD68" s="382"/>
      <c r="AE68" s="382"/>
      <c r="AF68" s="382"/>
      <c r="AG68" s="382"/>
      <c r="AH68" s="382"/>
      <c r="AI68" s="382"/>
      <c r="AJ68" s="382"/>
      <c r="AK68" s="382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21:170">
      <c r="U69" s="3"/>
      <c r="V69" s="3"/>
      <c r="W69" s="3"/>
      <c r="X69" s="3"/>
      <c r="Y69" s="3"/>
      <c r="Z69" s="3"/>
      <c r="AA69" s="382"/>
      <c r="AB69" s="382"/>
      <c r="AC69" s="382"/>
      <c r="AD69" s="382"/>
      <c r="AE69" s="382"/>
      <c r="AF69" s="382"/>
      <c r="AG69" s="382"/>
      <c r="AH69" s="382"/>
      <c r="AI69" s="382"/>
      <c r="AJ69" s="382"/>
      <c r="AK69" s="382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21:170">
      <c r="U70" s="3"/>
      <c r="V70" s="3"/>
      <c r="W70" s="3"/>
      <c r="X70" s="3"/>
      <c r="Y70" s="3"/>
      <c r="Z70" s="3"/>
      <c r="AA70" s="382"/>
      <c r="AB70" s="382"/>
      <c r="AC70" s="382"/>
      <c r="AD70" s="382"/>
      <c r="AE70" s="382"/>
      <c r="AF70" s="382"/>
      <c r="AG70" s="382"/>
      <c r="AH70" s="382"/>
      <c r="AI70" s="382"/>
      <c r="AJ70" s="382"/>
      <c r="AK70" s="382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21:170">
      <c r="AA71" s="382"/>
      <c r="AB71" s="382"/>
      <c r="AC71" s="382"/>
      <c r="AD71" s="382"/>
      <c r="AE71" s="382"/>
      <c r="AF71" s="382"/>
      <c r="AG71" s="382"/>
      <c r="AH71" s="382"/>
      <c r="AI71" s="382"/>
      <c r="AJ71" s="382"/>
      <c r="AK71" s="382"/>
    </row>
    <row r="72" spans="21:170">
      <c r="AA72" s="382"/>
      <c r="AB72" s="382"/>
      <c r="AC72" s="382"/>
      <c r="AD72" s="382"/>
      <c r="AE72" s="382"/>
      <c r="AF72" s="382"/>
      <c r="AG72" s="382"/>
      <c r="AH72" s="382"/>
      <c r="AI72" s="382"/>
      <c r="AJ72" s="382"/>
      <c r="AK72" s="382"/>
    </row>
    <row r="73" spans="21:170">
      <c r="AA73" s="382"/>
      <c r="AB73" s="382"/>
      <c r="AC73" s="382"/>
      <c r="AD73" s="382"/>
      <c r="AE73" s="382"/>
      <c r="AF73" s="382"/>
      <c r="AG73" s="382"/>
      <c r="AH73" s="382"/>
      <c r="AI73" s="382"/>
      <c r="AJ73" s="382"/>
      <c r="AK73" s="382"/>
    </row>
    <row r="74" spans="21:170">
      <c r="AA74" s="382"/>
      <c r="AB74" s="382"/>
      <c r="AC74" s="382"/>
      <c r="AD74" s="382"/>
      <c r="AE74" s="382"/>
      <c r="AF74" s="382"/>
      <c r="AG74" s="382"/>
      <c r="AH74" s="382"/>
      <c r="AI74" s="382"/>
      <c r="AJ74" s="382"/>
      <c r="AK74" s="382"/>
    </row>
  </sheetData>
  <mergeCells count="1">
    <mergeCell ref="A1:C1"/>
  </mergeCells>
  <pageMargins left="0.7" right="0.7" top="0.75" bottom="0.75" header="0.3" footer="0.3"/>
  <pageSetup paperSize="9" scale="5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  <pageSetUpPr fitToPage="1"/>
  </sheetPr>
  <dimension ref="A1:BC266"/>
  <sheetViews>
    <sheetView view="pageBreakPreview" zoomScale="60" zoomScaleNormal="70" workbookViewId="0">
      <selection activeCell="V49" sqref="V49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5.85546875" customWidth="1"/>
    <col min="5" max="5" width="36.5703125" style="86" customWidth="1"/>
    <col min="6" max="6" width="18.85546875" customWidth="1"/>
    <col min="7" max="7" width="18.7109375" customWidth="1"/>
    <col min="8" max="8" width="15" customWidth="1"/>
  </cols>
  <sheetData>
    <row r="1" spans="1:55" ht="58.5" customHeight="1">
      <c r="A1" s="384"/>
      <c r="B1" s="384"/>
      <c r="C1" s="384"/>
      <c r="D1" s="4" t="s">
        <v>20</v>
      </c>
    </row>
    <row r="2" spans="1:55" ht="9.75" customHeight="1"/>
    <row r="3" spans="1:55" ht="11.25" customHeight="1"/>
    <row r="4" spans="1:55" ht="18.75">
      <c r="B4" s="1" t="s">
        <v>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ht="15.75">
      <c r="C6" s="2" t="s">
        <v>0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t="39" customHeight="1">
      <c r="D8" s="83"/>
      <c r="E8" s="84" t="s">
        <v>35</v>
      </c>
      <c r="F8" s="85" t="s">
        <v>38</v>
      </c>
      <c r="G8" s="85" t="s">
        <v>37</v>
      </c>
      <c r="H8" s="27" t="s">
        <v>36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26:55"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26:55"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26:55"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26:55"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26:55"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26:55"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26:55"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26:55"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26:5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26:55"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26:55"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26:55"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26:55"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26:55"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26:55"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26:55"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26:55"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26:55"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26:55"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26:55"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26:55"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26:55"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26:55"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26:55"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26:55"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26:55"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26:55"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26:55"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26:55"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26:5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26:5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26:5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26:5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26:5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26:5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26:5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26:55"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26:55"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26:55"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26:55"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26:55"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26:55"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26:55"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26:55"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26:55"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26:55"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26:55"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26:55"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26:55"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26:55"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26:55"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26:55"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26:55"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26:55"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26:55"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26:55"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26:55"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26:55"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26:55"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26:55"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26:55"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26:55"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26:55"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26:55"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26:55"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26:55"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26:55"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26:55"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26:55"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26:55"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26:55"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26:55"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26:55"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26:55"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26:55"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26:55"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26:55"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26:55"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26:55"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26:55"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26:55"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26:55"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26:55"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26:55"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26:55"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26:55"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26:55"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26:55"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26:55"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26:55"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26:55"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26:55"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26:55"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26:55"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26:55"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26:55"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26:55"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26:55"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26:55"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26:55"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26:55"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26:55"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26:55"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26:55"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26:55"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26:55"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26:55"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26:55"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26:55"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26:55"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26:55"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26:55"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26:55"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26:55"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26:55"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26:55"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26:55"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26:55"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26:55"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26:55"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26:55"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26:55"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26:55"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26:55"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26:55"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26:55"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26:55"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26:55"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26:55"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26:55"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26:55"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26:55"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26:55"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26:55"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26:55"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26:55"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26:55"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26:55"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26:55"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26:55"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26:55"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26:55"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26:55"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26:55"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26:55"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26:55"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26:55"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26:55"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26:55"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26:55"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26:55"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26:55"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26:55"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26:55"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26:55"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26:55"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26:55"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26:55"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26:55"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26:55"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26:55"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26:55"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26:55"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26:55"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26:55"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26:55"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26:55"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26:55"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26:55"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26:55"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26:55"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26:55"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26:55"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26:55"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26:55"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26:55"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26:55"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26:55"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26:55"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26:55"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26:55"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26:55"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26:55"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26:55"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26:55"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26:55"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26:55"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26:55"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26:55"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26:55"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26:55"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26:55"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26:55"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26:55"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26:55"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26:55"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26:55"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26:55"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26:55"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26:55"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26:55"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26:55"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26:55"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26:55"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26:55"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26:55"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26:55"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26:55"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26:55"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26:55"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26:55"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26:55"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26:55"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26:55"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26:55"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26:55"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26:55"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26:55"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26:55"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26:55"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26:55"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26:55"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26:55"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26:55"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26:55"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26:55"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26:55"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26:55"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26:55"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26:55"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26:55"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26:55"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26:55"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26:55"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26:55"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26:55"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26:55"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26:55"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26:55"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26:55"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26:55"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26:55"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26:55"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26:55"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26:55"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26:55"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26:55"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26:55"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26:55"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26:55"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</sheetData>
  <mergeCells count="1">
    <mergeCell ref="A1:C1"/>
  </mergeCells>
  <pageMargins left="0.7" right="0.7" top="0.75" bottom="0.75" header="0.3" footer="0.3"/>
  <pageSetup paperSize="9" scale="50" fitToHeight="0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B0A7-28CE-4AD3-9CE4-FCA9421E0AE1}">
  <sheetPr>
    <tabColor theme="4"/>
    <pageSetUpPr fitToPage="1"/>
  </sheetPr>
  <dimension ref="A1:FN74"/>
  <sheetViews>
    <sheetView view="pageBreakPreview" topLeftCell="A14" zoomScale="90" zoomScaleNormal="70" zoomScaleSheetLayoutView="90" workbookViewId="0">
      <selection activeCell="J29" sqref="J29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spans="1:170" ht="58.5" customHeight="1">
      <c r="A1" s="384"/>
      <c r="B1" s="384"/>
      <c r="C1" s="384"/>
      <c r="D1" s="4"/>
    </row>
    <row r="2" spans="1:170" ht="9.75" customHeight="1"/>
    <row r="3" spans="1:170" ht="11.25" customHeight="1"/>
    <row r="4" spans="1:170" ht="18.75">
      <c r="B4" s="1" t="s">
        <v>1</v>
      </c>
    </row>
    <row r="6" spans="1:170" ht="15.75">
      <c r="C6" s="2" t="s">
        <v>0</v>
      </c>
    </row>
    <row r="7" spans="1:170"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spans="1:170"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</row>
    <row r="9" spans="1:170"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1:170">
      <c r="U10" s="44"/>
      <c r="V10" s="36"/>
      <c r="W10" s="36"/>
      <c r="X10" s="36"/>
      <c r="Y10" s="36"/>
      <c r="Z10" s="3"/>
      <c r="AA10" s="3">
        <v>1</v>
      </c>
      <c r="AB10" s="3"/>
      <c r="AC10" s="3"/>
      <c r="AD10" s="3"/>
      <c r="AE10" s="3"/>
      <c r="AF10" s="3"/>
      <c r="AG10" s="3">
        <v>2</v>
      </c>
      <c r="AH10" s="3"/>
      <c r="AI10" s="3"/>
      <c r="AJ10" s="36"/>
      <c r="AK10" s="36"/>
      <c r="AL10" s="3"/>
      <c r="AM10" s="3">
        <v>3</v>
      </c>
      <c r="AN10" s="3"/>
      <c r="AO10" s="3"/>
      <c r="AP10" s="3"/>
      <c r="AQ10" s="3"/>
      <c r="AR10" s="3"/>
      <c r="AS10" s="3">
        <v>4</v>
      </c>
      <c r="AT10" s="3"/>
      <c r="AU10" s="3"/>
      <c r="AV10" s="3"/>
      <c r="AW10" s="3"/>
      <c r="AX10" s="3"/>
      <c r="AY10" s="3">
        <v>5</v>
      </c>
      <c r="AZ10" s="3"/>
      <c r="BA10" s="3"/>
      <c r="BB10" s="3"/>
      <c r="BC10" s="3"/>
      <c r="BD10" s="3"/>
      <c r="BE10" s="3">
        <v>6</v>
      </c>
      <c r="BF10" s="3"/>
      <c r="BG10" s="3"/>
      <c r="BH10" s="36"/>
      <c r="BI10" s="36"/>
      <c r="BJ10" s="3"/>
      <c r="BK10" s="3">
        <v>7</v>
      </c>
      <c r="BL10" s="3"/>
      <c r="BM10" s="3"/>
      <c r="BN10" s="3"/>
      <c r="BO10" s="3"/>
      <c r="BP10" s="3"/>
      <c r="BQ10" s="3">
        <v>8</v>
      </c>
      <c r="BR10" s="3"/>
      <c r="BS10" s="3"/>
      <c r="BT10" s="36"/>
      <c r="BU10" s="36"/>
      <c r="BV10" s="3"/>
      <c r="BW10" s="3">
        <v>9</v>
      </c>
      <c r="BX10" s="3"/>
      <c r="BY10" s="3"/>
      <c r="BZ10" s="3"/>
      <c r="CA10" s="3"/>
      <c r="CB10" s="3"/>
      <c r="CC10" s="3">
        <v>10</v>
      </c>
      <c r="CD10" s="3"/>
      <c r="CE10" s="3"/>
      <c r="CF10" s="3"/>
      <c r="CG10" s="3"/>
      <c r="CH10" s="3"/>
      <c r="CI10" s="3">
        <v>11</v>
      </c>
      <c r="CJ10" s="3"/>
      <c r="CK10" s="3"/>
      <c r="CL10" s="3"/>
      <c r="CM10" s="3"/>
      <c r="CN10" s="3"/>
      <c r="CO10" s="3">
        <v>12</v>
      </c>
      <c r="CP10" s="3"/>
      <c r="CQ10" s="3"/>
      <c r="CR10" s="3"/>
      <c r="CS10" s="3"/>
      <c r="CT10" s="3"/>
      <c r="CU10" s="3">
        <v>13</v>
      </c>
      <c r="CV10" s="3"/>
      <c r="CW10" s="3"/>
      <c r="CX10" s="3"/>
      <c r="CY10" s="3"/>
      <c r="CZ10" s="3"/>
      <c r="DA10" s="3">
        <v>14</v>
      </c>
      <c r="DB10" s="3"/>
      <c r="DC10" s="3"/>
      <c r="DD10" s="36"/>
      <c r="DE10" s="36"/>
      <c r="DF10" s="3"/>
      <c r="DG10" s="3">
        <v>15</v>
      </c>
      <c r="DH10" s="3"/>
      <c r="DI10" s="3"/>
      <c r="DJ10" s="3"/>
      <c r="DK10" s="3"/>
      <c r="DL10" s="3"/>
      <c r="DM10" s="3">
        <v>16</v>
      </c>
      <c r="DN10" s="3"/>
      <c r="DO10" s="3"/>
      <c r="DP10" s="3"/>
      <c r="DQ10" s="3"/>
      <c r="DR10" s="3"/>
      <c r="DS10" s="3">
        <v>17</v>
      </c>
      <c r="DT10" s="3"/>
      <c r="DU10" s="3"/>
      <c r="DV10" s="3"/>
      <c r="DW10" s="3"/>
      <c r="DX10" s="3"/>
      <c r="DY10" s="3">
        <v>18</v>
      </c>
      <c r="DZ10" s="3"/>
      <c r="EA10" s="3"/>
      <c r="EB10" s="36"/>
      <c r="EC10" s="36"/>
      <c r="ED10" s="3"/>
      <c r="EE10" s="3">
        <v>19</v>
      </c>
      <c r="EF10" s="3"/>
      <c r="EG10" s="3"/>
      <c r="EH10" s="3"/>
      <c r="EI10" s="3"/>
      <c r="EJ10" s="3"/>
      <c r="EK10" s="3">
        <v>20</v>
      </c>
      <c r="EL10" s="3"/>
      <c r="EM10" s="3"/>
      <c r="EN10" s="3"/>
      <c r="EO10" s="3"/>
      <c r="EP10" s="3"/>
      <c r="EQ10" s="3">
        <v>21</v>
      </c>
      <c r="ER10" s="3"/>
      <c r="ES10" s="3"/>
      <c r="ET10" s="3"/>
      <c r="EU10" s="3"/>
      <c r="EV10" s="3"/>
      <c r="EW10" s="3">
        <v>22</v>
      </c>
      <c r="EX10" s="3"/>
      <c r="EY10" s="3"/>
      <c r="EZ10" s="36"/>
      <c r="FA10" s="36"/>
      <c r="FB10" s="3"/>
      <c r="FC10" s="3">
        <v>23</v>
      </c>
      <c r="FD10" s="3"/>
      <c r="FE10" s="3"/>
      <c r="FF10" s="3"/>
      <c r="FG10" s="3"/>
      <c r="FH10" s="3"/>
      <c r="FI10" s="3">
        <v>24</v>
      </c>
      <c r="FJ10" s="3"/>
      <c r="FK10" s="3"/>
      <c r="FL10" s="3"/>
    </row>
    <row r="11" spans="1:170">
      <c r="U11" s="44"/>
      <c r="V11" s="36"/>
      <c r="W11" s="36"/>
      <c r="X11" s="36"/>
      <c r="Y11" s="36"/>
      <c r="Z11" s="3"/>
      <c r="AA11" s="44" t="e">
        <f ca="1">_xlfn.CONCAT("Titulo Grafico ",AA10)</f>
        <v>#NAME?</v>
      </c>
      <c r="AB11" s="36"/>
      <c r="AC11" s="36"/>
      <c r="AD11" s="36"/>
      <c r="AE11" s="36" t="e">
        <f ca="1">_xlfn.CONCAT("Texto Eje Y",AA10)</f>
        <v>#NAME?</v>
      </c>
      <c r="AF11" s="36" t="e">
        <f ca="1">_xlfn.CONCAT("Texto Eje X",AA10)</f>
        <v>#NAME?</v>
      </c>
      <c r="AG11" s="44" t="e">
        <f ca="1">_xlfn.CONCAT("Titulo Grafico ",AG10)</f>
        <v>#NAME?</v>
      </c>
      <c r="AH11" s="36"/>
      <c r="AI11" s="36"/>
      <c r="AJ11" s="36"/>
      <c r="AK11" s="36" t="e">
        <f ca="1">_xlfn.CONCAT("Texto Eje Y",AG10)</f>
        <v>#NAME?</v>
      </c>
      <c r="AL11" s="36" t="e">
        <f ca="1">_xlfn.CONCAT("Texto Eje X",AG10)</f>
        <v>#NAME?</v>
      </c>
      <c r="AM11" s="44" t="e">
        <f ca="1">_xlfn.CONCAT("Titulo Grafico ",AM10)</f>
        <v>#NAME?</v>
      </c>
      <c r="AN11" s="36"/>
      <c r="AO11" s="36"/>
      <c r="AP11" s="36"/>
      <c r="AQ11" s="36" t="e">
        <f ca="1">_xlfn.CONCAT("Texto Eje Y",AM10)</f>
        <v>#NAME?</v>
      </c>
      <c r="AR11" s="36" t="e">
        <f ca="1">_xlfn.CONCAT("Texto Eje X",AM10)</f>
        <v>#NAME?</v>
      </c>
      <c r="AS11" s="44" t="e">
        <f ca="1">_xlfn.CONCAT("Titulo Grafico ",AS10)</f>
        <v>#NAME?</v>
      </c>
      <c r="AT11" s="36"/>
      <c r="AU11" s="36"/>
      <c r="AV11" s="36"/>
      <c r="AW11" s="36" t="e">
        <f ca="1">_xlfn.CONCAT("Texto Eje Y",AS10)</f>
        <v>#NAME?</v>
      </c>
      <c r="AX11" s="36" t="e">
        <f ca="1">_xlfn.CONCAT("Texto Eje X",AS10)</f>
        <v>#NAME?</v>
      </c>
      <c r="AY11" s="44" t="e">
        <f ca="1">_xlfn.CONCAT("Titulo Grafico ",AY10)</f>
        <v>#NAME?</v>
      </c>
      <c r="AZ11" s="36"/>
      <c r="BA11" s="36"/>
      <c r="BB11" s="36"/>
      <c r="BC11" s="36" t="e">
        <f ca="1">_xlfn.CONCAT("Texto Eje Y",AY10)</f>
        <v>#NAME?</v>
      </c>
      <c r="BD11" s="36" t="e">
        <f ca="1">_xlfn.CONCAT("Texto Eje X",AY10)</f>
        <v>#NAME?</v>
      </c>
      <c r="BE11" s="44" t="e">
        <f ca="1">_xlfn.CONCAT("Titulo Grafico ",BE10)</f>
        <v>#NAME?</v>
      </c>
      <c r="BF11" s="36"/>
      <c r="BG11" s="36"/>
      <c r="BH11" s="36"/>
      <c r="BI11" s="36" t="e">
        <f ca="1">_xlfn.CONCAT("Texto Eje Y",BE10)</f>
        <v>#NAME?</v>
      </c>
      <c r="BJ11" s="36" t="e">
        <f ca="1">_xlfn.CONCAT("Texto Eje X",BE10)</f>
        <v>#NAME?</v>
      </c>
      <c r="BK11" s="44" t="e">
        <f ca="1">_xlfn.CONCAT("Titulo Grafico ",BK10)</f>
        <v>#NAME?</v>
      </c>
      <c r="BL11" s="36"/>
      <c r="BM11" s="36"/>
      <c r="BN11" s="36"/>
      <c r="BO11" s="36" t="e">
        <f ca="1">_xlfn.CONCAT("Texto Eje Y",BK10)</f>
        <v>#NAME?</v>
      </c>
      <c r="BP11" s="36" t="e">
        <f ca="1">_xlfn.CONCAT("Texto Eje X",BK10)</f>
        <v>#NAME?</v>
      </c>
      <c r="BQ11" s="44" t="e">
        <f ca="1">_xlfn.CONCAT("Titulo Grafico ",BQ10)</f>
        <v>#NAME?</v>
      </c>
      <c r="BR11" s="36"/>
      <c r="BS11" s="36"/>
      <c r="BT11" s="36"/>
      <c r="BU11" s="36" t="e">
        <f ca="1">_xlfn.CONCAT("Texto Eje Y",BQ10)</f>
        <v>#NAME?</v>
      </c>
      <c r="BV11" s="36" t="e">
        <f ca="1">_xlfn.CONCAT("Texto Eje X",BQ10)</f>
        <v>#NAME?</v>
      </c>
      <c r="BW11" s="44" t="e">
        <f ca="1">_xlfn.CONCAT("Titulo Grafico ",BW10)</f>
        <v>#NAME?</v>
      </c>
      <c r="BX11" s="36"/>
      <c r="BY11" s="36"/>
      <c r="BZ11" s="36"/>
      <c r="CA11" s="36" t="e">
        <f ca="1">_xlfn.CONCAT("Texto Eje Y",BW10)</f>
        <v>#NAME?</v>
      </c>
      <c r="CB11" s="36" t="e">
        <f ca="1">_xlfn.CONCAT("Texto Eje X",BW10)</f>
        <v>#NAME?</v>
      </c>
      <c r="CC11" s="44" t="e">
        <f ca="1">_xlfn.CONCAT("Titulo Grafico ",CC10)</f>
        <v>#NAME?</v>
      </c>
      <c r="CD11" s="36"/>
      <c r="CE11" s="36"/>
      <c r="CF11" s="36"/>
      <c r="CG11" s="36" t="e">
        <f ca="1">_xlfn.CONCAT("Texto Eje Y",CC10)</f>
        <v>#NAME?</v>
      </c>
      <c r="CH11" s="36" t="e">
        <f ca="1">_xlfn.CONCAT("Texto Eje X",CC10)</f>
        <v>#NAME?</v>
      </c>
      <c r="CI11" s="44" t="e">
        <f ca="1">_xlfn.CONCAT("Titulo Grafico ",CI10)</f>
        <v>#NAME?</v>
      </c>
      <c r="CJ11" s="36"/>
      <c r="CK11" s="36"/>
      <c r="CL11" s="36"/>
      <c r="CM11" s="36" t="e">
        <f ca="1">_xlfn.CONCAT("Texto Eje Y",CI10)</f>
        <v>#NAME?</v>
      </c>
      <c r="CN11" s="36" t="e">
        <f ca="1">_xlfn.CONCAT("Texto Eje X",CI10)</f>
        <v>#NAME?</v>
      </c>
      <c r="CO11" s="44" t="e">
        <f ca="1">_xlfn.CONCAT("Titulo Grafico ",CO10)</f>
        <v>#NAME?</v>
      </c>
      <c r="CP11" s="36"/>
      <c r="CQ11" s="36"/>
      <c r="CR11" s="36"/>
      <c r="CS11" s="36" t="e">
        <f ca="1">_xlfn.CONCAT("Texto Eje Y",CO10)</f>
        <v>#NAME?</v>
      </c>
      <c r="CT11" s="36" t="e">
        <f ca="1">_xlfn.CONCAT("Texto Eje X",CO10)</f>
        <v>#NAME?</v>
      </c>
      <c r="CU11" s="44" t="e">
        <f ca="1">_xlfn.CONCAT("Titulo Grafico ",CU10)</f>
        <v>#NAME?</v>
      </c>
      <c r="CV11" s="36"/>
      <c r="CW11" s="36"/>
      <c r="CX11" s="36"/>
      <c r="CY11" s="36" t="e">
        <f ca="1">_xlfn.CONCAT("Texto Eje Y",CU10)</f>
        <v>#NAME?</v>
      </c>
      <c r="CZ11" s="36" t="e">
        <f ca="1">_xlfn.CONCAT("Texto Eje X",CU10)</f>
        <v>#NAME?</v>
      </c>
      <c r="DA11" s="44" t="e">
        <f ca="1">_xlfn.CONCAT("Titulo Grafico ",DA10)</f>
        <v>#NAME?</v>
      </c>
      <c r="DB11" s="36"/>
      <c r="DC11" s="36"/>
      <c r="DD11" s="36"/>
      <c r="DE11" s="36" t="e">
        <f ca="1">_xlfn.CONCAT("Texto Eje Y",DA10)</f>
        <v>#NAME?</v>
      </c>
      <c r="DF11" s="36" t="e">
        <f ca="1">_xlfn.CONCAT("Texto Eje X",DA10)</f>
        <v>#NAME?</v>
      </c>
      <c r="DG11" s="44" t="e">
        <f ca="1">_xlfn.CONCAT("Titulo Grafico ",DG10)</f>
        <v>#NAME?</v>
      </c>
      <c r="DH11" s="36"/>
      <c r="DI11" s="36"/>
      <c r="DJ11" s="36"/>
      <c r="DK11" s="36" t="e">
        <f ca="1">_xlfn.CONCAT("Texto Eje Y",DG10)</f>
        <v>#NAME?</v>
      </c>
      <c r="DL11" s="36" t="e">
        <f ca="1">_xlfn.CONCAT("Texto Eje X",DG10)</f>
        <v>#NAME?</v>
      </c>
      <c r="DM11" s="44" t="e">
        <f ca="1">_xlfn.CONCAT("Titulo Grafico ",DM10)</f>
        <v>#NAME?</v>
      </c>
      <c r="DN11" s="36"/>
      <c r="DO11" s="36"/>
      <c r="DP11" s="36"/>
      <c r="DQ11" s="36" t="e">
        <f ca="1">_xlfn.CONCAT("Texto Eje Y",DM10)</f>
        <v>#NAME?</v>
      </c>
      <c r="DR11" s="36" t="e">
        <f ca="1">_xlfn.CONCAT("Texto Eje X",DM10)</f>
        <v>#NAME?</v>
      </c>
      <c r="DS11" s="44" t="e">
        <f ca="1">_xlfn.CONCAT("Titulo Grafico ",DS10)</f>
        <v>#NAME?</v>
      </c>
      <c r="DT11" s="36"/>
      <c r="DU11" s="36"/>
      <c r="DV11" s="36"/>
      <c r="DW11" s="36" t="e">
        <f ca="1">_xlfn.CONCAT("Texto Eje Y",DS10)</f>
        <v>#NAME?</v>
      </c>
      <c r="DX11" s="36" t="e">
        <f ca="1">_xlfn.CONCAT("Texto Eje X",DS10)</f>
        <v>#NAME?</v>
      </c>
      <c r="DY11" s="44" t="e">
        <f ca="1">_xlfn.CONCAT("Titulo Grafico ",DY10)</f>
        <v>#NAME?</v>
      </c>
      <c r="DZ11" s="36"/>
      <c r="EA11" s="36"/>
      <c r="EB11" s="36"/>
      <c r="EC11" s="36" t="e">
        <f ca="1">_xlfn.CONCAT("Texto Eje Y",DY10)</f>
        <v>#NAME?</v>
      </c>
      <c r="ED11" s="36" t="e">
        <f ca="1">_xlfn.CONCAT("Texto Eje X",DY10)</f>
        <v>#NAME?</v>
      </c>
      <c r="EE11" s="44" t="e">
        <f ca="1">_xlfn.CONCAT("Titulo Grafico ",EE10)</f>
        <v>#NAME?</v>
      </c>
      <c r="EF11" s="36"/>
      <c r="EG11" s="36"/>
      <c r="EH11" s="36"/>
      <c r="EI11" s="36" t="e">
        <f ca="1">_xlfn.CONCAT("Texto Eje Y",EE10)</f>
        <v>#NAME?</v>
      </c>
      <c r="EJ11" s="36" t="e">
        <f ca="1">_xlfn.CONCAT("Texto Eje X",EE10)</f>
        <v>#NAME?</v>
      </c>
      <c r="EK11" s="44" t="e">
        <f ca="1">_xlfn.CONCAT("Titulo Grafico ",EK10)</f>
        <v>#NAME?</v>
      </c>
      <c r="EL11" s="36"/>
      <c r="EM11" s="36"/>
      <c r="EN11" s="36"/>
      <c r="EO11" s="36" t="e">
        <f ca="1">_xlfn.CONCAT("Texto Eje Y",EK10)</f>
        <v>#NAME?</v>
      </c>
      <c r="EP11" s="36" t="e">
        <f ca="1">_xlfn.CONCAT("Texto Eje X",EK10)</f>
        <v>#NAME?</v>
      </c>
      <c r="EQ11" s="44" t="e">
        <f ca="1">_xlfn.CONCAT("Titulo Grafico ",EQ10)</f>
        <v>#NAME?</v>
      </c>
      <c r="ER11" s="36"/>
      <c r="ES11" s="36"/>
      <c r="ET11" s="36"/>
      <c r="EU11" s="36" t="e">
        <f ca="1">_xlfn.CONCAT("Texto Eje Y",EQ10)</f>
        <v>#NAME?</v>
      </c>
      <c r="EV11" s="36" t="e">
        <f ca="1">_xlfn.CONCAT("Texto Eje X",EQ10)</f>
        <v>#NAME?</v>
      </c>
      <c r="EW11" s="44" t="e">
        <f ca="1">_xlfn.CONCAT("Titulo Grafico ",EW10)</f>
        <v>#NAME?</v>
      </c>
      <c r="EX11" s="36"/>
      <c r="EY11" s="36"/>
      <c r="EZ11" s="36"/>
      <c r="FA11" s="36" t="e">
        <f ca="1">_xlfn.CONCAT("Texto Eje Y",EW10)</f>
        <v>#NAME?</v>
      </c>
      <c r="FB11" s="36" t="e">
        <f ca="1">_xlfn.CONCAT("Texto Eje X",EW10)</f>
        <v>#NAME?</v>
      </c>
      <c r="FC11" s="44" t="e">
        <f ca="1">_xlfn.CONCAT("Titulo Grafico ",FC10)</f>
        <v>#NAME?</v>
      </c>
      <c r="FD11" s="36"/>
      <c r="FE11" s="36"/>
      <c r="FF11" s="36"/>
      <c r="FG11" s="36" t="e">
        <f ca="1">_xlfn.CONCAT("Texto Eje Y",FC10)</f>
        <v>#NAME?</v>
      </c>
      <c r="FH11" s="36" t="e">
        <f ca="1">_xlfn.CONCAT("Texto Eje X",FC10)</f>
        <v>#NAME?</v>
      </c>
      <c r="FI11" s="44" t="e">
        <f ca="1">_xlfn.CONCAT("Titulo Grafico ",FI10)</f>
        <v>#NAME?</v>
      </c>
      <c r="FJ11" s="36"/>
      <c r="FK11" s="36"/>
      <c r="FL11" s="36"/>
      <c r="FM11" s="36" t="e">
        <f ca="1">_xlfn.CONCAT("Texto Eje Y",FI10)</f>
        <v>#NAME?</v>
      </c>
      <c r="FN11" s="36" t="e">
        <f ca="1">_xlfn.CONCAT("Texto Eje X",FI10)</f>
        <v>#NAME?</v>
      </c>
    </row>
    <row r="12" spans="1:170">
      <c r="U12" s="36"/>
      <c r="V12" s="37"/>
      <c r="W12" s="37"/>
      <c r="X12" s="37"/>
      <c r="Y12" s="37"/>
      <c r="Z12" s="3"/>
      <c r="AA12" s="36"/>
      <c r="AB12" s="37" t="s">
        <v>441</v>
      </c>
      <c r="AC12" s="37" t="s">
        <v>442</v>
      </c>
      <c r="AD12" s="37" t="s">
        <v>439</v>
      </c>
      <c r="AE12" s="37" t="s">
        <v>438</v>
      </c>
      <c r="AF12" s="3"/>
      <c r="AG12" s="36"/>
      <c r="AH12" s="37" t="s">
        <v>441</v>
      </c>
      <c r="AI12" s="37" t="s">
        <v>442</v>
      </c>
      <c r="AJ12" s="37" t="s">
        <v>439</v>
      </c>
      <c r="AK12" s="37" t="s">
        <v>438</v>
      </c>
      <c r="AL12" s="3"/>
      <c r="AM12" s="36"/>
      <c r="AN12" s="37" t="s">
        <v>441</v>
      </c>
      <c r="AO12" s="37" t="s">
        <v>442</v>
      </c>
      <c r="AP12" s="37" t="s">
        <v>439</v>
      </c>
      <c r="AQ12" s="37" t="s">
        <v>438</v>
      </c>
      <c r="AR12" s="3"/>
      <c r="AS12" s="36"/>
      <c r="AT12" s="37" t="s">
        <v>441</v>
      </c>
      <c r="AU12" s="37" t="s">
        <v>442</v>
      </c>
      <c r="AV12" s="37" t="s">
        <v>439</v>
      </c>
      <c r="AW12" s="37" t="s">
        <v>438</v>
      </c>
      <c r="AX12" s="3"/>
      <c r="AY12" s="36"/>
      <c r="AZ12" s="37" t="s">
        <v>441</v>
      </c>
      <c r="BA12" s="37" t="s">
        <v>442</v>
      </c>
      <c r="BB12" s="37" t="s">
        <v>439</v>
      </c>
      <c r="BC12" s="37" t="s">
        <v>438</v>
      </c>
      <c r="BD12" s="3"/>
      <c r="BE12" s="36"/>
      <c r="BF12" s="37" t="s">
        <v>441</v>
      </c>
      <c r="BG12" s="37" t="s">
        <v>442</v>
      </c>
      <c r="BH12" s="37" t="s">
        <v>439</v>
      </c>
      <c r="BI12" s="37" t="s">
        <v>438</v>
      </c>
      <c r="BJ12" s="3"/>
      <c r="BK12" s="36"/>
      <c r="BL12" s="37" t="s">
        <v>441</v>
      </c>
      <c r="BM12" s="37" t="s">
        <v>442</v>
      </c>
      <c r="BN12" s="37" t="s">
        <v>439</v>
      </c>
      <c r="BO12" s="37" t="s">
        <v>438</v>
      </c>
      <c r="BP12" s="3"/>
      <c r="BQ12" s="36"/>
      <c r="BR12" s="37" t="s">
        <v>441</v>
      </c>
      <c r="BS12" s="37" t="s">
        <v>442</v>
      </c>
      <c r="BT12" s="37" t="s">
        <v>439</v>
      </c>
      <c r="BU12" s="37" t="s">
        <v>438</v>
      </c>
      <c r="BV12" s="3"/>
      <c r="BW12" s="36"/>
      <c r="BX12" s="37" t="s">
        <v>441</v>
      </c>
      <c r="BY12" s="37" t="s">
        <v>442</v>
      </c>
      <c r="BZ12" s="37" t="s">
        <v>439</v>
      </c>
      <c r="CA12" s="37" t="s">
        <v>438</v>
      </c>
      <c r="CB12" s="3"/>
      <c r="CC12" s="36"/>
      <c r="CD12" s="37" t="s">
        <v>441</v>
      </c>
      <c r="CE12" s="37" t="s">
        <v>442</v>
      </c>
      <c r="CF12" s="37" t="s">
        <v>439</v>
      </c>
      <c r="CG12" s="37" t="s">
        <v>438</v>
      </c>
      <c r="CH12" s="3"/>
      <c r="CI12" s="36"/>
      <c r="CJ12" s="37" t="s">
        <v>441</v>
      </c>
      <c r="CK12" s="37" t="s">
        <v>442</v>
      </c>
      <c r="CL12" s="37" t="s">
        <v>439</v>
      </c>
      <c r="CM12" s="37" t="s">
        <v>438</v>
      </c>
      <c r="CN12" s="3"/>
      <c r="CO12" s="36"/>
      <c r="CP12" s="37" t="s">
        <v>441</v>
      </c>
      <c r="CQ12" s="37" t="s">
        <v>442</v>
      </c>
      <c r="CR12" s="37" t="s">
        <v>439</v>
      </c>
      <c r="CS12" s="37" t="s">
        <v>438</v>
      </c>
      <c r="CT12" s="3"/>
      <c r="CU12" s="36"/>
      <c r="CV12" s="37" t="s">
        <v>441</v>
      </c>
      <c r="CW12" s="37" t="s">
        <v>442</v>
      </c>
      <c r="CX12" s="37" t="s">
        <v>439</v>
      </c>
      <c r="CY12" s="37" t="s">
        <v>438</v>
      </c>
      <c r="CZ12" s="3"/>
      <c r="DA12" s="36"/>
      <c r="DB12" s="37" t="s">
        <v>441</v>
      </c>
      <c r="DC12" s="37" t="s">
        <v>442</v>
      </c>
      <c r="DD12" s="37" t="s">
        <v>439</v>
      </c>
      <c r="DE12" s="37" t="s">
        <v>438</v>
      </c>
      <c r="DF12" s="3"/>
      <c r="DG12" s="36"/>
      <c r="DH12" s="37" t="s">
        <v>441</v>
      </c>
      <c r="DI12" s="37" t="s">
        <v>442</v>
      </c>
      <c r="DJ12" s="37" t="s">
        <v>439</v>
      </c>
      <c r="DK12" s="37" t="s">
        <v>438</v>
      </c>
      <c r="DL12" s="3"/>
      <c r="DM12" s="36"/>
      <c r="DN12" s="37" t="s">
        <v>441</v>
      </c>
      <c r="DO12" s="37" t="s">
        <v>442</v>
      </c>
      <c r="DP12" s="37" t="s">
        <v>439</v>
      </c>
      <c r="DQ12" s="37" t="s">
        <v>438</v>
      </c>
      <c r="DR12" s="3"/>
      <c r="DS12" s="36"/>
      <c r="DT12" s="37" t="s">
        <v>441</v>
      </c>
      <c r="DU12" s="37" t="s">
        <v>442</v>
      </c>
      <c r="DV12" s="37" t="s">
        <v>439</v>
      </c>
      <c r="DW12" s="37" t="s">
        <v>438</v>
      </c>
      <c r="DX12" s="3"/>
      <c r="DY12" s="36"/>
      <c r="DZ12" s="37" t="s">
        <v>441</v>
      </c>
      <c r="EA12" s="37" t="s">
        <v>442</v>
      </c>
      <c r="EB12" s="37" t="s">
        <v>439</v>
      </c>
      <c r="EC12" s="37" t="s">
        <v>438</v>
      </c>
      <c r="ED12" s="3"/>
      <c r="EE12" s="36"/>
      <c r="EF12" s="37" t="s">
        <v>441</v>
      </c>
      <c r="EG12" s="37" t="s">
        <v>442</v>
      </c>
      <c r="EH12" s="37" t="s">
        <v>439</v>
      </c>
      <c r="EI12" s="37" t="s">
        <v>438</v>
      </c>
      <c r="EJ12" s="3"/>
      <c r="EK12" s="36"/>
      <c r="EL12" s="37" t="s">
        <v>441</v>
      </c>
      <c r="EM12" s="37" t="s">
        <v>442</v>
      </c>
      <c r="EN12" s="37" t="s">
        <v>439</v>
      </c>
      <c r="EO12" s="37" t="s">
        <v>438</v>
      </c>
      <c r="EP12" s="3"/>
      <c r="EQ12" s="36"/>
      <c r="ER12" s="37" t="s">
        <v>441</v>
      </c>
      <c r="ES12" s="37" t="s">
        <v>442</v>
      </c>
      <c r="ET12" s="37" t="s">
        <v>439</v>
      </c>
      <c r="EU12" s="37" t="s">
        <v>438</v>
      </c>
      <c r="EV12" s="3"/>
      <c r="EW12" s="36"/>
      <c r="EX12" s="37" t="s">
        <v>441</v>
      </c>
      <c r="EY12" s="37" t="s">
        <v>442</v>
      </c>
      <c r="EZ12" s="37" t="s">
        <v>439</v>
      </c>
      <c r="FA12" s="37" t="s">
        <v>438</v>
      </c>
      <c r="FB12" s="3"/>
      <c r="FC12" s="36"/>
      <c r="FD12" s="37" t="s">
        <v>441</v>
      </c>
      <c r="FE12" s="37" t="s">
        <v>442</v>
      </c>
      <c r="FF12" s="37" t="s">
        <v>439</v>
      </c>
      <c r="FG12" s="37" t="s">
        <v>438</v>
      </c>
      <c r="FH12" s="3"/>
      <c r="FI12" s="36"/>
      <c r="FJ12" s="37" t="s">
        <v>441</v>
      </c>
      <c r="FK12" s="37" t="s">
        <v>442</v>
      </c>
      <c r="FL12" s="37" t="s">
        <v>439</v>
      </c>
      <c r="FM12" s="37" t="s">
        <v>438</v>
      </c>
      <c r="FN12" s="3"/>
    </row>
    <row r="13" spans="1:170">
      <c r="U13" s="38"/>
      <c r="V13" s="39"/>
      <c r="W13" s="39"/>
      <c r="X13" s="40"/>
      <c r="Y13" s="36"/>
      <c r="Z13" s="3"/>
      <c r="AA13" s="38">
        <v>1</v>
      </c>
      <c r="AB13" s="39"/>
      <c r="AC13" s="39"/>
      <c r="AD13" s="40"/>
      <c r="AE13" s="36"/>
      <c r="AF13" s="3"/>
      <c r="AG13" s="38">
        <v>1</v>
      </c>
      <c r="AH13" s="39"/>
      <c r="AI13" s="39"/>
      <c r="AJ13" s="40"/>
      <c r="AK13" s="36"/>
      <c r="AL13" s="3"/>
      <c r="AM13" s="38">
        <v>1</v>
      </c>
      <c r="AN13" s="39"/>
      <c r="AO13" s="39"/>
      <c r="AP13" s="40"/>
      <c r="AQ13" s="36"/>
      <c r="AR13" s="3"/>
      <c r="AS13" s="38">
        <v>1</v>
      </c>
      <c r="AT13" s="39"/>
      <c r="AU13" s="39"/>
      <c r="AV13" s="40"/>
      <c r="AW13" s="36"/>
      <c r="AX13" s="3"/>
      <c r="AY13" s="38">
        <v>1</v>
      </c>
      <c r="AZ13" s="39"/>
      <c r="BA13" s="39"/>
      <c r="BB13" s="40"/>
      <c r="BC13" s="36"/>
      <c r="BD13" s="3"/>
      <c r="BE13" s="38">
        <v>1</v>
      </c>
      <c r="BF13" s="39"/>
      <c r="BG13" s="39"/>
      <c r="BH13" s="40"/>
      <c r="BI13" s="36"/>
      <c r="BJ13" s="3"/>
      <c r="BK13" s="38">
        <v>1</v>
      </c>
      <c r="BL13" s="39"/>
      <c r="BM13" s="39"/>
      <c r="BN13" s="40"/>
      <c r="BO13" s="36"/>
      <c r="BP13" s="3"/>
      <c r="BQ13" s="38">
        <v>1</v>
      </c>
      <c r="BR13" s="39"/>
      <c r="BS13" s="39"/>
      <c r="BT13" s="40"/>
      <c r="BU13" s="36"/>
      <c r="BV13" s="3"/>
      <c r="BW13" s="38">
        <v>1</v>
      </c>
      <c r="BX13" s="39"/>
      <c r="BY13" s="39"/>
      <c r="BZ13" s="40"/>
      <c r="CA13" s="36"/>
      <c r="CB13" s="3"/>
      <c r="CC13" s="38">
        <v>1</v>
      </c>
      <c r="CD13" s="39"/>
      <c r="CE13" s="39"/>
      <c r="CF13" s="40"/>
      <c r="CG13" s="36"/>
      <c r="CH13" s="3"/>
      <c r="CI13" s="38">
        <v>1</v>
      </c>
      <c r="CJ13" s="39"/>
      <c r="CK13" s="39"/>
      <c r="CL13" s="40"/>
      <c r="CM13" s="36"/>
      <c r="CN13" s="3"/>
      <c r="CO13" s="38">
        <v>1</v>
      </c>
      <c r="CP13" s="39"/>
      <c r="CQ13" s="39"/>
      <c r="CR13" s="40"/>
      <c r="CS13" s="36"/>
      <c r="CT13" s="3"/>
      <c r="CU13" s="38">
        <v>1</v>
      </c>
      <c r="CV13" s="39"/>
      <c r="CW13" s="39"/>
      <c r="CX13" s="40"/>
      <c r="CY13" s="36"/>
      <c r="CZ13" s="3"/>
      <c r="DA13" s="38">
        <v>1</v>
      </c>
      <c r="DB13" s="39"/>
      <c r="DC13" s="39"/>
      <c r="DD13" s="40"/>
      <c r="DE13" s="36"/>
      <c r="DF13" s="3"/>
      <c r="DG13" s="38">
        <v>1</v>
      </c>
      <c r="DH13" s="39"/>
      <c r="DI13" s="39"/>
      <c r="DJ13" s="40"/>
      <c r="DK13" s="36"/>
      <c r="DL13" s="3"/>
      <c r="DM13" s="38">
        <v>1</v>
      </c>
      <c r="DN13" s="39"/>
      <c r="DO13" s="39"/>
      <c r="DP13" s="40"/>
      <c r="DQ13" s="36"/>
      <c r="DR13" s="3"/>
      <c r="DS13" s="38">
        <v>1</v>
      </c>
      <c r="DT13" s="39"/>
      <c r="DU13" s="39"/>
      <c r="DV13" s="40"/>
      <c r="DW13" s="36"/>
      <c r="DX13" s="3"/>
      <c r="DY13" s="38">
        <v>1</v>
      </c>
      <c r="DZ13" s="39"/>
      <c r="EA13" s="39"/>
      <c r="EB13" s="40"/>
      <c r="EC13" s="36"/>
      <c r="ED13" s="3"/>
      <c r="EE13" s="38">
        <v>1</v>
      </c>
      <c r="EF13" s="39"/>
      <c r="EG13" s="39"/>
      <c r="EH13" s="40"/>
      <c r="EI13" s="36"/>
      <c r="EJ13" s="3"/>
      <c r="EK13" s="38">
        <v>1</v>
      </c>
      <c r="EL13" s="39"/>
      <c r="EM13" s="39"/>
      <c r="EN13" s="40"/>
      <c r="EO13" s="36"/>
      <c r="EP13" s="3"/>
      <c r="EQ13" s="38">
        <v>1</v>
      </c>
      <c r="ER13" s="39"/>
      <c r="ES13" s="39"/>
      <c r="ET13" s="40"/>
      <c r="EU13" s="36"/>
      <c r="EV13" s="3"/>
      <c r="EW13" s="38">
        <v>1</v>
      </c>
      <c r="EX13" s="39"/>
      <c r="EY13" s="39"/>
      <c r="EZ13" s="40"/>
      <c r="FA13" s="36"/>
      <c r="FB13" s="3"/>
      <c r="FC13" s="38">
        <v>1</v>
      </c>
      <c r="FD13" s="39"/>
      <c r="FE13" s="39"/>
      <c r="FF13" s="40"/>
      <c r="FG13" s="36"/>
      <c r="FH13" s="3"/>
      <c r="FI13" s="38">
        <v>1</v>
      </c>
      <c r="FJ13" s="39"/>
      <c r="FK13" s="39"/>
      <c r="FL13" s="40"/>
      <c r="FM13" s="36"/>
      <c r="FN13" s="3"/>
    </row>
    <row r="14" spans="1:170">
      <c r="U14" s="38"/>
      <c r="V14" s="39"/>
      <c r="W14" s="39"/>
      <c r="X14" s="40"/>
      <c r="Y14" s="36"/>
      <c r="Z14" s="3"/>
      <c r="AA14" s="38">
        <v>2</v>
      </c>
      <c r="AB14" s="39"/>
      <c r="AC14" s="39"/>
      <c r="AD14" s="40"/>
      <c r="AE14" s="36"/>
      <c r="AF14" s="3"/>
      <c r="AG14" s="38">
        <v>2</v>
      </c>
      <c r="AH14" s="39"/>
      <c r="AI14" s="39"/>
      <c r="AJ14" s="40"/>
      <c r="AK14" s="36"/>
      <c r="AL14" s="3"/>
      <c r="AM14" s="38">
        <v>2</v>
      </c>
      <c r="AN14" s="39"/>
      <c r="AO14" s="39"/>
      <c r="AP14" s="40"/>
      <c r="AQ14" s="36"/>
      <c r="AR14" s="3"/>
      <c r="AS14" s="38">
        <v>2</v>
      </c>
      <c r="AT14" s="39"/>
      <c r="AU14" s="39"/>
      <c r="AV14" s="40"/>
      <c r="AW14" s="36"/>
      <c r="AX14" s="3"/>
      <c r="AY14" s="38">
        <v>2</v>
      </c>
      <c r="AZ14" s="39"/>
      <c r="BA14" s="39"/>
      <c r="BB14" s="40"/>
      <c r="BC14" s="36"/>
      <c r="BD14" s="3"/>
      <c r="BE14" s="38">
        <v>2</v>
      </c>
      <c r="BF14" s="39"/>
      <c r="BG14" s="39"/>
      <c r="BH14" s="40"/>
      <c r="BI14" s="36"/>
      <c r="BJ14" s="3"/>
      <c r="BK14" s="38">
        <v>2</v>
      </c>
      <c r="BL14" s="39"/>
      <c r="BM14" s="39"/>
      <c r="BN14" s="40"/>
      <c r="BO14" s="36"/>
      <c r="BP14" s="3"/>
      <c r="BQ14" s="38">
        <v>2</v>
      </c>
      <c r="BR14" s="39"/>
      <c r="BS14" s="39"/>
      <c r="BT14" s="40"/>
      <c r="BU14" s="36"/>
      <c r="BV14" s="3"/>
      <c r="BW14" s="38">
        <v>2</v>
      </c>
      <c r="BX14" s="39"/>
      <c r="BY14" s="39"/>
      <c r="BZ14" s="40"/>
      <c r="CA14" s="36"/>
      <c r="CB14" s="3"/>
      <c r="CC14" s="38">
        <v>2</v>
      </c>
      <c r="CD14" s="39"/>
      <c r="CE14" s="39"/>
      <c r="CF14" s="40"/>
      <c r="CG14" s="36"/>
      <c r="CH14" s="3"/>
      <c r="CI14" s="38">
        <v>2</v>
      </c>
      <c r="CJ14" s="39"/>
      <c r="CK14" s="39"/>
      <c r="CL14" s="40"/>
      <c r="CM14" s="36"/>
      <c r="CN14" s="3"/>
      <c r="CO14" s="38">
        <v>2</v>
      </c>
      <c r="CP14" s="39"/>
      <c r="CQ14" s="39"/>
      <c r="CR14" s="40"/>
      <c r="CS14" s="36"/>
      <c r="CT14" s="3"/>
      <c r="CU14" s="38">
        <v>2</v>
      </c>
      <c r="CV14" s="39"/>
      <c r="CW14" s="39"/>
      <c r="CX14" s="40"/>
      <c r="CY14" s="36"/>
      <c r="CZ14" s="3"/>
      <c r="DA14" s="38">
        <v>2</v>
      </c>
      <c r="DB14" s="39"/>
      <c r="DC14" s="39"/>
      <c r="DD14" s="40"/>
      <c r="DE14" s="36"/>
      <c r="DF14" s="3"/>
      <c r="DG14" s="38">
        <v>2</v>
      </c>
      <c r="DH14" s="39"/>
      <c r="DI14" s="39"/>
      <c r="DJ14" s="40"/>
      <c r="DK14" s="36"/>
      <c r="DL14" s="3"/>
      <c r="DM14" s="38">
        <v>2</v>
      </c>
      <c r="DN14" s="39"/>
      <c r="DO14" s="39"/>
      <c r="DP14" s="40"/>
      <c r="DQ14" s="36"/>
      <c r="DR14" s="3"/>
      <c r="DS14" s="38">
        <v>2</v>
      </c>
      <c r="DT14" s="39"/>
      <c r="DU14" s="39"/>
      <c r="DV14" s="40"/>
      <c r="DW14" s="36"/>
      <c r="DX14" s="3"/>
      <c r="DY14" s="38">
        <v>2</v>
      </c>
      <c r="DZ14" s="39"/>
      <c r="EA14" s="39"/>
      <c r="EB14" s="40"/>
      <c r="EC14" s="36"/>
      <c r="ED14" s="3"/>
      <c r="EE14" s="38">
        <v>2</v>
      </c>
      <c r="EF14" s="39"/>
      <c r="EG14" s="39"/>
      <c r="EH14" s="40"/>
      <c r="EI14" s="36"/>
      <c r="EJ14" s="3"/>
      <c r="EK14" s="38">
        <v>2</v>
      </c>
      <c r="EL14" s="39"/>
      <c r="EM14" s="39"/>
      <c r="EN14" s="40"/>
      <c r="EO14" s="36"/>
      <c r="EP14" s="3"/>
      <c r="EQ14" s="38">
        <v>2</v>
      </c>
      <c r="ER14" s="39"/>
      <c r="ES14" s="39"/>
      <c r="ET14" s="40"/>
      <c r="EU14" s="36"/>
      <c r="EV14" s="3"/>
      <c r="EW14" s="38">
        <v>2</v>
      </c>
      <c r="EX14" s="39"/>
      <c r="EY14" s="39"/>
      <c r="EZ14" s="40"/>
      <c r="FA14" s="36"/>
      <c r="FB14" s="3"/>
      <c r="FC14" s="38">
        <v>2</v>
      </c>
      <c r="FD14" s="39"/>
      <c r="FE14" s="39"/>
      <c r="FF14" s="40"/>
      <c r="FG14" s="36"/>
      <c r="FH14" s="3"/>
      <c r="FI14" s="38">
        <v>2</v>
      </c>
      <c r="FJ14" s="39"/>
      <c r="FK14" s="39"/>
      <c r="FL14" s="40"/>
      <c r="FM14" s="36"/>
      <c r="FN14" s="3"/>
    </row>
    <row r="15" spans="1:170">
      <c r="U15" s="3"/>
      <c r="V15" s="3"/>
      <c r="W15" s="3"/>
      <c r="X15" s="3"/>
      <c r="Y15" s="3"/>
      <c r="Z15" s="3"/>
      <c r="AA15" s="38">
        <v>3</v>
      </c>
      <c r="AB15" s="39"/>
      <c r="AC15" s="39"/>
      <c r="AD15" s="40"/>
      <c r="AE15" s="36"/>
      <c r="AF15" s="3"/>
      <c r="AG15" s="38">
        <v>3</v>
      </c>
      <c r="AH15" s="39"/>
      <c r="AI15" s="39"/>
      <c r="AJ15" s="40"/>
      <c r="AK15" s="36"/>
      <c r="AL15" s="3"/>
      <c r="AM15" s="38">
        <v>3</v>
      </c>
      <c r="AN15" s="39"/>
      <c r="AO15" s="39"/>
      <c r="AP15" s="40"/>
      <c r="AQ15" s="36"/>
      <c r="AR15" s="3"/>
      <c r="AS15" s="38">
        <v>3</v>
      </c>
      <c r="AT15" s="39"/>
      <c r="AU15" s="39"/>
      <c r="AV15" s="40"/>
      <c r="AW15" s="36"/>
      <c r="AX15" s="3"/>
      <c r="AY15" s="38">
        <v>3</v>
      </c>
      <c r="AZ15" s="39"/>
      <c r="BA15" s="39"/>
      <c r="BB15" s="40"/>
      <c r="BC15" s="36"/>
      <c r="BD15" s="3"/>
      <c r="BE15" s="38">
        <v>3</v>
      </c>
      <c r="BF15" s="39"/>
      <c r="BG15" s="39"/>
      <c r="BH15" s="40"/>
      <c r="BI15" s="36"/>
      <c r="BJ15" s="3"/>
      <c r="BK15" s="38">
        <v>3</v>
      </c>
      <c r="BL15" s="39"/>
      <c r="BM15" s="39"/>
      <c r="BN15" s="40"/>
      <c r="BO15" s="36"/>
      <c r="BP15" s="3"/>
      <c r="BQ15" s="38">
        <v>3</v>
      </c>
      <c r="BR15" s="39"/>
      <c r="BS15" s="39"/>
      <c r="BT15" s="40"/>
      <c r="BU15" s="36"/>
      <c r="BV15" s="3"/>
      <c r="BW15" s="38">
        <v>3</v>
      </c>
      <c r="BX15" s="39"/>
      <c r="BY15" s="39"/>
      <c r="BZ15" s="40"/>
      <c r="CA15" s="36"/>
      <c r="CB15" s="3"/>
      <c r="CC15" s="38">
        <v>3</v>
      </c>
      <c r="CD15" s="39"/>
      <c r="CE15" s="39"/>
      <c r="CF15" s="40"/>
      <c r="CG15" s="36"/>
      <c r="CH15" s="3"/>
      <c r="CI15" s="38">
        <v>3</v>
      </c>
      <c r="CJ15" s="39"/>
      <c r="CK15" s="39"/>
      <c r="CL15" s="40"/>
      <c r="CM15" s="36"/>
      <c r="CN15" s="3"/>
      <c r="CO15" s="38">
        <v>3</v>
      </c>
      <c r="CP15" s="39"/>
      <c r="CQ15" s="39"/>
      <c r="CR15" s="40"/>
      <c r="CS15" s="36"/>
      <c r="CT15" s="3"/>
      <c r="CU15" s="38">
        <v>3</v>
      </c>
      <c r="CV15" s="39"/>
      <c r="CW15" s="39"/>
      <c r="CX15" s="40"/>
      <c r="CY15" s="36"/>
      <c r="CZ15" s="3"/>
      <c r="DA15" s="38">
        <v>3</v>
      </c>
      <c r="DB15" s="39"/>
      <c r="DC15" s="39"/>
      <c r="DD15" s="40"/>
      <c r="DE15" s="36"/>
      <c r="DF15" s="3"/>
      <c r="DG15" s="38">
        <v>3</v>
      </c>
      <c r="DH15" s="39"/>
      <c r="DI15" s="39"/>
      <c r="DJ15" s="40"/>
      <c r="DK15" s="36"/>
      <c r="DL15" s="3"/>
      <c r="DM15" s="38">
        <v>3</v>
      </c>
      <c r="DN15" s="39"/>
      <c r="DO15" s="39"/>
      <c r="DP15" s="40"/>
      <c r="DQ15" s="36"/>
      <c r="DR15" s="3"/>
      <c r="DS15" s="38">
        <v>3</v>
      </c>
      <c r="DT15" s="39"/>
      <c r="DU15" s="39"/>
      <c r="DV15" s="40"/>
      <c r="DW15" s="36"/>
      <c r="DX15" s="3"/>
      <c r="DY15" s="38">
        <v>3</v>
      </c>
      <c r="DZ15" s="39"/>
      <c r="EA15" s="39"/>
      <c r="EB15" s="40"/>
      <c r="EC15" s="36"/>
      <c r="ED15" s="3"/>
      <c r="EE15" s="38">
        <v>3</v>
      </c>
      <c r="EF15" s="39"/>
      <c r="EG15" s="39"/>
      <c r="EH15" s="40"/>
      <c r="EI15" s="36"/>
      <c r="EJ15" s="3"/>
      <c r="EK15" s="38">
        <v>3</v>
      </c>
      <c r="EL15" s="39"/>
      <c r="EM15" s="39"/>
      <c r="EN15" s="40"/>
      <c r="EO15" s="36"/>
      <c r="EP15" s="3"/>
      <c r="EQ15" s="38">
        <v>3</v>
      </c>
      <c r="ER15" s="39"/>
      <c r="ES15" s="39"/>
      <c r="ET15" s="40"/>
      <c r="EU15" s="36"/>
      <c r="EV15" s="3"/>
      <c r="EW15" s="38">
        <v>3</v>
      </c>
      <c r="EX15" s="39"/>
      <c r="EY15" s="39"/>
      <c r="EZ15" s="40"/>
      <c r="FA15" s="36"/>
      <c r="FB15" s="3"/>
      <c r="FC15" s="38">
        <v>3</v>
      </c>
      <c r="FD15" s="39"/>
      <c r="FE15" s="39"/>
      <c r="FF15" s="40"/>
      <c r="FG15" s="36"/>
      <c r="FH15" s="3"/>
      <c r="FI15" s="38">
        <v>3</v>
      </c>
      <c r="FJ15" s="39"/>
      <c r="FK15" s="39"/>
      <c r="FL15" s="40"/>
      <c r="FM15" s="36"/>
      <c r="FN15" s="3"/>
    </row>
    <row r="16" spans="1:170">
      <c r="U16" s="3"/>
      <c r="V16" s="3"/>
      <c r="W16" s="3"/>
      <c r="X16" s="3"/>
      <c r="Y16" s="3"/>
      <c r="Z16" s="3"/>
      <c r="AA16" s="38">
        <v>4</v>
      </c>
      <c r="AB16" s="39"/>
      <c r="AC16" s="39"/>
      <c r="AD16" s="40"/>
      <c r="AE16" s="36"/>
      <c r="AF16" s="3"/>
      <c r="AG16" s="38">
        <v>4</v>
      </c>
      <c r="AH16" s="39"/>
      <c r="AI16" s="39"/>
      <c r="AJ16" s="40"/>
      <c r="AK16" s="36"/>
      <c r="AL16" s="3"/>
      <c r="AM16" s="38">
        <v>4</v>
      </c>
      <c r="AN16" s="39"/>
      <c r="AO16" s="39"/>
      <c r="AP16" s="40"/>
      <c r="AQ16" s="36"/>
      <c r="AR16" s="3"/>
      <c r="AS16" s="38">
        <v>4</v>
      </c>
      <c r="AT16" s="39"/>
      <c r="AU16" s="39"/>
      <c r="AV16" s="40"/>
      <c r="AW16" s="36"/>
      <c r="AX16" s="3"/>
      <c r="AY16" s="38">
        <v>4</v>
      </c>
      <c r="AZ16" s="39"/>
      <c r="BA16" s="39"/>
      <c r="BB16" s="40"/>
      <c r="BC16" s="36"/>
      <c r="BD16" s="3"/>
      <c r="BE16" s="38">
        <v>4</v>
      </c>
      <c r="BF16" s="39"/>
      <c r="BG16" s="39"/>
      <c r="BH16" s="40"/>
      <c r="BI16" s="36"/>
      <c r="BJ16" s="3"/>
      <c r="BK16" s="38">
        <v>4</v>
      </c>
      <c r="BL16" s="39"/>
      <c r="BM16" s="39"/>
      <c r="BN16" s="40"/>
      <c r="BO16" s="36"/>
      <c r="BP16" s="3"/>
      <c r="BQ16" s="38">
        <v>4</v>
      </c>
      <c r="BR16" s="39"/>
      <c r="BS16" s="39"/>
      <c r="BT16" s="40"/>
      <c r="BU16" s="36"/>
      <c r="BV16" s="3"/>
      <c r="BW16" s="38">
        <v>4</v>
      </c>
      <c r="BX16" s="39"/>
      <c r="BY16" s="39"/>
      <c r="BZ16" s="40"/>
      <c r="CA16" s="36"/>
      <c r="CB16" s="3"/>
      <c r="CC16" s="38">
        <v>4</v>
      </c>
      <c r="CD16" s="39"/>
      <c r="CE16" s="39"/>
      <c r="CF16" s="40"/>
      <c r="CG16" s="36"/>
      <c r="CH16" s="3"/>
      <c r="CI16" s="38">
        <v>4</v>
      </c>
      <c r="CJ16" s="39"/>
      <c r="CK16" s="39"/>
      <c r="CL16" s="40"/>
      <c r="CM16" s="36"/>
      <c r="CN16" s="3"/>
      <c r="CO16" s="38">
        <v>4</v>
      </c>
      <c r="CP16" s="39"/>
      <c r="CQ16" s="39"/>
      <c r="CR16" s="40"/>
      <c r="CS16" s="36"/>
      <c r="CT16" s="3"/>
      <c r="CU16" s="38">
        <v>4</v>
      </c>
      <c r="CV16" s="39"/>
      <c r="CW16" s="39"/>
      <c r="CX16" s="40"/>
      <c r="CY16" s="36"/>
      <c r="CZ16" s="3"/>
      <c r="DA16" s="38">
        <v>4</v>
      </c>
      <c r="DB16" s="39"/>
      <c r="DC16" s="39"/>
      <c r="DD16" s="40"/>
      <c r="DE16" s="36"/>
      <c r="DF16" s="3"/>
      <c r="DG16" s="38">
        <v>4</v>
      </c>
      <c r="DH16" s="39"/>
      <c r="DI16" s="39"/>
      <c r="DJ16" s="40"/>
      <c r="DK16" s="36"/>
      <c r="DL16" s="3"/>
      <c r="DM16" s="38">
        <v>4</v>
      </c>
      <c r="DN16" s="39"/>
      <c r="DO16" s="39"/>
      <c r="DP16" s="40"/>
      <c r="DQ16" s="36"/>
      <c r="DR16" s="3"/>
      <c r="DS16" s="38">
        <v>4</v>
      </c>
      <c r="DT16" s="39"/>
      <c r="DU16" s="39"/>
      <c r="DV16" s="40"/>
      <c r="DW16" s="36"/>
      <c r="DX16" s="3"/>
      <c r="DY16" s="38">
        <v>4</v>
      </c>
      <c r="DZ16" s="39"/>
      <c r="EA16" s="39"/>
      <c r="EB16" s="40"/>
      <c r="EC16" s="36"/>
      <c r="ED16" s="3"/>
      <c r="EE16" s="38">
        <v>4</v>
      </c>
      <c r="EF16" s="39"/>
      <c r="EG16" s="39"/>
      <c r="EH16" s="40"/>
      <c r="EI16" s="36"/>
      <c r="EJ16" s="3"/>
      <c r="EK16" s="38">
        <v>4</v>
      </c>
      <c r="EL16" s="39"/>
      <c r="EM16" s="39"/>
      <c r="EN16" s="40"/>
      <c r="EO16" s="36"/>
      <c r="EP16" s="3"/>
      <c r="EQ16" s="38">
        <v>4</v>
      </c>
      <c r="ER16" s="39"/>
      <c r="ES16" s="39"/>
      <c r="ET16" s="40"/>
      <c r="EU16" s="36"/>
      <c r="EV16" s="3"/>
      <c r="EW16" s="38">
        <v>4</v>
      </c>
      <c r="EX16" s="39"/>
      <c r="EY16" s="39"/>
      <c r="EZ16" s="40"/>
      <c r="FA16" s="36"/>
      <c r="FB16" s="3"/>
      <c r="FC16" s="38">
        <v>4</v>
      </c>
      <c r="FD16" s="39"/>
      <c r="FE16" s="39"/>
      <c r="FF16" s="40"/>
      <c r="FG16" s="36"/>
      <c r="FH16" s="3"/>
      <c r="FI16" s="38">
        <v>4</v>
      </c>
      <c r="FJ16" s="39"/>
      <c r="FK16" s="39"/>
      <c r="FL16" s="40"/>
      <c r="FM16" s="36"/>
      <c r="FN16" s="3"/>
    </row>
    <row r="17" spans="21:170">
      <c r="U17" s="3"/>
      <c r="V17" s="3"/>
      <c r="W17" s="3"/>
      <c r="X17" s="3"/>
      <c r="Y17" s="3"/>
      <c r="Z17" s="3"/>
      <c r="AA17" s="38">
        <v>5</v>
      </c>
      <c r="AB17" s="39"/>
      <c r="AC17" s="39"/>
      <c r="AD17" s="40"/>
      <c r="AE17" s="36"/>
      <c r="AF17" s="3"/>
      <c r="AG17" s="38">
        <v>5</v>
      </c>
      <c r="AH17" s="39"/>
      <c r="AI17" s="39"/>
      <c r="AJ17" s="40"/>
      <c r="AK17" s="36"/>
      <c r="AL17" s="3"/>
      <c r="AM17" s="38">
        <v>5</v>
      </c>
      <c r="AN17" s="39"/>
      <c r="AO17" s="39"/>
      <c r="AP17" s="40"/>
      <c r="AQ17" s="36"/>
      <c r="AR17" s="3"/>
      <c r="AS17" s="38">
        <v>5</v>
      </c>
      <c r="AT17" s="39"/>
      <c r="AU17" s="39"/>
      <c r="AV17" s="40"/>
      <c r="AW17" s="36"/>
      <c r="AX17" s="3"/>
      <c r="AY17" s="38">
        <v>5</v>
      </c>
      <c r="AZ17" s="39"/>
      <c r="BA17" s="39"/>
      <c r="BB17" s="40"/>
      <c r="BC17" s="36"/>
      <c r="BD17" s="3"/>
      <c r="BE17" s="38">
        <v>5</v>
      </c>
      <c r="BF17" s="39"/>
      <c r="BG17" s="39"/>
      <c r="BH17" s="40"/>
      <c r="BI17" s="36"/>
      <c r="BJ17" s="3"/>
      <c r="BK17" s="38">
        <v>5</v>
      </c>
      <c r="BL17" s="39"/>
      <c r="BM17" s="39"/>
      <c r="BN17" s="40"/>
      <c r="BO17" s="36"/>
      <c r="BP17" s="3"/>
      <c r="BQ17" s="38">
        <v>5</v>
      </c>
      <c r="BR17" s="39"/>
      <c r="BS17" s="39"/>
      <c r="BT17" s="40"/>
      <c r="BU17" s="36"/>
      <c r="BV17" s="3"/>
      <c r="BW17" s="38">
        <v>5</v>
      </c>
      <c r="BX17" s="39"/>
      <c r="BY17" s="39"/>
      <c r="BZ17" s="40"/>
      <c r="CA17" s="36"/>
      <c r="CB17" s="3"/>
      <c r="CC17" s="38">
        <v>5</v>
      </c>
      <c r="CD17" s="39"/>
      <c r="CE17" s="39"/>
      <c r="CF17" s="40"/>
      <c r="CG17" s="36"/>
      <c r="CH17" s="3"/>
      <c r="CI17" s="38">
        <v>5</v>
      </c>
      <c r="CJ17" s="39"/>
      <c r="CK17" s="39"/>
      <c r="CL17" s="40"/>
      <c r="CM17" s="36"/>
      <c r="CN17" s="3"/>
      <c r="CO17" s="38">
        <v>5</v>
      </c>
      <c r="CP17" s="39"/>
      <c r="CQ17" s="39"/>
      <c r="CR17" s="40"/>
      <c r="CS17" s="36"/>
      <c r="CT17" s="3"/>
      <c r="CU17" s="38">
        <v>5</v>
      </c>
      <c r="CV17" s="39"/>
      <c r="CW17" s="39"/>
      <c r="CX17" s="40"/>
      <c r="CY17" s="36"/>
      <c r="CZ17" s="3"/>
      <c r="DA17" s="38">
        <v>5</v>
      </c>
      <c r="DB17" s="39"/>
      <c r="DC17" s="39"/>
      <c r="DD17" s="40"/>
      <c r="DE17" s="36"/>
      <c r="DF17" s="3"/>
      <c r="DG17" s="38">
        <v>5</v>
      </c>
      <c r="DH17" s="39"/>
      <c r="DI17" s="39"/>
      <c r="DJ17" s="40"/>
      <c r="DK17" s="36"/>
      <c r="DL17" s="3"/>
      <c r="DM17" s="38">
        <v>5</v>
      </c>
      <c r="DN17" s="39"/>
      <c r="DO17" s="39"/>
      <c r="DP17" s="40"/>
      <c r="DQ17" s="36"/>
      <c r="DR17" s="3"/>
      <c r="DS17" s="38">
        <v>5</v>
      </c>
      <c r="DT17" s="39"/>
      <c r="DU17" s="39"/>
      <c r="DV17" s="40"/>
      <c r="DW17" s="36"/>
      <c r="DX17" s="3"/>
      <c r="DY17" s="38">
        <v>5</v>
      </c>
      <c r="DZ17" s="39"/>
      <c r="EA17" s="39"/>
      <c r="EB17" s="40"/>
      <c r="EC17" s="36"/>
      <c r="ED17" s="3"/>
      <c r="EE17" s="38">
        <v>5</v>
      </c>
      <c r="EF17" s="39"/>
      <c r="EG17" s="39"/>
      <c r="EH17" s="40"/>
      <c r="EI17" s="36"/>
      <c r="EJ17" s="3"/>
      <c r="EK17" s="38">
        <v>5</v>
      </c>
      <c r="EL17" s="39"/>
      <c r="EM17" s="39"/>
      <c r="EN17" s="40"/>
      <c r="EO17" s="36"/>
      <c r="EP17" s="3"/>
      <c r="EQ17" s="38">
        <v>5</v>
      </c>
      <c r="ER17" s="39"/>
      <c r="ES17" s="39"/>
      <c r="ET17" s="40"/>
      <c r="EU17" s="36"/>
      <c r="EV17" s="3"/>
      <c r="EW17" s="38">
        <v>5</v>
      </c>
      <c r="EX17" s="39"/>
      <c r="EY17" s="39"/>
      <c r="EZ17" s="40"/>
      <c r="FA17" s="36"/>
      <c r="FB17" s="3"/>
      <c r="FC17" s="38">
        <v>5</v>
      </c>
      <c r="FD17" s="39"/>
      <c r="FE17" s="39"/>
      <c r="FF17" s="40"/>
      <c r="FG17" s="36"/>
      <c r="FH17" s="3"/>
      <c r="FI17" s="38">
        <v>5</v>
      </c>
      <c r="FJ17" s="39"/>
      <c r="FK17" s="39"/>
      <c r="FL17" s="40"/>
      <c r="FM17" s="36"/>
      <c r="FN17" s="3"/>
    </row>
    <row r="18" spans="21:170">
      <c r="U18" s="3"/>
      <c r="V18" s="3"/>
      <c r="W18" s="3"/>
      <c r="X18" s="3"/>
      <c r="Y18" s="3"/>
      <c r="Z18" s="3"/>
      <c r="AA18" s="38">
        <v>6</v>
      </c>
      <c r="AB18" s="39"/>
      <c r="AC18" s="39"/>
      <c r="AD18" s="40"/>
      <c r="AE18" s="36"/>
      <c r="AF18" s="3"/>
      <c r="AG18" s="38">
        <v>6</v>
      </c>
      <c r="AH18" s="39"/>
      <c r="AI18" s="39"/>
      <c r="AJ18" s="40"/>
      <c r="AK18" s="36"/>
      <c r="AL18" s="3"/>
      <c r="AM18" s="38">
        <v>6</v>
      </c>
      <c r="AN18" s="39"/>
      <c r="AO18" s="39"/>
      <c r="AP18" s="40"/>
      <c r="AQ18" s="36"/>
      <c r="AR18" s="3"/>
      <c r="AS18" s="38">
        <v>6</v>
      </c>
      <c r="AT18" s="39"/>
      <c r="AU18" s="39"/>
      <c r="AV18" s="40"/>
      <c r="AW18" s="36"/>
      <c r="AX18" s="3"/>
      <c r="AY18" s="38">
        <v>6</v>
      </c>
      <c r="AZ18" s="39"/>
      <c r="BA18" s="39"/>
      <c r="BB18" s="40"/>
      <c r="BC18" s="36"/>
      <c r="BD18" s="3"/>
      <c r="BE18" s="38">
        <v>6</v>
      </c>
      <c r="BF18" s="39"/>
      <c r="BG18" s="39"/>
      <c r="BH18" s="40"/>
      <c r="BI18" s="36"/>
      <c r="BJ18" s="3"/>
      <c r="BK18" s="38">
        <v>6</v>
      </c>
      <c r="BL18" s="39"/>
      <c r="BM18" s="39"/>
      <c r="BN18" s="40"/>
      <c r="BO18" s="36"/>
      <c r="BP18" s="3"/>
      <c r="BQ18" s="38">
        <v>6</v>
      </c>
      <c r="BR18" s="39"/>
      <c r="BS18" s="39"/>
      <c r="BT18" s="40"/>
      <c r="BU18" s="36"/>
      <c r="BV18" s="3"/>
      <c r="BW18" s="38">
        <v>6</v>
      </c>
      <c r="BX18" s="39"/>
      <c r="BY18" s="39"/>
      <c r="BZ18" s="40"/>
      <c r="CA18" s="36"/>
      <c r="CB18" s="3"/>
      <c r="CC18" s="38">
        <v>6</v>
      </c>
      <c r="CD18" s="39"/>
      <c r="CE18" s="39"/>
      <c r="CF18" s="40"/>
      <c r="CG18" s="36"/>
      <c r="CH18" s="3"/>
      <c r="CI18" s="38">
        <v>6</v>
      </c>
      <c r="CJ18" s="39"/>
      <c r="CK18" s="39"/>
      <c r="CL18" s="40"/>
      <c r="CM18" s="36"/>
      <c r="CN18" s="3"/>
      <c r="CO18" s="38">
        <v>6</v>
      </c>
      <c r="CP18" s="39"/>
      <c r="CQ18" s="39"/>
      <c r="CR18" s="40"/>
      <c r="CS18" s="36"/>
      <c r="CT18" s="3"/>
      <c r="CU18" s="38">
        <v>6</v>
      </c>
      <c r="CV18" s="39"/>
      <c r="CW18" s="39"/>
      <c r="CX18" s="40"/>
      <c r="CY18" s="36"/>
      <c r="CZ18" s="3"/>
      <c r="DA18" s="38">
        <v>6</v>
      </c>
      <c r="DB18" s="39"/>
      <c r="DC18" s="39"/>
      <c r="DD18" s="40"/>
      <c r="DE18" s="36"/>
      <c r="DF18" s="3"/>
      <c r="DG18" s="38">
        <v>6</v>
      </c>
      <c r="DH18" s="39"/>
      <c r="DI18" s="39"/>
      <c r="DJ18" s="40"/>
      <c r="DK18" s="36"/>
      <c r="DL18" s="3"/>
      <c r="DM18" s="38">
        <v>6</v>
      </c>
      <c r="DN18" s="39"/>
      <c r="DO18" s="39"/>
      <c r="DP18" s="40"/>
      <c r="DQ18" s="36"/>
      <c r="DR18" s="3"/>
      <c r="DS18" s="38">
        <v>6</v>
      </c>
      <c r="DT18" s="39"/>
      <c r="DU18" s="39"/>
      <c r="DV18" s="40"/>
      <c r="DW18" s="36"/>
      <c r="DX18" s="3"/>
      <c r="DY18" s="38">
        <v>6</v>
      </c>
      <c r="DZ18" s="39"/>
      <c r="EA18" s="39"/>
      <c r="EB18" s="40"/>
      <c r="EC18" s="36"/>
      <c r="ED18" s="3"/>
      <c r="EE18" s="38">
        <v>6</v>
      </c>
      <c r="EF18" s="39"/>
      <c r="EG18" s="39"/>
      <c r="EH18" s="40"/>
      <c r="EI18" s="36"/>
      <c r="EJ18" s="3"/>
      <c r="EK18" s="38">
        <v>6</v>
      </c>
      <c r="EL18" s="39"/>
      <c r="EM18" s="39"/>
      <c r="EN18" s="40"/>
      <c r="EO18" s="36"/>
      <c r="EP18" s="3"/>
      <c r="EQ18" s="38">
        <v>6</v>
      </c>
      <c r="ER18" s="39"/>
      <c r="ES18" s="39"/>
      <c r="ET18" s="40"/>
      <c r="EU18" s="36"/>
      <c r="EV18" s="3"/>
      <c r="EW18" s="38">
        <v>6</v>
      </c>
      <c r="EX18" s="39"/>
      <c r="EY18" s="39"/>
      <c r="EZ18" s="40"/>
      <c r="FA18" s="36"/>
      <c r="FB18" s="3"/>
      <c r="FC18" s="38">
        <v>6</v>
      </c>
      <c r="FD18" s="39"/>
      <c r="FE18" s="39"/>
      <c r="FF18" s="40"/>
      <c r="FG18" s="36"/>
      <c r="FH18" s="3"/>
      <c r="FI18" s="38">
        <v>6</v>
      </c>
      <c r="FJ18" s="39"/>
      <c r="FK18" s="39"/>
      <c r="FL18" s="40"/>
      <c r="FM18" s="36"/>
      <c r="FN18" s="3"/>
    </row>
    <row r="19" spans="21:170">
      <c r="U19" s="3"/>
      <c r="V19" s="3"/>
      <c r="W19" s="3"/>
      <c r="X19" s="3"/>
      <c r="Y19" s="3"/>
      <c r="Z19" s="3"/>
      <c r="AA19" s="38">
        <v>7</v>
      </c>
      <c r="AB19" s="39"/>
      <c r="AC19" s="39"/>
      <c r="AD19" s="40"/>
      <c r="AE19" s="36"/>
      <c r="AF19" s="3"/>
      <c r="AG19" s="38">
        <v>7</v>
      </c>
      <c r="AH19" s="39"/>
      <c r="AI19" s="39"/>
      <c r="AJ19" s="40"/>
      <c r="AK19" s="36"/>
      <c r="AL19" s="3"/>
      <c r="AM19" s="38">
        <v>7</v>
      </c>
      <c r="AN19" s="39"/>
      <c r="AO19" s="39"/>
      <c r="AP19" s="40"/>
      <c r="AQ19" s="36"/>
      <c r="AR19" s="3"/>
      <c r="AS19" s="38">
        <v>7</v>
      </c>
      <c r="AT19" s="39"/>
      <c r="AU19" s="39"/>
      <c r="AV19" s="40"/>
      <c r="AW19" s="36"/>
      <c r="AX19" s="3"/>
      <c r="AY19" s="38">
        <v>7</v>
      </c>
      <c r="AZ19" s="39"/>
      <c r="BA19" s="39"/>
      <c r="BB19" s="40"/>
      <c r="BC19" s="36"/>
      <c r="BD19" s="3"/>
      <c r="BE19" s="38">
        <v>7</v>
      </c>
      <c r="BF19" s="39"/>
      <c r="BG19" s="39"/>
      <c r="BH19" s="40"/>
      <c r="BI19" s="36"/>
      <c r="BJ19" s="3"/>
      <c r="BK19" s="38">
        <v>7</v>
      </c>
      <c r="BL19" s="39"/>
      <c r="BM19" s="39"/>
      <c r="BN19" s="40"/>
      <c r="BO19" s="36"/>
      <c r="BP19" s="3"/>
      <c r="BQ19" s="38">
        <v>7</v>
      </c>
      <c r="BR19" s="39"/>
      <c r="BS19" s="39"/>
      <c r="BT19" s="40"/>
      <c r="BU19" s="36"/>
      <c r="BV19" s="3"/>
      <c r="BW19" s="38">
        <v>7</v>
      </c>
      <c r="BX19" s="39"/>
      <c r="BY19" s="39"/>
      <c r="BZ19" s="40"/>
      <c r="CA19" s="36"/>
      <c r="CB19" s="3"/>
      <c r="CC19" s="38">
        <v>7</v>
      </c>
      <c r="CD19" s="39"/>
      <c r="CE19" s="39"/>
      <c r="CF19" s="40"/>
      <c r="CG19" s="36"/>
      <c r="CH19" s="3"/>
      <c r="CI19" s="38">
        <v>7</v>
      </c>
      <c r="CJ19" s="39"/>
      <c r="CK19" s="39"/>
      <c r="CL19" s="40"/>
      <c r="CM19" s="36"/>
      <c r="CN19" s="3"/>
      <c r="CO19" s="38">
        <v>7</v>
      </c>
      <c r="CP19" s="39"/>
      <c r="CQ19" s="39"/>
      <c r="CR19" s="40"/>
      <c r="CS19" s="36"/>
      <c r="CT19" s="3"/>
      <c r="CU19" s="38">
        <v>7</v>
      </c>
      <c r="CV19" s="39"/>
      <c r="CW19" s="39"/>
      <c r="CX19" s="40"/>
      <c r="CY19" s="36"/>
      <c r="CZ19" s="3"/>
      <c r="DA19" s="38">
        <v>7</v>
      </c>
      <c r="DB19" s="39"/>
      <c r="DC19" s="39"/>
      <c r="DD19" s="40"/>
      <c r="DE19" s="36"/>
      <c r="DF19" s="3"/>
      <c r="DG19" s="38">
        <v>7</v>
      </c>
      <c r="DH19" s="39"/>
      <c r="DI19" s="39"/>
      <c r="DJ19" s="40"/>
      <c r="DK19" s="36"/>
      <c r="DL19" s="3"/>
      <c r="DM19" s="38">
        <v>7</v>
      </c>
      <c r="DN19" s="39"/>
      <c r="DO19" s="39"/>
      <c r="DP19" s="40"/>
      <c r="DQ19" s="36"/>
      <c r="DR19" s="3"/>
      <c r="DS19" s="38">
        <v>7</v>
      </c>
      <c r="DT19" s="39"/>
      <c r="DU19" s="39"/>
      <c r="DV19" s="40"/>
      <c r="DW19" s="36"/>
      <c r="DX19" s="3"/>
      <c r="DY19" s="38">
        <v>7</v>
      </c>
      <c r="DZ19" s="39"/>
      <c r="EA19" s="39"/>
      <c r="EB19" s="40"/>
      <c r="EC19" s="36"/>
      <c r="ED19" s="3"/>
      <c r="EE19" s="38">
        <v>7</v>
      </c>
      <c r="EF19" s="39"/>
      <c r="EG19" s="39"/>
      <c r="EH19" s="40"/>
      <c r="EI19" s="36"/>
      <c r="EJ19" s="3"/>
      <c r="EK19" s="38">
        <v>7</v>
      </c>
      <c r="EL19" s="39"/>
      <c r="EM19" s="39"/>
      <c r="EN19" s="40"/>
      <c r="EO19" s="36"/>
      <c r="EP19" s="3"/>
      <c r="EQ19" s="38">
        <v>7</v>
      </c>
      <c r="ER19" s="39"/>
      <c r="ES19" s="39"/>
      <c r="ET19" s="40"/>
      <c r="EU19" s="36"/>
      <c r="EV19" s="3"/>
      <c r="EW19" s="38">
        <v>7</v>
      </c>
      <c r="EX19" s="39"/>
      <c r="EY19" s="39"/>
      <c r="EZ19" s="40"/>
      <c r="FA19" s="36"/>
      <c r="FB19" s="3"/>
      <c r="FC19" s="38">
        <v>7</v>
      </c>
      <c r="FD19" s="39"/>
      <c r="FE19" s="39"/>
      <c r="FF19" s="40"/>
      <c r="FG19" s="36"/>
      <c r="FH19" s="3"/>
      <c r="FI19" s="38">
        <v>7</v>
      </c>
      <c r="FJ19" s="39"/>
      <c r="FK19" s="39"/>
      <c r="FL19" s="40"/>
      <c r="FM19" s="36"/>
      <c r="FN19" s="3"/>
    </row>
    <row r="20" spans="21:170">
      <c r="U20" s="3"/>
      <c r="V20" s="3"/>
      <c r="W20" s="3"/>
      <c r="X20" s="3"/>
      <c r="Y20" s="3"/>
      <c r="Z20" s="3"/>
      <c r="AA20" s="38">
        <v>8</v>
      </c>
      <c r="AB20" s="39"/>
      <c r="AC20" s="39"/>
      <c r="AD20" s="40"/>
      <c r="AE20" s="36"/>
      <c r="AF20" s="3"/>
      <c r="AG20" s="38">
        <v>8</v>
      </c>
      <c r="AH20" s="39"/>
      <c r="AI20" s="39"/>
      <c r="AJ20" s="40"/>
      <c r="AK20" s="36"/>
      <c r="AL20" s="3"/>
      <c r="AM20" s="38">
        <v>8</v>
      </c>
      <c r="AN20" s="39"/>
      <c r="AO20" s="39"/>
      <c r="AP20" s="40"/>
      <c r="AQ20" s="36"/>
      <c r="AR20" s="3"/>
      <c r="AS20" s="38">
        <v>8</v>
      </c>
      <c r="AT20" s="39"/>
      <c r="AU20" s="39"/>
      <c r="AV20" s="40"/>
      <c r="AW20" s="36"/>
      <c r="AX20" s="3"/>
      <c r="AY20" s="38">
        <v>8</v>
      </c>
      <c r="AZ20" s="39"/>
      <c r="BA20" s="39"/>
      <c r="BB20" s="40"/>
      <c r="BC20" s="36"/>
      <c r="BD20" s="3"/>
      <c r="BE20" s="38">
        <v>8</v>
      </c>
      <c r="BF20" s="39"/>
      <c r="BG20" s="39"/>
      <c r="BH20" s="40"/>
      <c r="BI20" s="36"/>
      <c r="BJ20" s="3"/>
      <c r="BK20" s="38">
        <v>8</v>
      </c>
      <c r="BL20" s="39"/>
      <c r="BM20" s="39"/>
      <c r="BN20" s="40"/>
      <c r="BO20" s="36"/>
      <c r="BP20" s="3"/>
      <c r="BQ20" s="38">
        <v>8</v>
      </c>
      <c r="BR20" s="39"/>
      <c r="BS20" s="39"/>
      <c r="BT20" s="40"/>
      <c r="BU20" s="36"/>
      <c r="BV20" s="3"/>
      <c r="BW20" s="38">
        <v>8</v>
      </c>
      <c r="BX20" s="39"/>
      <c r="BY20" s="39"/>
      <c r="BZ20" s="40"/>
      <c r="CA20" s="36"/>
      <c r="CB20" s="3"/>
      <c r="CC20" s="38">
        <v>8</v>
      </c>
      <c r="CD20" s="39"/>
      <c r="CE20" s="39"/>
      <c r="CF20" s="40"/>
      <c r="CG20" s="36"/>
      <c r="CH20" s="3"/>
      <c r="CI20" s="38">
        <v>8</v>
      </c>
      <c r="CJ20" s="39"/>
      <c r="CK20" s="39"/>
      <c r="CL20" s="40"/>
      <c r="CM20" s="36"/>
      <c r="CN20" s="3"/>
      <c r="CO20" s="38">
        <v>8</v>
      </c>
      <c r="CP20" s="39"/>
      <c r="CQ20" s="39"/>
      <c r="CR20" s="40"/>
      <c r="CS20" s="36"/>
      <c r="CT20" s="3"/>
      <c r="CU20" s="38">
        <v>8</v>
      </c>
      <c r="CV20" s="39"/>
      <c r="CW20" s="39"/>
      <c r="CX20" s="40"/>
      <c r="CY20" s="36"/>
      <c r="CZ20" s="3"/>
      <c r="DA20" s="38">
        <v>8</v>
      </c>
      <c r="DB20" s="39"/>
      <c r="DC20" s="39"/>
      <c r="DD20" s="40"/>
      <c r="DE20" s="36"/>
      <c r="DF20" s="3"/>
      <c r="DG20" s="38">
        <v>8</v>
      </c>
      <c r="DH20" s="39"/>
      <c r="DI20" s="39"/>
      <c r="DJ20" s="40"/>
      <c r="DK20" s="36"/>
      <c r="DL20" s="3"/>
      <c r="DM20" s="38">
        <v>8</v>
      </c>
      <c r="DN20" s="39"/>
      <c r="DO20" s="39"/>
      <c r="DP20" s="40"/>
      <c r="DQ20" s="36"/>
      <c r="DR20" s="3"/>
      <c r="DS20" s="38">
        <v>8</v>
      </c>
      <c r="DT20" s="39"/>
      <c r="DU20" s="39"/>
      <c r="DV20" s="40"/>
      <c r="DW20" s="36"/>
      <c r="DX20" s="3"/>
      <c r="DY20" s="38">
        <v>8</v>
      </c>
      <c r="DZ20" s="39"/>
      <c r="EA20" s="39"/>
      <c r="EB20" s="40"/>
      <c r="EC20" s="36"/>
      <c r="ED20" s="3"/>
      <c r="EE20" s="38">
        <v>8</v>
      </c>
      <c r="EF20" s="39"/>
      <c r="EG20" s="39"/>
      <c r="EH20" s="40"/>
      <c r="EI20" s="36"/>
      <c r="EJ20" s="3"/>
      <c r="EK20" s="38">
        <v>8</v>
      </c>
      <c r="EL20" s="39"/>
      <c r="EM20" s="39"/>
      <c r="EN20" s="40"/>
      <c r="EO20" s="36"/>
      <c r="EP20" s="3"/>
      <c r="EQ20" s="38">
        <v>8</v>
      </c>
      <c r="ER20" s="39"/>
      <c r="ES20" s="39"/>
      <c r="ET20" s="40"/>
      <c r="EU20" s="36"/>
      <c r="EV20" s="3"/>
      <c r="EW20" s="38">
        <v>8</v>
      </c>
      <c r="EX20" s="39"/>
      <c r="EY20" s="39"/>
      <c r="EZ20" s="40"/>
      <c r="FA20" s="36"/>
      <c r="FB20" s="3"/>
      <c r="FC20" s="38">
        <v>8</v>
      </c>
      <c r="FD20" s="39"/>
      <c r="FE20" s="39"/>
      <c r="FF20" s="40"/>
      <c r="FG20" s="36"/>
      <c r="FH20" s="3"/>
      <c r="FI20" s="38">
        <v>8</v>
      </c>
      <c r="FJ20" s="39"/>
      <c r="FK20" s="39"/>
      <c r="FL20" s="40"/>
      <c r="FM20" s="36"/>
      <c r="FN20" s="3"/>
    </row>
    <row r="21" spans="21:170">
      <c r="U21" s="3"/>
      <c r="V21" s="3"/>
      <c r="W21" s="3"/>
      <c r="X21" s="3"/>
      <c r="Y21" s="3"/>
      <c r="Z21" s="3"/>
      <c r="AA21" s="38">
        <v>9</v>
      </c>
      <c r="AB21" s="39"/>
      <c r="AC21" s="39"/>
      <c r="AD21" s="40"/>
      <c r="AE21" s="36"/>
      <c r="AF21" s="3"/>
      <c r="AG21" s="38">
        <v>9</v>
      </c>
      <c r="AH21" s="39"/>
      <c r="AI21" s="39"/>
      <c r="AJ21" s="40"/>
      <c r="AK21" s="36"/>
      <c r="AL21" s="3"/>
      <c r="AM21" s="38">
        <v>9</v>
      </c>
      <c r="AN21" s="39"/>
      <c r="AO21" s="39"/>
      <c r="AP21" s="40"/>
      <c r="AQ21" s="36"/>
      <c r="AR21" s="3"/>
      <c r="AS21" s="38">
        <v>9</v>
      </c>
      <c r="AT21" s="39"/>
      <c r="AU21" s="39"/>
      <c r="AV21" s="40"/>
      <c r="AW21" s="36"/>
      <c r="AX21" s="3"/>
      <c r="AY21" s="38">
        <v>9</v>
      </c>
      <c r="AZ21" s="39"/>
      <c r="BA21" s="39"/>
      <c r="BB21" s="40"/>
      <c r="BC21" s="36"/>
      <c r="BD21" s="3"/>
      <c r="BE21" s="38">
        <v>9</v>
      </c>
      <c r="BF21" s="39"/>
      <c r="BG21" s="39"/>
      <c r="BH21" s="40"/>
      <c r="BI21" s="36"/>
      <c r="BJ21" s="3"/>
      <c r="BK21" s="38">
        <v>9</v>
      </c>
      <c r="BL21" s="39"/>
      <c r="BM21" s="39"/>
      <c r="BN21" s="40"/>
      <c r="BO21" s="36"/>
      <c r="BP21" s="3"/>
      <c r="BQ21" s="38">
        <v>9</v>
      </c>
      <c r="BR21" s="39"/>
      <c r="BS21" s="39"/>
      <c r="BT21" s="40"/>
      <c r="BU21" s="36"/>
      <c r="BV21" s="3"/>
      <c r="BW21" s="38">
        <v>9</v>
      </c>
      <c r="BX21" s="39"/>
      <c r="BY21" s="39"/>
      <c r="BZ21" s="40"/>
      <c r="CA21" s="36"/>
      <c r="CB21" s="3"/>
      <c r="CC21" s="38">
        <v>9</v>
      </c>
      <c r="CD21" s="39"/>
      <c r="CE21" s="39"/>
      <c r="CF21" s="40"/>
      <c r="CG21" s="36"/>
      <c r="CH21" s="3"/>
      <c r="CI21" s="38">
        <v>9</v>
      </c>
      <c r="CJ21" s="39"/>
      <c r="CK21" s="39"/>
      <c r="CL21" s="40"/>
      <c r="CM21" s="36"/>
      <c r="CN21" s="3"/>
      <c r="CO21" s="38">
        <v>9</v>
      </c>
      <c r="CP21" s="39"/>
      <c r="CQ21" s="39"/>
      <c r="CR21" s="40"/>
      <c r="CS21" s="36"/>
      <c r="CT21" s="3"/>
      <c r="CU21" s="38">
        <v>9</v>
      </c>
      <c r="CV21" s="39"/>
      <c r="CW21" s="39"/>
      <c r="CX21" s="40"/>
      <c r="CY21" s="36"/>
      <c r="CZ21" s="3"/>
      <c r="DA21" s="38">
        <v>9</v>
      </c>
      <c r="DB21" s="39"/>
      <c r="DC21" s="39"/>
      <c r="DD21" s="40"/>
      <c r="DE21" s="36"/>
      <c r="DF21" s="3"/>
      <c r="DG21" s="38">
        <v>9</v>
      </c>
      <c r="DH21" s="39"/>
      <c r="DI21" s="39"/>
      <c r="DJ21" s="40"/>
      <c r="DK21" s="36"/>
      <c r="DL21" s="3"/>
      <c r="DM21" s="38">
        <v>9</v>
      </c>
      <c r="DN21" s="39"/>
      <c r="DO21" s="39"/>
      <c r="DP21" s="40"/>
      <c r="DQ21" s="36"/>
      <c r="DR21" s="3"/>
      <c r="DS21" s="38">
        <v>9</v>
      </c>
      <c r="DT21" s="39"/>
      <c r="DU21" s="39"/>
      <c r="DV21" s="40"/>
      <c r="DW21" s="36"/>
      <c r="DX21" s="3"/>
      <c r="DY21" s="38">
        <v>9</v>
      </c>
      <c r="DZ21" s="39"/>
      <c r="EA21" s="39"/>
      <c r="EB21" s="40"/>
      <c r="EC21" s="36"/>
      <c r="ED21" s="3"/>
      <c r="EE21" s="38">
        <v>9</v>
      </c>
      <c r="EF21" s="39"/>
      <c r="EG21" s="39"/>
      <c r="EH21" s="40"/>
      <c r="EI21" s="36"/>
      <c r="EJ21" s="3"/>
      <c r="EK21" s="38">
        <v>9</v>
      </c>
      <c r="EL21" s="39"/>
      <c r="EM21" s="39"/>
      <c r="EN21" s="40"/>
      <c r="EO21" s="36"/>
      <c r="EP21" s="3"/>
      <c r="EQ21" s="38">
        <v>9</v>
      </c>
      <c r="ER21" s="39"/>
      <c r="ES21" s="39"/>
      <c r="ET21" s="40"/>
      <c r="EU21" s="36"/>
      <c r="EV21" s="3"/>
      <c r="EW21" s="38">
        <v>9</v>
      </c>
      <c r="EX21" s="39"/>
      <c r="EY21" s="39"/>
      <c r="EZ21" s="40"/>
      <c r="FA21" s="36"/>
      <c r="FB21" s="3"/>
      <c r="FC21" s="38">
        <v>9</v>
      </c>
      <c r="FD21" s="39"/>
      <c r="FE21" s="39"/>
      <c r="FF21" s="40"/>
      <c r="FG21" s="36"/>
      <c r="FH21" s="3"/>
      <c r="FI21" s="38">
        <v>9</v>
      </c>
      <c r="FJ21" s="39"/>
      <c r="FK21" s="39"/>
      <c r="FL21" s="40"/>
      <c r="FM21" s="36"/>
      <c r="FN21" s="3"/>
    </row>
    <row r="22" spans="21:170">
      <c r="U22" s="3"/>
      <c r="V22" s="3"/>
      <c r="W22" s="3"/>
      <c r="X22" s="3"/>
      <c r="Y22" s="3"/>
      <c r="Z22" s="3"/>
      <c r="AA22" s="38">
        <v>10</v>
      </c>
      <c r="AB22" s="39"/>
      <c r="AC22" s="39"/>
      <c r="AD22" s="40"/>
      <c r="AE22" s="36"/>
      <c r="AF22" s="3"/>
      <c r="AG22" s="38">
        <v>10</v>
      </c>
      <c r="AH22" s="39"/>
      <c r="AI22" s="39"/>
      <c r="AJ22" s="40"/>
      <c r="AK22" s="36"/>
      <c r="AL22" s="3"/>
      <c r="AM22" s="38">
        <v>10</v>
      </c>
      <c r="AN22" s="39"/>
      <c r="AO22" s="39"/>
      <c r="AP22" s="40"/>
      <c r="AQ22" s="36"/>
      <c r="AR22" s="3"/>
      <c r="AS22" s="38">
        <v>10</v>
      </c>
      <c r="AT22" s="39"/>
      <c r="AU22" s="39"/>
      <c r="AV22" s="40"/>
      <c r="AW22" s="36"/>
      <c r="AX22" s="3"/>
      <c r="AY22" s="38">
        <v>10</v>
      </c>
      <c r="AZ22" s="39"/>
      <c r="BA22" s="39"/>
      <c r="BB22" s="40"/>
      <c r="BC22" s="36"/>
      <c r="BD22" s="3"/>
      <c r="BE22" s="38">
        <v>10</v>
      </c>
      <c r="BF22" s="39"/>
      <c r="BG22" s="39"/>
      <c r="BH22" s="40"/>
      <c r="BI22" s="36"/>
      <c r="BJ22" s="3"/>
      <c r="BK22" s="38">
        <v>10</v>
      </c>
      <c r="BL22" s="39"/>
      <c r="BM22" s="39"/>
      <c r="BN22" s="40"/>
      <c r="BO22" s="36"/>
      <c r="BP22" s="3"/>
      <c r="BQ22" s="38">
        <v>10</v>
      </c>
      <c r="BR22" s="39"/>
      <c r="BS22" s="39"/>
      <c r="BT22" s="40"/>
      <c r="BU22" s="36"/>
      <c r="BV22" s="3"/>
      <c r="BW22" s="38">
        <v>10</v>
      </c>
      <c r="BX22" s="39"/>
      <c r="BY22" s="39"/>
      <c r="BZ22" s="40"/>
      <c r="CA22" s="36"/>
      <c r="CB22" s="3"/>
      <c r="CC22" s="38">
        <v>10</v>
      </c>
      <c r="CD22" s="39"/>
      <c r="CE22" s="39"/>
      <c r="CF22" s="40"/>
      <c r="CG22" s="36"/>
      <c r="CH22" s="3"/>
      <c r="CI22" s="38">
        <v>10</v>
      </c>
      <c r="CJ22" s="39"/>
      <c r="CK22" s="39"/>
      <c r="CL22" s="40"/>
      <c r="CM22" s="36"/>
      <c r="CN22" s="3"/>
      <c r="CO22" s="38">
        <v>10</v>
      </c>
      <c r="CP22" s="39"/>
      <c r="CQ22" s="39"/>
      <c r="CR22" s="40"/>
      <c r="CS22" s="36"/>
      <c r="CT22" s="3"/>
      <c r="CU22" s="38">
        <v>10</v>
      </c>
      <c r="CV22" s="39"/>
      <c r="CW22" s="39"/>
      <c r="CX22" s="40"/>
      <c r="CY22" s="36"/>
      <c r="CZ22" s="3"/>
      <c r="DA22" s="38">
        <v>10</v>
      </c>
      <c r="DB22" s="39"/>
      <c r="DC22" s="39"/>
      <c r="DD22" s="40"/>
      <c r="DE22" s="36"/>
      <c r="DF22" s="3"/>
      <c r="DG22" s="38">
        <v>10</v>
      </c>
      <c r="DH22" s="39"/>
      <c r="DI22" s="39"/>
      <c r="DJ22" s="40"/>
      <c r="DK22" s="36"/>
      <c r="DL22" s="3"/>
      <c r="DM22" s="38">
        <v>10</v>
      </c>
      <c r="DN22" s="39"/>
      <c r="DO22" s="39"/>
      <c r="DP22" s="40"/>
      <c r="DQ22" s="36"/>
      <c r="DR22" s="3"/>
      <c r="DS22" s="38">
        <v>10</v>
      </c>
      <c r="DT22" s="39"/>
      <c r="DU22" s="39"/>
      <c r="DV22" s="40"/>
      <c r="DW22" s="36"/>
      <c r="DX22" s="3"/>
      <c r="DY22" s="38">
        <v>10</v>
      </c>
      <c r="DZ22" s="39"/>
      <c r="EA22" s="39"/>
      <c r="EB22" s="40"/>
      <c r="EC22" s="36"/>
      <c r="ED22" s="3"/>
      <c r="EE22" s="38">
        <v>10</v>
      </c>
      <c r="EF22" s="39"/>
      <c r="EG22" s="39"/>
      <c r="EH22" s="40"/>
      <c r="EI22" s="36"/>
      <c r="EJ22" s="3"/>
      <c r="EK22" s="38">
        <v>10</v>
      </c>
      <c r="EL22" s="39"/>
      <c r="EM22" s="39"/>
      <c r="EN22" s="40"/>
      <c r="EO22" s="36"/>
      <c r="EP22" s="3"/>
      <c r="EQ22" s="38">
        <v>10</v>
      </c>
      <c r="ER22" s="39"/>
      <c r="ES22" s="39"/>
      <c r="ET22" s="40"/>
      <c r="EU22" s="36"/>
      <c r="EV22" s="3"/>
      <c r="EW22" s="38">
        <v>10</v>
      </c>
      <c r="EX22" s="39"/>
      <c r="EY22" s="39"/>
      <c r="EZ22" s="40"/>
      <c r="FA22" s="36"/>
      <c r="FB22" s="3"/>
      <c r="FC22" s="38">
        <v>10</v>
      </c>
      <c r="FD22" s="39"/>
      <c r="FE22" s="39"/>
      <c r="FF22" s="40"/>
      <c r="FG22" s="36"/>
      <c r="FH22" s="3"/>
      <c r="FI22" s="38">
        <v>10</v>
      </c>
      <c r="FJ22" s="39"/>
      <c r="FK22" s="39"/>
      <c r="FL22" s="40"/>
      <c r="FM22" s="36"/>
      <c r="FN22" s="3"/>
    </row>
    <row r="23" spans="21:170">
      <c r="U23" s="3"/>
      <c r="V23" s="3"/>
      <c r="W23" s="3"/>
      <c r="X23" s="3"/>
      <c r="Y23" s="3"/>
      <c r="Z23" s="3"/>
      <c r="AA23" s="38">
        <v>11</v>
      </c>
      <c r="AB23" s="39"/>
      <c r="AC23" s="39"/>
      <c r="AD23" s="40"/>
      <c r="AE23" s="13"/>
      <c r="AF23" s="3"/>
      <c r="AG23" s="38">
        <v>11</v>
      </c>
      <c r="AH23" s="39"/>
      <c r="AI23" s="39"/>
      <c r="AJ23" s="40"/>
      <c r="AK23" s="13"/>
      <c r="AL23" s="3"/>
      <c r="AM23" s="38">
        <v>11</v>
      </c>
      <c r="AN23" s="39"/>
      <c r="AO23" s="39"/>
      <c r="AP23" s="40"/>
      <c r="AQ23" s="13"/>
      <c r="AR23" s="3"/>
      <c r="AS23" s="38">
        <v>11</v>
      </c>
      <c r="AT23" s="39"/>
      <c r="AU23" s="39"/>
      <c r="AV23" s="40"/>
      <c r="AW23" s="13"/>
      <c r="AX23" s="3"/>
      <c r="AY23" s="38">
        <v>11</v>
      </c>
      <c r="AZ23" s="39"/>
      <c r="BA23" s="39"/>
      <c r="BB23" s="40"/>
      <c r="BC23" s="13"/>
      <c r="BD23" s="3"/>
      <c r="BE23" s="38">
        <v>11</v>
      </c>
      <c r="BF23" s="39"/>
      <c r="BG23" s="39"/>
      <c r="BH23" s="40"/>
      <c r="BI23" s="13"/>
      <c r="BJ23" s="3"/>
      <c r="BK23" s="38">
        <v>11</v>
      </c>
      <c r="BL23" s="39"/>
      <c r="BM23" s="39"/>
      <c r="BN23" s="40"/>
      <c r="BO23" s="13"/>
      <c r="BP23" s="3"/>
      <c r="BQ23" s="38">
        <v>11</v>
      </c>
      <c r="BR23" s="39"/>
      <c r="BS23" s="39"/>
      <c r="BT23" s="40"/>
      <c r="BU23" s="13"/>
      <c r="BV23" s="3"/>
      <c r="BW23" s="38">
        <v>11</v>
      </c>
      <c r="BX23" s="39"/>
      <c r="BY23" s="39"/>
      <c r="BZ23" s="40"/>
      <c r="CA23" s="13"/>
      <c r="CB23" s="3"/>
      <c r="CC23" s="38">
        <v>11</v>
      </c>
      <c r="CD23" s="39"/>
      <c r="CE23" s="39"/>
      <c r="CF23" s="40"/>
      <c r="CG23" s="13"/>
      <c r="CH23" s="3"/>
      <c r="CI23" s="38">
        <v>11</v>
      </c>
      <c r="CJ23" s="39"/>
      <c r="CK23" s="39"/>
      <c r="CL23" s="40"/>
      <c r="CM23" s="13"/>
      <c r="CN23" s="3"/>
      <c r="CO23" s="38">
        <v>11</v>
      </c>
      <c r="CP23" s="39"/>
      <c r="CQ23" s="39"/>
      <c r="CR23" s="40"/>
      <c r="CS23" s="13"/>
      <c r="CT23" s="3"/>
      <c r="CU23" s="38">
        <v>11</v>
      </c>
      <c r="CV23" s="39"/>
      <c r="CW23" s="39"/>
      <c r="CX23" s="40"/>
      <c r="CY23" s="13"/>
      <c r="CZ23" s="3"/>
      <c r="DA23" s="38">
        <v>11</v>
      </c>
      <c r="DB23" s="39"/>
      <c r="DC23" s="39"/>
      <c r="DD23" s="40"/>
      <c r="DE23" s="13"/>
      <c r="DF23" s="3"/>
      <c r="DG23" s="38">
        <v>11</v>
      </c>
      <c r="DH23" s="39"/>
      <c r="DI23" s="39"/>
      <c r="DJ23" s="40"/>
      <c r="DK23" s="13"/>
      <c r="DL23" s="3"/>
      <c r="DM23" s="38">
        <v>11</v>
      </c>
      <c r="DN23" s="39"/>
      <c r="DO23" s="39"/>
      <c r="DP23" s="40"/>
      <c r="DQ23" s="13"/>
      <c r="DR23" s="3"/>
      <c r="DS23" s="38">
        <v>11</v>
      </c>
      <c r="DT23" s="39"/>
      <c r="DU23" s="39"/>
      <c r="DV23" s="40"/>
      <c r="DW23" s="13"/>
      <c r="DX23" s="3"/>
      <c r="DY23" s="38">
        <v>11</v>
      </c>
      <c r="DZ23" s="39"/>
      <c r="EA23" s="39"/>
      <c r="EB23" s="40"/>
      <c r="EC23" s="13"/>
      <c r="ED23" s="3"/>
      <c r="EE23" s="38">
        <v>11</v>
      </c>
      <c r="EF23" s="39"/>
      <c r="EG23" s="39"/>
      <c r="EH23" s="40"/>
      <c r="EI23" s="13"/>
      <c r="EJ23" s="3"/>
      <c r="EK23" s="38">
        <v>11</v>
      </c>
      <c r="EL23" s="39"/>
      <c r="EM23" s="39"/>
      <c r="EN23" s="40"/>
      <c r="EO23" s="13"/>
      <c r="EP23" s="3"/>
      <c r="EQ23" s="38">
        <v>11</v>
      </c>
      <c r="ER23" s="39"/>
      <c r="ES23" s="39"/>
      <c r="ET23" s="40"/>
      <c r="EU23" s="13"/>
      <c r="EV23" s="3"/>
      <c r="EW23" s="38">
        <v>11</v>
      </c>
      <c r="EX23" s="39"/>
      <c r="EY23" s="39"/>
      <c r="EZ23" s="40"/>
      <c r="FA23" s="13"/>
      <c r="FB23" s="3"/>
      <c r="FC23" s="38">
        <v>11</v>
      </c>
      <c r="FD23" s="39"/>
      <c r="FE23" s="39"/>
      <c r="FF23" s="40"/>
      <c r="FG23" s="13"/>
      <c r="FH23" s="3"/>
      <c r="FI23" s="38">
        <v>11</v>
      </c>
      <c r="FJ23" s="39"/>
      <c r="FK23" s="39"/>
      <c r="FL23" s="40"/>
      <c r="FM23" s="13"/>
      <c r="FN23" s="3"/>
    </row>
    <row r="24" spans="21:170">
      <c r="U24" s="3"/>
      <c r="V24" s="3"/>
      <c r="W24" s="3"/>
      <c r="X24" s="3"/>
      <c r="Y24" s="3"/>
      <c r="Z24" s="3"/>
      <c r="AA24" s="38">
        <v>12</v>
      </c>
      <c r="AB24" s="39"/>
      <c r="AC24" s="39"/>
      <c r="AD24" s="40"/>
      <c r="AE24" s="13"/>
      <c r="AF24" s="3"/>
      <c r="AG24" s="38">
        <v>12</v>
      </c>
      <c r="AH24" s="39"/>
      <c r="AI24" s="39"/>
      <c r="AJ24" s="40"/>
      <c r="AK24" s="13"/>
      <c r="AL24" s="3"/>
      <c r="AM24" s="38">
        <v>12</v>
      </c>
      <c r="AN24" s="39"/>
      <c r="AO24" s="39"/>
      <c r="AP24" s="40"/>
      <c r="AQ24" s="13"/>
      <c r="AR24" s="3"/>
      <c r="AS24" s="38">
        <v>12</v>
      </c>
      <c r="AT24" s="39"/>
      <c r="AU24" s="39"/>
      <c r="AV24" s="40"/>
      <c r="AW24" s="13"/>
      <c r="AX24" s="3"/>
      <c r="AY24" s="38">
        <v>12</v>
      </c>
      <c r="AZ24" s="39"/>
      <c r="BA24" s="39"/>
      <c r="BB24" s="40"/>
      <c r="BC24" s="13"/>
      <c r="BD24" s="3"/>
      <c r="BE24" s="38">
        <v>12</v>
      </c>
      <c r="BF24" s="39"/>
      <c r="BG24" s="39"/>
      <c r="BH24" s="40"/>
      <c r="BI24" s="13"/>
      <c r="BJ24" s="3"/>
      <c r="BK24" s="38">
        <v>12</v>
      </c>
      <c r="BL24" s="39"/>
      <c r="BM24" s="39"/>
      <c r="BN24" s="40"/>
      <c r="BO24" s="13"/>
      <c r="BP24" s="3"/>
      <c r="BQ24" s="38">
        <v>12</v>
      </c>
      <c r="BR24" s="39"/>
      <c r="BS24" s="39"/>
      <c r="BT24" s="40"/>
      <c r="BU24" s="13"/>
      <c r="BV24" s="3"/>
      <c r="BW24" s="38">
        <v>12</v>
      </c>
      <c r="BX24" s="39"/>
      <c r="BY24" s="39"/>
      <c r="BZ24" s="40"/>
      <c r="CA24" s="13"/>
      <c r="CB24" s="3"/>
      <c r="CC24" s="38">
        <v>12</v>
      </c>
      <c r="CD24" s="39"/>
      <c r="CE24" s="39"/>
      <c r="CF24" s="40"/>
      <c r="CG24" s="13"/>
      <c r="CH24" s="3"/>
      <c r="CI24" s="38">
        <v>12</v>
      </c>
      <c r="CJ24" s="39"/>
      <c r="CK24" s="39"/>
      <c r="CL24" s="40"/>
      <c r="CM24" s="13"/>
      <c r="CN24" s="3"/>
      <c r="CO24" s="38">
        <v>12</v>
      </c>
      <c r="CP24" s="39"/>
      <c r="CQ24" s="39"/>
      <c r="CR24" s="40"/>
      <c r="CS24" s="13"/>
      <c r="CT24" s="3"/>
      <c r="CU24" s="38">
        <v>12</v>
      </c>
      <c r="CV24" s="39"/>
      <c r="CW24" s="39"/>
      <c r="CX24" s="40"/>
      <c r="CY24" s="13"/>
      <c r="CZ24" s="3"/>
      <c r="DA24" s="38">
        <v>12</v>
      </c>
      <c r="DB24" s="39"/>
      <c r="DC24" s="39"/>
      <c r="DD24" s="40"/>
      <c r="DE24" s="13"/>
      <c r="DF24" s="3"/>
      <c r="DG24" s="38">
        <v>12</v>
      </c>
      <c r="DH24" s="39"/>
      <c r="DI24" s="39"/>
      <c r="DJ24" s="40"/>
      <c r="DK24" s="13"/>
      <c r="DL24" s="3"/>
      <c r="DM24" s="38">
        <v>12</v>
      </c>
      <c r="DN24" s="39"/>
      <c r="DO24" s="39"/>
      <c r="DP24" s="40"/>
      <c r="DQ24" s="13"/>
      <c r="DR24" s="3"/>
      <c r="DS24" s="38">
        <v>12</v>
      </c>
      <c r="DT24" s="39"/>
      <c r="DU24" s="39"/>
      <c r="DV24" s="40"/>
      <c r="DW24" s="13"/>
      <c r="DX24" s="3"/>
      <c r="DY24" s="38">
        <v>12</v>
      </c>
      <c r="DZ24" s="39"/>
      <c r="EA24" s="39"/>
      <c r="EB24" s="40"/>
      <c r="EC24" s="13"/>
      <c r="ED24" s="3"/>
      <c r="EE24" s="38">
        <v>12</v>
      </c>
      <c r="EF24" s="39"/>
      <c r="EG24" s="39"/>
      <c r="EH24" s="40"/>
      <c r="EI24" s="13"/>
      <c r="EJ24" s="3"/>
      <c r="EK24" s="38">
        <v>12</v>
      </c>
      <c r="EL24" s="39"/>
      <c r="EM24" s="39"/>
      <c r="EN24" s="40"/>
      <c r="EO24" s="13"/>
      <c r="EP24" s="3"/>
      <c r="EQ24" s="38">
        <v>12</v>
      </c>
      <c r="ER24" s="39"/>
      <c r="ES24" s="39"/>
      <c r="ET24" s="40"/>
      <c r="EU24" s="13"/>
      <c r="EV24" s="3"/>
      <c r="EW24" s="38">
        <v>12</v>
      </c>
      <c r="EX24" s="39"/>
      <c r="EY24" s="39"/>
      <c r="EZ24" s="40"/>
      <c r="FA24" s="13"/>
      <c r="FB24" s="3"/>
      <c r="FC24" s="38">
        <v>12</v>
      </c>
      <c r="FD24" s="39"/>
      <c r="FE24" s="39"/>
      <c r="FF24" s="40"/>
      <c r="FG24" s="13"/>
      <c r="FH24" s="3"/>
      <c r="FI24" s="38">
        <v>12</v>
      </c>
      <c r="FJ24" s="39"/>
      <c r="FK24" s="39"/>
      <c r="FL24" s="40"/>
      <c r="FM24" s="13"/>
      <c r="FN24" s="3"/>
    </row>
    <row r="25" spans="21:170">
      <c r="U25" s="3"/>
      <c r="V25" s="3"/>
      <c r="W25" s="3"/>
      <c r="X25" s="3"/>
      <c r="Y25" s="3"/>
      <c r="Z25" s="3"/>
      <c r="AA25" s="38">
        <v>13</v>
      </c>
      <c r="AB25" s="39"/>
      <c r="AC25" s="39"/>
      <c r="AD25" s="40"/>
      <c r="AE25" s="13"/>
      <c r="AF25" s="3"/>
      <c r="AG25" s="38">
        <v>13</v>
      </c>
      <c r="AH25" s="39"/>
      <c r="AI25" s="39"/>
      <c r="AJ25" s="40"/>
      <c r="AK25" s="13"/>
      <c r="AL25" s="3"/>
      <c r="AM25" s="38">
        <v>13</v>
      </c>
      <c r="AN25" s="39"/>
      <c r="AO25" s="39"/>
      <c r="AP25" s="40"/>
      <c r="AQ25" s="13"/>
      <c r="AR25" s="3"/>
      <c r="AS25" s="38">
        <v>13</v>
      </c>
      <c r="AT25" s="39"/>
      <c r="AU25" s="39"/>
      <c r="AV25" s="40"/>
      <c r="AW25" s="13"/>
      <c r="AX25" s="3"/>
      <c r="AY25" s="38">
        <v>13</v>
      </c>
      <c r="AZ25" s="39"/>
      <c r="BA25" s="39"/>
      <c r="BB25" s="40"/>
      <c r="BC25" s="13"/>
      <c r="BD25" s="3"/>
      <c r="BE25" s="38">
        <v>13</v>
      </c>
      <c r="BF25" s="39"/>
      <c r="BG25" s="39"/>
      <c r="BH25" s="40"/>
      <c r="BI25" s="13"/>
      <c r="BJ25" s="3"/>
      <c r="BK25" s="38">
        <v>13</v>
      </c>
      <c r="BL25" s="39"/>
      <c r="BM25" s="39"/>
      <c r="BN25" s="40"/>
      <c r="BO25" s="13"/>
      <c r="BP25" s="3"/>
      <c r="BQ25" s="38">
        <v>13</v>
      </c>
      <c r="BR25" s="39"/>
      <c r="BS25" s="39"/>
      <c r="BT25" s="40"/>
      <c r="BU25" s="13"/>
      <c r="BV25" s="3"/>
      <c r="BW25" s="38">
        <v>13</v>
      </c>
      <c r="BX25" s="39"/>
      <c r="BY25" s="39"/>
      <c r="BZ25" s="40"/>
      <c r="CA25" s="13"/>
      <c r="CB25" s="3"/>
      <c r="CC25" s="38">
        <v>13</v>
      </c>
      <c r="CD25" s="39"/>
      <c r="CE25" s="39"/>
      <c r="CF25" s="40"/>
      <c r="CG25" s="13"/>
      <c r="CH25" s="3"/>
      <c r="CI25" s="38">
        <v>13</v>
      </c>
      <c r="CJ25" s="39"/>
      <c r="CK25" s="39"/>
      <c r="CL25" s="40"/>
      <c r="CM25" s="13"/>
      <c r="CN25" s="3"/>
      <c r="CO25" s="38">
        <v>13</v>
      </c>
      <c r="CP25" s="39"/>
      <c r="CQ25" s="39"/>
      <c r="CR25" s="40"/>
      <c r="CS25" s="13"/>
      <c r="CT25" s="3"/>
      <c r="CU25" s="38">
        <v>13</v>
      </c>
      <c r="CV25" s="39"/>
      <c r="CW25" s="39"/>
      <c r="CX25" s="40"/>
      <c r="CY25" s="13"/>
      <c r="CZ25" s="3"/>
      <c r="DA25" s="38">
        <v>13</v>
      </c>
      <c r="DB25" s="39"/>
      <c r="DC25" s="39"/>
      <c r="DD25" s="40"/>
      <c r="DE25" s="13"/>
      <c r="DF25" s="3"/>
      <c r="DG25" s="38">
        <v>13</v>
      </c>
      <c r="DH25" s="39"/>
      <c r="DI25" s="39"/>
      <c r="DJ25" s="40"/>
      <c r="DK25" s="13"/>
      <c r="DL25" s="3"/>
      <c r="DM25" s="38">
        <v>13</v>
      </c>
      <c r="DN25" s="39"/>
      <c r="DO25" s="39"/>
      <c r="DP25" s="40"/>
      <c r="DQ25" s="13"/>
      <c r="DR25" s="3"/>
      <c r="DS25" s="38">
        <v>13</v>
      </c>
      <c r="DT25" s="39"/>
      <c r="DU25" s="39"/>
      <c r="DV25" s="40"/>
      <c r="DW25" s="13"/>
      <c r="DX25" s="3"/>
      <c r="DY25" s="38">
        <v>13</v>
      </c>
      <c r="DZ25" s="39"/>
      <c r="EA25" s="39"/>
      <c r="EB25" s="40"/>
      <c r="EC25" s="13"/>
      <c r="ED25" s="3"/>
      <c r="EE25" s="38">
        <v>13</v>
      </c>
      <c r="EF25" s="39"/>
      <c r="EG25" s="39"/>
      <c r="EH25" s="40"/>
      <c r="EI25" s="13"/>
      <c r="EJ25" s="3"/>
      <c r="EK25" s="38">
        <v>13</v>
      </c>
      <c r="EL25" s="39"/>
      <c r="EM25" s="39"/>
      <c r="EN25" s="40"/>
      <c r="EO25" s="13"/>
      <c r="EP25" s="3"/>
      <c r="EQ25" s="38">
        <v>13</v>
      </c>
      <c r="ER25" s="39"/>
      <c r="ES25" s="39"/>
      <c r="ET25" s="40"/>
      <c r="EU25" s="13"/>
      <c r="EV25" s="3"/>
      <c r="EW25" s="38">
        <v>13</v>
      </c>
      <c r="EX25" s="39"/>
      <c r="EY25" s="39"/>
      <c r="EZ25" s="40"/>
      <c r="FA25" s="13"/>
      <c r="FB25" s="3"/>
      <c r="FC25" s="38">
        <v>13</v>
      </c>
      <c r="FD25" s="39"/>
      <c r="FE25" s="39"/>
      <c r="FF25" s="40"/>
      <c r="FG25" s="13"/>
      <c r="FH25" s="3"/>
      <c r="FI25" s="38">
        <v>13</v>
      </c>
      <c r="FJ25" s="39"/>
      <c r="FK25" s="39"/>
      <c r="FL25" s="40"/>
      <c r="FM25" s="13"/>
      <c r="FN25" s="3"/>
    </row>
    <row r="26" spans="21:170">
      <c r="U26" s="3"/>
      <c r="V26" s="3"/>
      <c r="W26" s="3"/>
      <c r="X26" s="3"/>
      <c r="Y26" s="3"/>
      <c r="Z26" s="3"/>
      <c r="AA26" s="38">
        <v>14</v>
      </c>
      <c r="AB26" s="39"/>
      <c r="AC26" s="39"/>
      <c r="AD26" s="40"/>
      <c r="AE26" s="13"/>
      <c r="AF26" s="3"/>
      <c r="AG26" s="38">
        <v>14</v>
      </c>
      <c r="AH26" s="39"/>
      <c r="AI26" s="39"/>
      <c r="AJ26" s="40"/>
      <c r="AK26" s="13"/>
      <c r="AL26" s="3"/>
      <c r="AM26" s="38">
        <v>14</v>
      </c>
      <c r="AN26" s="39"/>
      <c r="AO26" s="39"/>
      <c r="AP26" s="40"/>
      <c r="AQ26" s="13"/>
      <c r="AR26" s="3"/>
      <c r="AS26" s="38">
        <v>14</v>
      </c>
      <c r="AT26" s="39"/>
      <c r="AU26" s="39"/>
      <c r="AV26" s="40"/>
      <c r="AW26" s="13"/>
      <c r="AX26" s="3"/>
      <c r="AY26" s="38">
        <v>14</v>
      </c>
      <c r="AZ26" s="39"/>
      <c r="BA26" s="39"/>
      <c r="BB26" s="40"/>
      <c r="BC26" s="13"/>
      <c r="BD26" s="3"/>
      <c r="BE26" s="38">
        <v>14</v>
      </c>
      <c r="BF26" s="39"/>
      <c r="BG26" s="39"/>
      <c r="BH26" s="40"/>
      <c r="BI26" s="13"/>
      <c r="BJ26" s="3"/>
      <c r="BK26" s="38">
        <v>14</v>
      </c>
      <c r="BL26" s="39"/>
      <c r="BM26" s="39"/>
      <c r="BN26" s="40"/>
      <c r="BO26" s="13"/>
      <c r="BP26" s="3"/>
      <c r="BQ26" s="38">
        <v>14</v>
      </c>
      <c r="BR26" s="39"/>
      <c r="BS26" s="39"/>
      <c r="BT26" s="40"/>
      <c r="BU26" s="13"/>
      <c r="BV26" s="3"/>
      <c r="BW26" s="38">
        <v>14</v>
      </c>
      <c r="BX26" s="39"/>
      <c r="BY26" s="39"/>
      <c r="BZ26" s="40"/>
      <c r="CA26" s="13"/>
      <c r="CB26" s="3"/>
      <c r="CC26" s="38">
        <v>14</v>
      </c>
      <c r="CD26" s="39"/>
      <c r="CE26" s="39"/>
      <c r="CF26" s="40"/>
      <c r="CG26" s="13"/>
      <c r="CH26" s="3"/>
      <c r="CI26" s="38">
        <v>14</v>
      </c>
      <c r="CJ26" s="39"/>
      <c r="CK26" s="39"/>
      <c r="CL26" s="40"/>
      <c r="CM26" s="13"/>
      <c r="CN26" s="3"/>
      <c r="CO26" s="38">
        <v>14</v>
      </c>
      <c r="CP26" s="39"/>
      <c r="CQ26" s="39"/>
      <c r="CR26" s="40"/>
      <c r="CS26" s="13"/>
      <c r="CT26" s="3"/>
      <c r="CU26" s="38">
        <v>14</v>
      </c>
      <c r="CV26" s="39"/>
      <c r="CW26" s="39"/>
      <c r="CX26" s="40"/>
      <c r="CY26" s="13"/>
      <c r="CZ26" s="3"/>
      <c r="DA26" s="38">
        <v>14</v>
      </c>
      <c r="DB26" s="39"/>
      <c r="DC26" s="39"/>
      <c r="DD26" s="40"/>
      <c r="DE26" s="13"/>
      <c r="DF26" s="3"/>
      <c r="DG26" s="38">
        <v>14</v>
      </c>
      <c r="DH26" s="39"/>
      <c r="DI26" s="39"/>
      <c r="DJ26" s="40"/>
      <c r="DK26" s="13"/>
      <c r="DL26" s="3"/>
      <c r="DM26" s="38">
        <v>14</v>
      </c>
      <c r="DN26" s="39"/>
      <c r="DO26" s="39"/>
      <c r="DP26" s="40"/>
      <c r="DQ26" s="13"/>
      <c r="DR26" s="3"/>
      <c r="DS26" s="38">
        <v>14</v>
      </c>
      <c r="DT26" s="39"/>
      <c r="DU26" s="39"/>
      <c r="DV26" s="40"/>
      <c r="DW26" s="13"/>
      <c r="DX26" s="3"/>
      <c r="DY26" s="38">
        <v>14</v>
      </c>
      <c r="DZ26" s="39"/>
      <c r="EA26" s="39"/>
      <c r="EB26" s="40"/>
      <c r="EC26" s="13"/>
      <c r="ED26" s="3"/>
      <c r="EE26" s="38">
        <v>14</v>
      </c>
      <c r="EF26" s="39"/>
      <c r="EG26" s="39"/>
      <c r="EH26" s="40"/>
      <c r="EI26" s="13"/>
      <c r="EJ26" s="3"/>
      <c r="EK26" s="38">
        <v>14</v>
      </c>
      <c r="EL26" s="39"/>
      <c r="EM26" s="39"/>
      <c r="EN26" s="40"/>
      <c r="EO26" s="13"/>
      <c r="EP26" s="3"/>
      <c r="EQ26" s="38">
        <v>14</v>
      </c>
      <c r="ER26" s="39"/>
      <c r="ES26" s="39"/>
      <c r="ET26" s="40"/>
      <c r="EU26" s="13"/>
      <c r="EV26" s="3"/>
      <c r="EW26" s="38">
        <v>14</v>
      </c>
      <c r="EX26" s="39"/>
      <c r="EY26" s="39"/>
      <c r="EZ26" s="40"/>
      <c r="FA26" s="13"/>
      <c r="FB26" s="3"/>
      <c r="FC26" s="38">
        <v>14</v>
      </c>
      <c r="FD26" s="39"/>
      <c r="FE26" s="39"/>
      <c r="FF26" s="40"/>
      <c r="FG26" s="13"/>
      <c r="FH26" s="3"/>
      <c r="FI26" s="38">
        <v>14</v>
      </c>
      <c r="FJ26" s="39"/>
      <c r="FK26" s="39"/>
      <c r="FL26" s="40"/>
      <c r="FM26" s="13"/>
      <c r="FN26" s="3"/>
    </row>
    <row r="27" spans="21:170">
      <c r="U27" s="3"/>
      <c r="V27" s="3"/>
      <c r="W27" s="3"/>
      <c r="X27" s="3"/>
      <c r="Y27" s="3"/>
      <c r="Z27" s="3"/>
      <c r="AA27" s="38">
        <v>15</v>
      </c>
      <c r="AB27" s="39"/>
      <c r="AC27" s="39"/>
      <c r="AD27" s="40"/>
      <c r="AE27" s="13"/>
      <c r="AF27" s="3"/>
      <c r="AG27" s="38">
        <v>15</v>
      </c>
      <c r="AH27" s="39"/>
      <c r="AI27" s="39"/>
      <c r="AJ27" s="40"/>
      <c r="AK27" s="13"/>
      <c r="AL27" s="3"/>
      <c r="AM27" s="38">
        <v>15</v>
      </c>
      <c r="AN27" s="39"/>
      <c r="AO27" s="39"/>
      <c r="AP27" s="40"/>
      <c r="AQ27" s="13"/>
      <c r="AR27" s="3"/>
      <c r="AS27" s="38">
        <v>15</v>
      </c>
      <c r="AT27" s="39"/>
      <c r="AU27" s="39"/>
      <c r="AV27" s="40"/>
      <c r="AW27" s="13"/>
      <c r="AX27" s="3"/>
      <c r="AY27" s="38">
        <v>15</v>
      </c>
      <c r="AZ27" s="39"/>
      <c r="BA27" s="39"/>
      <c r="BB27" s="40"/>
      <c r="BC27" s="13"/>
      <c r="BD27" s="3"/>
      <c r="BE27" s="38">
        <v>15</v>
      </c>
      <c r="BF27" s="39"/>
      <c r="BG27" s="39"/>
      <c r="BH27" s="40"/>
      <c r="BI27" s="13"/>
      <c r="BJ27" s="3"/>
      <c r="BK27" s="38">
        <v>15</v>
      </c>
      <c r="BL27" s="39"/>
      <c r="BM27" s="39"/>
      <c r="BN27" s="40"/>
      <c r="BO27" s="13"/>
      <c r="BP27" s="3"/>
      <c r="BQ27" s="38">
        <v>15</v>
      </c>
      <c r="BR27" s="39"/>
      <c r="BS27" s="39"/>
      <c r="BT27" s="40"/>
      <c r="BU27" s="13"/>
      <c r="BV27" s="3"/>
      <c r="BW27" s="38">
        <v>15</v>
      </c>
      <c r="BX27" s="39"/>
      <c r="BY27" s="39"/>
      <c r="BZ27" s="40"/>
      <c r="CA27" s="13"/>
      <c r="CB27" s="3"/>
      <c r="CC27" s="38">
        <v>15</v>
      </c>
      <c r="CD27" s="39"/>
      <c r="CE27" s="39"/>
      <c r="CF27" s="40"/>
      <c r="CG27" s="13"/>
      <c r="CH27" s="3"/>
      <c r="CI27" s="38">
        <v>15</v>
      </c>
      <c r="CJ27" s="39"/>
      <c r="CK27" s="39"/>
      <c r="CL27" s="40"/>
      <c r="CM27" s="13"/>
      <c r="CN27" s="3"/>
      <c r="CO27" s="38">
        <v>15</v>
      </c>
      <c r="CP27" s="39"/>
      <c r="CQ27" s="39"/>
      <c r="CR27" s="40"/>
      <c r="CS27" s="13"/>
      <c r="CT27" s="3"/>
      <c r="CU27" s="38">
        <v>15</v>
      </c>
      <c r="CV27" s="39"/>
      <c r="CW27" s="39"/>
      <c r="CX27" s="40"/>
      <c r="CY27" s="13"/>
      <c r="CZ27" s="3"/>
      <c r="DA27" s="38">
        <v>15</v>
      </c>
      <c r="DB27" s="39"/>
      <c r="DC27" s="39"/>
      <c r="DD27" s="40"/>
      <c r="DE27" s="13"/>
      <c r="DF27" s="3"/>
      <c r="DG27" s="38">
        <v>15</v>
      </c>
      <c r="DH27" s="39"/>
      <c r="DI27" s="39"/>
      <c r="DJ27" s="40"/>
      <c r="DK27" s="13"/>
      <c r="DL27" s="3"/>
      <c r="DM27" s="38">
        <v>15</v>
      </c>
      <c r="DN27" s="39"/>
      <c r="DO27" s="39"/>
      <c r="DP27" s="40"/>
      <c r="DQ27" s="13"/>
      <c r="DR27" s="3"/>
      <c r="DS27" s="38">
        <v>15</v>
      </c>
      <c r="DT27" s="39"/>
      <c r="DU27" s="39"/>
      <c r="DV27" s="40"/>
      <c r="DW27" s="13"/>
      <c r="DX27" s="3"/>
      <c r="DY27" s="38">
        <v>15</v>
      </c>
      <c r="DZ27" s="39"/>
      <c r="EA27" s="39"/>
      <c r="EB27" s="40"/>
      <c r="EC27" s="13"/>
      <c r="ED27" s="3"/>
      <c r="EE27" s="38">
        <v>15</v>
      </c>
      <c r="EF27" s="39"/>
      <c r="EG27" s="39"/>
      <c r="EH27" s="40"/>
      <c r="EI27" s="13"/>
      <c r="EJ27" s="3"/>
      <c r="EK27" s="38">
        <v>15</v>
      </c>
      <c r="EL27" s="39"/>
      <c r="EM27" s="39"/>
      <c r="EN27" s="40"/>
      <c r="EO27" s="13"/>
      <c r="EP27" s="3"/>
      <c r="EQ27" s="38">
        <v>15</v>
      </c>
      <c r="ER27" s="39"/>
      <c r="ES27" s="39"/>
      <c r="ET27" s="40"/>
      <c r="EU27" s="13"/>
      <c r="EV27" s="3"/>
      <c r="EW27" s="38">
        <v>15</v>
      </c>
      <c r="EX27" s="39"/>
      <c r="EY27" s="39"/>
      <c r="EZ27" s="40"/>
      <c r="FA27" s="13"/>
      <c r="FB27" s="3"/>
      <c r="FC27" s="38">
        <v>15</v>
      </c>
      <c r="FD27" s="39"/>
      <c r="FE27" s="39"/>
      <c r="FF27" s="40"/>
      <c r="FG27" s="13"/>
      <c r="FH27" s="3"/>
      <c r="FI27" s="38">
        <v>15</v>
      </c>
      <c r="FJ27" s="39"/>
      <c r="FK27" s="39"/>
      <c r="FL27" s="40"/>
      <c r="FM27" s="13"/>
      <c r="FN27" s="3"/>
    </row>
    <row r="28" spans="21:170">
      <c r="U28" s="3"/>
      <c r="V28" s="3"/>
      <c r="W28" s="3"/>
      <c r="X28" s="3"/>
      <c r="Y28" s="3"/>
      <c r="Z28" s="3"/>
      <c r="AA28" s="38">
        <v>16</v>
      </c>
      <c r="AB28" s="39"/>
      <c r="AC28" s="39"/>
      <c r="AD28" s="40"/>
      <c r="AE28" s="13"/>
      <c r="AF28" s="3"/>
      <c r="AG28" s="38">
        <v>16</v>
      </c>
      <c r="AH28" s="39"/>
      <c r="AI28" s="39"/>
      <c r="AJ28" s="40"/>
      <c r="AK28" s="13"/>
      <c r="AL28" s="3"/>
      <c r="AM28" s="38">
        <v>16</v>
      </c>
      <c r="AN28" s="39"/>
      <c r="AO28" s="39"/>
      <c r="AP28" s="40"/>
      <c r="AQ28" s="13"/>
      <c r="AR28" s="3"/>
      <c r="AS28" s="38">
        <v>16</v>
      </c>
      <c r="AT28" s="39"/>
      <c r="AU28" s="39"/>
      <c r="AV28" s="40"/>
      <c r="AW28" s="13"/>
      <c r="AX28" s="3"/>
      <c r="AY28" s="38">
        <v>16</v>
      </c>
      <c r="AZ28" s="39"/>
      <c r="BA28" s="39"/>
      <c r="BB28" s="40"/>
      <c r="BC28" s="13"/>
      <c r="BD28" s="3"/>
      <c r="BE28" s="38">
        <v>16</v>
      </c>
      <c r="BF28" s="39"/>
      <c r="BG28" s="39"/>
      <c r="BH28" s="40"/>
      <c r="BI28" s="13"/>
      <c r="BJ28" s="3"/>
      <c r="BK28" s="38">
        <v>16</v>
      </c>
      <c r="BL28" s="39"/>
      <c r="BM28" s="39"/>
      <c r="BN28" s="40"/>
      <c r="BO28" s="13"/>
      <c r="BP28" s="3"/>
      <c r="BQ28" s="38">
        <v>16</v>
      </c>
      <c r="BR28" s="39"/>
      <c r="BS28" s="39"/>
      <c r="BT28" s="40"/>
      <c r="BU28" s="13"/>
      <c r="BV28" s="3"/>
      <c r="BW28" s="38">
        <v>16</v>
      </c>
      <c r="BX28" s="39"/>
      <c r="BY28" s="39"/>
      <c r="BZ28" s="40"/>
      <c r="CA28" s="13"/>
      <c r="CB28" s="3"/>
      <c r="CC28" s="38">
        <v>16</v>
      </c>
      <c r="CD28" s="39"/>
      <c r="CE28" s="39"/>
      <c r="CF28" s="40"/>
      <c r="CG28" s="13"/>
      <c r="CH28" s="3"/>
      <c r="CI28" s="38">
        <v>16</v>
      </c>
      <c r="CJ28" s="39"/>
      <c r="CK28" s="39"/>
      <c r="CL28" s="40"/>
      <c r="CM28" s="13"/>
      <c r="CN28" s="3"/>
      <c r="CO28" s="38">
        <v>16</v>
      </c>
      <c r="CP28" s="39"/>
      <c r="CQ28" s="39"/>
      <c r="CR28" s="40"/>
      <c r="CS28" s="13"/>
      <c r="CT28" s="3"/>
      <c r="CU28" s="38">
        <v>16</v>
      </c>
      <c r="CV28" s="39"/>
      <c r="CW28" s="39"/>
      <c r="CX28" s="40"/>
      <c r="CY28" s="13"/>
      <c r="CZ28" s="3"/>
      <c r="DA28" s="38">
        <v>16</v>
      </c>
      <c r="DB28" s="39"/>
      <c r="DC28" s="39"/>
      <c r="DD28" s="40"/>
      <c r="DE28" s="13"/>
      <c r="DF28" s="3"/>
      <c r="DG28" s="38">
        <v>16</v>
      </c>
      <c r="DH28" s="39"/>
      <c r="DI28" s="39"/>
      <c r="DJ28" s="40"/>
      <c r="DK28" s="13"/>
      <c r="DL28" s="3"/>
      <c r="DM28" s="38">
        <v>16</v>
      </c>
      <c r="DN28" s="39"/>
      <c r="DO28" s="39"/>
      <c r="DP28" s="40"/>
      <c r="DQ28" s="13"/>
      <c r="DR28" s="3"/>
      <c r="DS28" s="38">
        <v>16</v>
      </c>
      <c r="DT28" s="39"/>
      <c r="DU28" s="39"/>
      <c r="DV28" s="40"/>
      <c r="DW28" s="13"/>
      <c r="DX28" s="3"/>
      <c r="DY28" s="38">
        <v>16</v>
      </c>
      <c r="DZ28" s="39"/>
      <c r="EA28" s="39"/>
      <c r="EB28" s="40"/>
      <c r="EC28" s="13"/>
      <c r="ED28" s="3"/>
      <c r="EE28" s="38">
        <v>16</v>
      </c>
      <c r="EF28" s="39"/>
      <c r="EG28" s="39"/>
      <c r="EH28" s="40"/>
      <c r="EI28" s="13"/>
      <c r="EJ28" s="3"/>
      <c r="EK28" s="38">
        <v>16</v>
      </c>
      <c r="EL28" s="39"/>
      <c r="EM28" s="39"/>
      <c r="EN28" s="40"/>
      <c r="EO28" s="13"/>
      <c r="EP28" s="3"/>
      <c r="EQ28" s="38">
        <v>16</v>
      </c>
      <c r="ER28" s="39"/>
      <c r="ES28" s="39"/>
      <c r="ET28" s="40"/>
      <c r="EU28" s="13"/>
      <c r="EV28" s="3"/>
      <c r="EW28" s="38">
        <v>16</v>
      </c>
      <c r="EX28" s="39"/>
      <c r="EY28" s="39"/>
      <c r="EZ28" s="40"/>
      <c r="FA28" s="13"/>
      <c r="FB28" s="3"/>
      <c r="FC28" s="38">
        <v>16</v>
      </c>
      <c r="FD28" s="39"/>
      <c r="FE28" s="39"/>
      <c r="FF28" s="40"/>
      <c r="FG28" s="13"/>
      <c r="FH28" s="3"/>
      <c r="FI28" s="38">
        <v>16</v>
      </c>
      <c r="FJ28" s="39"/>
      <c r="FK28" s="39"/>
      <c r="FL28" s="40"/>
      <c r="FM28" s="13"/>
      <c r="FN28" s="3"/>
    </row>
    <row r="29" spans="21:170">
      <c r="U29" s="3"/>
      <c r="V29" s="3"/>
      <c r="W29" s="3"/>
      <c r="X29" s="3"/>
      <c r="Y29" s="3"/>
      <c r="Z29" s="3"/>
      <c r="AA29" s="38">
        <v>17</v>
      </c>
      <c r="AB29" s="39"/>
      <c r="AC29" s="39"/>
      <c r="AD29" s="40"/>
      <c r="AE29" s="13"/>
      <c r="AF29" s="3"/>
      <c r="AG29" s="38">
        <v>17</v>
      </c>
      <c r="AH29" s="39"/>
      <c r="AI29" s="39"/>
      <c r="AJ29" s="40"/>
      <c r="AK29" s="13"/>
      <c r="AL29" s="3"/>
      <c r="AM29" s="38">
        <v>17</v>
      </c>
      <c r="AN29" s="39"/>
      <c r="AO29" s="39"/>
      <c r="AP29" s="40"/>
      <c r="AQ29" s="13"/>
      <c r="AR29" s="3"/>
      <c r="AS29" s="38">
        <v>17</v>
      </c>
      <c r="AT29" s="39"/>
      <c r="AU29" s="39"/>
      <c r="AV29" s="40"/>
      <c r="AW29" s="13"/>
      <c r="AX29" s="3"/>
      <c r="AY29" s="38">
        <v>17</v>
      </c>
      <c r="AZ29" s="39"/>
      <c r="BA29" s="39"/>
      <c r="BB29" s="40"/>
      <c r="BC29" s="13"/>
      <c r="BD29" s="3"/>
      <c r="BE29" s="38">
        <v>17</v>
      </c>
      <c r="BF29" s="39"/>
      <c r="BG29" s="39"/>
      <c r="BH29" s="40"/>
      <c r="BI29" s="13"/>
      <c r="BJ29" s="3"/>
      <c r="BK29" s="38">
        <v>17</v>
      </c>
      <c r="BL29" s="39"/>
      <c r="BM29" s="39"/>
      <c r="BN29" s="40"/>
      <c r="BO29" s="13"/>
      <c r="BP29" s="3"/>
      <c r="BQ29" s="38">
        <v>17</v>
      </c>
      <c r="BR29" s="39"/>
      <c r="BS29" s="39"/>
      <c r="BT29" s="40"/>
      <c r="BU29" s="13"/>
      <c r="BV29" s="3"/>
      <c r="BW29" s="38">
        <v>17</v>
      </c>
      <c r="BX29" s="39"/>
      <c r="BY29" s="39"/>
      <c r="BZ29" s="40"/>
      <c r="CA29" s="13"/>
      <c r="CB29" s="3"/>
      <c r="CC29" s="38">
        <v>17</v>
      </c>
      <c r="CD29" s="39"/>
      <c r="CE29" s="39"/>
      <c r="CF29" s="40"/>
      <c r="CG29" s="13"/>
      <c r="CH29" s="3"/>
      <c r="CI29" s="38">
        <v>17</v>
      </c>
      <c r="CJ29" s="39"/>
      <c r="CK29" s="39"/>
      <c r="CL29" s="40"/>
      <c r="CM29" s="13"/>
      <c r="CN29" s="3"/>
      <c r="CO29" s="38">
        <v>17</v>
      </c>
      <c r="CP29" s="39"/>
      <c r="CQ29" s="39"/>
      <c r="CR29" s="40"/>
      <c r="CS29" s="13"/>
      <c r="CT29" s="3"/>
      <c r="CU29" s="38">
        <v>17</v>
      </c>
      <c r="CV29" s="39"/>
      <c r="CW29" s="39"/>
      <c r="CX29" s="40"/>
      <c r="CY29" s="13"/>
      <c r="CZ29" s="3"/>
      <c r="DA29" s="38">
        <v>17</v>
      </c>
      <c r="DB29" s="39"/>
      <c r="DC29" s="39"/>
      <c r="DD29" s="40"/>
      <c r="DE29" s="13"/>
      <c r="DF29" s="3"/>
      <c r="DG29" s="38">
        <v>17</v>
      </c>
      <c r="DH29" s="39"/>
      <c r="DI29" s="39"/>
      <c r="DJ29" s="40"/>
      <c r="DK29" s="13"/>
      <c r="DL29" s="3"/>
      <c r="DM29" s="38">
        <v>17</v>
      </c>
      <c r="DN29" s="39"/>
      <c r="DO29" s="39"/>
      <c r="DP29" s="40"/>
      <c r="DQ29" s="13"/>
      <c r="DR29" s="3"/>
      <c r="DS29" s="38">
        <v>17</v>
      </c>
      <c r="DT29" s="39"/>
      <c r="DU29" s="39"/>
      <c r="DV29" s="40"/>
      <c r="DW29" s="13"/>
      <c r="DX29" s="3"/>
      <c r="DY29" s="38">
        <v>17</v>
      </c>
      <c r="DZ29" s="39"/>
      <c r="EA29" s="39"/>
      <c r="EB29" s="40"/>
      <c r="EC29" s="13"/>
      <c r="ED29" s="3"/>
      <c r="EE29" s="38">
        <v>17</v>
      </c>
      <c r="EF29" s="39"/>
      <c r="EG29" s="39"/>
      <c r="EH29" s="40"/>
      <c r="EI29" s="13"/>
      <c r="EJ29" s="3"/>
      <c r="EK29" s="38">
        <v>17</v>
      </c>
      <c r="EL29" s="39"/>
      <c r="EM29" s="39"/>
      <c r="EN29" s="40"/>
      <c r="EO29" s="13"/>
      <c r="EP29" s="3"/>
      <c r="EQ29" s="38">
        <v>17</v>
      </c>
      <c r="ER29" s="39"/>
      <c r="ES29" s="39"/>
      <c r="ET29" s="40"/>
      <c r="EU29" s="13"/>
      <c r="EV29" s="3"/>
      <c r="EW29" s="38">
        <v>17</v>
      </c>
      <c r="EX29" s="39"/>
      <c r="EY29" s="39"/>
      <c r="EZ29" s="40"/>
      <c r="FA29" s="13"/>
      <c r="FB29" s="3"/>
      <c r="FC29" s="38">
        <v>17</v>
      </c>
      <c r="FD29" s="39"/>
      <c r="FE29" s="39"/>
      <c r="FF29" s="40"/>
      <c r="FG29" s="13"/>
      <c r="FH29" s="3"/>
      <c r="FI29" s="38">
        <v>17</v>
      </c>
      <c r="FJ29" s="39"/>
      <c r="FK29" s="39"/>
      <c r="FL29" s="40"/>
      <c r="FM29" s="13"/>
      <c r="FN29" s="3"/>
    </row>
    <row r="30" spans="21:170">
      <c r="U30" s="3"/>
      <c r="V30" s="3"/>
      <c r="W30" s="3"/>
      <c r="X30" s="3"/>
      <c r="Y30" s="3"/>
      <c r="Z30" s="3"/>
      <c r="AA30" s="38">
        <v>18</v>
      </c>
      <c r="AB30" s="39"/>
      <c r="AC30" s="39"/>
      <c r="AD30" s="40"/>
      <c r="AE30" s="13"/>
      <c r="AF30" s="3"/>
      <c r="AG30" s="38">
        <v>18</v>
      </c>
      <c r="AH30" s="39"/>
      <c r="AI30" s="39"/>
      <c r="AJ30" s="40"/>
      <c r="AK30" s="13"/>
      <c r="AL30" s="3"/>
      <c r="AM30" s="38">
        <v>18</v>
      </c>
      <c r="AN30" s="39"/>
      <c r="AO30" s="39"/>
      <c r="AP30" s="40"/>
      <c r="AQ30" s="13"/>
      <c r="AR30" s="3"/>
      <c r="AS30" s="38">
        <v>18</v>
      </c>
      <c r="AT30" s="39"/>
      <c r="AU30" s="39"/>
      <c r="AV30" s="40"/>
      <c r="AW30" s="13"/>
      <c r="AX30" s="3"/>
      <c r="AY30" s="38">
        <v>18</v>
      </c>
      <c r="AZ30" s="39"/>
      <c r="BA30" s="39"/>
      <c r="BB30" s="40"/>
      <c r="BC30" s="13"/>
      <c r="BD30" s="3"/>
      <c r="BE30" s="38">
        <v>18</v>
      </c>
      <c r="BF30" s="39"/>
      <c r="BG30" s="39"/>
      <c r="BH30" s="40"/>
      <c r="BI30" s="13"/>
      <c r="BJ30" s="3"/>
      <c r="BK30" s="38">
        <v>18</v>
      </c>
      <c r="BL30" s="39"/>
      <c r="BM30" s="39"/>
      <c r="BN30" s="40"/>
      <c r="BO30" s="13"/>
      <c r="BP30" s="3"/>
      <c r="BQ30" s="38">
        <v>18</v>
      </c>
      <c r="BR30" s="39"/>
      <c r="BS30" s="39"/>
      <c r="BT30" s="40"/>
      <c r="BU30" s="13"/>
      <c r="BV30" s="3"/>
      <c r="BW30" s="38">
        <v>18</v>
      </c>
      <c r="BX30" s="39"/>
      <c r="BY30" s="39"/>
      <c r="BZ30" s="40"/>
      <c r="CA30" s="13"/>
      <c r="CB30" s="3"/>
      <c r="CC30" s="38">
        <v>18</v>
      </c>
      <c r="CD30" s="39"/>
      <c r="CE30" s="39"/>
      <c r="CF30" s="40"/>
      <c r="CG30" s="13"/>
      <c r="CH30" s="3"/>
      <c r="CI30" s="38">
        <v>18</v>
      </c>
      <c r="CJ30" s="39"/>
      <c r="CK30" s="39"/>
      <c r="CL30" s="40"/>
      <c r="CM30" s="13"/>
      <c r="CN30" s="3"/>
      <c r="CO30" s="38">
        <v>18</v>
      </c>
      <c r="CP30" s="39"/>
      <c r="CQ30" s="39"/>
      <c r="CR30" s="40"/>
      <c r="CS30" s="13"/>
      <c r="CT30" s="3"/>
      <c r="CU30" s="38">
        <v>18</v>
      </c>
      <c r="CV30" s="39"/>
      <c r="CW30" s="39"/>
      <c r="CX30" s="40"/>
      <c r="CY30" s="13"/>
      <c r="CZ30" s="3"/>
      <c r="DA30" s="38">
        <v>18</v>
      </c>
      <c r="DB30" s="39"/>
      <c r="DC30" s="39"/>
      <c r="DD30" s="40"/>
      <c r="DE30" s="13"/>
      <c r="DF30" s="3"/>
      <c r="DG30" s="38">
        <v>18</v>
      </c>
      <c r="DH30" s="39"/>
      <c r="DI30" s="39"/>
      <c r="DJ30" s="40"/>
      <c r="DK30" s="13"/>
      <c r="DL30" s="3"/>
      <c r="DM30" s="38">
        <v>18</v>
      </c>
      <c r="DN30" s="39"/>
      <c r="DO30" s="39"/>
      <c r="DP30" s="40"/>
      <c r="DQ30" s="13"/>
      <c r="DR30" s="3"/>
      <c r="DS30" s="38">
        <v>18</v>
      </c>
      <c r="DT30" s="39"/>
      <c r="DU30" s="39"/>
      <c r="DV30" s="40"/>
      <c r="DW30" s="13"/>
      <c r="DX30" s="3"/>
      <c r="DY30" s="38">
        <v>18</v>
      </c>
      <c r="DZ30" s="39"/>
      <c r="EA30" s="39"/>
      <c r="EB30" s="40"/>
      <c r="EC30" s="13"/>
      <c r="ED30" s="3"/>
      <c r="EE30" s="38">
        <v>18</v>
      </c>
      <c r="EF30" s="39"/>
      <c r="EG30" s="39"/>
      <c r="EH30" s="40"/>
      <c r="EI30" s="13"/>
      <c r="EJ30" s="3"/>
      <c r="EK30" s="38">
        <v>18</v>
      </c>
      <c r="EL30" s="39"/>
      <c r="EM30" s="39"/>
      <c r="EN30" s="40"/>
      <c r="EO30" s="13"/>
      <c r="EP30" s="3"/>
      <c r="EQ30" s="38">
        <v>18</v>
      </c>
      <c r="ER30" s="39"/>
      <c r="ES30" s="39"/>
      <c r="ET30" s="40"/>
      <c r="EU30" s="13"/>
      <c r="EV30" s="3"/>
      <c r="EW30" s="38">
        <v>18</v>
      </c>
      <c r="EX30" s="39"/>
      <c r="EY30" s="39"/>
      <c r="EZ30" s="40"/>
      <c r="FA30" s="13"/>
      <c r="FB30" s="3"/>
      <c r="FC30" s="38">
        <v>18</v>
      </c>
      <c r="FD30" s="39"/>
      <c r="FE30" s="39"/>
      <c r="FF30" s="40"/>
      <c r="FG30" s="13"/>
      <c r="FH30" s="3"/>
      <c r="FI30" s="38">
        <v>18</v>
      </c>
      <c r="FJ30" s="39"/>
      <c r="FK30" s="39"/>
      <c r="FL30" s="40"/>
      <c r="FM30" s="13"/>
      <c r="FN30" s="3"/>
    </row>
    <row r="31" spans="21:170">
      <c r="U31" s="3"/>
      <c r="V31" s="3"/>
      <c r="W31" s="3"/>
      <c r="X31" s="3"/>
      <c r="Y31" s="3"/>
      <c r="Z31" s="3"/>
      <c r="AA31" s="38">
        <v>19</v>
      </c>
      <c r="AB31" s="39"/>
      <c r="AC31" s="39"/>
      <c r="AD31" s="40"/>
      <c r="AE31" s="13"/>
      <c r="AF31" s="3"/>
      <c r="AG31" s="38">
        <v>19</v>
      </c>
      <c r="AH31" s="39"/>
      <c r="AI31" s="39"/>
      <c r="AJ31" s="40"/>
      <c r="AK31" s="13"/>
      <c r="AL31" s="3"/>
      <c r="AM31" s="38">
        <v>19</v>
      </c>
      <c r="AN31" s="39"/>
      <c r="AO31" s="39"/>
      <c r="AP31" s="40"/>
      <c r="AQ31" s="13"/>
      <c r="AR31" s="3"/>
      <c r="AS31" s="38">
        <v>19</v>
      </c>
      <c r="AT31" s="39"/>
      <c r="AU31" s="39"/>
      <c r="AV31" s="40"/>
      <c r="AW31" s="13"/>
      <c r="AX31" s="3"/>
      <c r="AY31" s="38">
        <v>19</v>
      </c>
      <c r="AZ31" s="39"/>
      <c r="BA31" s="39"/>
      <c r="BB31" s="40"/>
      <c r="BC31" s="13"/>
      <c r="BD31" s="3"/>
      <c r="BE31" s="38">
        <v>19</v>
      </c>
      <c r="BF31" s="39"/>
      <c r="BG31" s="39"/>
      <c r="BH31" s="40"/>
      <c r="BI31" s="13"/>
      <c r="BJ31" s="3"/>
      <c r="BK31" s="38">
        <v>19</v>
      </c>
      <c r="BL31" s="39"/>
      <c r="BM31" s="39"/>
      <c r="BN31" s="40"/>
      <c r="BO31" s="13"/>
      <c r="BP31" s="3"/>
      <c r="BQ31" s="38">
        <v>19</v>
      </c>
      <c r="BR31" s="39"/>
      <c r="BS31" s="39"/>
      <c r="BT31" s="40"/>
      <c r="BU31" s="13"/>
      <c r="BV31" s="3"/>
      <c r="BW31" s="38">
        <v>19</v>
      </c>
      <c r="BX31" s="39"/>
      <c r="BY31" s="39"/>
      <c r="BZ31" s="40"/>
      <c r="CA31" s="13"/>
      <c r="CB31" s="3"/>
      <c r="CC31" s="38">
        <v>19</v>
      </c>
      <c r="CD31" s="39"/>
      <c r="CE31" s="39"/>
      <c r="CF31" s="40"/>
      <c r="CG31" s="13"/>
      <c r="CH31" s="3"/>
      <c r="CI31" s="38">
        <v>19</v>
      </c>
      <c r="CJ31" s="39"/>
      <c r="CK31" s="39"/>
      <c r="CL31" s="40"/>
      <c r="CM31" s="13"/>
      <c r="CN31" s="3"/>
      <c r="CO31" s="38">
        <v>19</v>
      </c>
      <c r="CP31" s="39"/>
      <c r="CQ31" s="39"/>
      <c r="CR31" s="40"/>
      <c r="CS31" s="13"/>
      <c r="CT31" s="3"/>
      <c r="CU31" s="38">
        <v>19</v>
      </c>
      <c r="CV31" s="39"/>
      <c r="CW31" s="39"/>
      <c r="CX31" s="40"/>
      <c r="CY31" s="13"/>
      <c r="CZ31" s="3"/>
      <c r="DA31" s="38">
        <v>19</v>
      </c>
      <c r="DB31" s="39"/>
      <c r="DC31" s="39"/>
      <c r="DD31" s="40"/>
      <c r="DE31" s="13"/>
      <c r="DF31" s="3"/>
      <c r="DG31" s="38">
        <v>19</v>
      </c>
      <c r="DH31" s="39"/>
      <c r="DI31" s="39"/>
      <c r="DJ31" s="40"/>
      <c r="DK31" s="13"/>
      <c r="DL31" s="3"/>
      <c r="DM31" s="38">
        <v>19</v>
      </c>
      <c r="DN31" s="39"/>
      <c r="DO31" s="39"/>
      <c r="DP31" s="40"/>
      <c r="DQ31" s="13"/>
      <c r="DR31" s="3"/>
      <c r="DS31" s="38">
        <v>19</v>
      </c>
      <c r="DT31" s="39"/>
      <c r="DU31" s="39"/>
      <c r="DV31" s="40"/>
      <c r="DW31" s="13"/>
      <c r="DX31" s="3"/>
      <c r="DY31" s="38">
        <v>19</v>
      </c>
      <c r="DZ31" s="39"/>
      <c r="EA31" s="39"/>
      <c r="EB31" s="40"/>
      <c r="EC31" s="13"/>
      <c r="ED31" s="3"/>
      <c r="EE31" s="38">
        <v>19</v>
      </c>
      <c r="EF31" s="39"/>
      <c r="EG31" s="39"/>
      <c r="EH31" s="40"/>
      <c r="EI31" s="13"/>
      <c r="EJ31" s="3"/>
      <c r="EK31" s="38">
        <v>19</v>
      </c>
      <c r="EL31" s="39"/>
      <c r="EM31" s="39"/>
      <c r="EN31" s="40"/>
      <c r="EO31" s="13"/>
      <c r="EP31" s="3"/>
      <c r="EQ31" s="38">
        <v>19</v>
      </c>
      <c r="ER31" s="39"/>
      <c r="ES31" s="39"/>
      <c r="ET31" s="40"/>
      <c r="EU31" s="13"/>
      <c r="EV31" s="3"/>
      <c r="EW31" s="38">
        <v>19</v>
      </c>
      <c r="EX31" s="39"/>
      <c r="EY31" s="39"/>
      <c r="EZ31" s="40"/>
      <c r="FA31" s="13"/>
      <c r="FB31" s="3"/>
      <c r="FC31" s="38">
        <v>19</v>
      </c>
      <c r="FD31" s="39"/>
      <c r="FE31" s="39"/>
      <c r="FF31" s="40"/>
      <c r="FG31" s="13"/>
      <c r="FH31" s="3"/>
      <c r="FI31" s="38">
        <v>19</v>
      </c>
      <c r="FJ31" s="39"/>
      <c r="FK31" s="39"/>
      <c r="FL31" s="40"/>
      <c r="FM31" s="13"/>
      <c r="FN31" s="3"/>
    </row>
    <row r="32" spans="21:170">
      <c r="U32" s="3"/>
      <c r="V32" s="3"/>
      <c r="W32" s="3"/>
      <c r="X32" s="3"/>
      <c r="Y32" s="3"/>
      <c r="Z32" s="3"/>
      <c r="AA32" s="38">
        <v>20</v>
      </c>
      <c r="AB32" s="39"/>
      <c r="AC32" s="39"/>
      <c r="AD32" s="40"/>
      <c r="AE32" s="13"/>
      <c r="AF32" s="3"/>
      <c r="AG32" s="38">
        <v>20</v>
      </c>
      <c r="AH32" s="39"/>
      <c r="AI32" s="39"/>
      <c r="AJ32" s="40"/>
      <c r="AK32" s="13"/>
      <c r="AL32" s="3"/>
      <c r="AM32" s="38">
        <v>20</v>
      </c>
      <c r="AN32" s="39"/>
      <c r="AO32" s="39"/>
      <c r="AP32" s="40"/>
      <c r="AQ32" s="13"/>
      <c r="AR32" s="3"/>
      <c r="AS32" s="38">
        <v>20</v>
      </c>
      <c r="AT32" s="39"/>
      <c r="AU32" s="39"/>
      <c r="AV32" s="40"/>
      <c r="AW32" s="13"/>
      <c r="AX32" s="3"/>
      <c r="AY32" s="38">
        <v>20</v>
      </c>
      <c r="AZ32" s="39"/>
      <c r="BA32" s="39"/>
      <c r="BB32" s="40"/>
      <c r="BC32" s="13"/>
      <c r="BD32" s="3"/>
      <c r="BE32" s="38">
        <v>20</v>
      </c>
      <c r="BF32" s="39"/>
      <c r="BG32" s="39"/>
      <c r="BH32" s="40"/>
      <c r="BI32" s="13"/>
      <c r="BJ32" s="3"/>
      <c r="BK32" s="38">
        <v>20</v>
      </c>
      <c r="BL32" s="39"/>
      <c r="BM32" s="39"/>
      <c r="BN32" s="40"/>
      <c r="BO32" s="13"/>
      <c r="BP32" s="3"/>
      <c r="BQ32" s="38">
        <v>20</v>
      </c>
      <c r="BR32" s="39"/>
      <c r="BS32" s="39"/>
      <c r="BT32" s="40"/>
      <c r="BU32" s="13"/>
      <c r="BV32" s="3"/>
      <c r="BW32" s="38">
        <v>20</v>
      </c>
      <c r="BX32" s="39"/>
      <c r="BY32" s="39"/>
      <c r="BZ32" s="40"/>
      <c r="CA32" s="13"/>
      <c r="CB32" s="3"/>
      <c r="CC32" s="38">
        <v>20</v>
      </c>
      <c r="CD32" s="39"/>
      <c r="CE32" s="39"/>
      <c r="CF32" s="40"/>
      <c r="CG32" s="13"/>
      <c r="CH32" s="3"/>
      <c r="CI32" s="38">
        <v>20</v>
      </c>
      <c r="CJ32" s="39"/>
      <c r="CK32" s="39"/>
      <c r="CL32" s="40"/>
      <c r="CM32" s="13"/>
      <c r="CN32" s="3"/>
      <c r="CO32" s="38">
        <v>20</v>
      </c>
      <c r="CP32" s="39"/>
      <c r="CQ32" s="39"/>
      <c r="CR32" s="40"/>
      <c r="CS32" s="13"/>
      <c r="CT32" s="3"/>
      <c r="CU32" s="38">
        <v>20</v>
      </c>
      <c r="CV32" s="39"/>
      <c r="CW32" s="39"/>
      <c r="CX32" s="40"/>
      <c r="CY32" s="13"/>
      <c r="CZ32" s="3"/>
      <c r="DA32" s="38">
        <v>20</v>
      </c>
      <c r="DB32" s="39"/>
      <c r="DC32" s="39"/>
      <c r="DD32" s="40"/>
      <c r="DE32" s="13"/>
      <c r="DF32" s="3"/>
      <c r="DG32" s="38">
        <v>20</v>
      </c>
      <c r="DH32" s="39"/>
      <c r="DI32" s="39"/>
      <c r="DJ32" s="40"/>
      <c r="DK32" s="13"/>
      <c r="DL32" s="3"/>
      <c r="DM32" s="38">
        <v>20</v>
      </c>
      <c r="DN32" s="39"/>
      <c r="DO32" s="39"/>
      <c r="DP32" s="40"/>
      <c r="DQ32" s="13"/>
      <c r="DR32" s="3"/>
      <c r="DS32" s="38">
        <v>20</v>
      </c>
      <c r="DT32" s="39"/>
      <c r="DU32" s="39"/>
      <c r="DV32" s="40"/>
      <c r="DW32" s="13"/>
      <c r="DX32" s="3"/>
      <c r="DY32" s="38">
        <v>20</v>
      </c>
      <c r="DZ32" s="39"/>
      <c r="EA32" s="39"/>
      <c r="EB32" s="40"/>
      <c r="EC32" s="13"/>
      <c r="ED32" s="3"/>
      <c r="EE32" s="38">
        <v>20</v>
      </c>
      <c r="EF32" s="39"/>
      <c r="EG32" s="39"/>
      <c r="EH32" s="40"/>
      <c r="EI32" s="13"/>
      <c r="EJ32" s="3"/>
      <c r="EK32" s="38">
        <v>20</v>
      </c>
      <c r="EL32" s="39"/>
      <c r="EM32" s="39"/>
      <c r="EN32" s="40"/>
      <c r="EO32" s="13"/>
      <c r="EP32" s="3"/>
      <c r="EQ32" s="38">
        <v>20</v>
      </c>
      <c r="ER32" s="39"/>
      <c r="ES32" s="39"/>
      <c r="ET32" s="40"/>
      <c r="EU32" s="13"/>
      <c r="EV32" s="3"/>
      <c r="EW32" s="38">
        <v>20</v>
      </c>
      <c r="EX32" s="39"/>
      <c r="EY32" s="39"/>
      <c r="EZ32" s="40"/>
      <c r="FA32" s="13"/>
      <c r="FB32" s="3"/>
      <c r="FC32" s="38">
        <v>20</v>
      </c>
      <c r="FD32" s="39"/>
      <c r="FE32" s="39"/>
      <c r="FF32" s="40"/>
      <c r="FG32" s="13"/>
      <c r="FH32" s="3"/>
      <c r="FI32" s="38">
        <v>20</v>
      </c>
      <c r="FJ32" s="39"/>
      <c r="FK32" s="39"/>
      <c r="FL32" s="40"/>
      <c r="FM32" s="13"/>
      <c r="FN32" s="3"/>
    </row>
    <row r="33" spans="21:170">
      <c r="U33" s="3"/>
      <c r="V33" s="3"/>
      <c r="W33" s="3"/>
      <c r="X33" s="3"/>
      <c r="Y33" s="3"/>
      <c r="Z33" s="3"/>
      <c r="AA33" s="38">
        <v>21</v>
      </c>
      <c r="AB33" s="39"/>
      <c r="AC33" s="39"/>
      <c r="AD33" s="40"/>
      <c r="AE33" s="13"/>
      <c r="AF33" s="3"/>
      <c r="AG33" s="38">
        <v>21</v>
      </c>
      <c r="AH33" s="39"/>
      <c r="AI33" s="39"/>
      <c r="AJ33" s="40"/>
      <c r="AK33" s="13"/>
      <c r="AL33" s="3"/>
      <c r="AM33" s="38">
        <v>21</v>
      </c>
      <c r="AN33" s="39"/>
      <c r="AO33" s="39"/>
      <c r="AP33" s="40"/>
      <c r="AQ33" s="13"/>
      <c r="AR33" s="3"/>
      <c r="AS33" s="38">
        <v>21</v>
      </c>
      <c r="AT33" s="39"/>
      <c r="AU33" s="39"/>
      <c r="AV33" s="40"/>
      <c r="AW33" s="13"/>
      <c r="AX33" s="3"/>
      <c r="AY33" s="38">
        <v>21</v>
      </c>
      <c r="AZ33" s="39"/>
      <c r="BA33" s="39"/>
      <c r="BB33" s="40"/>
      <c r="BC33" s="13"/>
      <c r="BD33" s="3"/>
      <c r="BE33" s="38">
        <v>21</v>
      </c>
      <c r="BF33" s="39"/>
      <c r="BG33" s="39"/>
      <c r="BH33" s="40"/>
      <c r="BI33" s="13"/>
      <c r="BJ33" s="3"/>
      <c r="BK33" s="38">
        <v>21</v>
      </c>
      <c r="BL33" s="39"/>
      <c r="BM33" s="39"/>
      <c r="BN33" s="40"/>
      <c r="BO33" s="13"/>
      <c r="BP33" s="3"/>
      <c r="BQ33" s="38">
        <v>21</v>
      </c>
      <c r="BR33" s="39"/>
      <c r="BS33" s="39"/>
      <c r="BT33" s="40"/>
      <c r="BU33" s="13"/>
      <c r="BV33" s="3"/>
      <c r="BW33" s="38">
        <v>21</v>
      </c>
      <c r="BX33" s="39"/>
      <c r="BY33" s="39"/>
      <c r="BZ33" s="40"/>
      <c r="CA33" s="13"/>
      <c r="CB33" s="3"/>
      <c r="CC33" s="38">
        <v>21</v>
      </c>
      <c r="CD33" s="39"/>
      <c r="CE33" s="39"/>
      <c r="CF33" s="40"/>
      <c r="CG33" s="13"/>
      <c r="CH33" s="3"/>
      <c r="CI33" s="38">
        <v>21</v>
      </c>
      <c r="CJ33" s="39"/>
      <c r="CK33" s="39"/>
      <c r="CL33" s="40"/>
      <c r="CM33" s="13"/>
      <c r="CN33" s="3"/>
      <c r="CO33" s="38">
        <v>21</v>
      </c>
      <c r="CP33" s="39"/>
      <c r="CQ33" s="39"/>
      <c r="CR33" s="40"/>
      <c r="CS33" s="13"/>
      <c r="CT33" s="3"/>
      <c r="CU33" s="38">
        <v>21</v>
      </c>
      <c r="CV33" s="39"/>
      <c r="CW33" s="39"/>
      <c r="CX33" s="40"/>
      <c r="CY33" s="13"/>
      <c r="CZ33" s="3"/>
      <c r="DA33" s="38">
        <v>21</v>
      </c>
      <c r="DB33" s="39"/>
      <c r="DC33" s="39"/>
      <c r="DD33" s="40"/>
      <c r="DE33" s="13"/>
      <c r="DF33" s="3"/>
      <c r="DG33" s="38">
        <v>21</v>
      </c>
      <c r="DH33" s="39"/>
      <c r="DI33" s="39"/>
      <c r="DJ33" s="40"/>
      <c r="DK33" s="13"/>
      <c r="DL33" s="3"/>
      <c r="DM33" s="38">
        <v>21</v>
      </c>
      <c r="DN33" s="39"/>
      <c r="DO33" s="39"/>
      <c r="DP33" s="40"/>
      <c r="DQ33" s="13"/>
      <c r="DR33" s="3"/>
      <c r="DS33" s="38">
        <v>21</v>
      </c>
      <c r="DT33" s="39"/>
      <c r="DU33" s="39"/>
      <c r="DV33" s="40"/>
      <c r="DW33" s="13"/>
      <c r="DX33" s="3"/>
      <c r="DY33" s="38">
        <v>21</v>
      </c>
      <c r="DZ33" s="39"/>
      <c r="EA33" s="39"/>
      <c r="EB33" s="40"/>
      <c r="EC33" s="13"/>
      <c r="ED33" s="3"/>
      <c r="EE33" s="38">
        <v>21</v>
      </c>
      <c r="EF33" s="39"/>
      <c r="EG33" s="39"/>
      <c r="EH33" s="40"/>
      <c r="EI33" s="13"/>
      <c r="EJ33" s="3"/>
      <c r="EK33" s="38">
        <v>21</v>
      </c>
      <c r="EL33" s="39"/>
      <c r="EM33" s="39"/>
      <c r="EN33" s="40"/>
      <c r="EO33" s="13"/>
      <c r="EP33" s="3"/>
      <c r="EQ33" s="38">
        <v>21</v>
      </c>
      <c r="ER33" s="39"/>
      <c r="ES33" s="39"/>
      <c r="ET33" s="40"/>
      <c r="EU33" s="13"/>
      <c r="EV33" s="3"/>
      <c r="EW33" s="38">
        <v>21</v>
      </c>
      <c r="EX33" s="39"/>
      <c r="EY33" s="39"/>
      <c r="EZ33" s="40"/>
      <c r="FA33" s="13"/>
      <c r="FB33" s="3"/>
      <c r="FC33" s="38">
        <v>21</v>
      </c>
      <c r="FD33" s="39"/>
      <c r="FE33" s="39"/>
      <c r="FF33" s="40"/>
      <c r="FG33" s="13"/>
      <c r="FH33" s="3"/>
      <c r="FI33" s="38">
        <v>21</v>
      </c>
      <c r="FJ33" s="39"/>
      <c r="FK33" s="39"/>
      <c r="FL33" s="40"/>
      <c r="FM33" s="13"/>
      <c r="FN33" s="3"/>
    </row>
    <row r="34" spans="21:170">
      <c r="U34" s="3"/>
      <c r="V34" s="3"/>
      <c r="W34" s="3"/>
      <c r="X34" s="3"/>
      <c r="Y34" s="3"/>
      <c r="Z34" s="3"/>
      <c r="AA34" s="38">
        <v>22</v>
      </c>
      <c r="AB34" s="39"/>
      <c r="AC34" s="39"/>
      <c r="AD34" s="40"/>
      <c r="AE34" s="13"/>
      <c r="AF34" s="3"/>
      <c r="AG34" s="38">
        <v>22</v>
      </c>
      <c r="AH34" s="39"/>
      <c r="AI34" s="39"/>
      <c r="AJ34" s="40"/>
      <c r="AK34" s="13"/>
      <c r="AL34" s="3"/>
      <c r="AM34" s="38">
        <v>22</v>
      </c>
      <c r="AN34" s="39"/>
      <c r="AO34" s="39"/>
      <c r="AP34" s="40"/>
      <c r="AQ34" s="13"/>
      <c r="AR34" s="3"/>
      <c r="AS34" s="38">
        <v>22</v>
      </c>
      <c r="AT34" s="39"/>
      <c r="AU34" s="39"/>
      <c r="AV34" s="40"/>
      <c r="AW34" s="13"/>
      <c r="AX34" s="3"/>
      <c r="AY34" s="38">
        <v>22</v>
      </c>
      <c r="AZ34" s="39"/>
      <c r="BA34" s="39"/>
      <c r="BB34" s="40"/>
      <c r="BC34" s="13"/>
      <c r="BD34" s="3"/>
      <c r="BE34" s="38">
        <v>22</v>
      </c>
      <c r="BF34" s="39"/>
      <c r="BG34" s="39"/>
      <c r="BH34" s="40"/>
      <c r="BI34" s="13"/>
      <c r="BJ34" s="3"/>
      <c r="BK34" s="38">
        <v>22</v>
      </c>
      <c r="BL34" s="39"/>
      <c r="BM34" s="39"/>
      <c r="BN34" s="40"/>
      <c r="BO34" s="13"/>
      <c r="BP34" s="3"/>
      <c r="BQ34" s="38">
        <v>22</v>
      </c>
      <c r="BR34" s="39"/>
      <c r="BS34" s="39"/>
      <c r="BT34" s="40"/>
      <c r="BU34" s="13"/>
      <c r="BV34" s="3"/>
      <c r="BW34" s="38">
        <v>22</v>
      </c>
      <c r="BX34" s="39"/>
      <c r="BY34" s="39"/>
      <c r="BZ34" s="40"/>
      <c r="CA34" s="13"/>
      <c r="CB34" s="3"/>
      <c r="CC34" s="38">
        <v>22</v>
      </c>
      <c r="CD34" s="39"/>
      <c r="CE34" s="39"/>
      <c r="CF34" s="40"/>
      <c r="CG34" s="13"/>
      <c r="CH34" s="3"/>
      <c r="CI34" s="38">
        <v>22</v>
      </c>
      <c r="CJ34" s="39"/>
      <c r="CK34" s="39"/>
      <c r="CL34" s="40"/>
      <c r="CM34" s="13"/>
      <c r="CN34" s="3"/>
      <c r="CO34" s="38">
        <v>22</v>
      </c>
      <c r="CP34" s="39"/>
      <c r="CQ34" s="39"/>
      <c r="CR34" s="40"/>
      <c r="CS34" s="13"/>
      <c r="CT34" s="3"/>
      <c r="CU34" s="38">
        <v>22</v>
      </c>
      <c r="CV34" s="39"/>
      <c r="CW34" s="39"/>
      <c r="CX34" s="40"/>
      <c r="CY34" s="13"/>
      <c r="CZ34" s="3"/>
      <c r="DA34" s="38">
        <v>22</v>
      </c>
      <c r="DB34" s="39"/>
      <c r="DC34" s="39"/>
      <c r="DD34" s="40"/>
      <c r="DE34" s="13"/>
      <c r="DF34" s="3"/>
      <c r="DG34" s="38">
        <v>22</v>
      </c>
      <c r="DH34" s="39"/>
      <c r="DI34" s="39"/>
      <c r="DJ34" s="40"/>
      <c r="DK34" s="13"/>
      <c r="DL34" s="3"/>
      <c r="DM34" s="38">
        <v>22</v>
      </c>
      <c r="DN34" s="39"/>
      <c r="DO34" s="39"/>
      <c r="DP34" s="40"/>
      <c r="DQ34" s="13"/>
      <c r="DR34" s="3"/>
      <c r="DS34" s="38">
        <v>22</v>
      </c>
      <c r="DT34" s="39"/>
      <c r="DU34" s="39"/>
      <c r="DV34" s="40"/>
      <c r="DW34" s="13"/>
      <c r="DX34" s="3"/>
      <c r="DY34" s="38">
        <v>22</v>
      </c>
      <c r="DZ34" s="39"/>
      <c r="EA34" s="39"/>
      <c r="EB34" s="40"/>
      <c r="EC34" s="13"/>
      <c r="ED34" s="3"/>
      <c r="EE34" s="38">
        <v>22</v>
      </c>
      <c r="EF34" s="39"/>
      <c r="EG34" s="39"/>
      <c r="EH34" s="40"/>
      <c r="EI34" s="13"/>
      <c r="EJ34" s="3"/>
      <c r="EK34" s="38">
        <v>22</v>
      </c>
      <c r="EL34" s="39"/>
      <c r="EM34" s="39"/>
      <c r="EN34" s="40"/>
      <c r="EO34" s="13"/>
      <c r="EP34" s="3"/>
      <c r="EQ34" s="38">
        <v>22</v>
      </c>
      <c r="ER34" s="39"/>
      <c r="ES34" s="39"/>
      <c r="ET34" s="40"/>
      <c r="EU34" s="13"/>
      <c r="EV34" s="3"/>
      <c r="EW34" s="38">
        <v>22</v>
      </c>
      <c r="EX34" s="39"/>
      <c r="EY34" s="39"/>
      <c r="EZ34" s="40"/>
      <c r="FA34" s="13"/>
      <c r="FB34" s="3"/>
      <c r="FC34" s="38">
        <v>22</v>
      </c>
      <c r="FD34" s="39"/>
      <c r="FE34" s="39"/>
      <c r="FF34" s="40"/>
      <c r="FG34" s="13"/>
      <c r="FH34" s="3"/>
      <c r="FI34" s="38">
        <v>22</v>
      </c>
      <c r="FJ34" s="39"/>
      <c r="FK34" s="39"/>
      <c r="FL34" s="40"/>
      <c r="FM34" s="13"/>
      <c r="FN34" s="3"/>
    </row>
    <row r="35" spans="21:170">
      <c r="U35" s="3"/>
      <c r="V35" s="3"/>
      <c r="W35" s="3"/>
      <c r="X35" s="3"/>
      <c r="Y35" s="3"/>
      <c r="Z35" s="3"/>
      <c r="AA35" s="38">
        <v>23</v>
      </c>
      <c r="AB35" s="39"/>
      <c r="AC35" s="39"/>
      <c r="AD35" s="40"/>
      <c r="AE35" s="13"/>
      <c r="AF35" s="3"/>
      <c r="AG35" s="38">
        <v>23</v>
      </c>
      <c r="AH35" s="39"/>
      <c r="AI35" s="39"/>
      <c r="AJ35" s="40"/>
      <c r="AK35" s="13"/>
      <c r="AL35" s="3"/>
      <c r="AM35" s="38">
        <v>23</v>
      </c>
      <c r="AN35" s="39"/>
      <c r="AO35" s="39"/>
      <c r="AP35" s="40"/>
      <c r="AQ35" s="13"/>
      <c r="AR35" s="3"/>
      <c r="AS35" s="38">
        <v>23</v>
      </c>
      <c r="AT35" s="39"/>
      <c r="AU35" s="39"/>
      <c r="AV35" s="40"/>
      <c r="AW35" s="13"/>
      <c r="AX35" s="3"/>
      <c r="AY35" s="38">
        <v>23</v>
      </c>
      <c r="AZ35" s="39"/>
      <c r="BA35" s="39"/>
      <c r="BB35" s="40"/>
      <c r="BC35" s="13"/>
      <c r="BD35" s="3"/>
      <c r="BE35" s="38">
        <v>23</v>
      </c>
      <c r="BF35" s="39"/>
      <c r="BG35" s="39"/>
      <c r="BH35" s="40"/>
      <c r="BI35" s="13"/>
      <c r="BJ35" s="3"/>
      <c r="BK35" s="38">
        <v>23</v>
      </c>
      <c r="BL35" s="39"/>
      <c r="BM35" s="39"/>
      <c r="BN35" s="40"/>
      <c r="BO35" s="13"/>
      <c r="BP35" s="3"/>
      <c r="BQ35" s="38">
        <v>23</v>
      </c>
      <c r="BR35" s="39"/>
      <c r="BS35" s="39"/>
      <c r="BT35" s="40"/>
      <c r="BU35" s="13"/>
      <c r="BV35" s="3"/>
      <c r="BW35" s="38">
        <v>23</v>
      </c>
      <c r="BX35" s="39"/>
      <c r="BY35" s="39"/>
      <c r="BZ35" s="40"/>
      <c r="CA35" s="13"/>
      <c r="CB35" s="3"/>
      <c r="CC35" s="38">
        <v>23</v>
      </c>
      <c r="CD35" s="39"/>
      <c r="CE35" s="39"/>
      <c r="CF35" s="40"/>
      <c r="CG35" s="13"/>
      <c r="CH35" s="3"/>
      <c r="CI35" s="38">
        <v>23</v>
      </c>
      <c r="CJ35" s="39"/>
      <c r="CK35" s="39"/>
      <c r="CL35" s="40"/>
      <c r="CM35" s="13"/>
      <c r="CN35" s="3"/>
      <c r="CO35" s="38">
        <v>23</v>
      </c>
      <c r="CP35" s="39"/>
      <c r="CQ35" s="39"/>
      <c r="CR35" s="40"/>
      <c r="CS35" s="13"/>
      <c r="CT35" s="3"/>
      <c r="CU35" s="38">
        <v>23</v>
      </c>
      <c r="CV35" s="39"/>
      <c r="CW35" s="39"/>
      <c r="CX35" s="40"/>
      <c r="CY35" s="13"/>
      <c r="CZ35" s="3"/>
      <c r="DA35" s="38">
        <v>23</v>
      </c>
      <c r="DB35" s="39"/>
      <c r="DC35" s="39"/>
      <c r="DD35" s="40"/>
      <c r="DE35" s="13"/>
      <c r="DF35" s="3"/>
      <c r="DG35" s="38">
        <v>23</v>
      </c>
      <c r="DH35" s="39"/>
      <c r="DI35" s="39"/>
      <c r="DJ35" s="40"/>
      <c r="DK35" s="13"/>
      <c r="DL35" s="3"/>
      <c r="DM35" s="38">
        <v>23</v>
      </c>
      <c r="DN35" s="39"/>
      <c r="DO35" s="39"/>
      <c r="DP35" s="40"/>
      <c r="DQ35" s="13"/>
      <c r="DR35" s="3"/>
      <c r="DS35" s="38">
        <v>23</v>
      </c>
      <c r="DT35" s="39"/>
      <c r="DU35" s="39"/>
      <c r="DV35" s="40"/>
      <c r="DW35" s="13"/>
      <c r="DX35" s="3"/>
      <c r="DY35" s="38">
        <v>23</v>
      </c>
      <c r="DZ35" s="39"/>
      <c r="EA35" s="39"/>
      <c r="EB35" s="40"/>
      <c r="EC35" s="13"/>
      <c r="ED35" s="3"/>
      <c r="EE35" s="38">
        <v>23</v>
      </c>
      <c r="EF35" s="39"/>
      <c r="EG35" s="39"/>
      <c r="EH35" s="40"/>
      <c r="EI35" s="13"/>
      <c r="EJ35" s="3"/>
      <c r="EK35" s="38">
        <v>23</v>
      </c>
      <c r="EL35" s="39"/>
      <c r="EM35" s="39"/>
      <c r="EN35" s="40"/>
      <c r="EO35" s="13"/>
      <c r="EP35" s="3"/>
      <c r="EQ35" s="38">
        <v>23</v>
      </c>
      <c r="ER35" s="39"/>
      <c r="ES35" s="39"/>
      <c r="ET35" s="40"/>
      <c r="EU35" s="13"/>
      <c r="EV35" s="3"/>
      <c r="EW35" s="38">
        <v>23</v>
      </c>
      <c r="EX35" s="39"/>
      <c r="EY35" s="39"/>
      <c r="EZ35" s="40"/>
      <c r="FA35" s="13"/>
      <c r="FB35" s="3"/>
      <c r="FC35" s="38">
        <v>23</v>
      </c>
      <c r="FD35" s="39"/>
      <c r="FE35" s="39"/>
      <c r="FF35" s="40"/>
      <c r="FG35" s="13"/>
      <c r="FH35" s="3"/>
      <c r="FI35" s="38">
        <v>23</v>
      </c>
      <c r="FJ35" s="39"/>
      <c r="FK35" s="39"/>
      <c r="FL35" s="40"/>
      <c r="FM35" s="13"/>
      <c r="FN35" s="3"/>
    </row>
    <row r="36" spans="21:170">
      <c r="U36" s="3"/>
      <c r="V36" s="3"/>
      <c r="W36" s="3"/>
      <c r="X36" s="3"/>
      <c r="Y36" s="3"/>
      <c r="Z36" s="3"/>
      <c r="AA36" s="38">
        <v>24</v>
      </c>
      <c r="AB36" s="39"/>
      <c r="AC36" s="39"/>
      <c r="AD36" s="40"/>
      <c r="AE36" s="13"/>
      <c r="AF36" s="3"/>
      <c r="AG36" s="38">
        <v>24</v>
      </c>
      <c r="AH36" s="39"/>
      <c r="AI36" s="39"/>
      <c r="AJ36" s="40"/>
      <c r="AK36" s="13"/>
      <c r="AL36" s="3"/>
      <c r="AM36" s="38">
        <v>24</v>
      </c>
      <c r="AN36" s="39"/>
      <c r="AO36" s="39"/>
      <c r="AP36" s="40"/>
      <c r="AQ36" s="13"/>
      <c r="AR36" s="3"/>
      <c r="AS36" s="38">
        <v>24</v>
      </c>
      <c r="AT36" s="39"/>
      <c r="AU36" s="39"/>
      <c r="AV36" s="40"/>
      <c r="AW36" s="13"/>
      <c r="AX36" s="3"/>
      <c r="AY36" s="38">
        <v>24</v>
      </c>
      <c r="AZ36" s="39"/>
      <c r="BA36" s="39"/>
      <c r="BB36" s="40"/>
      <c r="BC36" s="13"/>
      <c r="BD36" s="3"/>
      <c r="BE36" s="38">
        <v>24</v>
      </c>
      <c r="BF36" s="39"/>
      <c r="BG36" s="39"/>
      <c r="BH36" s="40"/>
      <c r="BI36" s="13"/>
      <c r="BJ36" s="3"/>
      <c r="BK36" s="38">
        <v>24</v>
      </c>
      <c r="BL36" s="39"/>
      <c r="BM36" s="39"/>
      <c r="BN36" s="40"/>
      <c r="BO36" s="13"/>
      <c r="BP36" s="3"/>
      <c r="BQ36" s="38">
        <v>24</v>
      </c>
      <c r="BR36" s="39"/>
      <c r="BS36" s="39"/>
      <c r="BT36" s="40"/>
      <c r="BU36" s="13"/>
      <c r="BV36" s="3"/>
      <c r="BW36" s="38">
        <v>24</v>
      </c>
      <c r="BX36" s="39"/>
      <c r="BY36" s="39"/>
      <c r="BZ36" s="40"/>
      <c r="CA36" s="13"/>
      <c r="CB36" s="3"/>
      <c r="CC36" s="38">
        <v>24</v>
      </c>
      <c r="CD36" s="39"/>
      <c r="CE36" s="39"/>
      <c r="CF36" s="40"/>
      <c r="CG36" s="13"/>
      <c r="CH36" s="3"/>
      <c r="CI36" s="38">
        <v>24</v>
      </c>
      <c r="CJ36" s="39"/>
      <c r="CK36" s="39"/>
      <c r="CL36" s="40"/>
      <c r="CM36" s="13"/>
      <c r="CN36" s="3"/>
      <c r="CO36" s="38">
        <v>24</v>
      </c>
      <c r="CP36" s="39"/>
      <c r="CQ36" s="39"/>
      <c r="CR36" s="40"/>
      <c r="CS36" s="13"/>
      <c r="CT36" s="3"/>
      <c r="CU36" s="38">
        <v>24</v>
      </c>
      <c r="CV36" s="39"/>
      <c r="CW36" s="39"/>
      <c r="CX36" s="40"/>
      <c r="CY36" s="13"/>
      <c r="CZ36" s="3"/>
      <c r="DA36" s="38">
        <v>24</v>
      </c>
      <c r="DB36" s="39"/>
      <c r="DC36" s="39"/>
      <c r="DD36" s="40"/>
      <c r="DE36" s="13"/>
      <c r="DF36" s="3"/>
      <c r="DG36" s="38">
        <v>24</v>
      </c>
      <c r="DH36" s="39"/>
      <c r="DI36" s="39"/>
      <c r="DJ36" s="40"/>
      <c r="DK36" s="13"/>
      <c r="DL36" s="3"/>
      <c r="DM36" s="38">
        <v>24</v>
      </c>
      <c r="DN36" s="39"/>
      <c r="DO36" s="39"/>
      <c r="DP36" s="40"/>
      <c r="DQ36" s="13"/>
      <c r="DR36" s="3"/>
      <c r="DS36" s="38">
        <v>24</v>
      </c>
      <c r="DT36" s="39"/>
      <c r="DU36" s="39"/>
      <c r="DV36" s="40"/>
      <c r="DW36" s="13"/>
      <c r="DX36" s="3"/>
      <c r="DY36" s="38">
        <v>24</v>
      </c>
      <c r="DZ36" s="39"/>
      <c r="EA36" s="39"/>
      <c r="EB36" s="40"/>
      <c r="EC36" s="13"/>
      <c r="ED36" s="3"/>
      <c r="EE36" s="38">
        <v>24</v>
      </c>
      <c r="EF36" s="39"/>
      <c r="EG36" s="39"/>
      <c r="EH36" s="40"/>
      <c r="EI36" s="13"/>
      <c r="EJ36" s="3"/>
      <c r="EK36" s="38">
        <v>24</v>
      </c>
      <c r="EL36" s="39"/>
      <c r="EM36" s="39"/>
      <c r="EN36" s="40"/>
      <c r="EO36" s="13"/>
      <c r="EP36" s="3"/>
      <c r="EQ36" s="38">
        <v>24</v>
      </c>
      <c r="ER36" s="39"/>
      <c r="ES36" s="39"/>
      <c r="ET36" s="40"/>
      <c r="EU36" s="13"/>
      <c r="EV36" s="3"/>
      <c r="EW36" s="38">
        <v>24</v>
      </c>
      <c r="EX36" s="39"/>
      <c r="EY36" s="39"/>
      <c r="EZ36" s="40"/>
      <c r="FA36" s="13"/>
      <c r="FB36" s="3"/>
      <c r="FC36" s="38">
        <v>24</v>
      </c>
      <c r="FD36" s="39"/>
      <c r="FE36" s="39"/>
      <c r="FF36" s="40"/>
      <c r="FG36" s="13"/>
      <c r="FH36" s="3"/>
      <c r="FI36" s="38">
        <v>24</v>
      </c>
      <c r="FJ36" s="39"/>
      <c r="FK36" s="39"/>
      <c r="FL36" s="40"/>
      <c r="FM36" s="13"/>
      <c r="FN36" s="3"/>
    </row>
    <row r="37" spans="21:170">
      <c r="U37" s="3"/>
      <c r="V37" s="3"/>
      <c r="W37" s="3"/>
      <c r="X37" s="3"/>
      <c r="Y37" s="3"/>
      <c r="Z37" s="3"/>
      <c r="AA37" s="38">
        <v>25</v>
      </c>
      <c r="AB37" s="39"/>
      <c r="AC37" s="39"/>
      <c r="AD37" s="40"/>
      <c r="AE37" s="13"/>
      <c r="AF37" s="3"/>
      <c r="AG37" s="38">
        <v>25</v>
      </c>
      <c r="AH37" s="39"/>
      <c r="AI37" s="39"/>
      <c r="AJ37" s="40"/>
      <c r="AK37" s="13"/>
      <c r="AL37" s="3"/>
      <c r="AM37" s="38">
        <v>25</v>
      </c>
      <c r="AN37" s="39"/>
      <c r="AO37" s="39"/>
      <c r="AP37" s="40"/>
      <c r="AQ37" s="13"/>
      <c r="AR37" s="3"/>
      <c r="AS37" s="38">
        <v>25</v>
      </c>
      <c r="AT37" s="39"/>
      <c r="AU37" s="39"/>
      <c r="AV37" s="40"/>
      <c r="AW37" s="13"/>
      <c r="AX37" s="3"/>
      <c r="AY37" s="38">
        <v>25</v>
      </c>
      <c r="AZ37" s="39"/>
      <c r="BA37" s="39"/>
      <c r="BB37" s="40"/>
      <c r="BC37" s="13"/>
      <c r="BD37" s="3"/>
      <c r="BE37" s="38">
        <v>25</v>
      </c>
      <c r="BF37" s="39"/>
      <c r="BG37" s="39"/>
      <c r="BH37" s="40"/>
      <c r="BI37" s="13"/>
      <c r="BJ37" s="3"/>
      <c r="BK37" s="38">
        <v>25</v>
      </c>
      <c r="BL37" s="39"/>
      <c r="BM37" s="39"/>
      <c r="BN37" s="40"/>
      <c r="BO37" s="13"/>
      <c r="BP37" s="3"/>
      <c r="BQ37" s="38">
        <v>25</v>
      </c>
      <c r="BR37" s="39"/>
      <c r="BS37" s="39"/>
      <c r="BT37" s="40"/>
      <c r="BU37" s="13"/>
      <c r="BV37" s="3"/>
      <c r="BW37" s="38">
        <v>25</v>
      </c>
      <c r="BX37" s="39"/>
      <c r="BY37" s="39"/>
      <c r="BZ37" s="40"/>
      <c r="CA37" s="13"/>
      <c r="CB37" s="3"/>
      <c r="CC37" s="38">
        <v>25</v>
      </c>
      <c r="CD37" s="39"/>
      <c r="CE37" s="39"/>
      <c r="CF37" s="40"/>
      <c r="CG37" s="13"/>
      <c r="CH37" s="3"/>
      <c r="CI37" s="38">
        <v>25</v>
      </c>
      <c r="CJ37" s="39"/>
      <c r="CK37" s="39"/>
      <c r="CL37" s="40"/>
      <c r="CM37" s="13"/>
      <c r="CN37" s="3"/>
      <c r="CO37" s="38">
        <v>25</v>
      </c>
      <c r="CP37" s="39"/>
      <c r="CQ37" s="39"/>
      <c r="CR37" s="40"/>
      <c r="CS37" s="13"/>
      <c r="CT37" s="3"/>
      <c r="CU37" s="38">
        <v>25</v>
      </c>
      <c r="CV37" s="39"/>
      <c r="CW37" s="39"/>
      <c r="CX37" s="40"/>
      <c r="CY37" s="13"/>
      <c r="CZ37" s="3"/>
      <c r="DA37" s="38">
        <v>25</v>
      </c>
      <c r="DB37" s="39"/>
      <c r="DC37" s="39"/>
      <c r="DD37" s="40"/>
      <c r="DE37" s="13"/>
      <c r="DF37" s="3"/>
      <c r="DG37" s="38">
        <v>25</v>
      </c>
      <c r="DH37" s="39"/>
      <c r="DI37" s="39"/>
      <c r="DJ37" s="40"/>
      <c r="DK37" s="13"/>
      <c r="DL37" s="3"/>
      <c r="DM37" s="38">
        <v>25</v>
      </c>
      <c r="DN37" s="39"/>
      <c r="DO37" s="39"/>
      <c r="DP37" s="40"/>
      <c r="DQ37" s="13"/>
      <c r="DR37" s="3"/>
      <c r="DS37" s="38">
        <v>25</v>
      </c>
      <c r="DT37" s="39"/>
      <c r="DU37" s="39"/>
      <c r="DV37" s="40"/>
      <c r="DW37" s="13"/>
      <c r="DX37" s="3"/>
      <c r="DY37" s="38">
        <v>25</v>
      </c>
      <c r="DZ37" s="39"/>
      <c r="EA37" s="39"/>
      <c r="EB37" s="40"/>
      <c r="EC37" s="13"/>
      <c r="ED37" s="3"/>
      <c r="EE37" s="38">
        <v>25</v>
      </c>
      <c r="EF37" s="39"/>
      <c r="EG37" s="39"/>
      <c r="EH37" s="40"/>
      <c r="EI37" s="13"/>
      <c r="EJ37" s="3"/>
      <c r="EK37" s="38">
        <v>25</v>
      </c>
      <c r="EL37" s="39"/>
      <c r="EM37" s="39"/>
      <c r="EN37" s="40"/>
      <c r="EO37" s="13"/>
      <c r="EP37" s="3"/>
      <c r="EQ37" s="38">
        <v>25</v>
      </c>
      <c r="ER37" s="39"/>
      <c r="ES37" s="39"/>
      <c r="ET37" s="40"/>
      <c r="EU37" s="13"/>
      <c r="EV37" s="3"/>
      <c r="EW37" s="38">
        <v>25</v>
      </c>
      <c r="EX37" s="39"/>
      <c r="EY37" s="39"/>
      <c r="EZ37" s="40"/>
      <c r="FA37" s="13"/>
      <c r="FB37" s="3"/>
      <c r="FC37" s="38">
        <v>25</v>
      </c>
      <c r="FD37" s="39"/>
      <c r="FE37" s="39"/>
      <c r="FF37" s="40"/>
      <c r="FG37" s="13"/>
      <c r="FH37" s="3"/>
      <c r="FI37" s="38">
        <v>25</v>
      </c>
      <c r="FJ37" s="39"/>
      <c r="FK37" s="39"/>
      <c r="FL37" s="40"/>
      <c r="FM37" s="13"/>
      <c r="FN37" s="3"/>
    </row>
    <row r="38" spans="21:170">
      <c r="U38" s="3"/>
      <c r="V38" s="3"/>
      <c r="W38" s="3"/>
      <c r="X38" s="3"/>
      <c r="Y38" s="3"/>
      <c r="Z38" s="3"/>
      <c r="AA38" s="38">
        <v>26</v>
      </c>
      <c r="AB38" s="39"/>
      <c r="AC38" s="39"/>
      <c r="AD38" s="40"/>
      <c r="AE38" s="13"/>
      <c r="AF38" s="3"/>
      <c r="AG38" s="38">
        <v>26</v>
      </c>
      <c r="AH38" s="39"/>
      <c r="AI38" s="39"/>
      <c r="AJ38" s="40"/>
      <c r="AK38" s="13"/>
      <c r="AL38" s="3"/>
      <c r="AM38" s="38">
        <v>26</v>
      </c>
      <c r="AN38" s="39"/>
      <c r="AO38" s="39"/>
      <c r="AP38" s="40"/>
      <c r="AQ38" s="13"/>
      <c r="AR38" s="3"/>
      <c r="AS38" s="38">
        <v>26</v>
      </c>
      <c r="AT38" s="39"/>
      <c r="AU38" s="39"/>
      <c r="AV38" s="40"/>
      <c r="AW38" s="13"/>
      <c r="AX38" s="3"/>
      <c r="AY38" s="38">
        <v>26</v>
      </c>
      <c r="AZ38" s="39"/>
      <c r="BA38" s="39"/>
      <c r="BB38" s="40"/>
      <c r="BC38" s="13"/>
      <c r="BD38" s="3"/>
      <c r="BE38" s="38">
        <v>26</v>
      </c>
      <c r="BF38" s="39"/>
      <c r="BG38" s="39"/>
      <c r="BH38" s="40"/>
      <c r="BI38" s="13"/>
      <c r="BJ38" s="3"/>
      <c r="BK38" s="38">
        <v>26</v>
      </c>
      <c r="BL38" s="39"/>
      <c r="BM38" s="39"/>
      <c r="BN38" s="40"/>
      <c r="BO38" s="13"/>
      <c r="BP38" s="3"/>
      <c r="BQ38" s="38">
        <v>26</v>
      </c>
      <c r="BR38" s="39"/>
      <c r="BS38" s="39"/>
      <c r="BT38" s="40"/>
      <c r="BU38" s="13"/>
      <c r="BV38" s="3"/>
      <c r="BW38" s="38">
        <v>26</v>
      </c>
      <c r="BX38" s="39"/>
      <c r="BY38" s="39"/>
      <c r="BZ38" s="40"/>
      <c r="CA38" s="13"/>
      <c r="CB38" s="3"/>
      <c r="CC38" s="38">
        <v>26</v>
      </c>
      <c r="CD38" s="39"/>
      <c r="CE38" s="39"/>
      <c r="CF38" s="40"/>
      <c r="CG38" s="13"/>
      <c r="CH38" s="3"/>
      <c r="CI38" s="38">
        <v>26</v>
      </c>
      <c r="CJ38" s="39"/>
      <c r="CK38" s="39"/>
      <c r="CL38" s="40"/>
      <c r="CM38" s="13"/>
      <c r="CN38" s="3"/>
      <c r="CO38" s="38">
        <v>26</v>
      </c>
      <c r="CP38" s="39"/>
      <c r="CQ38" s="39"/>
      <c r="CR38" s="40"/>
      <c r="CS38" s="13"/>
      <c r="CT38" s="3"/>
      <c r="CU38" s="38">
        <v>26</v>
      </c>
      <c r="CV38" s="39"/>
      <c r="CW38" s="39"/>
      <c r="CX38" s="40"/>
      <c r="CY38" s="13"/>
      <c r="CZ38" s="3"/>
      <c r="DA38" s="38">
        <v>26</v>
      </c>
      <c r="DB38" s="39"/>
      <c r="DC38" s="39"/>
      <c r="DD38" s="40"/>
      <c r="DE38" s="13"/>
      <c r="DF38" s="3"/>
      <c r="DG38" s="38">
        <v>26</v>
      </c>
      <c r="DH38" s="39"/>
      <c r="DI38" s="39"/>
      <c r="DJ38" s="40"/>
      <c r="DK38" s="13"/>
      <c r="DL38" s="3"/>
      <c r="DM38" s="38">
        <v>26</v>
      </c>
      <c r="DN38" s="39"/>
      <c r="DO38" s="39"/>
      <c r="DP38" s="40"/>
      <c r="DQ38" s="13"/>
      <c r="DR38" s="3"/>
      <c r="DS38" s="38">
        <v>26</v>
      </c>
      <c r="DT38" s="39"/>
      <c r="DU38" s="39"/>
      <c r="DV38" s="40"/>
      <c r="DW38" s="13"/>
      <c r="DX38" s="3"/>
      <c r="DY38" s="38">
        <v>26</v>
      </c>
      <c r="DZ38" s="39"/>
      <c r="EA38" s="39"/>
      <c r="EB38" s="40"/>
      <c r="EC38" s="13"/>
      <c r="ED38" s="3"/>
      <c r="EE38" s="38">
        <v>26</v>
      </c>
      <c r="EF38" s="39"/>
      <c r="EG38" s="39"/>
      <c r="EH38" s="40"/>
      <c r="EI38" s="13"/>
      <c r="EJ38" s="3"/>
      <c r="EK38" s="38">
        <v>26</v>
      </c>
      <c r="EL38" s="39"/>
      <c r="EM38" s="39"/>
      <c r="EN38" s="40"/>
      <c r="EO38" s="13"/>
      <c r="EP38" s="3"/>
      <c r="EQ38" s="38">
        <v>26</v>
      </c>
      <c r="ER38" s="39"/>
      <c r="ES38" s="39"/>
      <c r="ET38" s="40"/>
      <c r="EU38" s="13"/>
      <c r="EV38" s="3"/>
      <c r="EW38" s="38">
        <v>26</v>
      </c>
      <c r="EX38" s="39"/>
      <c r="EY38" s="39"/>
      <c r="EZ38" s="40"/>
      <c r="FA38" s="13"/>
      <c r="FB38" s="3"/>
      <c r="FC38" s="38">
        <v>26</v>
      </c>
      <c r="FD38" s="39"/>
      <c r="FE38" s="39"/>
      <c r="FF38" s="40"/>
      <c r="FG38" s="13"/>
      <c r="FH38" s="3"/>
      <c r="FI38" s="38">
        <v>26</v>
      </c>
      <c r="FJ38" s="39"/>
      <c r="FK38" s="39"/>
      <c r="FL38" s="40"/>
      <c r="FM38" s="13"/>
      <c r="FN38" s="3"/>
    </row>
    <row r="39" spans="21:170">
      <c r="U39" s="3"/>
      <c r="V39" s="3"/>
      <c r="W39" s="3"/>
      <c r="X39" s="3"/>
      <c r="Y39" s="3"/>
      <c r="Z39" s="3"/>
      <c r="AA39" s="38">
        <v>27</v>
      </c>
      <c r="AB39" s="39"/>
      <c r="AC39" s="39"/>
      <c r="AD39" s="40"/>
      <c r="AE39" s="13"/>
      <c r="AF39" s="3"/>
      <c r="AG39" s="38">
        <v>27</v>
      </c>
      <c r="AH39" s="39"/>
      <c r="AI39" s="39"/>
      <c r="AJ39" s="40"/>
      <c r="AK39" s="13"/>
      <c r="AL39" s="3"/>
      <c r="AM39" s="38">
        <v>27</v>
      </c>
      <c r="AN39" s="39"/>
      <c r="AO39" s="39"/>
      <c r="AP39" s="40"/>
      <c r="AQ39" s="13"/>
      <c r="AR39" s="3"/>
      <c r="AS39" s="38">
        <v>27</v>
      </c>
      <c r="AT39" s="39"/>
      <c r="AU39" s="39"/>
      <c r="AV39" s="40"/>
      <c r="AW39" s="13"/>
      <c r="AX39" s="3"/>
      <c r="AY39" s="38">
        <v>27</v>
      </c>
      <c r="AZ39" s="39"/>
      <c r="BA39" s="39"/>
      <c r="BB39" s="40"/>
      <c r="BC39" s="13"/>
      <c r="BD39" s="3"/>
      <c r="BE39" s="38">
        <v>27</v>
      </c>
      <c r="BF39" s="39"/>
      <c r="BG39" s="39"/>
      <c r="BH39" s="40"/>
      <c r="BI39" s="13"/>
      <c r="BJ39" s="3"/>
      <c r="BK39" s="38">
        <v>27</v>
      </c>
      <c r="BL39" s="39"/>
      <c r="BM39" s="39"/>
      <c r="BN39" s="40"/>
      <c r="BO39" s="13"/>
      <c r="BP39" s="3"/>
      <c r="BQ39" s="38">
        <v>27</v>
      </c>
      <c r="BR39" s="39"/>
      <c r="BS39" s="39"/>
      <c r="BT39" s="40"/>
      <c r="BU39" s="13"/>
      <c r="BV39" s="3"/>
      <c r="BW39" s="38">
        <v>27</v>
      </c>
      <c r="BX39" s="39"/>
      <c r="BY39" s="39"/>
      <c r="BZ39" s="40"/>
      <c r="CA39" s="13"/>
      <c r="CB39" s="3"/>
      <c r="CC39" s="38">
        <v>27</v>
      </c>
      <c r="CD39" s="39"/>
      <c r="CE39" s="39"/>
      <c r="CF39" s="40"/>
      <c r="CG39" s="13"/>
      <c r="CH39" s="3"/>
      <c r="CI39" s="38">
        <v>27</v>
      </c>
      <c r="CJ39" s="39"/>
      <c r="CK39" s="39"/>
      <c r="CL39" s="40"/>
      <c r="CM39" s="13"/>
      <c r="CN39" s="3"/>
      <c r="CO39" s="38">
        <v>27</v>
      </c>
      <c r="CP39" s="39"/>
      <c r="CQ39" s="39"/>
      <c r="CR39" s="40"/>
      <c r="CS39" s="13"/>
      <c r="CT39" s="3"/>
      <c r="CU39" s="38">
        <v>27</v>
      </c>
      <c r="CV39" s="39"/>
      <c r="CW39" s="39"/>
      <c r="CX39" s="40"/>
      <c r="CY39" s="13"/>
      <c r="CZ39" s="3"/>
      <c r="DA39" s="38">
        <v>27</v>
      </c>
      <c r="DB39" s="39"/>
      <c r="DC39" s="39"/>
      <c r="DD39" s="40"/>
      <c r="DE39" s="13"/>
      <c r="DF39" s="3"/>
      <c r="DG39" s="38">
        <v>27</v>
      </c>
      <c r="DH39" s="39"/>
      <c r="DI39" s="39"/>
      <c r="DJ39" s="40"/>
      <c r="DK39" s="13"/>
      <c r="DL39" s="3"/>
      <c r="DM39" s="38">
        <v>27</v>
      </c>
      <c r="DN39" s="39"/>
      <c r="DO39" s="39"/>
      <c r="DP39" s="40"/>
      <c r="DQ39" s="13"/>
      <c r="DR39" s="3"/>
      <c r="DS39" s="38">
        <v>27</v>
      </c>
      <c r="DT39" s="39"/>
      <c r="DU39" s="39"/>
      <c r="DV39" s="40"/>
      <c r="DW39" s="13"/>
      <c r="DX39" s="3"/>
      <c r="DY39" s="38">
        <v>27</v>
      </c>
      <c r="DZ39" s="39"/>
      <c r="EA39" s="39"/>
      <c r="EB39" s="40"/>
      <c r="EC39" s="13"/>
      <c r="ED39" s="3"/>
      <c r="EE39" s="38">
        <v>27</v>
      </c>
      <c r="EF39" s="39"/>
      <c r="EG39" s="39"/>
      <c r="EH39" s="40"/>
      <c r="EI39" s="13"/>
      <c r="EJ39" s="3"/>
      <c r="EK39" s="38">
        <v>27</v>
      </c>
      <c r="EL39" s="39"/>
      <c r="EM39" s="39"/>
      <c r="EN39" s="40"/>
      <c r="EO39" s="13"/>
      <c r="EP39" s="3"/>
      <c r="EQ39" s="38">
        <v>27</v>
      </c>
      <c r="ER39" s="39"/>
      <c r="ES39" s="39"/>
      <c r="ET39" s="40"/>
      <c r="EU39" s="13"/>
      <c r="EV39" s="3"/>
      <c r="EW39" s="38">
        <v>27</v>
      </c>
      <c r="EX39" s="39"/>
      <c r="EY39" s="39"/>
      <c r="EZ39" s="40"/>
      <c r="FA39" s="13"/>
      <c r="FB39" s="3"/>
      <c r="FC39" s="38">
        <v>27</v>
      </c>
      <c r="FD39" s="39"/>
      <c r="FE39" s="39"/>
      <c r="FF39" s="40"/>
      <c r="FG39" s="13"/>
      <c r="FH39" s="3"/>
      <c r="FI39" s="38">
        <v>27</v>
      </c>
      <c r="FJ39" s="39"/>
      <c r="FK39" s="39"/>
      <c r="FL39" s="40"/>
      <c r="FM39" s="13"/>
      <c r="FN39" s="3"/>
    </row>
    <row r="40" spans="21:170">
      <c r="U40" s="3"/>
      <c r="V40" s="3"/>
      <c r="W40" s="3"/>
      <c r="X40" s="3"/>
      <c r="Y40" s="3"/>
      <c r="Z40" s="3"/>
      <c r="AA40" s="38">
        <v>28</v>
      </c>
      <c r="AB40" s="39"/>
      <c r="AC40" s="39"/>
      <c r="AD40" s="40"/>
      <c r="AE40" s="13"/>
      <c r="AF40" s="3"/>
      <c r="AG40" s="38">
        <v>28</v>
      </c>
      <c r="AH40" s="39"/>
      <c r="AI40" s="39"/>
      <c r="AJ40" s="40"/>
      <c r="AK40" s="13"/>
      <c r="AL40" s="3"/>
      <c r="AM40" s="38">
        <v>28</v>
      </c>
      <c r="AN40" s="39"/>
      <c r="AO40" s="39"/>
      <c r="AP40" s="40"/>
      <c r="AQ40" s="13"/>
      <c r="AR40" s="3"/>
      <c r="AS40" s="38">
        <v>28</v>
      </c>
      <c r="AT40" s="39"/>
      <c r="AU40" s="39"/>
      <c r="AV40" s="40"/>
      <c r="AW40" s="13"/>
      <c r="AX40" s="3"/>
      <c r="AY40" s="38">
        <v>28</v>
      </c>
      <c r="AZ40" s="39"/>
      <c r="BA40" s="39"/>
      <c r="BB40" s="40"/>
      <c r="BC40" s="13"/>
      <c r="BD40" s="3"/>
      <c r="BE40" s="38">
        <v>28</v>
      </c>
      <c r="BF40" s="39"/>
      <c r="BG40" s="39"/>
      <c r="BH40" s="40"/>
      <c r="BI40" s="13"/>
      <c r="BJ40" s="3"/>
      <c r="BK40" s="38">
        <v>28</v>
      </c>
      <c r="BL40" s="39"/>
      <c r="BM40" s="39"/>
      <c r="BN40" s="40"/>
      <c r="BO40" s="13"/>
      <c r="BP40" s="3"/>
      <c r="BQ40" s="38">
        <v>28</v>
      </c>
      <c r="BR40" s="39"/>
      <c r="BS40" s="39"/>
      <c r="BT40" s="40"/>
      <c r="BU40" s="13"/>
      <c r="BV40" s="3"/>
      <c r="BW40" s="38">
        <v>28</v>
      </c>
      <c r="BX40" s="39"/>
      <c r="BY40" s="39"/>
      <c r="BZ40" s="40"/>
      <c r="CA40" s="13"/>
      <c r="CB40" s="3"/>
      <c r="CC40" s="38">
        <v>28</v>
      </c>
      <c r="CD40" s="39"/>
      <c r="CE40" s="39"/>
      <c r="CF40" s="40"/>
      <c r="CG40" s="13"/>
      <c r="CH40" s="3"/>
      <c r="CI40" s="38">
        <v>28</v>
      </c>
      <c r="CJ40" s="39"/>
      <c r="CK40" s="39"/>
      <c r="CL40" s="40"/>
      <c r="CM40" s="13"/>
      <c r="CN40" s="3"/>
      <c r="CO40" s="38">
        <v>28</v>
      </c>
      <c r="CP40" s="39"/>
      <c r="CQ40" s="39"/>
      <c r="CR40" s="40"/>
      <c r="CS40" s="13"/>
      <c r="CT40" s="3"/>
      <c r="CU40" s="38">
        <v>28</v>
      </c>
      <c r="CV40" s="39"/>
      <c r="CW40" s="39"/>
      <c r="CX40" s="40"/>
      <c r="CY40" s="13"/>
      <c r="CZ40" s="3"/>
      <c r="DA40" s="38">
        <v>28</v>
      </c>
      <c r="DB40" s="39"/>
      <c r="DC40" s="39"/>
      <c r="DD40" s="40"/>
      <c r="DE40" s="13"/>
      <c r="DF40" s="3"/>
      <c r="DG40" s="38">
        <v>28</v>
      </c>
      <c r="DH40" s="39"/>
      <c r="DI40" s="39"/>
      <c r="DJ40" s="40"/>
      <c r="DK40" s="13"/>
      <c r="DL40" s="3"/>
      <c r="DM40" s="38">
        <v>28</v>
      </c>
      <c r="DN40" s="39"/>
      <c r="DO40" s="39"/>
      <c r="DP40" s="40"/>
      <c r="DQ40" s="13"/>
      <c r="DR40" s="3"/>
      <c r="DS40" s="38">
        <v>28</v>
      </c>
      <c r="DT40" s="39"/>
      <c r="DU40" s="39"/>
      <c r="DV40" s="40"/>
      <c r="DW40" s="13"/>
      <c r="DX40" s="3"/>
      <c r="DY40" s="38">
        <v>28</v>
      </c>
      <c r="DZ40" s="39"/>
      <c r="EA40" s="39"/>
      <c r="EB40" s="40"/>
      <c r="EC40" s="13"/>
      <c r="ED40" s="3"/>
      <c r="EE40" s="38">
        <v>28</v>
      </c>
      <c r="EF40" s="39"/>
      <c r="EG40" s="39"/>
      <c r="EH40" s="40"/>
      <c r="EI40" s="13"/>
      <c r="EJ40" s="3"/>
      <c r="EK40" s="38">
        <v>28</v>
      </c>
      <c r="EL40" s="39"/>
      <c r="EM40" s="39"/>
      <c r="EN40" s="40"/>
      <c r="EO40" s="13"/>
      <c r="EP40" s="3"/>
      <c r="EQ40" s="38">
        <v>28</v>
      </c>
      <c r="ER40" s="39"/>
      <c r="ES40" s="39"/>
      <c r="ET40" s="40"/>
      <c r="EU40" s="13"/>
      <c r="EV40" s="3"/>
      <c r="EW40" s="38">
        <v>28</v>
      </c>
      <c r="EX40" s="39"/>
      <c r="EY40" s="39"/>
      <c r="EZ40" s="40"/>
      <c r="FA40" s="13"/>
      <c r="FB40" s="3"/>
      <c r="FC40" s="38">
        <v>28</v>
      </c>
      <c r="FD40" s="39"/>
      <c r="FE40" s="39"/>
      <c r="FF40" s="40"/>
      <c r="FG40" s="13"/>
      <c r="FH40" s="3"/>
      <c r="FI40" s="38">
        <v>28</v>
      </c>
      <c r="FJ40" s="39"/>
      <c r="FK40" s="39"/>
      <c r="FL40" s="40"/>
      <c r="FM40" s="13"/>
      <c r="FN40" s="3"/>
    </row>
    <row r="41" spans="21:170">
      <c r="U41" s="3"/>
      <c r="V41" s="3"/>
      <c r="W41" s="3"/>
      <c r="X41" s="3"/>
      <c r="Y41" s="3"/>
      <c r="Z41" s="3"/>
      <c r="AA41" s="38">
        <v>29</v>
      </c>
      <c r="AB41" s="39"/>
      <c r="AC41" s="39"/>
      <c r="AD41" s="40"/>
      <c r="AE41" s="13"/>
      <c r="AF41" s="3"/>
      <c r="AG41" s="38">
        <v>29</v>
      </c>
      <c r="AH41" s="39"/>
      <c r="AI41" s="39"/>
      <c r="AJ41" s="40"/>
      <c r="AK41" s="13"/>
      <c r="AL41" s="3"/>
      <c r="AM41" s="38">
        <v>29</v>
      </c>
      <c r="AN41" s="39"/>
      <c r="AO41" s="39"/>
      <c r="AP41" s="40"/>
      <c r="AQ41" s="13"/>
      <c r="AR41" s="3"/>
      <c r="AS41" s="38">
        <v>29</v>
      </c>
      <c r="AT41" s="39"/>
      <c r="AU41" s="39"/>
      <c r="AV41" s="40"/>
      <c r="AW41" s="13"/>
      <c r="AX41" s="3"/>
      <c r="AY41" s="38">
        <v>29</v>
      </c>
      <c r="AZ41" s="39"/>
      <c r="BA41" s="39"/>
      <c r="BB41" s="40"/>
      <c r="BC41" s="13"/>
      <c r="BD41" s="3"/>
      <c r="BE41" s="38">
        <v>29</v>
      </c>
      <c r="BF41" s="39"/>
      <c r="BG41" s="39"/>
      <c r="BH41" s="40"/>
      <c r="BI41" s="13"/>
      <c r="BJ41" s="3"/>
      <c r="BK41" s="38">
        <v>29</v>
      </c>
      <c r="BL41" s="39"/>
      <c r="BM41" s="39"/>
      <c r="BN41" s="40"/>
      <c r="BO41" s="13"/>
      <c r="BP41" s="3"/>
      <c r="BQ41" s="38">
        <v>29</v>
      </c>
      <c r="BR41" s="39"/>
      <c r="BS41" s="39"/>
      <c r="BT41" s="40"/>
      <c r="BU41" s="13"/>
      <c r="BV41" s="3"/>
      <c r="BW41" s="38">
        <v>29</v>
      </c>
      <c r="BX41" s="39"/>
      <c r="BY41" s="39"/>
      <c r="BZ41" s="40"/>
      <c r="CA41" s="13"/>
      <c r="CB41" s="3"/>
      <c r="CC41" s="38">
        <v>29</v>
      </c>
      <c r="CD41" s="39"/>
      <c r="CE41" s="39"/>
      <c r="CF41" s="40"/>
      <c r="CG41" s="13"/>
      <c r="CH41" s="3"/>
      <c r="CI41" s="38">
        <v>29</v>
      </c>
      <c r="CJ41" s="39"/>
      <c r="CK41" s="39"/>
      <c r="CL41" s="40"/>
      <c r="CM41" s="13"/>
      <c r="CN41" s="3"/>
      <c r="CO41" s="38">
        <v>29</v>
      </c>
      <c r="CP41" s="39"/>
      <c r="CQ41" s="39"/>
      <c r="CR41" s="40"/>
      <c r="CS41" s="13"/>
      <c r="CT41" s="3"/>
      <c r="CU41" s="38">
        <v>29</v>
      </c>
      <c r="CV41" s="39"/>
      <c r="CW41" s="39"/>
      <c r="CX41" s="40"/>
      <c r="CY41" s="13"/>
      <c r="CZ41" s="3"/>
      <c r="DA41" s="38">
        <v>29</v>
      </c>
      <c r="DB41" s="39"/>
      <c r="DC41" s="39"/>
      <c r="DD41" s="40"/>
      <c r="DE41" s="13"/>
      <c r="DF41" s="3"/>
      <c r="DG41" s="38">
        <v>29</v>
      </c>
      <c r="DH41" s="39"/>
      <c r="DI41" s="39"/>
      <c r="DJ41" s="40"/>
      <c r="DK41" s="13"/>
      <c r="DL41" s="3"/>
      <c r="DM41" s="38">
        <v>29</v>
      </c>
      <c r="DN41" s="39"/>
      <c r="DO41" s="39"/>
      <c r="DP41" s="40"/>
      <c r="DQ41" s="13"/>
      <c r="DR41" s="3"/>
      <c r="DS41" s="38">
        <v>29</v>
      </c>
      <c r="DT41" s="39"/>
      <c r="DU41" s="39"/>
      <c r="DV41" s="40"/>
      <c r="DW41" s="13"/>
      <c r="DX41" s="3"/>
      <c r="DY41" s="38">
        <v>29</v>
      </c>
      <c r="DZ41" s="39"/>
      <c r="EA41" s="39"/>
      <c r="EB41" s="40"/>
      <c r="EC41" s="13"/>
      <c r="ED41" s="3"/>
      <c r="EE41" s="38">
        <v>29</v>
      </c>
      <c r="EF41" s="39"/>
      <c r="EG41" s="39"/>
      <c r="EH41" s="40"/>
      <c r="EI41" s="13"/>
      <c r="EJ41" s="3"/>
      <c r="EK41" s="38">
        <v>29</v>
      </c>
      <c r="EL41" s="39"/>
      <c r="EM41" s="39"/>
      <c r="EN41" s="40"/>
      <c r="EO41" s="13"/>
      <c r="EP41" s="3"/>
      <c r="EQ41" s="38">
        <v>29</v>
      </c>
      <c r="ER41" s="39"/>
      <c r="ES41" s="39"/>
      <c r="ET41" s="40"/>
      <c r="EU41" s="13"/>
      <c r="EV41" s="3"/>
      <c r="EW41" s="38">
        <v>29</v>
      </c>
      <c r="EX41" s="39"/>
      <c r="EY41" s="39"/>
      <c r="EZ41" s="40"/>
      <c r="FA41" s="13"/>
      <c r="FB41" s="3"/>
      <c r="FC41" s="38">
        <v>29</v>
      </c>
      <c r="FD41" s="39"/>
      <c r="FE41" s="39"/>
      <c r="FF41" s="40"/>
      <c r="FG41" s="13"/>
      <c r="FH41" s="3"/>
      <c r="FI41" s="38">
        <v>29</v>
      </c>
      <c r="FJ41" s="39"/>
      <c r="FK41" s="39"/>
      <c r="FL41" s="40"/>
      <c r="FM41" s="13"/>
      <c r="FN41" s="3"/>
    </row>
    <row r="42" spans="21:170">
      <c r="U42" s="3"/>
      <c r="V42" s="3"/>
      <c r="W42" s="3"/>
      <c r="X42" s="3"/>
      <c r="Y42" s="3"/>
      <c r="Z42" s="3"/>
      <c r="AA42" s="38">
        <v>30</v>
      </c>
      <c r="AB42" s="39"/>
      <c r="AC42" s="39"/>
      <c r="AD42" s="40"/>
      <c r="AE42" s="13"/>
      <c r="AF42" s="3"/>
      <c r="AG42" s="38">
        <v>30</v>
      </c>
      <c r="AH42" s="39"/>
      <c r="AI42" s="39"/>
      <c r="AJ42" s="40"/>
      <c r="AK42" s="13"/>
      <c r="AL42" s="3"/>
      <c r="AM42" s="38">
        <v>30</v>
      </c>
      <c r="AN42" s="39"/>
      <c r="AO42" s="39"/>
      <c r="AP42" s="40"/>
      <c r="AQ42" s="13"/>
      <c r="AR42" s="3"/>
      <c r="AS42" s="38">
        <v>30</v>
      </c>
      <c r="AT42" s="39"/>
      <c r="AU42" s="39"/>
      <c r="AV42" s="40"/>
      <c r="AW42" s="13"/>
      <c r="AX42" s="3"/>
      <c r="AY42" s="38">
        <v>30</v>
      </c>
      <c r="AZ42" s="39"/>
      <c r="BA42" s="39"/>
      <c r="BB42" s="40"/>
      <c r="BC42" s="13"/>
      <c r="BD42" s="3"/>
      <c r="BE42" s="38">
        <v>30</v>
      </c>
      <c r="BF42" s="39"/>
      <c r="BG42" s="39"/>
      <c r="BH42" s="40"/>
      <c r="BI42" s="13"/>
      <c r="BJ42" s="3"/>
      <c r="BK42" s="38">
        <v>30</v>
      </c>
      <c r="BL42" s="39"/>
      <c r="BM42" s="39"/>
      <c r="BN42" s="40"/>
      <c r="BO42" s="13"/>
      <c r="BP42" s="3"/>
      <c r="BQ42" s="38">
        <v>30</v>
      </c>
      <c r="BR42" s="39"/>
      <c r="BS42" s="39"/>
      <c r="BT42" s="40"/>
      <c r="BU42" s="13"/>
      <c r="BV42" s="3"/>
      <c r="BW42" s="38">
        <v>30</v>
      </c>
      <c r="BX42" s="39"/>
      <c r="BY42" s="39"/>
      <c r="BZ42" s="40"/>
      <c r="CA42" s="13"/>
      <c r="CB42" s="3"/>
      <c r="CC42" s="38">
        <v>30</v>
      </c>
      <c r="CD42" s="39"/>
      <c r="CE42" s="39"/>
      <c r="CF42" s="40"/>
      <c r="CG42" s="13"/>
      <c r="CH42" s="3"/>
      <c r="CI42" s="38">
        <v>30</v>
      </c>
      <c r="CJ42" s="39"/>
      <c r="CK42" s="39"/>
      <c r="CL42" s="40"/>
      <c r="CM42" s="13"/>
      <c r="CN42" s="3"/>
      <c r="CO42" s="38">
        <v>30</v>
      </c>
      <c r="CP42" s="39"/>
      <c r="CQ42" s="39"/>
      <c r="CR42" s="40"/>
      <c r="CS42" s="13"/>
      <c r="CT42" s="3"/>
      <c r="CU42" s="38">
        <v>30</v>
      </c>
      <c r="CV42" s="39"/>
      <c r="CW42" s="39"/>
      <c r="CX42" s="40"/>
      <c r="CY42" s="13"/>
      <c r="CZ42" s="3"/>
      <c r="DA42" s="38">
        <v>30</v>
      </c>
      <c r="DB42" s="39"/>
      <c r="DC42" s="39"/>
      <c r="DD42" s="40"/>
      <c r="DE42" s="13"/>
      <c r="DF42" s="3"/>
      <c r="DG42" s="38">
        <v>30</v>
      </c>
      <c r="DH42" s="39"/>
      <c r="DI42" s="39"/>
      <c r="DJ42" s="40"/>
      <c r="DK42" s="13"/>
      <c r="DL42" s="3"/>
      <c r="DM42" s="38">
        <v>30</v>
      </c>
      <c r="DN42" s="39"/>
      <c r="DO42" s="39"/>
      <c r="DP42" s="40"/>
      <c r="DQ42" s="13"/>
      <c r="DR42" s="3"/>
      <c r="DS42" s="38">
        <v>30</v>
      </c>
      <c r="DT42" s="39"/>
      <c r="DU42" s="39"/>
      <c r="DV42" s="40"/>
      <c r="DW42" s="13"/>
      <c r="DX42" s="3"/>
      <c r="DY42" s="38">
        <v>30</v>
      </c>
      <c r="DZ42" s="39"/>
      <c r="EA42" s="39"/>
      <c r="EB42" s="40"/>
      <c r="EC42" s="13"/>
      <c r="ED42" s="3"/>
      <c r="EE42" s="38">
        <v>30</v>
      </c>
      <c r="EF42" s="39"/>
      <c r="EG42" s="39"/>
      <c r="EH42" s="40"/>
      <c r="EI42" s="13"/>
      <c r="EJ42" s="3"/>
      <c r="EK42" s="38">
        <v>30</v>
      </c>
      <c r="EL42" s="39"/>
      <c r="EM42" s="39"/>
      <c r="EN42" s="40"/>
      <c r="EO42" s="13"/>
      <c r="EP42" s="3"/>
      <c r="EQ42" s="38">
        <v>30</v>
      </c>
      <c r="ER42" s="39"/>
      <c r="ES42" s="39"/>
      <c r="ET42" s="40"/>
      <c r="EU42" s="13"/>
      <c r="EV42" s="3"/>
      <c r="EW42" s="38">
        <v>30</v>
      </c>
      <c r="EX42" s="39"/>
      <c r="EY42" s="39"/>
      <c r="EZ42" s="40"/>
      <c r="FA42" s="13"/>
      <c r="FB42" s="3"/>
      <c r="FC42" s="38">
        <v>30</v>
      </c>
      <c r="FD42" s="39"/>
      <c r="FE42" s="39"/>
      <c r="FF42" s="40"/>
      <c r="FG42" s="13"/>
      <c r="FH42" s="3"/>
      <c r="FI42" s="38">
        <v>30</v>
      </c>
      <c r="FJ42" s="39"/>
      <c r="FK42" s="39"/>
      <c r="FL42" s="40"/>
      <c r="FM42" s="13"/>
      <c r="FN42" s="3"/>
    </row>
    <row r="43" spans="21:170">
      <c r="U43" s="3"/>
      <c r="V43" s="3"/>
      <c r="W43" s="3"/>
      <c r="X43" s="3"/>
      <c r="Y43" s="3"/>
      <c r="Z43" s="3"/>
      <c r="AA43" s="38">
        <v>31</v>
      </c>
      <c r="AB43" s="39"/>
      <c r="AC43" s="39"/>
      <c r="AD43" s="40"/>
      <c r="AE43" s="13"/>
      <c r="AF43" s="3"/>
      <c r="AG43" s="38">
        <v>31</v>
      </c>
      <c r="AH43" s="39"/>
      <c r="AI43" s="39"/>
      <c r="AJ43" s="40"/>
      <c r="AK43" s="13"/>
      <c r="AL43" s="3"/>
      <c r="AM43" s="38">
        <v>31</v>
      </c>
      <c r="AN43" s="39"/>
      <c r="AO43" s="39"/>
      <c r="AP43" s="40"/>
      <c r="AQ43" s="13"/>
      <c r="AR43" s="3"/>
      <c r="AS43" s="38">
        <v>31</v>
      </c>
      <c r="AT43" s="39"/>
      <c r="AU43" s="39"/>
      <c r="AV43" s="40"/>
      <c r="AW43" s="13"/>
      <c r="AX43" s="3"/>
      <c r="AY43" s="38">
        <v>31</v>
      </c>
      <c r="AZ43" s="39"/>
      <c r="BA43" s="39"/>
      <c r="BB43" s="40"/>
      <c r="BC43" s="13"/>
      <c r="BD43" s="3"/>
      <c r="BE43" s="38">
        <v>31</v>
      </c>
      <c r="BF43" s="39"/>
      <c r="BG43" s="39"/>
      <c r="BH43" s="40"/>
      <c r="BI43" s="13"/>
      <c r="BJ43" s="3"/>
      <c r="BK43" s="38">
        <v>31</v>
      </c>
      <c r="BL43" s="39"/>
      <c r="BM43" s="39"/>
      <c r="BN43" s="40"/>
      <c r="BO43" s="13"/>
      <c r="BP43" s="3"/>
      <c r="BQ43" s="38">
        <v>31</v>
      </c>
      <c r="BR43" s="39"/>
      <c r="BS43" s="39"/>
      <c r="BT43" s="40"/>
      <c r="BU43" s="13"/>
      <c r="BV43" s="3"/>
      <c r="BW43" s="38">
        <v>31</v>
      </c>
      <c r="BX43" s="39"/>
      <c r="BY43" s="39"/>
      <c r="BZ43" s="40"/>
      <c r="CA43" s="13"/>
      <c r="CB43" s="3"/>
      <c r="CC43" s="38">
        <v>31</v>
      </c>
      <c r="CD43" s="39"/>
      <c r="CE43" s="39"/>
      <c r="CF43" s="40"/>
      <c r="CG43" s="13"/>
      <c r="CH43" s="3"/>
      <c r="CI43" s="38">
        <v>31</v>
      </c>
      <c r="CJ43" s="39"/>
      <c r="CK43" s="39"/>
      <c r="CL43" s="40"/>
      <c r="CM43" s="13"/>
      <c r="CN43" s="3"/>
      <c r="CO43" s="38">
        <v>31</v>
      </c>
      <c r="CP43" s="39"/>
      <c r="CQ43" s="39"/>
      <c r="CR43" s="40"/>
      <c r="CS43" s="13"/>
      <c r="CT43" s="3"/>
      <c r="CU43" s="38">
        <v>31</v>
      </c>
      <c r="CV43" s="39"/>
      <c r="CW43" s="39"/>
      <c r="CX43" s="40"/>
      <c r="CY43" s="13"/>
      <c r="CZ43" s="3"/>
      <c r="DA43" s="38">
        <v>31</v>
      </c>
      <c r="DB43" s="39"/>
      <c r="DC43" s="39"/>
      <c r="DD43" s="40"/>
      <c r="DE43" s="13"/>
      <c r="DF43" s="3"/>
      <c r="DG43" s="38">
        <v>31</v>
      </c>
      <c r="DH43" s="39"/>
      <c r="DI43" s="39"/>
      <c r="DJ43" s="40"/>
      <c r="DK43" s="13"/>
      <c r="DL43" s="3"/>
      <c r="DM43" s="38">
        <v>31</v>
      </c>
      <c r="DN43" s="39"/>
      <c r="DO43" s="39"/>
      <c r="DP43" s="40"/>
      <c r="DQ43" s="13"/>
      <c r="DR43" s="3"/>
      <c r="DS43" s="38">
        <v>31</v>
      </c>
      <c r="DT43" s="39"/>
      <c r="DU43" s="39"/>
      <c r="DV43" s="40"/>
      <c r="DW43" s="13"/>
      <c r="DX43" s="3"/>
      <c r="DY43" s="38">
        <v>31</v>
      </c>
      <c r="DZ43" s="39"/>
      <c r="EA43" s="39"/>
      <c r="EB43" s="40"/>
      <c r="EC43" s="13"/>
      <c r="ED43" s="3"/>
      <c r="EE43" s="38">
        <v>31</v>
      </c>
      <c r="EF43" s="39"/>
      <c r="EG43" s="39"/>
      <c r="EH43" s="40"/>
      <c r="EI43" s="13"/>
      <c r="EJ43" s="3"/>
      <c r="EK43" s="38">
        <v>31</v>
      </c>
      <c r="EL43" s="39"/>
      <c r="EM43" s="39"/>
      <c r="EN43" s="40"/>
      <c r="EO43" s="13"/>
      <c r="EP43" s="3"/>
      <c r="EQ43" s="38">
        <v>31</v>
      </c>
      <c r="ER43" s="39"/>
      <c r="ES43" s="39"/>
      <c r="ET43" s="40"/>
      <c r="EU43" s="13"/>
      <c r="EV43" s="3"/>
      <c r="EW43" s="38">
        <v>31</v>
      </c>
      <c r="EX43" s="39"/>
      <c r="EY43" s="39"/>
      <c r="EZ43" s="40"/>
      <c r="FA43" s="13"/>
      <c r="FB43" s="3"/>
      <c r="FC43" s="38">
        <v>31</v>
      </c>
      <c r="FD43" s="39"/>
      <c r="FE43" s="39"/>
      <c r="FF43" s="40"/>
      <c r="FG43" s="13"/>
      <c r="FH43" s="3"/>
      <c r="FI43" s="38">
        <v>31</v>
      </c>
      <c r="FJ43" s="39"/>
      <c r="FK43" s="39"/>
      <c r="FL43" s="40"/>
      <c r="FM43" s="13"/>
      <c r="FN43" s="3"/>
    </row>
    <row r="44" spans="21:170">
      <c r="U44" s="3"/>
      <c r="V44" s="3"/>
      <c r="W44" s="3"/>
      <c r="X44" s="3"/>
      <c r="Y44" s="3"/>
      <c r="Z44" s="3"/>
      <c r="AA44" s="38">
        <v>32</v>
      </c>
      <c r="AB44" s="39"/>
      <c r="AC44" s="39"/>
      <c r="AD44" s="40"/>
      <c r="AE44" s="13"/>
      <c r="AF44" s="3"/>
      <c r="AG44" s="38">
        <v>32</v>
      </c>
      <c r="AH44" s="39"/>
      <c r="AI44" s="39"/>
      <c r="AJ44" s="40"/>
      <c r="AK44" s="13"/>
      <c r="AL44" s="3"/>
      <c r="AM44" s="38">
        <v>32</v>
      </c>
      <c r="AN44" s="39"/>
      <c r="AO44" s="39"/>
      <c r="AP44" s="40"/>
      <c r="AQ44" s="13"/>
      <c r="AR44" s="3"/>
      <c r="AS44" s="38">
        <v>32</v>
      </c>
      <c r="AT44" s="39"/>
      <c r="AU44" s="39"/>
      <c r="AV44" s="40"/>
      <c r="AW44" s="13"/>
      <c r="AX44" s="3"/>
      <c r="AY44" s="38">
        <v>32</v>
      </c>
      <c r="AZ44" s="39"/>
      <c r="BA44" s="39"/>
      <c r="BB44" s="40"/>
      <c r="BC44" s="13"/>
      <c r="BD44" s="3"/>
      <c r="BE44" s="38">
        <v>32</v>
      </c>
      <c r="BF44" s="39"/>
      <c r="BG44" s="39"/>
      <c r="BH44" s="40"/>
      <c r="BI44" s="13"/>
      <c r="BJ44" s="3"/>
      <c r="BK44" s="38">
        <v>32</v>
      </c>
      <c r="BL44" s="39"/>
      <c r="BM44" s="39"/>
      <c r="BN44" s="40"/>
      <c r="BO44" s="13"/>
      <c r="BP44" s="3"/>
      <c r="BQ44" s="38">
        <v>32</v>
      </c>
      <c r="BR44" s="39"/>
      <c r="BS44" s="39"/>
      <c r="BT44" s="40"/>
      <c r="BU44" s="13"/>
      <c r="BV44" s="3"/>
      <c r="BW44" s="38">
        <v>32</v>
      </c>
      <c r="BX44" s="39"/>
      <c r="BY44" s="39"/>
      <c r="BZ44" s="40"/>
      <c r="CA44" s="13"/>
      <c r="CB44" s="3"/>
      <c r="CC44" s="38">
        <v>32</v>
      </c>
      <c r="CD44" s="39"/>
      <c r="CE44" s="39"/>
      <c r="CF44" s="40"/>
      <c r="CG44" s="13"/>
      <c r="CH44" s="3"/>
      <c r="CI44" s="38">
        <v>32</v>
      </c>
      <c r="CJ44" s="39"/>
      <c r="CK44" s="39"/>
      <c r="CL44" s="40"/>
      <c r="CM44" s="13"/>
      <c r="CN44" s="3"/>
      <c r="CO44" s="38">
        <v>32</v>
      </c>
      <c r="CP44" s="39"/>
      <c r="CQ44" s="39"/>
      <c r="CR44" s="40"/>
      <c r="CS44" s="13"/>
      <c r="CT44" s="3"/>
      <c r="CU44" s="38">
        <v>32</v>
      </c>
      <c r="CV44" s="39"/>
      <c r="CW44" s="39"/>
      <c r="CX44" s="40"/>
      <c r="CY44" s="13"/>
      <c r="CZ44" s="3"/>
      <c r="DA44" s="38">
        <v>32</v>
      </c>
      <c r="DB44" s="39"/>
      <c r="DC44" s="39"/>
      <c r="DD44" s="40"/>
      <c r="DE44" s="13"/>
      <c r="DF44" s="3"/>
      <c r="DG44" s="38">
        <v>32</v>
      </c>
      <c r="DH44" s="39"/>
      <c r="DI44" s="39"/>
      <c r="DJ44" s="40"/>
      <c r="DK44" s="13"/>
      <c r="DL44" s="3"/>
      <c r="DM44" s="38">
        <v>32</v>
      </c>
      <c r="DN44" s="39"/>
      <c r="DO44" s="39"/>
      <c r="DP44" s="40"/>
      <c r="DQ44" s="13"/>
      <c r="DR44" s="3"/>
      <c r="DS44" s="38">
        <v>32</v>
      </c>
      <c r="DT44" s="39"/>
      <c r="DU44" s="39"/>
      <c r="DV44" s="40"/>
      <c r="DW44" s="13"/>
      <c r="DX44" s="3"/>
      <c r="DY44" s="38">
        <v>32</v>
      </c>
      <c r="DZ44" s="39"/>
      <c r="EA44" s="39"/>
      <c r="EB44" s="40"/>
      <c r="EC44" s="13"/>
      <c r="ED44" s="3"/>
      <c r="EE44" s="38">
        <v>32</v>
      </c>
      <c r="EF44" s="39"/>
      <c r="EG44" s="39"/>
      <c r="EH44" s="40"/>
      <c r="EI44" s="13"/>
      <c r="EJ44" s="3"/>
      <c r="EK44" s="38">
        <v>32</v>
      </c>
      <c r="EL44" s="39"/>
      <c r="EM44" s="39"/>
      <c r="EN44" s="40"/>
      <c r="EO44" s="13"/>
      <c r="EP44" s="3"/>
      <c r="EQ44" s="38">
        <v>32</v>
      </c>
      <c r="ER44" s="39"/>
      <c r="ES44" s="39"/>
      <c r="ET44" s="40"/>
      <c r="EU44" s="13"/>
      <c r="EV44" s="3"/>
      <c r="EW44" s="38">
        <v>32</v>
      </c>
      <c r="EX44" s="39"/>
      <c r="EY44" s="39"/>
      <c r="EZ44" s="40"/>
      <c r="FA44" s="13"/>
      <c r="FB44" s="3"/>
      <c r="FC44" s="38">
        <v>32</v>
      </c>
      <c r="FD44" s="39"/>
      <c r="FE44" s="39"/>
      <c r="FF44" s="40"/>
      <c r="FG44" s="13"/>
      <c r="FH44" s="3"/>
      <c r="FI44" s="38">
        <v>32</v>
      </c>
      <c r="FJ44" s="39"/>
      <c r="FK44" s="39"/>
      <c r="FL44" s="40"/>
      <c r="FM44" s="13"/>
      <c r="FN44" s="3"/>
    </row>
    <row r="45" spans="21:170">
      <c r="U45" s="3"/>
      <c r="V45" s="3"/>
      <c r="W45" s="3"/>
      <c r="X45" s="3"/>
      <c r="Y45" s="3"/>
      <c r="Z45" s="3"/>
      <c r="AA45" s="38">
        <v>33</v>
      </c>
      <c r="AB45" s="39"/>
      <c r="AC45" s="39"/>
      <c r="AD45" s="40"/>
      <c r="AE45" s="13"/>
      <c r="AF45" s="3"/>
      <c r="AG45" s="38">
        <v>33</v>
      </c>
      <c r="AH45" s="39"/>
      <c r="AI45" s="39"/>
      <c r="AJ45" s="40"/>
      <c r="AK45" s="13"/>
      <c r="AL45" s="3"/>
      <c r="AM45" s="38">
        <v>33</v>
      </c>
      <c r="AN45" s="39"/>
      <c r="AO45" s="39"/>
      <c r="AP45" s="40"/>
      <c r="AQ45" s="13"/>
      <c r="AR45" s="3"/>
      <c r="AS45" s="38">
        <v>33</v>
      </c>
      <c r="AT45" s="39"/>
      <c r="AU45" s="39"/>
      <c r="AV45" s="40"/>
      <c r="AW45" s="13"/>
      <c r="AX45" s="3"/>
      <c r="AY45" s="38">
        <v>33</v>
      </c>
      <c r="AZ45" s="39"/>
      <c r="BA45" s="39"/>
      <c r="BB45" s="40"/>
      <c r="BC45" s="13"/>
      <c r="BD45" s="3"/>
      <c r="BE45" s="38">
        <v>33</v>
      </c>
      <c r="BF45" s="39"/>
      <c r="BG45" s="39"/>
      <c r="BH45" s="40"/>
      <c r="BI45" s="13"/>
      <c r="BJ45" s="3"/>
      <c r="BK45" s="38">
        <v>33</v>
      </c>
      <c r="BL45" s="39"/>
      <c r="BM45" s="39"/>
      <c r="BN45" s="40"/>
      <c r="BO45" s="13"/>
      <c r="BP45" s="3"/>
      <c r="BQ45" s="38">
        <v>33</v>
      </c>
      <c r="BR45" s="39"/>
      <c r="BS45" s="39"/>
      <c r="BT45" s="40"/>
      <c r="BU45" s="13"/>
      <c r="BV45" s="3"/>
      <c r="BW45" s="38">
        <v>33</v>
      </c>
      <c r="BX45" s="39"/>
      <c r="BY45" s="39"/>
      <c r="BZ45" s="40"/>
      <c r="CA45" s="13"/>
      <c r="CB45" s="3"/>
      <c r="CC45" s="38">
        <v>33</v>
      </c>
      <c r="CD45" s="39"/>
      <c r="CE45" s="39"/>
      <c r="CF45" s="40"/>
      <c r="CG45" s="13"/>
      <c r="CH45" s="3"/>
      <c r="CI45" s="38">
        <v>33</v>
      </c>
      <c r="CJ45" s="39"/>
      <c r="CK45" s="39"/>
      <c r="CL45" s="40"/>
      <c r="CM45" s="13"/>
      <c r="CN45" s="3"/>
      <c r="CO45" s="38">
        <v>33</v>
      </c>
      <c r="CP45" s="39"/>
      <c r="CQ45" s="39"/>
      <c r="CR45" s="40"/>
      <c r="CS45" s="13"/>
      <c r="CT45" s="3"/>
      <c r="CU45" s="38">
        <v>33</v>
      </c>
      <c r="CV45" s="39"/>
      <c r="CW45" s="39"/>
      <c r="CX45" s="40"/>
      <c r="CY45" s="13"/>
      <c r="CZ45" s="3"/>
      <c r="DA45" s="38">
        <v>33</v>
      </c>
      <c r="DB45" s="39"/>
      <c r="DC45" s="39"/>
      <c r="DD45" s="40"/>
      <c r="DE45" s="13"/>
      <c r="DF45" s="3"/>
      <c r="DG45" s="38">
        <v>33</v>
      </c>
      <c r="DH45" s="39"/>
      <c r="DI45" s="39"/>
      <c r="DJ45" s="40"/>
      <c r="DK45" s="13"/>
      <c r="DL45" s="3"/>
      <c r="DM45" s="38">
        <v>33</v>
      </c>
      <c r="DN45" s="39"/>
      <c r="DO45" s="39"/>
      <c r="DP45" s="40"/>
      <c r="DQ45" s="13"/>
      <c r="DR45" s="3"/>
      <c r="DS45" s="38">
        <v>33</v>
      </c>
      <c r="DT45" s="39"/>
      <c r="DU45" s="39"/>
      <c r="DV45" s="40"/>
      <c r="DW45" s="13"/>
      <c r="DX45" s="3"/>
      <c r="DY45" s="38">
        <v>33</v>
      </c>
      <c r="DZ45" s="39"/>
      <c r="EA45" s="39"/>
      <c r="EB45" s="40"/>
      <c r="EC45" s="13"/>
      <c r="ED45" s="3"/>
      <c r="EE45" s="38">
        <v>33</v>
      </c>
      <c r="EF45" s="39"/>
      <c r="EG45" s="39"/>
      <c r="EH45" s="40"/>
      <c r="EI45" s="13"/>
      <c r="EJ45" s="3"/>
      <c r="EK45" s="38">
        <v>33</v>
      </c>
      <c r="EL45" s="39"/>
      <c r="EM45" s="39"/>
      <c r="EN45" s="40"/>
      <c r="EO45" s="13"/>
      <c r="EP45" s="3"/>
      <c r="EQ45" s="38">
        <v>33</v>
      </c>
      <c r="ER45" s="39"/>
      <c r="ES45" s="39"/>
      <c r="ET45" s="40"/>
      <c r="EU45" s="13"/>
      <c r="EV45" s="3"/>
      <c r="EW45" s="38">
        <v>33</v>
      </c>
      <c r="EX45" s="39"/>
      <c r="EY45" s="39"/>
      <c r="EZ45" s="40"/>
      <c r="FA45" s="13"/>
      <c r="FB45" s="3"/>
      <c r="FC45" s="38">
        <v>33</v>
      </c>
      <c r="FD45" s="39"/>
      <c r="FE45" s="39"/>
      <c r="FF45" s="40"/>
      <c r="FG45" s="13"/>
      <c r="FH45" s="3"/>
      <c r="FI45" s="38">
        <v>33</v>
      </c>
      <c r="FJ45" s="39"/>
      <c r="FK45" s="39"/>
      <c r="FL45" s="40"/>
      <c r="FM45" s="13"/>
      <c r="FN45" s="3"/>
    </row>
    <row r="46" spans="21:170">
      <c r="U46" s="3"/>
      <c r="V46" s="3"/>
      <c r="W46" s="3"/>
      <c r="X46" s="3"/>
      <c r="Y46" s="3"/>
      <c r="Z46" s="3"/>
      <c r="AA46" s="38">
        <v>34</v>
      </c>
      <c r="AB46" s="39"/>
      <c r="AC46" s="39"/>
      <c r="AD46" s="40"/>
      <c r="AE46" s="13"/>
      <c r="AF46" s="3"/>
      <c r="AG46" s="38">
        <v>34</v>
      </c>
      <c r="AH46" s="39"/>
      <c r="AI46" s="39"/>
      <c r="AJ46" s="40"/>
      <c r="AK46" s="13"/>
      <c r="AL46" s="3"/>
      <c r="AM46" s="38">
        <v>34</v>
      </c>
      <c r="AN46" s="39"/>
      <c r="AO46" s="39"/>
      <c r="AP46" s="40"/>
      <c r="AQ46" s="13"/>
      <c r="AR46" s="3"/>
      <c r="AS46" s="38">
        <v>34</v>
      </c>
      <c r="AT46" s="39"/>
      <c r="AU46" s="39"/>
      <c r="AV46" s="40"/>
      <c r="AW46" s="13"/>
      <c r="AX46" s="3"/>
      <c r="AY46" s="38">
        <v>34</v>
      </c>
      <c r="AZ46" s="39"/>
      <c r="BA46" s="39"/>
      <c r="BB46" s="40"/>
      <c r="BC46" s="13"/>
      <c r="BD46" s="3"/>
      <c r="BE46" s="38">
        <v>34</v>
      </c>
      <c r="BF46" s="39"/>
      <c r="BG46" s="39"/>
      <c r="BH46" s="40"/>
      <c r="BI46" s="13"/>
      <c r="BJ46" s="3"/>
      <c r="BK46" s="38">
        <v>34</v>
      </c>
      <c r="BL46" s="39"/>
      <c r="BM46" s="39"/>
      <c r="BN46" s="40"/>
      <c r="BO46" s="13"/>
      <c r="BP46" s="3"/>
      <c r="BQ46" s="38">
        <v>34</v>
      </c>
      <c r="BR46" s="39"/>
      <c r="BS46" s="39"/>
      <c r="BT46" s="40"/>
      <c r="BU46" s="13"/>
      <c r="BV46" s="3"/>
      <c r="BW46" s="38">
        <v>34</v>
      </c>
      <c r="BX46" s="39"/>
      <c r="BY46" s="39"/>
      <c r="BZ46" s="40"/>
      <c r="CA46" s="13"/>
      <c r="CB46" s="3"/>
      <c r="CC46" s="38">
        <v>34</v>
      </c>
      <c r="CD46" s="39"/>
      <c r="CE46" s="39"/>
      <c r="CF46" s="40"/>
      <c r="CG46" s="13"/>
      <c r="CH46" s="3"/>
      <c r="CI46" s="38">
        <v>34</v>
      </c>
      <c r="CJ46" s="39"/>
      <c r="CK46" s="39"/>
      <c r="CL46" s="40"/>
      <c r="CM46" s="13"/>
      <c r="CN46" s="3"/>
      <c r="CO46" s="38">
        <v>34</v>
      </c>
      <c r="CP46" s="39"/>
      <c r="CQ46" s="39"/>
      <c r="CR46" s="40"/>
      <c r="CS46" s="13"/>
      <c r="CT46" s="3"/>
      <c r="CU46" s="38">
        <v>34</v>
      </c>
      <c r="CV46" s="39"/>
      <c r="CW46" s="39"/>
      <c r="CX46" s="40"/>
      <c r="CY46" s="13"/>
      <c r="CZ46" s="3"/>
      <c r="DA46" s="38">
        <v>34</v>
      </c>
      <c r="DB46" s="39"/>
      <c r="DC46" s="39"/>
      <c r="DD46" s="40"/>
      <c r="DE46" s="13"/>
      <c r="DF46" s="3"/>
      <c r="DG46" s="38">
        <v>34</v>
      </c>
      <c r="DH46" s="39"/>
      <c r="DI46" s="39"/>
      <c r="DJ46" s="40"/>
      <c r="DK46" s="13"/>
      <c r="DL46" s="3"/>
      <c r="DM46" s="38">
        <v>34</v>
      </c>
      <c r="DN46" s="39"/>
      <c r="DO46" s="39"/>
      <c r="DP46" s="40"/>
      <c r="DQ46" s="13"/>
      <c r="DR46" s="3"/>
      <c r="DS46" s="38">
        <v>34</v>
      </c>
      <c r="DT46" s="39"/>
      <c r="DU46" s="39"/>
      <c r="DV46" s="40"/>
      <c r="DW46" s="13"/>
      <c r="DX46" s="3"/>
      <c r="DY46" s="38">
        <v>34</v>
      </c>
      <c r="DZ46" s="39"/>
      <c r="EA46" s="39"/>
      <c r="EB46" s="40"/>
      <c r="EC46" s="13"/>
      <c r="ED46" s="3"/>
      <c r="EE46" s="38">
        <v>34</v>
      </c>
      <c r="EF46" s="39"/>
      <c r="EG46" s="39"/>
      <c r="EH46" s="40"/>
      <c r="EI46" s="13"/>
      <c r="EJ46" s="3"/>
      <c r="EK46" s="38">
        <v>34</v>
      </c>
      <c r="EL46" s="39"/>
      <c r="EM46" s="39"/>
      <c r="EN46" s="40"/>
      <c r="EO46" s="13"/>
      <c r="EP46" s="3"/>
      <c r="EQ46" s="38">
        <v>34</v>
      </c>
      <c r="ER46" s="39"/>
      <c r="ES46" s="39"/>
      <c r="ET46" s="40"/>
      <c r="EU46" s="13"/>
      <c r="EV46" s="3"/>
      <c r="EW46" s="38">
        <v>34</v>
      </c>
      <c r="EX46" s="39"/>
      <c r="EY46" s="39"/>
      <c r="EZ46" s="40"/>
      <c r="FA46" s="13"/>
      <c r="FB46" s="3"/>
      <c r="FC46" s="38">
        <v>34</v>
      </c>
      <c r="FD46" s="39"/>
      <c r="FE46" s="39"/>
      <c r="FF46" s="40"/>
      <c r="FG46" s="13"/>
      <c r="FH46" s="3"/>
      <c r="FI46" s="38">
        <v>34</v>
      </c>
      <c r="FJ46" s="39"/>
      <c r="FK46" s="39"/>
      <c r="FL46" s="40"/>
      <c r="FM46" s="13"/>
      <c r="FN46" s="3"/>
    </row>
    <row r="47" spans="21:170">
      <c r="U47" s="3"/>
      <c r="V47" s="3"/>
      <c r="W47" s="3"/>
      <c r="X47" s="3"/>
      <c r="Y47" s="3"/>
      <c r="Z47" s="3"/>
      <c r="AA47" s="38">
        <v>35</v>
      </c>
      <c r="AB47" s="41"/>
      <c r="AC47" s="39"/>
      <c r="AD47" s="40"/>
      <c r="AE47" s="13"/>
      <c r="AF47" s="3"/>
      <c r="AG47" s="38">
        <v>35</v>
      </c>
      <c r="AH47" s="41"/>
      <c r="AI47" s="39"/>
      <c r="AJ47" s="40"/>
      <c r="AK47" s="13"/>
      <c r="AL47" s="3"/>
      <c r="AM47" s="38">
        <v>35</v>
      </c>
      <c r="AN47" s="41"/>
      <c r="AO47" s="39"/>
      <c r="AP47" s="40"/>
      <c r="AQ47" s="13"/>
      <c r="AR47" s="3"/>
      <c r="AS47" s="38">
        <v>35</v>
      </c>
      <c r="AT47" s="41"/>
      <c r="AU47" s="39"/>
      <c r="AV47" s="40"/>
      <c r="AW47" s="13"/>
      <c r="AX47" s="3"/>
      <c r="AY47" s="38">
        <v>35</v>
      </c>
      <c r="AZ47" s="41"/>
      <c r="BA47" s="39"/>
      <c r="BB47" s="40"/>
      <c r="BC47" s="13"/>
      <c r="BD47" s="3"/>
      <c r="BE47" s="38">
        <v>35</v>
      </c>
      <c r="BF47" s="41"/>
      <c r="BG47" s="39"/>
      <c r="BH47" s="40"/>
      <c r="BI47" s="13"/>
      <c r="BJ47" s="3"/>
      <c r="BK47" s="38">
        <v>35</v>
      </c>
      <c r="BL47" s="41"/>
      <c r="BM47" s="39"/>
      <c r="BN47" s="40"/>
      <c r="BO47" s="13"/>
      <c r="BP47" s="3"/>
      <c r="BQ47" s="38">
        <v>35</v>
      </c>
      <c r="BR47" s="41"/>
      <c r="BS47" s="39"/>
      <c r="BT47" s="40"/>
      <c r="BU47" s="13"/>
      <c r="BV47" s="3"/>
      <c r="BW47" s="38">
        <v>35</v>
      </c>
      <c r="BX47" s="41"/>
      <c r="BY47" s="39"/>
      <c r="BZ47" s="40"/>
      <c r="CA47" s="13"/>
      <c r="CB47" s="3"/>
      <c r="CC47" s="38">
        <v>35</v>
      </c>
      <c r="CD47" s="41"/>
      <c r="CE47" s="39"/>
      <c r="CF47" s="40"/>
      <c r="CG47" s="13"/>
      <c r="CH47" s="3"/>
      <c r="CI47" s="38">
        <v>35</v>
      </c>
      <c r="CJ47" s="41"/>
      <c r="CK47" s="39"/>
      <c r="CL47" s="40"/>
      <c r="CM47" s="13"/>
      <c r="CN47" s="3"/>
      <c r="CO47" s="38">
        <v>35</v>
      </c>
      <c r="CP47" s="41"/>
      <c r="CQ47" s="39"/>
      <c r="CR47" s="40"/>
      <c r="CS47" s="13"/>
      <c r="CT47" s="3"/>
      <c r="CU47" s="38">
        <v>35</v>
      </c>
      <c r="CV47" s="41"/>
      <c r="CW47" s="39"/>
      <c r="CX47" s="40"/>
      <c r="CY47" s="13"/>
      <c r="CZ47" s="3"/>
      <c r="DA47" s="38">
        <v>35</v>
      </c>
      <c r="DB47" s="41"/>
      <c r="DC47" s="39"/>
      <c r="DD47" s="40"/>
      <c r="DE47" s="13"/>
      <c r="DF47" s="3"/>
      <c r="DG47" s="38">
        <v>35</v>
      </c>
      <c r="DH47" s="41"/>
      <c r="DI47" s="39"/>
      <c r="DJ47" s="40"/>
      <c r="DK47" s="13"/>
      <c r="DL47" s="3"/>
      <c r="DM47" s="38">
        <v>35</v>
      </c>
      <c r="DN47" s="41"/>
      <c r="DO47" s="39"/>
      <c r="DP47" s="40"/>
      <c r="DQ47" s="13"/>
      <c r="DR47" s="3"/>
      <c r="DS47" s="38">
        <v>35</v>
      </c>
      <c r="DT47" s="41"/>
      <c r="DU47" s="39"/>
      <c r="DV47" s="40"/>
      <c r="DW47" s="13"/>
      <c r="DX47" s="3"/>
      <c r="DY47" s="38">
        <v>35</v>
      </c>
      <c r="DZ47" s="41"/>
      <c r="EA47" s="39"/>
      <c r="EB47" s="40"/>
      <c r="EC47" s="13"/>
      <c r="ED47" s="3"/>
      <c r="EE47" s="38">
        <v>35</v>
      </c>
      <c r="EF47" s="41"/>
      <c r="EG47" s="39"/>
      <c r="EH47" s="40"/>
      <c r="EI47" s="13"/>
      <c r="EJ47" s="3"/>
      <c r="EK47" s="38">
        <v>35</v>
      </c>
      <c r="EL47" s="41"/>
      <c r="EM47" s="39"/>
      <c r="EN47" s="40"/>
      <c r="EO47" s="13"/>
      <c r="EP47" s="3"/>
      <c r="EQ47" s="38">
        <v>35</v>
      </c>
      <c r="ER47" s="41"/>
      <c r="ES47" s="39"/>
      <c r="ET47" s="40"/>
      <c r="EU47" s="13"/>
      <c r="EV47" s="3"/>
      <c r="EW47" s="38">
        <v>35</v>
      </c>
      <c r="EX47" s="41"/>
      <c r="EY47" s="39"/>
      <c r="EZ47" s="40"/>
      <c r="FA47" s="13"/>
      <c r="FB47" s="3"/>
      <c r="FC47" s="38">
        <v>35</v>
      </c>
      <c r="FD47" s="41"/>
      <c r="FE47" s="39"/>
      <c r="FF47" s="40"/>
      <c r="FG47" s="13"/>
      <c r="FH47" s="3"/>
      <c r="FI47" s="38">
        <v>35</v>
      </c>
      <c r="FJ47" s="41"/>
      <c r="FK47" s="39"/>
      <c r="FL47" s="40"/>
      <c r="FM47" s="13"/>
      <c r="FN47" s="3"/>
    </row>
    <row r="48" spans="21:170">
      <c r="U48" s="3"/>
      <c r="V48" s="3"/>
      <c r="W48" s="3"/>
      <c r="X48" s="3"/>
      <c r="Y48" s="3"/>
      <c r="Z48" s="3"/>
      <c r="AA48" s="38">
        <v>36</v>
      </c>
      <c r="AB48" s="41"/>
      <c r="AC48" s="39"/>
      <c r="AD48" s="40"/>
      <c r="AE48" s="13"/>
      <c r="AF48" s="3"/>
      <c r="AG48" s="38">
        <v>36</v>
      </c>
      <c r="AH48" s="41"/>
      <c r="AI48" s="39"/>
      <c r="AJ48" s="40"/>
      <c r="AK48" s="13"/>
      <c r="AL48" s="3"/>
      <c r="AM48" s="38">
        <v>36</v>
      </c>
      <c r="AN48" s="41"/>
      <c r="AO48" s="39"/>
      <c r="AP48" s="40"/>
      <c r="AQ48" s="13"/>
      <c r="AR48" s="3"/>
      <c r="AS48" s="38">
        <v>36</v>
      </c>
      <c r="AT48" s="41"/>
      <c r="AU48" s="39"/>
      <c r="AV48" s="40"/>
      <c r="AW48" s="13"/>
      <c r="AX48" s="3"/>
      <c r="AY48" s="38">
        <v>36</v>
      </c>
      <c r="AZ48" s="41"/>
      <c r="BA48" s="39"/>
      <c r="BB48" s="40"/>
      <c r="BC48" s="13"/>
      <c r="BD48" s="3"/>
      <c r="BE48" s="38">
        <v>36</v>
      </c>
      <c r="BF48" s="41"/>
      <c r="BG48" s="39"/>
      <c r="BH48" s="40"/>
      <c r="BI48" s="13"/>
      <c r="BJ48" s="3"/>
      <c r="BK48" s="38">
        <v>36</v>
      </c>
      <c r="BL48" s="41"/>
      <c r="BM48" s="39"/>
      <c r="BN48" s="40"/>
      <c r="BO48" s="13"/>
      <c r="BP48" s="3"/>
      <c r="BQ48" s="38">
        <v>36</v>
      </c>
      <c r="BR48" s="41"/>
      <c r="BS48" s="39"/>
      <c r="BT48" s="40"/>
      <c r="BU48" s="13"/>
      <c r="BV48" s="3"/>
      <c r="BW48" s="38">
        <v>36</v>
      </c>
      <c r="BX48" s="41"/>
      <c r="BY48" s="39"/>
      <c r="BZ48" s="40"/>
      <c r="CA48" s="13"/>
      <c r="CB48" s="3"/>
      <c r="CC48" s="38">
        <v>36</v>
      </c>
      <c r="CD48" s="41"/>
      <c r="CE48" s="39"/>
      <c r="CF48" s="40"/>
      <c r="CG48" s="13"/>
      <c r="CH48" s="3"/>
      <c r="CI48" s="38">
        <v>36</v>
      </c>
      <c r="CJ48" s="41"/>
      <c r="CK48" s="39"/>
      <c r="CL48" s="40"/>
      <c r="CM48" s="13"/>
      <c r="CN48" s="3"/>
      <c r="CO48" s="38">
        <v>36</v>
      </c>
      <c r="CP48" s="41"/>
      <c r="CQ48" s="39"/>
      <c r="CR48" s="40"/>
      <c r="CS48" s="13"/>
      <c r="CT48" s="3"/>
      <c r="CU48" s="38">
        <v>36</v>
      </c>
      <c r="CV48" s="41"/>
      <c r="CW48" s="39"/>
      <c r="CX48" s="40"/>
      <c r="CY48" s="13"/>
      <c r="CZ48" s="3"/>
      <c r="DA48" s="38">
        <v>36</v>
      </c>
      <c r="DB48" s="41"/>
      <c r="DC48" s="39"/>
      <c r="DD48" s="40"/>
      <c r="DE48" s="13"/>
      <c r="DF48" s="3"/>
      <c r="DG48" s="38">
        <v>36</v>
      </c>
      <c r="DH48" s="41"/>
      <c r="DI48" s="39"/>
      <c r="DJ48" s="40"/>
      <c r="DK48" s="13"/>
      <c r="DL48" s="3"/>
      <c r="DM48" s="38">
        <v>36</v>
      </c>
      <c r="DN48" s="41"/>
      <c r="DO48" s="39"/>
      <c r="DP48" s="40"/>
      <c r="DQ48" s="13"/>
      <c r="DR48" s="3"/>
      <c r="DS48" s="38">
        <v>36</v>
      </c>
      <c r="DT48" s="41"/>
      <c r="DU48" s="39"/>
      <c r="DV48" s="40"/>
      <c r="DW48" s="13"/>
      <c r="DX48" s="3"/>
      <c r="DY48" s="38">
        <v>36</v>
      </c>
      <c r="DZ48" s="41"/>
      <c r="EA48" s="39"/>
      <c r="EB48" s="40"/>
      <c r="EC48" s="13"/>
      <c r="ED48" s="3"/>
      <c r="EE48" s="38">
        <v>36</v>
      </c>
      <c r="EF48" s="41"/>
      <c r="EG48" s="39"/>
      <c r="EH48" s="40"/>
      <c r="EI48" s="13"/>
      <c r="EJ48" s="3"/>
      <c r="EK48" s="38">
        <v>36</v>
      </c>
      <c r="EL48" s="41"/>
      <c r="EM48" s="39"/>
      <c r="EN48" s="40"/>
      <c r="EO48" s="13"/>
      <c r="EP48" s="3"/>
      <c r="EQ48" s="38">
        <v>36</v>
      </c>
      <c r="ER48" s="41"/>
      <c r="ES48" s="39"/>
      <c r="ET48" s="40"/>
      <c r="EU48" s="13"/>
      <c r="EV48" s="3"/>
      <c r="EW48" s="38">
        <v>36</v>
      </c>
      <c r="EX48" s="41"/>
      <c r="EY48" s="39"/>
      <c r="EZ48" s="40"/>
      <c r="FA48" s="13"/>
      <c r="FB48" s="3"/>
      <c r="FC48" s="38">
        <v>36</v>
      </c>
      <c r="FD48" s="41"/>
      <c r="FE48" s="39"/>
      <c r="FF48" s="40"/>
      <c r="FG48" s="13"/>
      <c r="FH48" s="3"/>
      <c r="FI48" s="38">
        <v>36</v>
      </c>
      <c r="FJ48" s="41"/>
      <c r="FK48" s="39"/>
      <c r="FL48" s="40"/>
      <c r="FM48" s="13"/>
      <c r="FN48" s="3"/>
    </row>
    <row r="49" spans="21:170">
      <c r="U49" s="3"/>
      <c r="V49" s="3"/>
      <c r="W49" s="3"/>
      <c r="X49" s="3"/>
      <c r="Y49" s="3"/>
      <c r="Z49" s="3"/>
      <c r="AA49" s="38">
        <v>37</v>
      </c>
      <c r="AB49" s="39"/>
      <c r="AC49" s="39"/>
      <c r="AD49" s="40"/>
      <c r="AE49" s="13"/>
      <c r="AF49" s="3"/>
      <c r="AG49" s="38">
        <v>37</v>
      </c>
      <c r="AH49" s="39"/>
      <c r="AI49" s="39"/>
      <c r="AJ49" s="40"/>
      <c r="AK49" s="13"/>
      <c r="AL49" s="3"/>
      <c r="AM49" s="38">
        <v>37</v>
      </c>
      <c r="AN49" s="39"/>
      <c r="AO49" s="39"/>
      <c r="AP49" s="40"/>
      <c r="AQ49" s="13"/>
      <c r="AR49" s="3"/>
      <c r="AS49" s="38">
        <v>37</v>
      </c>
      <c r="AT49" s="39"/>
      <c r="AU49" s="39"/>
      <c r="AV49" s="40"/>
      <c r="AW49" s="13"/>
      <c r="AX49" s="3"/>
      <c r="AY49" s="38">
        <v>37</v>
      </c>
      <c r="AZ49" s="39"/>
      <c r="BA49" s="39"/>
      <c r="BB49" s="40"/>
      <c r="BC49" s="13"/>
      <c r="BD49" s="3"/>
      <c r="BE49" s="38">
        <v>37</v>
      </c>
      <c r="BF49" s="39"/>
      <c r="BG49" s="39"/>
      <c r="BH49" s="40"/>
      <c r="BI49" s="13"/>
      <c r="BJ49" s="3"/>
      <c r="BK49" s="38">
        <v>37</v>
      </c>
      <c r="BL49" s="39"/>
      <c r="BM49" s="39"/>
      <c r="BN49" s="40"/>
      <c r="BO49" s="13"/>
      <c r="BP49" s="3"/>
      <c r="BQ49" s="38">
        <v>37</v>
      </c>
      <c r="BR49" s="39"/>
      <c r="BS49" s="39"/>
      <c r="BT49" s="40"/>
      <c r="BU49" s="13"/>
      <c r="BV49" s="3"/>
      <c r="BW49" s="38">
        <v>37</v>
      </c>
      <c r="BX49" s="39"/>
      <c r="BY49" s="39"/>
      <c r="BZ49" s="40"/>
      <c r="CA49" s="13"/>
      <c r="CB49" s="3"/>
      <c r="CC49" s="38">
        <v>37</v>
      </c>
      <c r="CD49" s="39"/>
      <c r="CE49" s="39"/>
      <c r="CF49" s="40"/>
      <c r="CG49" s="13"/>
      <c r="CH49" s="3"/>
      <c r="CI49" s="38">
        <v>37</v>
      </c>
      <c r="CJ49" s="39"/>
      <c r="CK49" s="39"/>
      <c r="CL49" s="40"/>
      <c r="CM49" s="13"/>
      <c r="CN49" s="3"/>
      <c r="CO49" s="38">
        <v>37</v>
      </c>
      <c r="CP49" s="39"/>
      <c r="CQ49" s="39"/>
      <c r="CR49" s="40"/>
      <c r="CS49" s="13"/>
      <c r="CT49" s="3"/>
      <c r="CU49" s="38">
        <v>37</v>
      </c>
      <c r="CV49" s="39"/>
      <c r="CW49" s="39"/>
      <c r="CX49" s="40"/>
      <c r="CY49" s="13"/>
      <c r="CZ49" s="3"/>
      <c r="DA49" s="38">
        <v>37</v>
      </c>
      <c r="DB49" s="39"/>
      <c r="DC49" s="39"/>
      <c r="DD49" s="40"/>
      <c r="DE49" s="13"/>
      <c r="DF49" s="3"/>
      <c r="DG49" s="38">
        <v>37</v>
      </c>
      <c r="DH49" s="39"/>
      <c r="DI49" s="39"/>
      <c r="DJ49" s="40"/>
      <c r="DK49" s="13"/>
      <c r="DL49" s="3"/>
      <c r="DM49" s="38">
        <v>37</v>
      </c>
      <c r="DN49" s="39"/>
      <c r="DO49" s="39"/>
      <c r="DP49" s="40"/>
      <c r="DQ49" s="13"/>
      <c r="DR49" s="3"/>
      <c r="DS49" s="38">
        <v>37</v>
      </c>
      <c r="DT49" s="39"/>
      <c r="DU49" s="39"/>
      <c r="DV49" s="40"/>
      <c r="DW49" s="13"/>
      <c r="DX49" s="3"/>
      <c r="DY49" s="38">
        <v>37</v>
      </c>
      <c r="DZ49" s="39"/>
      <c r="EA49" s="39"/>
      <c r="EB49" s="40"/>
      <c r="EC49" s="13"/>
      <c r="ED49" s="3"/>
      <c r="EE49" s="38">
        <v>37</v>
      </c>
      <c r="EF49" s="39"/>
      <c r="EG49" s="39"/>
      <c r="EH49" s="40"/>
      <c r="EI49" s="13"/>
      <c r="EJ49" s="3"/>
      <c r="EK49" s="38">
        <v>37</v>
      </c>
      <c r="EL49" s="39"/>
      <c r="EM49" s="39"/>
      <c r="EN49" s="40"/>
      <c r="EO49" s="13"/>
      <c r="EP49" s="3"/>
      <c r="EQ49" s="38">
        <v>37</v>
      </c>
      <c r="ER49" s="39"/>
      <c r="ES49" s="39"/>
      <c r="ET49" s="40"/>
      <c r="EU49" s="13"/>
      <c r="EV49" s="3"/>
      <c r="EW49" s="38">
        <v>37</v>
      </c>
      <c r="EX49" s="39"/>
      <c r="EY49" s="39"/>
      <c r="EZ49" s="40"/>
      <c r="FA49" s="13"/>
      <c r="FB49" s="3"/>
      <c r="FC49" s="38">
        <v>37</v>
      </c>
      <c r="FD49" s="39"/>
      <c r="FE49" s="39"/>
      <c r="FF49" s="40"/>
      <c r="FG49" s="13"/>
      <c r="FH49" s="3"/>
      <c r="FI49" s="38">
        <v>37</v>
      </c>
      <c r="FJ49" s="39"/>
      <c r="FK49" s="39"/>
      <c r="FL49" s="40"/>
      <c r="FM49" s="13"/>
      <c r="FN49" s="3"/>
    </row>
    <row r="50" spans="21:170">
      <c r="U50" s="3"/>
      <c r="V50" s="3"/>
      <c r="W50" s="3"/>
      <c r="X50" s="3"/>
      <c r="Y50" s="3"/>
      <c r="Z50" s="3"/>
      <c r="AA50" s="38">
        <v>38</v>
      </c>
      <c r="AB50" s="39"/>
      <c r="AC50" s="39"/>
      <c r="AD50" s="40"/>
      <c r="AE50" s="13"/>
      <c r="AF50" s="3"/>
      <c r="AG50" s="38">
        <v>38</v>
      </c>
      <c r="AH50" s="39"/>
      <c r="AI50" s="39"/>
      <c r="AJ50" s="40"/>
      <c r="AK50" s="13"/>
      <c r="AL50" s="3"/>
      <c r="AM50" s="38">
        <v>38</v>
      </c>
      <c r="AN50" s="39"/>
      <c r="AO50" s="39"/>
      <c r="AP50" s="40"/>
      <c r="AQ50" s="13"/>
      <c r="AR50" s="3"/>
      <c r="AS50" s="38">
        <v>38</v>
      </c>
      <c r="AT50" s="39"/>
      <c r="AU50" s="39"/>
      <c r="AV50" s="40"/>
      <c r="AW50" s="13"/>
      <c r="AX50" s="3"/>
      <c r="AY50" s="38">
        <v>38</v>
      </c>
      <c r="AZ50" s="39"/>
      <c r="BA50" s="39"/>
      <c r="BB50" s="40"/>
      <c r="BC50" s="13"/>
      <c r="BD50" s="3"/>
      <c r="BE50" s="38">
        <v>38</v>
      </c>
      <c r="BF50" s="39"/>
      <c r="BG50" s="39"/>
      <c r="BH50" s="40"/>
      <c r="BI50" s="13"/>
      <c r="BJ50" s="3"/>
      <c r="BK50" s="38">
        <v>38</v>
      </c>
      <c r="BL50" s="39"/>
      <c r="BM50" s="39"/>
      <c r="BN50" s="40"/>
      <c r="BO50" s="13"/>
      <c r="BP50" s="3"/>
      <c r="BQ50" s="38">
        <v>38</v>
      </c>
      <c r="BR50" s="39"/>
      <c r="BS50" s="39"/>
      <c r="BT50" s="40"/>
      <c r="BU50" s="13"/>
      <c r="BV50" s="3"/>
      <c r="BW50" s="38">
        <v>38</v>
      </c>
      <c r="BX50" s="39"/>
      <c r="BY50" s="39"/>
      <c r="BZ50" s="40"/>
      <c r="CA50" s="13"/>
      <c r="CB50" s="3"/>
      <c r="CC50" s="38">
        <v>38</v>
      </c>
      <c r="CD50" s="39"/>
      <c r="CE50" s="39"/>
      <c r="CF50" s="40"/>
      <c r="CG50" s="13"/>
      <c r="CH50" s="3"/>
      <c r="CI50" s="38">
        <v>38</v>
      </c>
      <c r="CJ50" s="39"/>
      <c r="CK50" s="39"/>
      <c r="CL50" s="40"/>
      <c r="CM50" s="13"/>
      <c r="CN50" s="3"/>
      <c r="CO50" s="38">
        <v>38</v>
      </c>
      <c r="CP50" s="39"/>
      <c r="CQ50" s="39"/>
      <c r="CR50" s="40"/>
      <c r="CS50" s="13"/>
      <c r="CT50" s="3"/>
      <c r="CU50" s="38">
        <v>38</v>
      </c>
      <c r="CV50" s="39"/>
      <c r="CW50" s="39"/>
      <c r="CX50" s="40"/>
      <c r="CY50" s="13"/>
      <c r="CZ50" s="3"/>
      <c r="DA50" s="38">
        <v>38</v>
      </c>
      <c r="DB50" s="39"/>
      <c r="DC50" s="39"/>
      <c r="DD50" s="40"/>
      <c r="DE50" s="13"/>
      <c r="DF50" s="3"/>
      <c r="DG50" s="38">
        <v>38</v>
      </c>
      <c r="DH50" s="39"/>
      <c r="DI50" s="39"/>
      <c r="DJ50" s="40"/>
      <c r="DK50" s="13"/>
      <c r="DL50" s="3"/>
      <c r="DM50" s="38">
        <v>38</v>
      </c>
      <c r="DN50" s="39"/>
      <c r="DO50" s="39"/>
      <c r="DP50" s="40"/>
      <c r="DQ50" s="13"/>
      <c r="DR50" s="3"/>
      <c r="DS50" s="38">
        <v>38</v>
      </c>
      <c r="DT50" s="39"/>
      <c r="DU50" s="39"/>
      <c r="DV50" s="40"/>
      <c r="DW50" s="13"/>
      <c r="DX50" s="3"/>
      <c r="DY50" s="38">
        <v>38</v>
      </c>
      <c r="DZ50" s="39"/>
      <c r="EA50" s="39"/>
      <c r="EB50" s="40"/>
      <c r="EC50" s="13"/>
      <c r="ED50" s="3"/>
      <c r="EE50" s="38">
        <v>38</v>
      </c>
      <c r="EF50" s="39"/>
      <c r="EG50" s="39"/>
      <c r="EH50" s="40"/>
      <c r="EI50" s="13"/>
      <c r="EJ50" s="3"/>
      <c r="EK50" s="38">
        <v>38</v>
      </c>
      <c r="EL50" s="39"/>
      <c r="EM50" s="39"/>
      <c r="EN50" s="40"/>
      <c r="EO50" s="13"/>
      <c r="EP50" s="3"/>
      <c r="EQ50" s="38">
        <v>38</v>
      </c>
      <c r="ER50" s="39"/>
      <c r="ES50" s="39"/>
      <c r="ET50" s="40"/>
      <c r="EU50" s="13"/>
      <c r="EV50" s="3"/>
      <c r="EW50" s="38">
        <v>38</v>
      </c>
      <c r="EX50" s="39"/>
      <c r="EY50" s="39"/>
      <c r="EZ50" s="40"/>
      <c r="FA50" s="13"/>
      <c r="FB50" s="3"/>
      <c r="FC50" s="38">
        <v>38</v>
      </c>
      <c r="FD50" s="39"/>
      <c r="FE50" s="39"/>
      <c r="FF50" s="40"/>
      <c r="FG50" s="13"/>
      <c r="FH50" s="3"/>
      <c r="FI50" s="38">
        <v>38</v>
      </c>
      <c r="FJ50" s="39"/>
      <c r="FK50" s="39"/>
      <c r="FL50" s="40"/>
      <c r="FM50" s="13"/>
      <c r="FN50" s="3"/>
    </row>
    <row r="51" spans="21:170">
      <c r="U51" s="3"/>
      <c r="V51" s="3"/>
      <c r="W51" s="3"/>
      <c r="X51" s="3"/>
      <c r="Y51" s="3"/>
      <c r="Z51" s="3"/>
      <c r="AA51" s="38">
        <v>39</v>
      </c>
      <c r="AB51" s="39"/>
      <c r="AC51" s="39"/>
      <c r="AD51" s="40"/>
      <c r="AE51" s="13"/>
      <c r="AF51" s="3"/>
      <c r="AG51" s="38">
        <v>39</v>
      </c>
      <c r="AH51" s="39"/>
      <c r="AI51" s="39"/>
      <c r="AJ51" s="40"/>
      <c r="AK51" s="13"/>
      <c r="AL51" s="3"/>
      <c r="AM51" s="38">
        <v>39</v>
      </c>
      <c r="AN51" s="39"/>
      <c r="AO51" s="39"/>
      <c r="AP51" s="40"/>
      <c r="AQ51" s="13"/>
      <c r="AR51" s="3"/>
      <c r="AS51" s="38">
        <v>39</v>
      </c>
      <c r="AT51" s="39"/>
      <c r="AU51" s="39"/>
      <c r="AV51" s="40"/>
      <c r="AW51" s="13"/>
      <c r="AX51" s="3"/>
      <c r="AY51" s="38">
        <v>39</v>
      </c>
      <c r="AZ51" s="39"/>
      <c r="BA51" s="39"/>
      <c r="BB51" s="40"/>
      <c r="BC51" s="13"/>
      <c r="BD51" s="3"/>
      <c r="BE51" s="38">
        <v>39</v>
      </c>
      <c r="BF51" s="39"/>
      <c r="BG51" s="39"/>
      <c r="BH51" s="40"/>
      <c r="BI51" s="13"/>
      <c r="BJ51" s="3"/>
      <c r="BK51" s="38">
        <v>39</v>
      </c>
      <c r="BL51" s="39"/>
      <c r="BM51" s="39"/>
      <c r="BN51" s="40"/>
      <c r="BO51" s="13"/>
      <c r="BP51" s="3"/>
      <c r="BQ51" s="38">
        <v>39</v>
      </c>
      <c r="BR51" s="39"/>
      <c r="BS51" s="39"/>
      <c r="BT51" s="40"/>
      <c r="BU51" s="13"/>
      <c r="BV51" s="3"/>
      <c r="BW51" s="38">
        <v>39</v>
      </c>
      <c r="BX51" s="39"/>
      <c r="BY51" s="39"/>
      <c r="BZ51" s="40"/>
      <c r="CA51" s="13"/>
      <c r="CB51" s="3"/>
      <c r="CC51" s="38">
        <v>39</v>
      </c>
      <c r="CD51" s="39"/>
      <c r="CE51" s="39"/>
      <c r="CF51" s="40"/>
      <c r="CG51" s="13"/>
      <c r="CH51" s="3"/>
      <c r="CI51" s="38">
        <v>39</v>
      </c>
      <c r="CJ51" s="39"/>
      <c r="CK51" s="39"/>
      <c r="CL51" s="40"/>
      <c r="CM51" s="13"/>
      <c r="CN51" s="3"/>
      <c r="CO51" s="38">
        <v>39</v>
      </c>
      <c r="CP51" s="39"/>
      <c r="CQ51" s="39"/>
      <c r="CR51" s="40"/>
      <c r="CS51" s="13"/>
      <c r="CT51" s="3"/>
      <c r="CU51" s="38">
        <v>39</v>
      </c>
      <c r="CV51" s="39"/>
      <c r="CW51" s="39"/>
      <c r="CX51" s="40"/>
      <c r="CY51" s="13"/>
      <c r="CZ51" s="3"/>
      <c r="DA51" s="38">
        <v>39</v>
      </c>
      <c r="DB51" s="39"/>
      <c r="DC51" s="39"/>
      <c r="DD51" s="40"/>
      <c r="DE51" s="13"/>
      <c r="DF51" s="3"/>
      <c r="DG51" s="38">
        <v>39</v>
      </c>
      <c r="DH51" s="39"/>
      <c r="DI51" s="39"/>
      <c r="DJ51" s="40"/>
      <c r="DK51" s="13"/>
      <c r="DL51" s="3"/>
      <c r="DM51" s="38">
        <v>39</v>
      </c>
      <c r="DN51" s="39"/>
      <c r="DO51" s="39"/>
      <c r="DP51" s="40"/>
      <c r="DQ51" s="13"/>
      <c r="DR51" s="3"/>
      <c r="DS51" s="38">
        <v>39</v>
      </c>
      <c r="DT51" s="39"/>
      <c r="DU51" s="39"/>
      <c r="DV51" s="40"/>
      <c r="DW51" s="13"/>
      <c r="DX51" s="3"/>
      <c r="DY51" s="38">
        <v>39</v>
      </c>
      <c r="DZ51" s="39"/>
      <c r="EA51" s="39"/>
      <c r="EB51" s="40"/>
      <c r="EC51" s="13"/>
      <c r="ED51" s="3"/>
      <c r="EE51" s="38">
        <v>39</v>
      </c>
      <c r="EF51" s="39"/>
      <c r="EG51" s="39"/>
      <c r="EH51" s="40"/>
      <c r="EI51" s="13"/>
      <c r="EJ51" s="3"/>
      <c r="EK51" s="38">
        <v>39</v>
      </c>
      <c r="EL51" s="39"/>
      <c r="EM51" s="39"/>
      <c r="EN51" s="40"/>
      <c r="EO51" s="13"/>
      <c r="EP51" s="3"/>
      <c r="EQ51" s="38">
        <v>39</v>
      </c>
      <c r="ER51" s="39"/>
      <c r="ES51" s="39"/>
      <c r="ET51" s="40"/>
      <c r="EU51" s="13"/>
      <c r="EV51" s="3"/>
      <c r="EW51" s="38">
        <v>39</v>
      </c>
      <c r="EX51" s="39"/>
      <c r="EY51" s="39"/>
      <c r="EZ51" s="40"/>
      <c r="FA51" s="13"/>
      <c r="FB51" s="3"/>
      <c r="FC51" s="38">
        <v>39</v>
      </c>
      <c r="FD51" s="39"/>
      <c r="FE51" s="39"/>
      <c r="FF51" s="40"/>
      <c r="FG51" s="13"/>
      <c r="FH51" s="3"/>
      <c r="FI51" s="38">
        <v>39</v>
      </c>
      <c r="FJ51" s="39"/>
      <c r="FK51" s="39"/>
      <c r="FL51" s="40"/>
      <c r="FM51" s="13"/>
      <c r="FN51" s="3"/>
    </row>
    <row r="52" spans="21:170">
      <c r="U52" s="3"/>
      <c r="V52" s="3"/>
      <c r="W52" s="3"/>
      <c r="X52" s="3"/>
      <c r="Y52" s="3"/>
      <c r="Z52" s="3"/>
      <c r="AA52" s="38">
        <v>40</v>
      </c>
      <c r="AB52" s="39"/>
      <c r="AC52" s="39"/>
      <c r="AD52" s="40"/>
      <c r="AE52" s="13"/>
      <c r="AF52" s="3"/>
      <c r="AG52" s="38">
        <v>40</v>
      </c>
      <c r="AH52" s="39"/>
      <c r="AI52" s="39"/>
      <c r="AJ52" s="40"/>
      <c r="AK52" s="13"/>
      <c r="AL52" s="3"/>
      <c r="AM52" s="38">
        <v>40</v>
      </c>
      <c r="AN52" s="39"/>
      <c r="AO52" s="39"/>
      <c r="AP52" s="40"/>
      <c r="AQ52" s="13"/>
      <c r="AR52" s="3"/>
      <c r="AS52" s="38">
        <v>40</v>
      </c>
      <c r="AT52" s="39"/>
      <c r="AU52" s="39"/>
      <c r="AV52" s="40"/>
      <c r="AW52" s="13"/>
      <c r="AX52" s="3"/>
      <c r="AY52" s="38">
        <v>40</v>
      </c>
      <c r="AZ52" s="39"/>
      <c r="BA52" s="39"/>
      <c r="BB52" s="40"/>
      <c r="BC52" s="13"/>
      <c r="BD52" s="3"/>
      <c r="BE52" s="38">
        <v>40</v>
      </c>
      <c r="BF52" s="39"/>
      <c r="BG52" s="39"/>
      <c r="BH52" s="40"/>
      <c r="BI52" s="13"/>
      <c r="BJ52" s="3"/>
      <c r="BK52" s="38">
        <v>40</v>
      </c>
      <c r="BL52" s="39"/>
      <c r="BM52" s="39"/>
      <c r="BN52" s="40"/>
      <c r="BO52" s="13"/>
      <c r="BP52" s="3"/>
      <c r="BQ52" s="38">
        <v>40</v>
      </c>
      <c r="BR52" s="39"/>
      <c r="BS52" s="39"/>
      <c r="BT52" s="40"/>
      <c r="BU52" s="13"/>
      <c r="BV52" s="3"/>
      <c r="BW52" s="38">
        <v>40</v>
      </c>
      <c r="BX52" s="39"/>
      <c r="BY52" s="39"/>
      <c r="BZ52" s="40"/>
      <c r="CA52" s="13"/>
      <c r="CB52" s="3"/>
      <c r="CC52" s="38">
        <v>40</v>
      </c>
      <c r="CD52" s="39"/>
      <c r="CE52" s="39"/>
      <c r="CF52" s="40"/>
      <c r="CG52" s="13"/>
      <c r="CH52" s="3"/>
      <c r="CI52" s="38">
        <v>40</v>
      </c>
      <c r="CJ52" s="39"/>
      <c r="CK52" s="39"/>
      <c r="CL52" s="40"/>
      <c r="CM52" s="13"/>
      <c r="CN52" s="3"/>
      <c r="CO52" s="38">
        <v>40</v>
      </c>
      <c r="CP52" s="39"/>
      <c r="CQ52" s="39"/>
      <c r="CR52" s="40"/>
      <c r="CS52" s="13"/>
      <c r="CT52" s="3"/>
      <c r="CU52" s="38">
        <v>40</v>
      </c>
      <c r="CV52" s="39"/>
      <c r="CW52" s="39"/>
      <c r="CX52" s="40"/>
      <c r="CY52" s="13"/>
      <c r="CZ52" s="3"/>
      <c r="DA52" s="38">
        <v>40</v>
      </c>
      <c r="DB52" s="39"/>
      <c r="DC52" s="39"/>
      <c r="DD52" s="40"/>
      <c r="DE52" s="13"/>
      <c r="DF52" s="3"/>
      <c r="DG52" s="38">
        <v>40</v>
      </c>
      <c r="DH52" s="39"/>
      <c r="DI52" s="39"/>
      <c r="DJ52" s="40"/>
      <c r="DK52" s="13"/>
      <c r="DL52" s="3"/>
      <c r="DM52" s="38">
        <v>40</v>
      </c>
      <c r="DN52" s="39"/>
      <c r="DO52" s="39"/>
      <c r="DP52" s="40"/>
      <c r="DQ52" s="13"/>
      <c r="DR52" s="3"/>
      <c r="DS52" s="38">
        <v>40</v>
      </c>
      <c r="DT52" s="39"/>
      <c r="DU52" s="39"/>
      <c r="DV52" s="40"/>
      <c r="DW52" s="13"/>
      <c r="DX52" s="3"/>
      <c r="DY52" s="38">
        <v>40</v>
      </c>
      <c r="DZ52" s="39"/>
      <c r="EA52" s="39"/>
      <c r="EB52" s="40"/>
      <c r="EC52" s="13"/>
      <c r="ED52" s="3"/>
      <c r="EE52" s="38">
        <v>40</v>
      </c>
      <c r="EF52" s="39"/>
      <c r="EG52" s="39"/>
      <c r="EH52" s="40"/>
      <c r="EI52" s="13"/>
      <c r="EJ52" s="3"/>
      <c r="EK52" s="38">
        <v>40</v>
      </c>
      <c r="EL52" s="39"/>
      <c r="EM52" s="39"/>
      <c r="EN52" s="40"/>
      <c r="EO52" s="13"/>
      <c r="EP52" s="3"/>
      <c r="EQ52" s="38">
        <v>40</v>
      </c>
      <c r="ER52" s="39"/>
      <c r="ES52" s="39"/>
      <c r="ET52" s="40"/>
      <c r="EU52" s="13"/>
      <c r="EV52" s="3"/>
      <c r="EW52" s="38">
        <v>40</v>
      </c>
      <c r="EX52" s="39"/>
      <c r="EY52" s="39"/>
      <c r="EZ52" s="40"/>
      <c r="FA52" s="13"/>
      <c r="FB52" s="3"/>
      <c r="FC52" s="38">
        <v>40</v>
      </c>
      <c r="FD52" s="39"/>
      <c r="FE52" s="39"/>
      <c r="FF52" s="40"/>
      <c r="FG52" s="13"/>
      <c r="FH52" s="3"/>
      <c r="FI52" s="38">
        <v>40</v>
      </c>
      <c r="FJ52" s="39"/>
      <c r="FK52" s="39"/>
      <c r="FL52" s="40"/>
      <c r="FM52" s="13"/>
      <c r="FN52" s="3"/>
    </row>
    <row r="53" spans="21:170">
      <c r="U53" s="3"/>
      <c r="V53" s="3"/>
      <c r="W53" s="3"/>
      <c r="X53" s="3"/>
      <c r="Y53" s="3"/>
      <c r="Z53" s="3"/>
      <c r="AA53" s="38">
        <v>41</v>
      </c>
      <c r="AB53" s="39"/>
      <c r="AC53" s="39"/>
      <c r="AD53" s="40"/>
      <c r="AE53" s="13"/>
      <c r="AF53" s="3"/>
      <c r="AG53" s="38">
        <v>41</v>
      </c>
      <c r="AH53" s="39"/>
      <c r="AI53" s="39"/>
      <c r="AJ53" s="40"/>
      <c r="AK53" s="13"/>
      <c r="AL53" s="3"/>
      <c r="AM53" s="38">
        <v>41</v>
      </c>
      <c r="AN53" s="39"/>
      <c r="AO53" s="39"/>
      <c r="AP53" s="40"/>
      <c r="AQ53" s="13"/>
      <c r="AR53" s="3"/>
      <c r="AS53" s="38">
        <v>41</v>
      </c>
      <c r="AT53" s="39"/>
      <c r="AU53" s="39"/>
      <c r="AV53" s="40"/>
      <c r="AW53" s="13"/>
      <c r="AX53" s="3"/>
      <c r="AY53" s="38">
        <v>41</v>
      </c>
      <c r="AZ53" s="39"/>
      <c r="BA53" s="39"/>
      <c r="BB53" s="40"/>
      <c r="BC53" s="13"/>
      <c r="BD53" s="3"/>
      <c r="BE53" s="38">
        <v>41</v>
      </c>
      <c r="BF53" s="39"/>
      <c r="BG53" s="39"/>
      <c r="BH53" s="40"/>
      <c r="BI53" s="13"/>
      <c r="BJ53" s="3"/>
      <c r="BK53" s="38">
        <v>41</v>
      </c>
      <c r="BL53" s="39"/>
      <c r="BM53" s="39"/>
      <c r="BN53" s="40"/>
      <c r="BO53" s="13"/>
      <c r="BP53" s="3"/>
      <c r="BQ53" s="38">
        <v>41</v>
      </c>
      <c r="BR53" s="39"/>
      <c r="BS53" s="39"/>
      <c r="BT53" s="40"/>
      <c r="BU53" s="13"/>
      <c r="BV53" s="3"/>
      <c r="BW53" s="38">
        <v>41</v>
      </c>
      <c r="BX53" s="39"/>
      <c r="BY53" s="39"/>
      <c r="BZ53" s="40"/>
      <c r="CA53" s="13"/>
      <c r="CB53" s="3"/>
      <c r="CC53" s="38">
        <v>41</v>
      </c>
      <c r="CD53" s="39"/>
      <c r="CE53" s="39"/>
      <c r="CF53" s="40"/>
      <c r="CG53" s="13"/>
      <c r="CH53" s="3"/>
      <c r="CI53" s="38">
        <v>41</v>
      </c>
      <c r="CJ53" s="39"/>
      <c r="CK53" s="39"/>
      <c r="CL53" s="40"/>
      <c r="CM53" s="13"/>
      <c r="CN53" s="3"/>
      <c r="CO53" s="38">
        <v>41</v>
      </c>
      <c r="CP53" s="39"/>
      <c r="CQ53" s="39"/>
      <c r="CR53" s="40"/>
      <c r="CS53" s="13"/>
      <c r="CT53" s="3"/>
      <c r="CU53" s="38">
        <v>41</v>
      </c>
      <c r="CV53" s="39"/>
      <c r="CW53" s="39"/>
      <c r="CX53" s="40"/>
      <c r="CY53" s="13"/>
      <c r="CZ53" s="3"/>
      <c r="DA53" s="38">
        <v>41</v>
      </c>
      <c r="DB53" s="39"/>
      <c r="DC53" s="39"/>
      <c r="DD53" s="40"/>
      <c r="DE53" s="13"/>
      <c r="DF53" s="3"/>
      <c r="DG53" s="38">
        <v>41</v>
      </c>
      <c r="DH53" s="39"/>
      <c r="DI53" s="39"/>
      <c r="DJ53" s="40"/>
      <c r="DK53" s="13"/>
      <c r="DL53" s="3"/>
      <c r="DM53" s="38">
        <v>41</v>
      </c>
      <c r="DN53" s="39"/>
      <c r="DO53" s="39"/>
      <c r="DP53" s="40"/>
      <c r="DQ53" s="13"/>
      <c r="DR53" s="3"/>
      <c r="DS53" s="38">
        <v>41</v>
      </c>
      <c r="DT53" s="39"/>
      <c r="DU53" s="39"/>
      <c r="DV53" s="40"/>
      <c r="DW53" s="13"/>
      <c r="DX53" s="3"/>
      <c r="DY53" s="38">
        <v>41</v>
      </c>
      <c r="DZ53" s="39"/>
      <c r="EA53" s="39"/>
      <c r="EB53" s="40"/>
      <c r="EC53" s="13"/>
      <c r="ED53" s="3"/>
      <c r="EE53" s="38">
        <v>41</v>
      </c>
      <c r="EF53" s="39"/>
      <c r="EG53" s="39"/>
      <c r="EH53" s="40"/>
      <c r="EI53" s="13"/>
      <c r="EJ53" s="3"/>
      <c r="EK53" s="38">
        <v>41</v>
      </c>
      <c r="EL53" s="39"/>
      <c r="EM53" s="39"/>
      <c r="EN53" s="40"/>
      <c r="EO53" s="13"/>
      <c r="EP53" s="3"/>
      <c r="EQ53" s="38">
        <v>41</v>
      </c>
      <c r="ER53" s="39"/>
      <c r="ES53" s="39"/>
      <c r="ET53" s="40"/>
      <c r="EU53" s="13"/>
      <c r="EV53" s="3"/>
      <c r="EW53" s="38">
        <v>41</v>
      </c>
      <c r="EX53" s="39"/>
      <c r="EY53" s="39"/>
      <c r="EZ53" s="40"/>
      <c r="FA53" s="13"/>
      <c r="FB53" s="3"/>
      <c r="FC53" s="38">
        <v>41</v>
      </c>
      <c r="FD53" s="39"/>
      <c r="FE53" s="39"/>
      <c r="FF53" s="40"/>
      <c r="FG53" s="13"/>
      <c r="FH53" s="3"/>
      <c r="FI53" s="38">
        <v>41</v>
      </c>
      <c r="FJ53" s="39"/>
      <c r="FK53" s="39"/>
      <c r="FL53" s="40"/>
      <c r="FM53" s="13"/>
      <c r="FN53" s="3"/>
    </row>
    <row r="54" spans="21:170">
      <c r="U54" s="3"/>
      <c r="V54" s="3"/>
      <c r="W54" s="3"/>
      <c r="X54" s="3"/>
      <c r="Y54" s="3"/>
      <c r="Z54" s="3"/>
      <c r="AA54" s="38">
        <v>42</v>
      </c>
      <c r="AB54" s="39"/>
      <c r="AC54" s="39"/>
      <c r="AD54" s="40"/>
      <c r="AE54" s="13"/>
      <c r="AF54" s="3"/>
      <c r="AG54" s="38">
        <v>42</v>
      </c>
      <c r="AH54" s="39"/>
      <c r="AI54" s="39"/>
      <c r="AJ54" s="40"/>
      <c r="AK54" s="13"/>
      <c r="AL54" s="3"/>
      <c r="AM54" s="38">
        <v>42</v>
      </c>
      <c r="AN54" s="39"/>
      <c r="AO54" s="39"/>
      <c r="AP54" s="40"/>
      <c r="AQ54" s="13"/>
      <c r="AR54" s="3"/>
      <c r="AS54" s="38">
        <v>42</v>
      </c>
      <c r="AT54" s="39"/>
      <c r="AU54" s="39"/>
      <c r="AV54" s="40"/>
      <c r="AW54" s="13"/>
      <c r="AX54" s="3"/>
      <c r="AY54" s="38">
        <v>42</v>
      </c>
      <c r="AZ54" s="39"/>
      <c r="BA54" s="39"/>
      <c r="BB54" s="40"/>
      <c r="BC54" s="13"/>
      <c r="BD54" s="3"/>
      <c r="BE54" s="38">
        <v>42</v>
      </c>
      <c r="BF54" s="39"/>
      <c r="BG54" s="39"/>
      <c r="BH54" s="40"/>
      <c r="BI54" s="13"/>
      <c r="BJ54" s="3"/>
      <c r="BK54" s="38">
        <v>42</v>
      </c>
      <c r="BL54" s="39"/>
      <c r="BM54" s="39"/>
      <c r="BN54" s="40"/>
      <c r="BO54" s="13"/>
      <c r="BP54" s="3"/>
      <c r="BQ54" s="38">
        <v>42</v>
      </c>
      <c r="BR54" s="39"/>
      <c r="BS54" s="39"/>
      <c r="BT54" s="40"/>
      <c r="BU54" s="13"/>
      <c r="BV54" s="3"/>
      <c r="BW54" s="38">
        <v>42</v>
      </c>
      <c r="BX54" s="39"/>
      <c r="BY54" s="39"/>
      <c r="BZ54" s="40"/>
      <c r="CA54" s="13"/>
      <c r="CB54" s="3"/>
      <c r="CC54" s="38">
        <v>42</v>
      </c>
      <c r="CD54" s="39"/>
      <c r="CE54" s="39"/>
      <c r="CF54" s="40"/>
      <c r="CG54" s="13"/>
      <c r="CH54" s="3"/>
      <c r="CI54" s="38">
        <v>42</v>
      </c>
      <c r="CJ54" s="39"/>
      <c r="CK54" s="39"/>
      <c r="CL54" s="40"/>
      <c r="CM54" s="13"/>
      <c r="CN54" s="3"/>
      <c r="CO54" s="38">
        <v>42</v>
      </c>
      <c r="CP54" s="39"/>
      <c r="CQ54" s="39"/>
      <c r="CR54" s="40"/>
      <c r="CS54" s="13"/>
      <c r="CT54" s="3"/>
      <c r="CU54" s="38">
        <v>42</v>
      </c>
      <c r="CV54" s="39"/>
      <c r="CW54" s="39"/>
      <c r="CX54" s="40"/>
      <c r="CY54" s="13"/>
      <c r="CZ54" s="3"/>
      <c r="DA54" s="38">
        <v>42</v>
      </c>
      <c r="DB54" s="39"/>
      <c r="DC54" s="39"/>
      <c r="DD54" s="40"/>
      <c r="DE54" s="13"/>
      <c r="DF54" s="3"/>
      <c r="DG54" s="38">
        <v>42</v>
      </c>
      <c r="DH54" s="39"/>
      <c r="DI54" s="39"/>
      <c r="DJ54" s="40"/>
      <c r="DK54" s="13"/>
      <c r="DL54" s="3"/>
      <c r="DM54" s="38">
        <v>42</v>
      </c>
      <c r="DN54" s="39"/>
      <c r="DO54" s="39"/>
      <c r="DP54" s="40"/>
      <c r="DQ54" s="13"/>
      <c r="DR54" s="3"/>
      <c r="DS54" s="38">
        <v>42</v>
      </c>
      <c r="DT54" s="39"/>
      <c r="DU54" s="39"/>
      <c r="DV54" s="40"/>
      <c r="DW54" s="13"/>
      <c r="DX54" s="3"/>
      <c r="DY54" s="38">
        <v>42</v>
      </c>
      <c r="DZ54" s="39"/>
      <c r="EA54" s="39"/>
      <c r="EB54" s="40"/>
      <c r="EC54" s="13"/>
      <c r="ED54" s="3"/>
      <c r="EE54" s="38">
        <v>42</v>
      </c>
      <c r="EF54" s="39"/>
      <c r="EG54" s="39"/>
      <c r="EH54" s="40"/>
      <c r="EI54" s="13"/>
      <c r="EJ54" s="3"/>
      <c r="EK54" s="38">
        <v>42</v>
      </c>
      <c r="EL54" s="39"/>
      <c r="EM54" s="39"/>
      <c r="EN54" s="40"/>
      <c r="EO54" s="13"/>
      <c r="EP54" s="3"/>
      <c r="EQ54" s="38">
        <v>42</v>
      </c>
      <c r="ER54" s="39"/>
      <c r="ES54" s="39"/>
      <c r="ET54" s="40"/>
      <c r="EU54" s="13"/>
      <c r="EV54" s="3"/>
      <c r="EW54" s="38">
        <v>42</v>
      </c>
      <c r="EX54" s="39"/>
      <c r="EY54" s="39"/>
      <c r="EZ54" s="40"/>
      <c r="FA54" s="13"/>
      <c r="FB54" s="3"/>
      <c r="FC54" s="38">
        <v>42</v>
      </c>
      <c r="FD54" s="39"/>
      <c r="FE54" s="39"/>
      <c r="FF54" s="40"/>
      <c r="FG54" s="13"/>
      <c r="FH54" s="3"/>
      <c r="FI54" s="38">
        <v>42</v>
      </c>
      <c r="FJ54" s="39"/>
      <c r="FK54" s="39"/>
      <c r="FL54" s="40"/>
      <c r="FM54" s="13"/>
      <c r="FN54" s="3"/>
    </row>
    <row r="55" spans="21:170">
      <c r="U55" s="3"/>
      <c r="V55" s="3"/>
      <c r="W55" s="3"/>
      <c r="X55" s="3"/>
      <c r="Y55" s="3"/>
      <c r="Z55" s="3"/>
      <c r="AA55" s="38">
        <v>43</v>
      </c>
      <c r="AB55" s="39"/>
      <c r="AC55" s="39"/>
      <c r="AD55" s="40"/>
      <c r="AE55" s="13"/>
      <c r="AF55" s="3"/>
      <c r="AG55" s="38">
        <v>43</v>
      </c>
      <c r="AH55" s="39"/>
      <c r="AI55" s="39"/>
      <c r="AJ55" s="40"/>
      <c r="AK55" s="13"/>
      <c r="AL55" s="3"/>
      <c r="AM55" s="38">
        <v>43</v>
      </c>
      <c r="AN55" s="39"/>
      <c r="AO55" s="39"/>
      <c r="AP55" s="40"/>
      <c r="AQ55" s="13"/>
      <c r="AR55" s="3"/>
      <c r="AS55" s="38">
        <v>43</v>
      </c>
      <c r="AT55" s="39"/>
      <c r="AU55" s="39"/>
      <c r="AV55" s="40"/>
      <c r="AW55" s="13"/>
      <c r="AX55" s="3"/>
      <c r="AY55" s="38">
        <v>43</v>
      </c>
      <c r="AZ55" s="39"/>
      <c r="BA55" s="39"/>
      <c r="BB55" s="40"/>
      <c r="BC55" s="13"/>
      <c r="BD55" s="3"/>
      <c r="BE55" s="38">
        <v>43</v>
      </c>
      <c r="BF55" s="39"/>
      <c r="BG55" s="39"/>
      <c r="BH55" s="40"/>
      <c r="BI55" s="13"/>
      <c r="BJ55" s="3"/>
      <c r="BK55" s="38">
        <v>43</v>
      </c>
      <c r="BL55" s="39"/>
      <c r="BM55" s="39"/>
      <c r="BN55" s="40"/>
      <c r="BO55" s="13"/>
      <c r="BP55" s="3"/>
      <c r="BQ55" s="38">
        <v>43</v>
      </c>
      <c r="BR55" s="39"/>
      <c r="BS55" s="39"/>
      <c r="BT55" s="40"/>
      <c r="BU55" s="13"/>
      <c r="BV55" s="3"/>
      <c r="BW55" s="38">
        <v>43</v>
      </c>
      <c r="BX55" s="39"/>
      <c r="BY55" s="39"/>
      <c r="BZ55" s="40"/>
      <c r="CA55" s="13"/>
      <c r="CB55" s="3"/>
      <c r="CC55" s="38">
        <v>43</v>
      </c>
      <c r="CD55" s="39"/>
      <c r="CE55" s="39"/>
      <c r="CF55" s="40"/>
      <c r="CG55" s="13"/>
      <c r="CH55" s="3"/>
      <c r="CI55" s="38">
        <v>43</v>
      </c>
      <c r="CJ55" s="39"/>
      <c r="CK55" s="39"/>
      <c r="CL55" s="40"/>
      <c r="CM55" s="13"/>
      <c r="CN55" s="3"/>
      <c r="CO55" s="38">
        <v>43</v>
      </c>
      <c r="CP55" s="39"/>
      <c r="CQ55" s="39"/>
      <c r="CR55" s="40"/>
      <c r="CS55" s="13"/>
      <c r="CT55" s="3"/>
      <c r="CU55" s="38">
        <v>43</v>
      </c>
      <c r="CV55" s="39"/>
      <c r="CW55" s="39"/>
      <c r="CX55" s="40"/>
      <c r="CY55" s="13"/>
      <c r="CZ55" s="3"/>
      <c r="DA55" s="38">
        <v>43</v>
      </c>
      <c r="DB55" s="39"/>
      <c r="DC55" s="39"/>
      <c r="DD55" s="40"/>
      <c r="DE55" s="13"/>
      <c r="DF55" s="3"/>
      <c r="DG55" s="38">
        <v>43</v>
      </c>
      <c r="DH55" s="39"/>
      <c r="DI55" s="39"/>
      <c r="DJ55" s="40"/>
      <c r="DK55" s="13"/>
      <c r="DL55" s="3"/>
      <c r="DM55" s="38">
        <v>43</v>
      </c>
      <c r="DN55" s="39"/>
      <c r="DO55" s="39"/>
      <c r="DP55" s="40"/>
      <c r="DQ55" s="13"/>
      <c r="DR55" s="3"/>
      <c r="DS55" s="38">
        <v>43</v>
      </c>
      <c r="DT55" s="39"/>
      <c r="DU55" s="39"/>
      <c r="DV55" s="40"/>
      <c r="DW55" s="13"/>
      <c r="DX55" s="3"/>
      <c r="DY55" s="38">
        <v>43</v>
      </c>
      <c r="DZ55" s="39"/>
      <c r="EA55" s="39"/>
      <c r="EB55" s="40"/>
      <c r="EC55" s="13"/>
      <c r="ED55" s="3"/>
      <c r="EE55" s="38">
        <v>43</v>
      </c>
      <c r="EF55" s="39"/>
      <c r="EG55" s="39"/>
      <c r="EH55" s="40"/>
      <c r="EI55" s="13"/>
      <c r="EJ55" s="3"/>
      <c r="EK55" s="38">
        <v>43</v>
      </c>
      <c r="EL55" s="39"/>
      <c r="EM55" s="39"/>
      <c r="EN55" s="40"/>
      <c r="EO55" s="13"/>
      <c r="EP55" s="3"/>
      <c r="EQ55" s="38">
        <v>43</v>
      </c>
      <c r="ER55" s="39"/>
      <c r="ES55" s="39"/>
      <c r="ET55" s="40"/>
      <c r="EU55" s="13"/>
      <c r="EV55" s="3"/>
      <c r="EW55" s="38">
        <v>43</v>
      </c>
      <c r="EX55" s="39"/>
      <c r="EY55" s="39"/>
      <c r="EZ55" s="40"/>
      <c r="FA55" s="13"/>
      <c r="FB55" s="3"/>
      <c r="FC55" s="38">
        <v>43</v>
      </c>
      <c r="FD55" s="39"/>
      <c r="FE55" s="39"/>
      <c r="FF55" s="40"/>
      <c r="FG55" s="13"/>
      <c r="FH55" s="3"/>
      <c r="FI55" s="38">
        <v>43</v>
      </c>
      <c r="FJ55" s="39"/>
      <c r="FK55" s="39"/>
      <c r="FL55" s="40"/>
      <c r="FM55" s="13"/>
      <c r="FN55" s="3"/>
    </row>
    <row r="56" spans="21:170">
      <c r="U56" s="3"/>
      <c r="V56" s="3"/>
      <c r="W56" s="3"/>
      <c r="X56" s="3"/>
      <c r="Y56" s="3"/>
      <c r="Z56" s="3"/>
      <c r="AA56" s="38">
        <v>44</v>
      </c>
      <c r="AB56" s="39"/>
      <c r="AC56" s="39"/>
      <c r="AD56" s="13"/>
      <c r="AE56" s="13"/>
      <c r="AF56" s="3"/>
      <c r="AG56" s="38">
        <v>44</v>
      </c>
      <c r="AH56" s="39"/>
      <c r="AI56" s="39"/>
      <c r="AJ56" s="13"/>
      <c r="AK56" s="13"/>
      <c r="AL56" s="3"/>
      <c r="AM56" s="38">
        <v>44</v>
      </c>
      <c r="AN56" s="39"/>
      <c r="AO56" s="39"/>
      <c r="AP56" s="13"/>
      <c r="AQ56" s="13"/>
      <c r="AR56" s="3"/>
      <c r="AS56" s="38">
        <v>44</v>
      </c>
      <c r="AT56" s="39"/>
      <c r="AU56" s="39"/>
      <c r="AV56" s="13"/>
      <c r="AW56" s="13"/>
      <c r="AX56" s="3"/>
      <c r="AY56" s="38">
        <v>44</v>
      </c>
      <c r="AZ56" s="39"/>
      <c r="BA56" s="39"/>
      <c r="BB56" s="13"/>
      <c r="BC56" s="13"/>
      <c r="BD56" s="3"/>
      <c r="BE56" s="38">
        <v>44</v>
      </c>
      <c r="BF56" s="39"/>
      <c r="BG56" s="39"/>
      <c r="BH56" s="13"/>
      <c r="BI56" s="13"/>
      <c r="BJ56" s="3"/>
      <c r="BK56" s="38">
        <v>44</v>
      </c>
      <c r="BL56" s="39"/>
      <c r="BM56" s="39"/>
      <c r="BN56" s="13"/>
      <c r="BO56" s="13"/>
      <c r="BP56" s="3"/>
      <c r="BQ56" s="38">
        <v>44</v>
      </c>
      <c r="BR56" s="39"/>
      <c r="BS56" s="39"/>
      <c r="BT56" s="13"/>
      <c r="BU56" s="13"/>
      <c r="BV56" s="3"/>
      <c r="BW56" s="38">
        <v>44</v>
      </c>
      <c r="BX56" s="39"/>
      <c r="BY56" s="39"/>
      <c r="BZ56" s="13"/>
      <c r="CA56" s="13"/>
      <c r="CB56" s="3"/>
      <c r="CC56" s="38">
        <v>44</v>
      </c>
      <c r="CD56" s="39"/>
      <c r="CE56" s="39"/>
      <c r="CF56" s="13"/>
      <c r="CG56" s="13"/>
      <c r="CH56" s="3"/>
      <c r="CI56" s="38">
        <v>44</v>
      </c>
      <c r="CJ56" s="39"/>
      <c r="CK56" s="39"/>
      <c r="CL56" s="13"/>
      <c r="CM56" s="13"/>
      <c r="CN56" s="3"/>
      <c r="CO56" s="38">
        <v>44</v>
      </c>
      <c r="CP56" s="39"/>
      <c r="CQ56" s="39"/>
      <c r="CR56" s="13"/>
      <c r="CS56" s="13"/>
      <c r="CT56" s="3"/>
      <c r="CU56" s="38">
        <v>44</v>
      </c>
      <c r="CV56" s="39"/>
      <c r="CW56" s="39"/>
      <c r="CX56" s="13"/>
      <c r="CY56" s="13"/>
      <c r="CZ56" s="3"/>
      <c r="DA56" s="38">
        <v>44</v>
      </c>
      <c r="DB56" s="39"/>
      <c r="DC56" s="39"/>
      <c r="DD56" s="13"/>
      <c r="DE56" s="13"/>
      <c r="DF56" s="3"/>
      <c r="DG56" s="38">
        <v>44</v>
      </c>
      <c r="DH56" s="39"/>
      <c r="DI56" s="39"/>
      <c r="DJ56" s="13"/>
      <c r="DK56" s="13"/>
      <c r="DL56" s="3"/>
      <c r="DM56" s="38">
        <v>44</v>
      </c>
      <c r="DN56" s="39"/>
      <c r="DO56" s="39"/>
      <c r="DP56" s="13"/>
      <c r="DQ56" s="13"/>
      <c r="DR56" s="3"/>
      <c r="DS56" s="38">
        <v>44</v>
      </c>
      <c r="DT56" s="39"/>
      <c r="DU56" s="39"/>
      <c r="DV56" s="13"/>
      <c r="DW56" s="13"/>
      <c r="DX56" s="3"/>
      <c r="DY56" s="38">
        <v>44</v>
      </c>
      <c r="DZ56" s="39"/>
      <c r="EA56" s="39"/>
      <c r="EB56" s="13"/>
      <c r="EC56" s="13"/>
      <c r="ED56" s="3"/>
      <c r="EE56" s="38">
        <v>44</v>
      </c>
      <c r="EF56" s="39"/>
      <c r="EG56" s="39"/>
      <c r="EH56" s="13"/>
      <c r="EI56" s="13"/>
      <c r="EJ56" s="3"/>
      <c r="EK56" s="38">
        <v>44</v>
      </c>
      <c r="EL56" s="39"/>
      <c r="EM56" s="39"/>
      <c r="EN56" s="13"/>
      <c r="EO56" s="13"/>
      <c r="EP56" s="3"/>
      <c r="EQ56" s="38">
        <v>44</v>
      </c>
      <c r="ER56" s="39"/>
      <c r="ES56" s="39"/>
      <c r="ET56" s="13"/>
      <c r="EU56" s="13"/>
      <c r="EV56" s="3"/>
      <c r="EW56" s="38">
        <v>44</v>
      </c>
      <c r="EX56" s="39"/>
      <c r="EY56" s="39"/>
      <c r="EZ56" s="13"/>
      <c r="FA56" s="13"/>
      <c r="FB56" s="3"/>
      <c r="FC56" s="38">
        <v>44</v>
      </c>
      <c r="FD56" s="39"/>
      <c r="FE56" s="39"/>
      <c r="FF56" s="13"/>
      <c r="FG56" s="13"/>
      <c r="FH56" s="3"/>
      <c r="FI56" s="38">
        <v>44</v>
      </c>
      <c r="FJ56" s="39"/>
      <c r="FK56" s="39"/>
      <c r="FL56" s="13"/>
      <c r="FM56" s="13"/>
      <c r="FN56" s="3"/>
    </row>
    <row r="57" spans="21:170">
      <c r="U57" s="3"/>
      <c r="V57" s="3"/>
      <c r="W57" s="3"/>
      <c r="X57" s="3"/>
      <c r="Y57" s="3"/>
      <c r="Z57" s="3"/>
      <c r="AA57" s="38">
        <v>45</v>
      </c>
      <c r="AB57" s="39"/>
      <c r="AC57" s="39"/>
      <c r="AD57" s="40"/>
      <c r="AE57" s="13"/>
      <c r="AF57" s="3"/>
      <c r="AG57" s="38">
        <v>45</v>
      </c>
      <c r="AH57" s="39"/>
      <c r="AI57" s="39"/>
      <c r="AJ57" s="40"/>
      <c r="AK57" s="13"/>
      <c r="AL57" s="3"/>
      <c r="AM57" s="38">
        <v>45</v>
      </c>
      <c r="AN57" s="39"/>
      <c r="AO57" s="39"/>
      <c r="AP57" s="40"/>
      <c r="AQ57" s="13"/>
      <c r="AR57" s="3"/>
      <c r="AS57" s="38">
        <v>45</v>
      </c>
      <c r="AT57" s="39"/>
      <c r="AU57" s="39"/>
      <c r="AV57" s="40"/>
      <c r="AW57" s="13"/>
      <c r="AX57" s="3"/>
      <c r="AY57" s="38">
        <v>45</v>
      </c>
      <c r="AZ57" s="39"/>
      <c r="BA57" s="39"/>
      <c r="BB57" s="40"/>
      <c r="BC57" s="13"/>
      <c r="BD57" s="3"/>
      <c r="BE57" s="38">
        <v>45</v>
      </c>
      <c r="BF57" s="39"/>
      <c r="BG57" s="39"/>
      <c r="BH57" s="40"/>
      <c r="BI57" s="13"/>
      <c r="BJ57" s="3"/>
      <c r="BK57" s="38">
        <v>45</v>
      </c>
      <c r="BL57" s="39"/>
      <c r="BM57" s="39"/>
      <c r="BN57" s="40"/>
      <c r="BO57" s="13"/>
      <c r="BP57" s="3"/>
      <c r="BQ57" s="38">
        <v>45</v>
      </c>
      <c r="BR57" s="39"/>
      <c r="BS57" s="39"/>
      <c r="BT57" s="40"/>
      <c r="BU57" s="13"/>
      <c r="BV57" s="3"/>
      <c r="BW57" s="38">
        <v>45</v>
      </c>
      <c r="BX57" s="39"/>
      <c r="BY57" s="39"/>
      <c r="BZ57" s="40"/>
      <c r="CA57" s="13"/>
      <c r="CB57" s="3"/>
      <c r="CC57" s="38">
        <v>45</v>
      </c>
      <c r="CD57" s="39"/>
      <c r="CE57" s="39"/>
      <c r="CF57" s="40"/>
      <c r="CG57" s="13"/>
      <c r="CH57" s="3"/>
      <c r="CI57" s="38">
        <v>45</v>
      </c>
      <c r="CJ57" s="39"/>
      <c r="CK57" s="39"/>
      <c r="CL57" s="40"/>
      <c r="CM57" s="13"/>
      <c r="CN57" s="3"/>
      <c r="CO57" s="38">
        <v>45</v>
      </c>
      <c r="CP57" s="39"/>
      <c r="CQ57" s="39"/>
      <c r="CR57" s="40"/>
      <c r="CS57" s="13"/>
      <c r="CT57" s="3"/>
      <c r="CU57" s="38">
        <v>45</v>
      </c>
      <c r="CV57" s="39"/>
      <c r="CW57" s="39"/>
      <c r="CX57" s="40"/>
      <c r="CY57" s="13"/>
      <c r="CZ57" s="3"/>
      <c r="DA57" s="38">
        <v>45</v>
      </c>
      <c r="DB57" s="39"/>
      <c r="DC57" s="39"/>
      <c r="DD57" s="40"/>
      <c r="DE57" s="13"/>
      <c r="DF57" s="3"/>
      <c r="DG57" s="38">
        <v>45</v>
      </c>
      <c r="DH57" s="39"/>
      <c r="DI57" s="39"/>
      <c r="DJ57" s="40"/>
      <c r="DK57" s="13"/>
      <c r="DL57" s="3"/>
      <c r="DM57" s="38">
        <v>45</v>
      </c>
      <c r="DN57" s="39"/>
      <c r="DO57" s="39"/>
      <c r="DP57" s="40"/>
      <c r="DQ57" s="13"/>
      <c r="DR57" s="3"/>
      <c r="DS57" s="38">
        <v>45</v>
      </c>
      <c r="DT57" s="39"/>
      <c r="DU57" s="39"/>
      <c r="DV57" s="40"/>
      <c r="DW57" s="13"/>
      <c r="DX57" s="3"/>
      <c r="DY57" s="38">
        <v>45</v>
      </c>
      <c r="DZ57" s="39"/>
      <c r="EA57" s="39"/>
      <c r="EB57" s="40"/>
      <c r="EC57" s="13"/>
      <c r="ED57" s="3"/>
      <c r="EE57" s="38">
        <v>45</v>
      </c>
      <c r="EF57" s="39"/>
      <c r="EG57" s="39"/>
      <c r="EH57" s="40"/>
      <c r="EI57" s="13"/>
      <c r="EJ57" s="3"/>
      <c r="EK57" s="38">
        <v>45</v>
      </c>
      <c r="EL57" s="39"/>
      <c r="EM57" s="39"/>
      <c r="EN57" s="40"/>
      <c r="EO57" s="13"/>
      <c r="EP57" s="3"/>
      <c r="EQ57" s="38">
        <v>45</v>
      </c>
      <c r="ER57" s="39"/>
      <c r="ES57" s="39"/>
      <c r="ET57" s="40"/>
      <c r="EU57" s="13"/>
      <c r="EV57" s="3"/>
      <c r="EW57" s="38">
        <v>45</v>
      </c>
      <c r="EX57" s="39"/>
      <c r="EY57" s="39"/>
      <c r="EZ57" s="40"/>
      <c r="FA57" s="13"/>
      <c r="FB57" s="3"/>
      <c r="FC57" s="38">
        <v>45</v>
      </c>
      <c r="FD57" s="39"/>
      <c r="FE57" s="39"/>
      <c r="FF57" s="40"/>
      <c r="FG57" s="13"/>
      <c r="FH57" s="3"/>
      <c r="FI57" s="38">
        <v>45</v>
      </c>
      <c r="FJ57" s="39"/>
      <c r="FK57" s="39"/>
      <c r="FL57" s="40"/>
      <c r="FM57" s="13"/>
      <c r="FN57" s="3"/>
    </row>
    <row r="58" spans="21:170">
      <c r="U58" s="3"/>
      <c r="V58" s="3"/>
      <c r="W58" s="3"/>
      <c r="X58" s="3"/>
      <c r="Y58" s="3"/>
      <c r="Z58" s="3"/>
      <c r="AA58" s="38">
        <v>46</v>
      </c>
      <c r="AB58" s="39"/>
      <c r="AC58" s="39"/>
      <c r="AD58" s="40"/>
      <c r="AE58" s="13"/>
      <c r="AF58" s="3"/>
      <c r="AG58" s="38">
        <v>46</v>
      </c>
      <c r="AH58" s="39"/>
      <c r="AI58" s="39"/>
      <c r="AJ58" s="40"/>
      <c r="AK58" s="13"/>
      <c r="AL58" s="3"/>
      <c r="AM58" s="38">
        <v>46</v>
      </c>
      <c r="AN58" s="39"/>
      <c r="AO58" s="39"/>
      <c r="AP58" s="40"/>
      <c r="AQ58" s="13"/>
      <c r="AR58" s="3"/>
      <c r="AS58" s="38">
        <v>46</v>
      </c>
      <c r="AT58" s="39"/>
      <c r="AU58" s="39"/>
      <c r="AV58" s="40"/>
      <c r="AW58" s="13"/>
      <c r="AX58" s="3"/>
      <c r="AY58" s="38">
        <v>46</v>
      </c>
      <c r="AZ58" s="39"/>
      <c r="BA58" s="39"/>
      <c r="BB58" s="40"/>
      <c r="BC58" s="13"/>
      <c r="BD58" s="3"/>
      <c r="BE58" s="38">
        <v>46</v>
      </c>
      <c r="BF58" s="39"/>
      <c r="BG58" s="39"/>
      <c r="BH58" s="40"/>
      <c r="BI58" s="13"/>
      <c r="BJ58" s="3"/>
      <c r="BK58" s="38">
        <v>46</v>
      </c>
      <c r="BL58" s="39"/>
      <c r="BM58" s="39"/>
      <c r="BN58" s="40"/>
      <c r="BO58" s="13"/>
      <c r="BP58" s="3"/>
      <c r="BQ58" s="38">
        <v>46</v>
      </c>
      <c r="BR58" s="39"/>
      <c r="BS58" s="39"/>
      <c r="BT58" s="40"/>
      <c r="BU58" s="13"/>
      <c r="BV58" s="3"/>
      <c r="BW58" s="38">
        <v>46</v>
      </c>
      <c r="BX58" s="39"/>
      <c r="BY58" s="39"/>
      <c r="BZ58" s="40"/>
      <c r="CA58" s="13"/>
      <c r="CB58" s="3"/>
      <c r="CC58" s="38">
        <v>46</v>
      </c>
      <c r="CD58" s="39"/>
      <c r="CE58" s="39"/>
      <c r="CF58" s="40"/>
      <c r="CG58" s="13"/>
      <c r="CH58" s="3"/>
      <c r="CI58" s="38">
        <v>46</v>
      </c>
      <c r="CJ58" s="39"/>
      <c r="CK58" s="39"/>
      <c r="CL58" s="40"/>
      <c r="CM58" s="13"/>
      <c r="CN58" s="3"/>
      <c r="CO58" s="38">
        <v>46</v>
      </c>
      <c r="CP58" s="39"/>
      <c r="CQ58" s="39"/>
      <c r="CR58" s="40"/>
      <c r="CS58" s="13"/>
      <c r="CT58" s="3"/>
      <c r="CU58" s="38">
        <v>46</v>
      </c>
      <c r="CV58" s="39"/>
      <c r="CW58" s="39"/>
      <c r="CX58" s="40"/>
      <c r="CY58" s="13"/>
      <c r="CZ58" s="3"/>
      <c r="DA58" s="38">
        <v>46</v>
      </c>
      <c r="DB58" s="39"/>
      <c r="DC58" s="39"/>
      <c r="DD58" s="40"/>
      <c r="DE58" s="13"/>
      <c r="DF58" s="3"/>
      <c r="DG58" s="38">
        <v>46</v>
      </c>
      <c r="DH58" s="39"/>
      <c r="DI58" s="39"/>
      <c r="DJ58" s="40"/>
      <c r="DK58" s="13"/>
      <c r="DL58" s="3"/>
      <c r="DM58" s="38">
        <v>46</v>
      </c>
      <c r="DN58" s="39"/>
      <c r="DO58" s="39"/>
      <c r="DP58" s="40"/>
      <c r="DQ58" s="13"/>
      <c r="DR58" s="3"/>
      <c r="DS58" s="38">
        <v>46</v>
      </c>
      <c r="DT58" s="39"/>
      <c r="DU58" s="39"/>
      <c r="DV58" s="40"/>
      <c r="DW58" s="13"/>
      <c r="DX58" s="3"/>
      <c r="DY58" s="38">
        <v>46</v>
      </c>
      <c r="DZ58" s="39"/>
      <c r="EA58" s="39"/>
      <c r="EB58" s="40"/>
      <c r="EC58" s="13"/>
      <c r="ED58" s="3"/>
      <c r="EE58" s="38">
        <v>46</v>
      </c>
      <c r="EF58" s="39"/>
      <c r="EG58" s="39"/>
      <c r="EH58" s="40"/>
      <c r="EI58" s="13"/>
      <c r="EJ58" s="3"/>
      <c r="EK58" s="38">
        <v>46</v>
      </c>
      <c r="EL58" s="39"/>
      <c r="EM58" s="39"/>
      <c r="EN58" s="40"/>
      <c r="EO58" s="13"/>
      <c r="EP58" s="3"/>
      <c r="EQ58" s="38">
        <v>46</v>
      </c>
      <c r="ER58" s="39"/>
      <c r="ES58" s="39"/>
      <c r="ET58" s="40"/>
      <c r="EU58" s="13"/>
      <c r="EV58" s="3"/>
      <c r="EW58" s="38">
        <v>46</v>
      </c>
      <c r="EX58" s="39"/>
      <c r="EY58" s="39"/>
      <c r="EZ58" s="40"/>
      <c r="FA58" s="13"/>
      <c r="FB58" s="3"/>
      <c r="FC58" s="38">
        <v>46</v>
      </c>
      <c r="FD58" s="39"/>
      <c r="FE58" s="39"/>
      <c r="FF58" s="40"/>
      <c r="FG58" s="13"/>
      <c r="FH58" s="3"/>
      <c r="FI58" s="38">
        <v>46</v>
      </c>
      <c r="FJ58" s="39"/>
      <c r="FK58" s="39"/>
      <c r="FL58" s="40"/>
      <c r="FM58" s="13"/>
      <c r="FN58" s="3"/>
    </row>
    <row r="59" spans="21:170">
      <c r="U59" s="3"/>
      <c r="V59" s="3"/>
      <c r="W59" s="3"/>
      <c r="X59" s="3"/>
      <c r="Y59" s="3"/>
      <c r="Z59" s="3"/>
      <c r="AA59" s="38">
        <v>47</v>
      </c>
      <c r="AB59" s="39"/>
      <c r="AC59" s="39"/>
      <c r="AD59" s="40"/>
      <c r="AE59" s="13"/>
      <c r="AF59" s="3"/>
      <c r="AG59" s="38">
        <v>47</v>
      </c>
      <c r="AH59" s="39"/>
      <c r="AI59" s="39"/>
      <c r="AJ59" s="40"/>
      <c r="AK59" s="13"/>
      <c r="AL59" s="3"/>
      <c r="AM59" s="38">
        <v>47</v>
      </c>
      <c r="AN59" s="39"/>
      <c r="AO59" s="39"/>
      <c r="AP59" s="40"/>
      <c r="AQ59" s="13"/>
      <c r="AR59" s="3"/>
      <c r="AS59" s="38">
        <v>47</v>
      </c>
      <c r="AT59" s="39"/>
      <c r="AU59" s="39"/>
      <c r="AV59" s="40"/>
      <c r="AW59" s="13"/>
      <c r="AX59" s="3"/>
      <c r="AY59" s="38">
        <v>47</v>
      </c>
      <c r="AZ59" s="39"/>
      <c r="BA59" s="39"/>
      <c r="BB59" s="40"/>
      <c r="BC59" s="13"/>
      <c r="BD59" s="3"/>
      <c r="BE59" s="38">
        <v>47</v>
      </c>
      <c r="BF59" s="39"/>
      <c r="BG59" s="39"/>
      <c r="BH59" s="40"/>
      <c r="BI59" s="13"/>
      <c r="BJ59" s="3"/>
      <c r="BK59" s="38">
        <v>47</v>
      </c>
      <c r="BL59" s="39"/>
      <c r="BM59" s="39"/>
      <c r="BN59" s="40"/>
      <c r="BO59" s="13"/>
      <c r="BP59" s="3"/>
      <c r="BQ59" s="38">
        <v>47</v>
      </c>
      <c r="BR59" s="39"/>
      <c r="BS59" s="39"/>
      <c r="BT59" s="40"/>
      <c r="BU59" s="13"/>
      <c r="BV59" s="3"/>
      <c r="BW59" s="38">
        <v>47</v>
      </c>
      <c r="BX59" s="39"/>
      <c r="BY59" s="39"/>
      <c r="BZ59" s="40"/>
      <c r="CA59" s="13"/>
      <c r="CB59" s="3"/>
      <c r="CC59" s="38">
        <v>47</v>
      </c>
      <c r="CD59" s="39"/>
      <c r="CE59" s="39"/>
      <c r="CF59" s="40"/>
      <c r="CG59" s="13"/>
      <c r="CH59" s="3"/>
      <c r="CI59" s="38">
        <v>47</v>
      </c>
      <c r="CJ59" s="39"/>
      <c r="CK59" s="39"/>
      <c r="CL59" s="40"/>
      <c r="CM59" s="13"/>
      <c r="CN59" s="3"/>
      <c r="CO59" s="38">
        <v>47</v>
      </c>
      <c r="CP59" s="39"/>
      <c r="CQ59" s="39"/>
      <c r="CR59" s="40"/>
      <c r="CS59" s="13"/>
      <c r="CT59" s="3"/>
      <c r="CU59" s="38">
        <v>47</v>
      </c>
      <c r="CV59" s="39"/>
      <c r="CW59" s="39"/>
      <c r="CX59" s="40"/>
      <c r="CY59" s="13"/>
      <c r="CZ59" s="3"/>
      <c r="DA59" s="38">
        <v>47</v>
      </c>
      <c r="DB59" s="39"/>
      <c r="DC59" s="39"/>
      <c r="DD59" s="40"/>
      <c r="DE59" s="13"/>
      <c r="DF59" s="3"/>
      <c r="DG59" s="38">
        <v>47</v>
      </c>
      <c r="DH59" s="39"/>
      <c r="DI59" s="39"/>
      <c r="DJ59" s="40"/>
      <c r="DK59" s="13"/>
      <c r="DL59" s="3"/>
      <c r="DM59" s="38">
        <v>47</v>
      </c>
      <c r="DN59" s="39"/>
      <c r="DO59" s="39"/>
      <c r="DP59" s="40"/>
      <c r="DQ59" s="13"/>
      <c r="DR59" s="3"/>
      <c r="DS59" s="38">
        <v>47</v>
      </c>
      <c r="DT59" s="39"/>
      <c r="DU59" s="39"/>
      <c r="DV59" s="40"/>
      <c r="DW59" s="13"/>
      <c r="DX59" s="3"/>
      <c r="DY59" s="38">
        <v>47</v>
      </c>
      <c r="DZ59" s="39"/>
      <c r="EA59" s="39"/>
      <c r="EB59" s="40"/>
      <c r="EC59" s="13"/>
      <c r="ED59" s="3"/>
      <c r="EE59" s="38">
        <v>47</v>
      </c>
      <c r="EF59" s="39"/>
      <c r="EG59" s="39"/>
      <c r="EH59" s="40"/>
      <c r="EI59" s="13"/>
      <c r="EJ59" s="3"/>
      <c r="EK59" s="38">
        <v>47</v>
      </c>
      <c r="EL59" s="39"/>
      <c r="EM59" s="39"/>
      <c r="EN59" s="40"/>
      <c r="EO59" s="13"/>
      <c r="EP59" s="3"/>
      <c r="EQ59" s="38">
        <v>47</v>
      </c>
      <c r="ER59" s="39"/>
      <c r="ES59" s="39"/>
      <c r="ET59" s="40"/>
      <c r="EU59" s="13"/>
      <c r="EV59" s="3"/>
      <c r="EW59" s="38">
        <v>47</v>
      </c>
      <c r="EX59" s="39"/>
      <c r="EY59" s="39"/>
      <c r="EZ59" s="40"/>
      <c r="FA59" s="13"/>
      <c r="FB59" s="3"/>
      <c r="FC59" s="38">
        <v>47</v>
      </c>
      <c r="FD59" s="39"/>
      <c r="FE59" s="39"/>
      <c r="FF59" s="40"/>
      <c r="FG59" s="13"/>
      <c r="FH59" s="3"/>
      <c r="FI59" s="38">
        <v>47</v>
      </c>
      <c r="FJ59" s="39"/>
      <c r="FK59" s="39"/>
      <c r="FL59" s="40"/>
      <c r="FM59" s="13"/>
      <c r="FN59" s="3"/>
    </row>
    <row r="60" spans="21:170">
      <c r="U60" s="3"/>
      <c r="V60" s="3"/>
      <c r="W60" s="3"/>
      <c r="X60" s="3"/>
      <c r="Y60" s="3"/>
      <c r="Z60" s="3"/>
      <c r="AA60" s="38">
        <v>48</v>
      </c>
      <c r="AB60" s="39"/>
      <c r="AC60" s="39"/>
      <c r="AD60" s="40"/>
      <c r="AE60" s="13"/>
      <c r="AF60" s="3"/>
      <c r="AG60" s="38">
        <v>48</v>
      </c>
      <c r="AH60" s="39"/>
      <c r="AI60" s="39"/>
      <c r="AJ60" s="40"/>
      <c r="AK60" s="13"/>
      <c r="AL60" s="3"/>
      <c r="AM60" s="38">
        <v>48</v>
      </c>
      <c r="AN60" s="39"/>
      <c r="AO60" s="39"/>
      <c r="AP60" s="40"/>
      <c r="AQ60" s="13"/>
      <c r="AR60" s="3"/>
      <c r="AS60" s="38">
        <v>48</v>
      </c>
      <c r="AT60" s="39"/>
      <c r="AU60" s="39"/>
      <c r="AV60" s="40"/>
      <c r="AW60" s="13"/>
      <c r="AX60" s="3"/>
      <c r="AY60" s="38">
        <v>48</v>
      </c>
      <c r="AZ60" s="39"/>
      <c r="BA60" s="39"/>
      <c r="BB60" s="40"/>
      <c r="BC60" s="13"/>
      <c r="BD60" s="3"/>
      <c r="BE60" s="38">
        <v>48</v>
      </c>
      <c r="BF60" s="39"/>
      <c r="BG60" s="39"/>
      <c r="BH60" s="40"/>
      <c r="BI60" s="13"/>
      <c r="BJ60" s="3"/>
      <c r="BK60" s="38">
        <v>48</v>
      </c>
      <c r="BL60" s="39"/>
      <c r="BM60" s="39"/>
      <c r="BN60" s="40"/>
      <c r="BO60" s="13"/>
      <c r="BP60" s="3"/>
      <c r="BQ60" s="38">
        <v>48</v>
      </c>
      <c r="BR60" s="39"/>
      <c r="BS60" s="39"/>
      <c r="BT60" s="40"/>
      <c r="BU60" s="13"/>
      <c r="BV60" s="3"/>
      <c r="BW60" s="38">
        <v>48</v>
      </c>
      <c r="BX60" s="39"/>
      <c r="BY60" s="39"/>
      <c r="BZ60" s="40"/>
      <c r="CA60" s="13"/>
      <c r="CB60" s="3"/>
      <c r="CC60" s="38">
        <v>48</v>
      </c>
      <c r="CD60" s="39"/>
      <c r="CE60" s="39"/>
      <c r="CF60" s="40"/>
      <c r="CG60" s="13"/>
      <c r="CH60" s="3"/>
      <c r="CI60" s="38">
        <v>48</v>
      </c>
      <c r="CJ60" s="39"/>
      <c r="CK60" s="39"/>
      <c r="CL60" s="40"/>
      <c r="CM60" s="13"/>
      <c r="CN60" s="3"/>
      <c r="CO60" s="38">
        <v>48</v>
      </c>
      <c r="CP60" s="39"/>
      <c r="CQ60" s="39"/>
      <c r="CR60" s="40"/>
      <c r="CS60" s="13"/>
      <c r="CT60" s="3"/>
      <c r="CU60" s="38">
        <v>48</v>
      </c>
      <c r="CV60" s="39"/>
      <c r="CW60" s="39"/>
      <c r="CX60" s="40"/>
      <c r="CY60" s="13"/>
      <c r="CZ60" s="3"/>
      <c r="DA60" s="38">
        <v>48</v>
      </c>
      <c r="DB60" s="39"/>
      <c r="DC60" s="39"/>
      <c r="DD60" s="40"/>
      <c r="DE60" s="13"/>
      <c r="DF60" s="3"/>
      <c r="DG60" s="38">
        <v>48</v>
      </c>
      <c r="DH60" s="39"/>
      <c r="DI60" s="39"/>
      <c r="DJ60" s="40"/>
      <c r="DK60" s="13"/>
      <c r="DL60" s="3"/>
      <c r="DM60" s="38">
        <v>48</v>
      </c>
      <c r="DN60" s="39"/>
      <c r="DO60" s="39"/>
      <c r="DP60" s="40"/>
      <c r="DQ60" s="13"/>
      <c r="DR60" s="3"/>
      <c r="DS60" s="38">
        <v>48</v>
      </c>
      <c r="DT60" s="39"/>
      <c r="DU60" s="39"/>
      <c r="DV60" s="40"/>
      <c r="DW60" s="13"/>
      <c r="DX60" s="3"/>
      <c r="DY60" s="38">
        <v>48</v>
      </c>
      <c r="DZ60" s="39"/>
      <c r="EA60" s="39"/>
      <c r="EB60" s="40"/>
      <c r="EC60" s="13"/>
      <c r="ED60" s="3"/>
      <c r="EE60" s="38">
        <v>48</v>
      </c>
      <c r="EF60" s="39"/>
      <c r="EG60" s="39"/>
      <c r="EH60" s="40"/>
      <c r="EI60" s="13"/>
      <c r="EJ60" s="3"/>
      <c r="EK60" s="38">
        <v>48</v>
      </c>
      <c r="EL60" s="39"/>
      <c r="EM60" s="39"/>
      <c r="EN60" s="40"/>
      <c r="EO60" s="13"/>
      <c r="EP60" s="3"/>
      <c r="EQ60" s="38">
        <v>48</v>
      </c>
      <c r="ER60" s="39"/>
      <c r="ES60" s="39"/>
      <c r="ET60" s="40"/>
      <c r="EU60" s="13"/>
      <c r="EV60" s="3"/>
      <c r="EW60" s="38">
        <v>48</v>
      </c>
      <c r="EX60" s="39"/>
      <c r="EY60" s="39"/>
      <c r="EZ60" s="40"/>
      <c r="FA60" s="13"/>
      <c r="FB60" s="3"/>
      <c r="FC60" s="38">
        <v>48</v>
      </c>
      <c r="FD60" s="39"/>
      <c r="FE60" s="39"/>
      <c r="FF60" s="40"/>
      <c r="FG60" s="13"/>
      <c r="FH60" s="3"/>
      <c r="FI60" s="38">
        <v>48</v>
      </c>
      <c r="FJ60" s="39"/>
      <c r="FK60" s="39"/>
      <c r="FL60" s="40"/>
      <c r="FM60" s="13"/>
      <c r="FN60" s="3"/>
    </row>
    <row r="61" spans="21:170">
      <c r="U61" s="3"/>
      <c r="V61" s="3"/>
      <c r="W61" s="3"/>
      <c r="X61" s="3"/>
      <c r="Y61" s="3"/>
      <c r="Z61" s="3"/>
      <c r="AA61" s="38">
        <v>49</v>
      </c>
      <c r="AB61" s="39"/>
      <c r="AC61" s="39"/>
      <c r="AD61" s="40"/>
      <c r="AE61" s="13"/>
      <c r="AF61" s="3"/>
      <c r="AG61" s="38">
        <v>49</v>
      </c>
      <c r="AH61" s="39"/>
      <c r="AI61" s="39"/>
      <c r="AJ61" s="40"/>
      <c r="AK61" s="13"/>
      <c r="AL61" s="3"/>
      <c r="AM61" s="38">
        <v>49</v>
      </c>
      <c r="AN61" s="39"/>
      <c r="AO61" s="39"/>
      <c r="AP61" s="40"/>
      <c r="AQ61" s="13"/>
      <c r="AR61" s="3"/>
      <c r="AS61" s="38">
        <v>49</v>
      </c>
      <c r="AT61" s="39"/>
      <c r="AU61" s="39"/>
      <c r="AV61" s="40"/>
      <c r="AW61" s="13"/>
      <c r="AX61" s="3"/>
      <c r="AY61" s="38">
        <v>49</v>
      </c>
      <c r="AZ61" s="39"/>
      <c r="BA61" s="39"/>
      <c r="BB61" s="40"/>
      <c r="BC61" s="13"/>
      <c r="BD61" s="3"/>
      <c r="BE61" s="38">
        <v>49</v>
      </c>
      <c r="BF61" s="39"/>
      <c r="BG61" s="39"/>
      <c r="BH61" s="40"/>
      <c r="BI61" s="13"/>
      <c r="BJ61" s="3"/>
      <c r="BK61" s="38">
        <v>49</v>
      </c>
      <c r="BL61" s="39"/>
      <c r="BM61" s="39"/>
      <c r="BN61" s="40"/>
      <c r="BO61" s="13"/>
      <c r="BP61" s="3"/>
      <c r="BQ61" s="38">
        <v>49</v>
      </c>
      <c r="BR61" s="39"/>
      <c r="BS61" s="39"/>
      <c r="BT61" s="40"/>
      <c r="BU61" s="13"/>
      <c r="BV61" s="3"/>
      <c r="BW61" s="38">
        <v>49</v>
      </c>
      <c r="BX61" s="39"/>
      <c r="BY61" s="39"/>
      <c r="BZ61" s="40"/>
      <c r="CA61" s="13"/>
      <c r="CB61" s="3"/>
      <c r="CC61" s="38">
        <v>49</v>
      </c>
      <c r="CD61" s="39"/>
      <c r="CE61" s="39"/>
      <c r="CF61" s="40"/>
      <c r="CG61" s="13"/>
      <c r="CH61" s="3"/>
      <c r="CI61" s="38">
        <v>49</v>
      </c>
      <c r="CJ61" s="39"/>
      <c r="CK61" s="39"/>
      <c r="CL61" s="40"/>
      <c r="CM61" s="13"/>
      <c r="CN61" s="3"/>
      <c r="CO61" s="38">
        <v>49</v>
      </c>
      <c r="CP61" s="39"/>
      <c r="CQ61" s="39"/>
      <c r="CR61" s="40"/>
      <c r="CS61" s="13"/>
      <c r="CT61" s="3"/>
      <c r="CU61" s="38">
        <v>49</v>
      </c>
      <c r="CV61" s="39"/>
      <c r="CW61" s="39"/>
      <c r="CX61" s="40"/>
      <c r="CY61" s="13"/>
      <c r="CZ61" s="3"/>
      <c r="DA61" s="38">
        <v>49</v>
      </c>
      <c r="DB61" s="39"/>
      <c r="DC61" s="39"/>
      <c r="DD61" s="40"/>
      <c r="DE61" s="13"/>
      <c r="DF61" s="3"/>
      <c r="DG61" s="38">
        <v>49</v>
      </c>
      <c r="DH61" s="39"/>
      <c r="DI61" s="39"/>
      <c r="DJ61" s="40"/>
      <c r="DK61" s="13"/>
      <c r="DL61" s="3"/>
      <c r="DM61" s="38">
        <v>49</v>
      </c>
      <c r="DN61" s="39"/>
      <c r="DO61" s="39"/>
      <c r="DP61" s="40"/>
      <c r="DQ61" s="13"/>
      <c r="DR61" s="3"/>
      <c r="DS61" s="38">
        <v>49</v>
      </c>
      <c r="DT61" s="39"/>
      <c r="DU61" s="39"/>
      <c r="DV61" s="40"/>
      <c r="DW61" s="13"/>
      <c r="DX61" s="3"/>
      <c r="DY61" s="38">
        <v>49</v>
      </c>
      <c r="DZ61" s="39"/>
      <c r="EA61" s="39"/>
      <c r="EB61" s="40"/>
      <c r="EC61" s="13"/>
      <c r="ED61" s="3"/>
      <c r="EE61" s="38">
        <v>49</v>
      </c>
      <c r="EF61" s="39"/>
      <c r="EG61" s="39"/>
      <c r="EH61" s="40"/>
      <c r="EI61" s="13"/>
      <c r="EJ61" s="3"/>
      <c r="EK61" s="38">
        <v>49</v>
      </c>
      <c r="EL61" s="39"/>
      <c r="EM61" s="39"/>
      <c r="EN61" s="40"/>
      <c r="EO61" s="13"/>
      <c r="EP61" s="3"/>
      <c r="EQ61" s="38">
        <v>49</v>
      </c>
      <c r="ER61" s="39"/>
      <c r="ES61" s="39"/>
      <c r="ET61" s="40"/>
      <c r="EU61" s="13"/>
      <c r="EV61" s="3"/>
      <c r="EW61" s="38">
        <v>49</v>
      </c>
      <c r="EX61" s="39"/>
      <c r="EY61" s="39"/>
      <c r="EZ61" s="40"/>
      <c r="FA61" s="13"/>
      <c r="FB61" s="3"/>
      <c r="FC61" s="38">
        <v>49</v>
      </c>
      <c r="FD61" s="39"/>
      <c r="FE61" s="39"/>
      <c r="FF61" s="40"/>
      <c r="FG61" s="13"/>
      <c r="FH61" s="3"/>
      <c r="FI61" s="38">
        <v>49</v>
      </c>
      <c r="FJ61" s="39"/>
      <c r="FK61" s="39"/>
      <c r="FL61" s="40"/>
      <c r="FM61" s="13"/>
      <c r="FN61" s="3"/>
    </row>
    <row r="62" spans="21:170">
      <c r="U62" s="3"/>
      <c r="V62" s="3"/>
      <c r="W62" s="3"/>
      <c r="X62" s="3"/>
      <c r="Y62" s="3"/>
      <c r="Z62" s="3"/>
      <c r="AA62" s="38">
        <v>50</v>
      </c>
      <c r="AB62" s="39"/>
      <c r="AC62" s="39"/>
      <c r="AD62" s="40"/>
      <c r="AE62" s="13"/>
      <c r="AF62" s="3"/>
      <c r="AG62" s="38">
        <v>50</v>
      </c>
      <c r="AH62" s="39"/>
      <c r="AI62" s="39"/>
      <c r="AJ62" s="40"/>
      <c r="AK62" s="13"/>
      <c r="AL62" s="3"/>
      <c r="AM62" s="38">
        <v>50</v>
      </c>
      <c r="AN62" s="39"/>
      <c r="AO62" s="39"/>
      <c r="AP62" s="40"/>
      <c r="AQ62" s="13"/>
      <c r="AR62" s="3"/>
      <c r="AS62" s="38">
        <v>50</v>
      </c>
      <c r="AT62" s="39"/>
      <c r="AU62" s="39"/>
      <c r="AV62" s="40"/>
      <c r="AW62" s="13"/>
      <c r="AX62" s="3"/>
      <c r="AY62" s="38">
        <v>50</v>
      </c>
      <c r="AZ62" s="39"/>
      <c r="BA62" s="39"/>
      <c r="BB62" s="40"/>
      <c r="BC62" s="13"/>
      <c r="BD62" s="3"/>
      <c r="BE62" s="38">
        <v>50</v>
      </c>
      <c r="BF62" s="39"/>
      <c r="BG62" s="39"/>
      <c r="BH62" s="40"/>
      <c r="BI62" s="13"/>
      <c r="BJ62" s="3"/>
      <c r="BK62" s="38">
        <v>50</v>
      </c>
      <c r="BL62" s="39"/>
      <c r="BM62" s="39"/>
      <c r="BN62" s="40"/>
      <c r="BO62" s="13"/>
      <c r="BP62" s="3"/>
      <c r="BQ62" s="38">
        <v>50</v>
      </c>
      <c r="BR62" s="39"/>
      <c r="BS62" s="39"/>
      <c r="BT62" s="40"/>
      <c r="BU62" s="13"/>
      <c r="BV62" s="3"/>
      <c r="BW62" s="38">
        <v>50</v>
      </c>
      <c r="BX62" s="39"/>
      <c r="BY62" s="39"/>
      <c r="BZ62" s="40"/>
      <c r="CA62" s="13"/>
      <c r="CB62" s="3"/>
      <c r="CC62" s="38">
        <v>50</v>
      </c>
      <c r="CD62" s="39"/>
      <c r="CE62" s="39"/>
      <c r="CF62" s="40"/>
      <c r="CG62" s="13"/>
      <c r="CH62" s="3"/>
      <c r="CI62" s="38">
        <v>50</v>
      </c>
      <c r="CJ62" s="39"/>
      <c r="CK62" s="39"/>
      <c r="CL62" s="40"/>
      <c r="CM62" s="13"/>
      <c r="CN62" s="3"/>
      <c r="CO62" s="38">
        <v>50</v>
      </c>
      <c r="CP62" s="39"/>
      <c r="CQ62" s="39"/>
      <c r="CR62" s="40"/>
      <c r="CS62" s="13"/>
      <c r="CT62" s="3"/>
      <c r="CU62" s="38">
        <v>50</v>
      </c>
      <c r="CV62" s="39"/>
      <c r="CW62" s="39"/>
      <c r="CX62" s="40"/>
      <c r="CY62" s="13"/>
      <c r="CZ62" s="3"/>
      <c r="DA62" s="38">
        <v>50</v>
      </c>
      <c r="DB62" s="39"/>
      <c r="DC62" s="39"/>
      <c r="DD62" s="40"/>
      <c r="DE62" s="13"/>
      <c r="DF62" s="3"/>
      <c r="DG62" s="38">
        <v>50</v>
      </c>
      <c r="DH62" s="39"/>
      <c r="DI62" s="39"/>
      <c r="DJ62" s="40"/>
      <c r="DK62" s="13"/>
      <c r="DL62" s="3"/>
      <c r="DM62" s="38">
        <v>50</v>
      </c>
      <c r="DN62" s="39"/>
      <c r="DO62" s="39"/>
      <c r="DP62" s="40"/>
      <c r="DQ62" s="13"/>
      <c r="DR62" s="3"/>
      <c r="DS62" s="38">
        <v>50</v>
      </c>
      <c r="DT62" s="39"/>
      <c r="DU62" s="39"/>
      <c r="DV62" s="40"/>
      <c r="DW62" s="13"/>
      <c r="DX62" s="3"/>
      <c r="DY62" s="38">
        <v>50</v>
      </c>
      <c r="DZ62" s="39"/>
      <c r="EA62" s="39"/>
      <c r="EB62" s="40"/>
      <c r="EC62" s="13"/>
      <c r="ED62" s="3"/>
      <c r="EE62" s="38">
        <v>50</v>
      </c>
      <c r="EF62" s="39"/>
      <c r="EG62" s="39"/>
      <c r="EH62" s="40"/>
      <c r="EI62" s="13"/>
      <c r="EJ62" s="3"/>
      <c r="EK62" s="38">
        <v>50</v>
      </c>
      <c r="EL62" s="39"/>
      <c r="EM62" s="39"/>
      <c r="EN62" s="40"/>
      <c r="EO62" s="13"/>
      <c r="EP62" s="3"/>
      <c r="EQ62" s="38">
        <v>50</v>
      </c>
      <c r="ER62" s="39"/>
      <c r="ES62" s="39"/>
      <c r="ET62" s="40"/>
      <c r="EU62" s="13"/>
      <c r="EV62" s="3"/>
      <c r="EW62" s="38">
        <v>50</v>
      </c>
      <c r="EX62" s="39"/>
      <c r="EY62" s="39"/>
      <c r="EZ62" s="40"/>
      <c r="FA62" s="13"/>
      <c r="FB62" s="3"/>
      <c r="FC62" s="38">
        <v>50</v>
      </c>
      <c r="FD62" s="39"/>
      <c r="FE62" s="39"/>
      <c r="FF62" s="40"/>
      <c r="FG62" s="13"/>
      <c r="FH62" s="3"/>
      <c r="FI62" s="38">
        <v>50</v>
      </c>
      <c r="FJ62" s="39"/>
      <c r="FK62" s="39"/>
      <c r="FL62" s="40"/>
      <c r="FM62" s="13"/>
      <c r="FN62" s="3"/>
    </row>
    <row r="63" spans="21:170">
      <c r="U63" s="3"/>
      <c r="V63" s="3"/>
      <c r="W63" s="3"/>
      <c r="X63" s="3"/>
      <c r="Y63" s="3"/>
      <c r="Z63" s="3"/>
      <c r="AA63" s="38">
        <v>51</v>
      </c>
      <c r="AB63" s="39"/>
      <c r="AC63" s="39"/>
      <c r="AD63" s="40"/>
      <c r="AE63" s="13"/>
      <c r="AF63" s="3"/>
      <c r="AG63" s="38">
        <v>51</v>
      </c>
      <c r="AH63" s="39"/>
      <c r="AI63" s="39"/>
      <c r="AJ63" s="40"/>
      <c r="AK63" s="13"/>
      <c r="AL63" s="3"/>
      <c r="AM63" s="38">
        <v>51</v>
      </c>
      <c r="AN63" s="39"/>
      <c r="AO63" s="39"/>
      <c r="AP63" s="40"/>
      <c r="AQ63" s="13"/>
      <c r="AR63" s="3"/>
      <c r="AS63" s="38">
        <v>51</v>
      </c>
      <c r="AT63" s="39"/>
      <c r="AU63" s="39"/>
      <c r="AV63" s="40"/>
      <c r="AW63" s="13"/>
      <c r="AX63" s="3"/>
      <c r="AY63" s="38">
        <v>51</v>
      </c>
      <c r="AZ63" s="39"/>
      <c r="BA63" s="39"/>
      <c r="BB63" s="40"/>
      <c r="BC63" s="13"/>
      <c r="BD63" s="3"/>
      <c r="BE63" s="38">
        <v>51</v>
      </c>
      <c r="BF63" s="39"/>
      <c r="BG63" s="39"/>
      <c r="BH63" s="40"/>
      <c r="BI63" s="13"/>
      <c r="BJ63" s="3"/>
      <c r="BK63" s="38">
        <v>51</v>
      </c>
      <c r="BL63" s="39"/>
      <c r="BM63" s="39"/>
      <c r="BN63" s="40"/>
      <c r="BO63" s="13"/>
      <c r="BP63" s="3"/>
      <c r="BQ63" s="38">
        <v>51</v>
      </c>
      <c r="BR63" s="39"/>
      <c r="BS63" s="39"/>
      <c r="BT63" s="40"/>
      <c r="BU63" s="13"/>
      <c r="BV63" s="3"/>
      <c r="BW63" s="38">
        <v>51</v>
      </c>
      <c r="BX63" s="39"/>
      <c r="BY63" s="39"/>
      <c r="BZ63" s="40"/>
      <c r="CA63" s="13"/>
      <c r="CB63" s="3"/>
      <c r="CC63" s="38">
        <v>51</v>
      </c>
      <c r="CD63" s="39"/>
      <c r="CE63" s="39"/>
      <c r="CF63" s="40"/>
      <c r="CG63" s="13"/>
      <c r="CH63" s="3"/>
      <c r="CI63" s="38">
        <v>51</v>
      </c>
      <c r="CJ63" s="39"/>
      <c r="CK63" s="39"/>
      <c r="CL63" s="40"/>
      <c r="CM63" s="13"/>
      <c r="CN63" s="3"/>
      <c r="CO63" s="38">
        <v>51</v>
      </c>
      <c r="CP63" s="39"/>
      <c r="CQ63" s="39"/>
      <c r="CR63" s="40"/>
      <c r="CS63" s="13"/>
      <c r="CT63" s="3"/>
      <c r="CU63" s="38">
        <v>51</v>
      </c>
      <c r="CV63" s="39"/>
      <c r="CW63" s="39"/>
      <c r="CX63" s="40"/>
      <c r="CY63" s="13"/>
      <c r="CZ63" s="3"/>
      <c r="DA63" s="38">
        <v>51</v>
      </c>
      <c r="DB63" s="39"/>
      <c r="DC63" s="39"/>
      <c r="DD63" s="40"/>
      <c r="DE63" s="13"/>
      <c r="DF63" s="3"/>
      <c r="DG63" s="38">
        <v>51</v>
      </c>
      <c r="DH63" s="39"/>
      <c r="DI63" s="39"/>
      <c r="DJ63" s="40"/>
      <c r="DK63" s="13"/>
      <c r="DL63" s="3"/>
      <c r="DM63" s="38">
        <v>51</v>
      </c>
      <c r="DN63" s="39"/>
      <c r="DO63" s="39"/>
      <c r="DP63" s="40"/>
      <c r="DQ63" s="13"/>
      <c r="DR63" s="3"/>
      <c r="DS63" s="38">
        <v>51</v>
      </c>
      <c r="DT63" s="39"/>
      <c r="DU63" s="39"/>
      <c r="DV63" s="40"/>
      <c r="DW63" s="13"/>
      <c r="DX63" s="3"/>
      <c r="DY63" s="38">
        <v>51</v>
      </c>
      <c r="DZ63" s="39"/>
      <c r="EA63" s="39"/>
      <c r="EB63" s="40"/>
      <c r="EC63" s="13"/>
      <c r="ED63" s="3"/>
      <c r="EE63" s="38">
        <v>51</v>
      </c>
      <c r="EF63" s="39"/>
      <c r="EG63" s="39"/>
      <c r="EH63" s="40"/>
      <c r="EI63" s="13"/>
      <c r="EJ63" s="3"/>
      <c r="EK63" s="38">
        <v>51</v>
      </c>
      <c r="EL63" s="39"/>
      <c r="EM63" s="39"/>
      <c r="EN63" s="40"/>
      <c r="EO63" s="13"/>
      <c r="EP63" s="3"/>
      <c r="EQ63" s="38">
        <v>51</v>
      </c>
      <c r="ER63" s="39"/>
      <c r="ES63" s="39"/>
      <c r="ET63" s="40"/>
      <c r="EU63" s="13"/>
      <c r="EV63" s="3"/>
      <c r="EW63" s="38">
        <v>51</v>
      </c>
      <c r="EX63" s="39"/>
      <c r="EY63" s="39"/>
      <c r="EZ63" s="40"/>
      <c r="FA63" s="13"/>
      <c r="FB63" s="3"/>
      <c r="FC63" s="38">
        <v>51</v>
      </c>
      <c r="FD63" s="39"/>
      <c r="FE63" s="39"/>
      <c r="FF63" s="40"/>
      <c r="FG63" s="13"/>
      <c r="FH63" s="3"/>
      <c r="FI63" s="38">
        <v>51</v>
      </c>
      <c r="FJ63" s="39"/>
      <c r="FK63" s="39"/>
      <c r="FL63" s="40"/>
      <c r="FM63" s="13"/>
      <c r="FN63" s="3"/>
    </row>
    <row r="64" spans="21:170">
      <c r="U64" s="3"/>
      <c r="V64" s="3"/>
      <c r="W64" s="3"/>
      <c r="X64" s="3"/>
      <c r="Y64" s="3"/>
      <c r="Z64" s="3"/>
      <c r="AA64" s="38">
        <v>52</v>
      </c>
      <c r="AB64" s="39"/>
      <c r="AC64" s="39"/>
      <c r="AD64" s="40"/>
      <c r="AE64" s="13"/>
      <c r="AF64" s="3"/>
      <c r="AG64" s="38">
        <v>52</v>
      </c>
      <c r="AH64" s="39"/>
      <c r="AI64" s="39"/>
      <c r="AJ64" s="40"/>
      <c r="AK64" s="13"/>
      <c r="AL64" s="3"/>
      <c r="AM64" s="38">
        <v>52</v>
      </c>
      <c r="AN64" s="39"/>
      <c r="AO64" s="39"/>
      <c r="AP64" s="40"/>
      <c r="AQ64" s="13"/>
      <c r="AR64" s="3"/>
      <c r="AS64" s="38">
        <v>52</v>
      </c>
      <c r="AT64" s="39"/>
      <c r="AU64" s="39"/>
      <c r="AV64" s="40"/>
      <c r="AW64" s="13"/>
      <c r="AX64" s="3"/>
      <c r="AY64" s="38">
        <v>52</v>
      </c>
      <c r="AZ64" s="39"/>
      <c r="BA64" s="39"/>
      <c r="BB64" s="40"/>
      <c r="BC64" s="13"/>
      <c r="BD64" s="3"/>
      <c r="BE64" s="38">
        <v>52</v>
      </c>
      <c r="BF64" s="39"/>
      <c r="BG64" s="39"/>
      <c r="BH64" s="40"/>
      <c r="BI64" s="13"/>
      <c r="BJ64" s="3"/>
      <c r="BK64" s="38">
        <v>52</v>
      </c>
      <c r="BL64" s="39"/>
      <c r="BM64" s="39"/>
      <c r="BN64" s="40"/>
      <c r="BO64" s="13"/>
      <c r="BP64" s="3"/>
      <c r="BQ64" s="38">
        <v>52</v>
      </c>
      <c r="BR64" s="39"/>
      <c r="BS64" s="39"/>
      <c r="BT64" s="40"/>
      <c r="BU64" s="13"/>
      <c r="BV64" s="3"/>
      <c r="BW64" s="38">
        <v>52</v>
      </c>
      <c r="BX64" s="39"/>
      <c r="BY64" s="39"/>
      <c r="BZ64" s="40"/>
      <c r="CA64" s="13"/>
      <c r="CB64" s="3"/>
      <c r="CC64" s="38">
        <v>52</v>
      </c>
      <c r="CD64" s="39"/>
      <c r="CE64" s="39"/>
      <c r="CF64" s="40"/>
      <c r="CG64" s="13"/>
      <c r="CH64" s="3"/>
      <c r="CI64" s="38">
        <v>52</v>
      </c>
      <c r="CJ64" s="39"/>
      <c r="CK64" s="39"/>
      <c r="CL64" s="40"/>
      <c r="CM64" s="13"/>
      <c r="CN64" s="3"/>
      <c r="CO64" s="38">
        <v>52</v>
      </c>
      <c r="CP64" s="39"/>
      <c r="CQ64" s="39"/>
      <c r="CR64" s="40"/>
      <c r="CS64" s="13"/>
      <c r="CT64" s="3"/>
      <c r="CU64" s="38">
        <v>52</v>
      </c>
      <c r="CV64" s="39"/>
      <c r="CW64" s="39"/>
      <c r="CX64" s="40"/>
      <c r="CY64" s="13"/>
      <c r="CZ64" s="3"/>
      <c r="DA64" s="38">
        <v>52</v>
      </c>
      <c r="DB64" s="39"/>
      <c r="DC64" s="39"/>
      <c r="DD64" s="40"/>
      <c r="DE64" s="13"/>
      <c r="DF64" s="3"/>
      <c r="DG64" s="38">
        <v>52</v>
      </c>
      <c r="DH64" s="39"/>
      <c r="DI64" s="39"/>
      <c r="DJ64" s="40"/>
      <c r="DK64" s="13"/>
      <c r="DL64" s="3"/>
      <c r="DM64" s="38">
        <v>52</v>
      </c>
      <c r="DN64" s="39"/>
      <c r="DO64" s="39"/>
      <c r="DP64" s="40"/>
      <c r="DQ64" s="13"/>
      <c r="DR64" s="3"/>
      <c r="DS64" s="38">
        <v>52</v>
      </c>
      <c r="DT64" s="39"/>
      <c r="DU64" s="39"/>
      <c r="DV64" s="40"/>
      <c r="DW64" s="13"/>
      <c r="DX64" s="3"/>
      <c r="DY64" s="38">
        <v>52</v>
      </c>
      <c r="DZ64" s="39"/>
      <c r="EA64" s="39"/>
      <c r="EB64" s="40"/>
      <c r="EC64" s="13"/>
      <c r="ED64" s="3"/>
      <c r="EE64" s="38">
        <v>52</v>
      </c>
      <c r="EF64" s="39"/>
      <c r="EG64" s="39"/>
      <c r="EH64" s="40"/>
      <c r="EI64" s="13"/>
      <c r="EJ64" s="3"/>
      <c r="EK64" s="38">
        <v>52</v>
      </c>
      <c r="EL64" s="39"/>
      <c r="EM64" s="39"/>
      <c r="EN64" s="40"/>
      <c r="EO64" s="13"/>
      <c r="EP64" s="3"/>
      <c r="EQ64" s="38">
        <v>52</v>
      </c>
      <c r="ER64" s="39"/>
      <c r="ES64" s="39"/>
      <c r="ET64" s="40"/>
      <c r="EU64" s="13"/>
      <c r="EV64" s="3"/>
      <c r="EW64" s="38">
        <v>52</v>
      </c>
      <c r="EX64" s="39"/>
      <c r="EY64" s="39"/>
      <c r="EZ64" s="40"/>
      <c r="FA64" s="13"/>
      <c r="FB64" s="3"/>
      <c r="FC64" s="38">
        <v>52</v>
      </c>
      <c r="FD64" s="39"/>
      <c r="FE64" s="39"/>
      <c r="FF64" s="40"/>
      <c r="FG64" s="13"/>
      <c r="FH64" s="3"/>
      <c r="FI64" s="38">
        <v>52</v>
      </c>
      <c r="FJ64" s="39"/>
      <c r="FK64" s="39"/>
      <c r="FL64" s="40"/>
      <c r="FM64" s="13"/>
      <c r="FN64" s="3"/>
    </row>
    <row r="65" spans="21:170">
      <c r="U65" s="3"/>
      <c r="V65" s="3"/>
      <c r="W65" s="3"/>
      <c r="X65" s="3"/>
      <c r="Y65" s="3"/>
      <c r="Z65" s="3"/>
      <c r="AA65" s="38">
        <v>53</v>
      </c>
      <c r="AB65" s="39"/>
      <c r="AC65" s="39"/>
      <c r="AD65" s="40"/>
      <c r="AE65" s="3"/>
      <c r="AF65" s="3"/>
      <c r="AG65" s="38">
        <v>53</v>
      </c>
      <c r="AH65" s="39"/>
      <c r="AI65" s="39"/>
      <c r="AJ65" s="40"/>
      <c r="AK65" s="3"/>
      <c r="AL65" s="3"/>
      <c r="AM65" s="38">
        <v>53</v>
      </c>
      <c r="AN65" s="39"/>
      <c r="AO65" s="39"/>
      <c r="AP65" s="40"/>
      <c r="AQ65" s="3"/>
      <c r="AR65" s="3"/>
      <c r="AS65" s="38">
        <v>53</v>
      </c>
      <c r="AT65" s="39"/>
      <c r="AU65" s="39"/>
      <c r="AV65" s="40"/>
      <c r="AW65" s="3"/>
      <c r="AX65" s="3"/>
      <c r="AY65" s="38">
        <v>53</v>
      </c>
      <c r="AZ65" s="39"/>
      <c r="BA65" s="39"/>
      <c r="BB65" s="40"/>
      <c r="BC65" s="3"/>
      <c r="BD65" s="3"/>
      <c r="BE65" s="38">
        <v>53</v>
      </c>
      <c r="BF65" s="39"/>
      <c r="BG65" s="39"/>
      <c r="BH65" s="40"/>
      <c r="BI65" s="3"/>
      <c r="BJ65" s="3"/>
      <c r="BK65" s="38">
        <v>53</v>
      </c>
      <c r="BL65" s="39"/>
      <c r="BM65" s="39"/>
      <c r="BN65" s="40"/>
      <c r="BO65" s="3"/>
      <c r="BP65" s="3"/>
      <c r="BQ65" s="38">
        <v>53</v>
      </c>
      <c r="BR65" s="39"/>
      <c r="BS65" s="39"/>
      <c r="BT65" s="40"/>
      <c r="BU65" s="3"/>
      <c r="BV65" s="3"/>
      <c r="BW65" s="38">
        <v>53</v>
      </c>
      <c r="BX65" s="39"/>
      <c r="BY65" s="39"/>
      <c r="BZ65" s="40"/>
      <c r="CA65" s="3"/>
      <c r="CB65" s="3"/>
      <c r="CC65" s="38">
        <v>53</v>
      </c>
      <c r="CD65" s="39"/>
      <c r="CE65" s="39"/>
      <c r="CF65" s="40"/>
      <c r="CG65" s="3"/>
      <c r="CH65" s="3"/>
      <c r="CI65" s="38">
        <v>53</v>
      </c>
      <c r="CJ65" s="39"/>
      <c r="CK65" s="39"/>
      <c r="CL65" s="40"/>
      <c r="CM65" s="3"/>
      <c r="CN65" s="3"/>
      <c r="CO65" s="38">
        <v>53</v>
      </c>
      <c r="CP65" s="39"/>
      <c r="CQ65" s="39"/>
      <c r="CR65" s="40"/>
      <c r="CS65" s="3"/>
      <c r="CT65" s="3"/>
      <c r="CU65" s="38">
        <v>53</v>
      </c>
      <c r="CV65" s="39"/>
      <c r="CW65" s="39"/>
      <c r="CX65" s="40"/>
      <c r="CY65" s="3"/>
      <c r="CZ65" s="3"/>
      <c r="DA65" s="38">
        <v>53</v>
      </c>
      <c r="DB65" s="39"/>
      <c r="DC65" s="39"/>
      <c r="DD65" s="40"/>
      <c r="DE65" s="3"/>
      <c r="DF65" s="3"/>
      <c r="DG65" s="38">
        <v>53</v>
      </c>
      <c r="DH65" s="39"/>
      <c r="DI65" s="39"/>
      <c r="DJ65" s="40"/>
      <c r="DK65" s="3"/>
      <c r="DL65" s="3"/>
      <c r="DM65" s="38">
        <v>53</v>
      </c>
      <c r="DN65" s="39"/>
      <c r="DO65" s="39"/>
      <c r="DP65" s="40"/>
      <c r="DQ65" s="3"/>
      <c r="DR65" s="3"/>
      <c r="DS65" s="38">
        <v>53</v>
      </c>
      <c r="DT65" s="39"/>
      <c r="DU65" s="39"/>
      <c r="DV65" s="40"/>
      <c r="DW65" s="3"/>
      <c r="DX65" s="3"/>
      <c r="DY65" s="38">
        <v>53</v>
      </c>
      <c r="DZ65" s="39"/>
      <c r="EA65" s="39"/>
      <c r="EB65" s="40"/>
      <c r="EC65" s="3"/>
      <c r="ED65" s="3"/>
      <c r="EE65" s="38">
        <v>53</v>
      </c>
      <c r="EF65" s="39"/>
      <c r="EG65" s="39"/>
      <c r="EH65" s="40"/>
      <c r="EI65" s="3"/>
      <c r="EJ65" s="3"/>
      <c r="EK65" s="38">
        <v>53</v>
      </c>
      <c r="EL65" s="39"/>
      <c r="EM65" s="39"/>
      <c r="EN65" s="40"/>
      <c r="EO65" s="3"/>
      <c r="EP65" s="3"/>
      <c r="EQ65" s="38">
        <v>53</v>
      </c>
      <c r="ER65" s="39"/>
      <c r="ES65" s="39"/>
      <c r="ET65" s="40"/>
      <c r="EU65" s="3"/>
      <c r="EV65" s="3"/>
      <c r="EW65" s="38">
        <v>53</v>
      </c>
      <c r="EX65" s="39"/>
      <c r="EY65" s="39"/>
      <c r="EZ65" s="40"/>
      <c r="FA65" s="3"/>
      <c r="FB65" s="3"/>
      <c r="FC65" s="38">
        <v>53</v>
      </c>
      <c r="FD65" s="39"/>
      <c r="FE65" s="39"/>
      <c r="FF65" s="40"/>
      <c r="FG65" s="3"/>
      <c r="FH65" s="3"/>
      <c r="FI65" s="38">
        <v>53</v>
      </c>
      <c r="FJ65" s="39"/>
      <c r="FK65" s="39"/>
      <c r="FL65" s="40"/>
      <c r="FM65" s="3"/>
      <c r="FN65" s="3"/>
    </row>
    <row r="66" spans="21:170">
      <c r="U66" s="3"/>
      <c r="V66" s="3"/>
      <c r="W66" s="3"/>
      <c r="X66" s="3"/>
      <c r="Y66" s="3"/>
      <c r="Z66" s="3"/>
      <c r="AA66" s="382"/>
      <c r="AB66" s="382"/>
      <c r="AC66" s="382"/>
      <c r="AD66" s="382"/>
      <c r="AE66" s="382"/>
      <c r="AF66" s="382"/>
      <c r="AG66" s="382"/>
      <c r="AH66" s="382"/>
      <c r="AI66" s="382"/>
      <c r="AJ66" s="382"/>
      <c r="AK66" s="382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21:170">
      <c r="U67" s="3"/>
      <c r="V67" s="3"/>
      <c r="W67" s="3"/>
      <c r="X67" s="3"/>
      <c r="Y67" s="3"/>
      <c r="Z67" s="3"/>
      <c r="AA67" s="382"/>
      <c r="AB67" s="382"/>
      <c r="AC67" s="382"/>
      <c r="AD67" s="382"/>
      <c r="AE67" s="382"/>
      <c r="AF67" s="382"/>
      <c r="AG67" s="382"/>
      <c r="AH67" s="382"/>
      <c r="AI67" s="382"/>
      <c r="AJ67" s="382"/>
      <c r="AK67" s="382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21:170">
      <c r="U68" s="3"/>
      <c r="V68" s="3"/>
      <c r="W68" s="3"/>
      <c r="X68" s="3"/>
      <c r="Y68" s="3"/>
      <c r="Z68" s="3"/>
      <c r="AA68" s="382"/>
      <c r="AB68" s="382"/>
      <c r="AC68" s="382"/>
      <c r="AD68" s="382"/>
      <c r="AE68" s="382"/>
      <c r="AF68" s="382"/>
      <c r="AG68" s="382"/>
      <c r="AH68" s="382"/>
      <c r="AI68" s="382"/>
      <c r="AJ68" s="382"/>
      <c r="AK68" s="382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21:170">
      <c r="U69" s="3"/>
      <c r="V69" s="3"/>
      <c r="W69" s="3"/>
      <c r="X69" s="3"/>
      <c r="Y69" s="3"/>
      <c r="Z69" s="3"/>
      <c r="AA69" s="382"/>
      <c r="AB69" s="382"/>
      <c r="AC69" s="382"/>
      <c r="AD69" s="382"/>
      <c r="AE69" s="382"/>
      <c r="AF69" s="382"/>
      <c r="AG69" s="382"/>
      <c r="AH69" s="382"/>
      <c r="AI69" s="382"/>
      <c r="AJ69" s="382"/>
      <c r="AK69" s="382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21:170">
      <c r="U70" s="3"/>
      <c r="V70" s="3"/>
      <c r="W70" s="3"/>
      <c r="X70" s="3"/>
      <c r="Y70" s="3"/>
      <c r="Z70" s="3"/>
      <c r="AA70" s="382"/>
      <c r="AB70" s="382"/>
      <c r="AC70" s="382"/>
      <c r="AD70" s="382"/>
      <c r="AE70" s="382"/>
      <c r="AF70" s="382"/>
      <c r="AG70" s="382"/>
      <c r="AH70" s="382"/>
      <c r="AI70" s="382"/>
      <c r="AJ70" s="382"/>
      <c r="AK70" s="382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21:170">
      <c r="AA71" s="382"/>
      <c r="AB71" s="382"/>
      <c r="AC71" s="382"/>
      <c r="AD71" s="382"/>
      <c r="AE71" s="382"/>
      <c r="AF71" s="382"/>
      <c r="AG71" s="382"/>
      <c r="AH71" s="382"/>
      <c r="AI71" s="382"/>
      <c r="AJ71" s="382"/>
      <c r="AK71" s="382"/>
    </row>
    <row r="72" spans="21:170">
      <c r="AA72" s="382"/>
      <c r="AB72" s="382"/>
      <c r="AC72" s="382"/>
      <c r="AD72" s="382"/>
      <c r="AE72" s="382"/>
      <c r="AF72" s="382"/>
      <c r="AG72" s="382"/>
      <c r="AH72" s="382"/>
      <c r="AI72" s="382"/>
      <c r="AJ72" s="382"/>
      <c r="AK72" s="382"/>
    </row>
    <row r="73" spans="21:170">
      <c r="AA73" s="382"/>
      <c r="AB73" s="382"/>
      <c r="AC73" s="382"/>
      <c r="AD73" s="382"/>
      <c r="AE73" s="382"/>
      <c r="AF73" s="382"/>
      <c r="AG73" s="382"/>
      <c r="AH73" s="382"/>
      <c r="AI73" s="382"/>
      <c r="AJ73" s="382"/>
      <c r="AK73" s="382"/>
    </row>
    <row r="74" spans="21:170">
      <c r="AA74" s="382"/>
      <c r="AB74" s="382"/>
      <c r="AC74" s="382"/>
      <c r="AD74" s="382"/>
      <c r="AE74" s="382"/>
      <c r="AF74" s="382"/>
      <c r="AG74" s="382"/>
      <c r="AH74" s="382"/>
      <c r="AI74" s="382"/>
      <c r="AJ74" s="382"/>
      <c r="AK74" s="382"/>
    </row>
  </sheetData>
  <mergeCells count="1">
    <mergeCell ref="A1:C1"/>
  </mergeCells>
  <pageMargins left="0.7" right="0.7" top="0.75" bottom="0.75" header="0.3" footer="0.3"/>
  <pageSetup paperSize="9" scale="5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  <pageSetUpPr fitToPage="1"/>
  </sheetPr>
  <dimension ref="A1:I20"/>
  <sheetViews>
    <sheetView view="pageBreakPreview" topLeftCell="J1" zoomScale="60" zoomScaleNormal="100" workbookViewId="0">
      <selection activeCell="T32" sqref="T32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21.42578125" customWidth="1"/>
    <col min="5" max="5" width="20.28515625" customWidth="1"/>
    <col min="6" max="6" width="15.5703125" customWidth="1"/>
    <col min="7" max="7" width="16.42578125" customWidth="1"/>
    <col min="8" max="8" width="16.7109375" customWidth="1"/>
    <col min="9" max="9" width="18.5703125" customWidth="1"/>
  </cols>
  <sheetData>
    <row r="1" spans="1:9" ht="58.5" customHeight="1">
      <c r="A1" s="384"/>
      <c r="B1" s="384"/>
      <c r="C1" s="384"/>
      <c r="D1" s="4" t="s">
        <v>20</v>
      </c>
    </row>
    <row r="2" spans="1:9" ht="9.75" customHeight="1"/>
    <row r="3" spans="1:9" ht="11.25" customHeight="1"/>
    <row r="4" spans="1:9" ht="18.75">
      <c r="B4" s="1" t="s">
        <v>1</v>
      </c>
    </row>
    <row r="6" spans="1:9" ht="15.75">
      <c r="C6" s="2" t="s">
        <v>0</v>
      </c>
    </row>
    <row r="8" spans="1:9" ht="21">
      <c r="D8" s="101"/>
      <c r="E8" s="46" t="s">
        <v>51</v>
      </c>
      <c r="F8" s="46"/>
      <c r="G8" s="46"/>
      <c r="H8" s="46" t="s">
        <v>52</v>
      </c>
    </row>
    <row r="9" spans="1:9">
      <c r="D9" s="43"/>
      <c r="E9" s="108"/>
      <c r="F9" s="109"/>
      <c r="G9" s="109"/>
      <c r="H9" s="110"/>
      <c r="I9" s="43"/>
    </row>
    <row r="10" spans="1:9">
      <c r="D10" s="43"/>
      <c r="E10" s="108"/>
      <c r="F10" s="109"/>
      <c r="G10" s="109"/>
      <c r="H10" s="110"/>
      <c r="I10" s="106"/>
    </row>
    <row r="11" spans="1:9">
      <c r="D11" s="107"/>
      <c r="E11" s="108"/>
      <c r="F11" s="109"/>
      <c r="G11" s="109"/>
      <c r="H11" s="110"/>
      <c r="I11" s="106"/>
    </row>
    <row r="12" spans="1:9">
      <c r="D12" s="107"/>
      <c r="E12" s="108"/>
      <c r="F12" s="109"/>
      <c r="G12" s="109"/>
      <c r="H12" s="110"/>
      <c r="I12" s="106"/>
    </row>
    <row r="13" spans="1:9">
      <c r="D13" s="107"/>
      <c r="E13" s="108"/>
      <c r="F13" s="109"/>
      <c r="G13" s="109"/>
      <c r="H13" s="110"/>
      <c r="I13" s="106"/>
    </row>
    <row r="14" spans="1:9">
      <c r="D14" s="107"/>
      <c r="E14" s="108"/>
      <c r="F14" s="109"/>
      <c r="G14" s="109"/>
      <c r="H14" s="110"/>
      <c r="I14" s="106"/>
    </row>
    <row r="15" spans="1:9">
      <c r="D15" s="107"/>
      <c r="E15" s="108"/>
      <c r="F15" s="109"/>
      <c r="G15" s="109"/>
      <c r="H15" s="110"/>
      <c r="I15" s="106"/>
    </row>
    <row r="16" spans="1:9">
      <c r="D16" s="107"/>
      <c r="E16" s="108"/>
      <c r="F16" s="109"/>
      <c r="G16" s="109"/>
      <c r="H16" s="110"/>
      <c r="I16" s="106"/>
    </row>
    <row r="17" spans="4:9">
      <c r="D17" s="107"/>
      <c r="E17" s="108"/>
      <c r="F17" s="109"/>
      <c r="G17" s="109"/>
      <c r="H17" s="110"/>
      <c r="I17" s="106"/>
    </row>
    <row r="18" spans="4:9">
      <c r="D18" s="107"/>
      <c r="E18" s="108"/>
      <c r="F18" s="109"/>
      <c r="G18" s="109"/>
      <c r="H18" s="110"/>
      <c r="I18" s="106"/>
    </row>
    <row r="19" spans="4:9">
      <c r="D19" s="43"/>
      <c r="E19" s="108"/>
      <c r="F19" s="109"/>
      <c r="G19" s="109"/>
      <c r="H19" s="110"/>
      <c r="I19" s="43"/>
    </row>
    <row r="20" spans="4:9">
      <c r="D20" s="43"/>
      <c r="E20" s="108"/>
      <c r="F20" s="109"/>
      <c r="G20" s="109"/>
      <c r="H20" s="110"/>
      <c r="I20" s="43"/>
    </row>
  </sheetData>
  <mergeCells count="1">
    <mergeCell ref="A1:C1"/>
  </mergeCells>
  <pageMargins left="0.7" right="0.7" top="0.75" bottom="0.75" header="0.3" footer="0.3"/>
  <pageSetup paperSize="9" scale="47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EF11-7561-494D-AAA8-CC86936C219E}">
  <sheetPr>
    <tabColor theme="4"/>
  </sheetPr>
  <dimension ref="A1:Y71"/>
  <sheetViews>
    <sheetView showGridLines="0" view="pageBreakPreview" topLeftCell="H1" zoomScale="85" zoomScaleNormal="100" zoomScaleSheetLayoutView="85" zoomScalePageLayoutView="115" workbookViewId="0">
      <selection activeCell="R41" sqref="R41"/>
    </sheetView>
  </sheetViews>
  <sheetFormatPr baseColWidth="10" defaultColWidth="8" defaultRowHeight="11.25"/>
  <cols>
    <col min="1" max="9" width="8" style="205"/>
    <col min="10" max="10" width="8" style="205" customWidth="1"/>
    <col min="11" max="11" width="9.7109375" style="205" customWidth="1"/>
    <col min="12" max="12" width="10.5703125" style="205" customWidth="1"/>
    <col min="13" max="23" width="8" style="205"/>
    <col min="24" max="24" width="16.28515625" style="205" customWidth="1"/>
    <col min="25" max="25" width="12.85546875" style="205" customWidth="1"/>
    <col min="26" max="16384" width="8" style="205"/>
  </cols>
  <sheetData>
    <row r="1" spans="1:25" ht="11.25" customHeight="1"/>
    <row r="2" spans="1:25" ht="13.15" customHeight="1">
      <c r="A2" s="407" t="s">
        <v>92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</row>
    <row r="3" spans="1:25" ht="11.25" customHeight="1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7"/>
    </row>
    <row r="4" spans="1:25" ht="11.25" customHeight="1">
      <c r="A4" s="206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8"/>
    </row>
    <row r="5" spans="1:25" ht="11.25" customHeight="1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8"/>
      <c r="N5" s="377" t="s">
        <v>412</v>
      </c>
      <c r="O5" s="3"/>
      <c r="P5" s="3"/>
      <c r="Q5" s="3"/>
      <c r="R5" s="3"/>
      <c r="S5" s="3"/>
      <c r="T5" s="378"/>
      <c r="U5" s="378"/>
    </row>
    <row r="6" spans="1:25" ht="11.25" customHeight="1">
      <c r="A6" s="206"/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8"/>
      <c r="N6" s="3"/>
      <c r="O6" s="3"/>
      <c r="P6" s="3"/>
      <c r="Q6" s="3"/>
      <c r="R6" s="3"/>
      <c r="S6" s="3"/>
      <c r="T6" s="378"/>
      <c r="U6" s="378"/>
      <c r="X6" s="375" t="s">
        <v>417</v>
      </c>
      <c r="Y6" s="376" t="str">
        <f>X6&amp;"
 ("&amp;ROUND(HLOOKUP(X6,$O$7:$S$8,2,0),2)&amp;" USD/MWh)"</f>
        <v>PIURA OESTE 220
 (228.35 USD/MWh)</v>
      </c>
    </row>
    <row r="7" spans="1:25" ht="11.25" customHeight="1">
      <c r="A7" s="206"/>
      <c r="B7" s="209"/>
      <c r="C7" s="206"/>
      <c r="D7" s="206"/>
      <c r="E7" s="206"/>
      <c r="F7" s="206"/>
      <c r="G7" s="206"/>
      <c r="H7" s="206"/>
      <c r="I7" s="206"/>
      <c r="J7" s="206"/>
      <c r="K7" s="206"/>
      <c r="L7" s="208"/>
      <c r="N7" s="26" t="s">
        <v>413</v>
      </c>
      <c r="O7" s="379" t="s">
        <v>414</v>
      </c>
      <c r="P7" s="379" t="s">
        <v>415</v>
      </c>
      <c r="Q7" s="379" t="s">
        <v>416</v>
      </c>
      <c r="R7" s="379" t="s">
        <v>417</v>
      </c>
      <c r="S7" s="379" t="s">
        <v>418</v>
      </c>
      <c r="T7" s="378"/>
      <c r="U7" s="378"/>
      <c r="X7" s="375" t="s">
        <v>415</v>
      </c>
      <c r="Y7" s="376" t="str">
        <f t="shared" ref="Y7:Y10" si="0">X7&amp;"
 ("&amp;ROUND(HLOOKUP(X7,$O$7:$S$8,2,0),2)&amp;" USD/MWh)"</f>
        <v>CHICLAYO 220
 (224.18 USD/MWh)</v>
      </c>
    </row>
    <row r="8" spans="1:25" ht="11.25" customHeight="1">
      <c r="A8" s="206"/>
      <c r="B8" s="209"/>
      <c r="C8" s="206"/>
      <c r="D8" s="206"/>
      <c r="E8" s="206"/>
      <c r="F8" s="206"/>
      <c r="G8" s="206"/>
      <c r="H8" s="206"/>
      <c r="I8" s="206"/>
      <c r="J8" s="206"/>
      <c r="K8" s="206"/>
      <c r="L8" s="208"/>
      <c r="N8" s="26" t="s">
        <v>419</v>
      </c>
      <c r="O8" s="380">
        <v>220.01603754838712</v>
      </c>
      <c r="P8" s="380">
        <v>224.18051500000001</v>
      </c>
      <c r="Q8" s="380">
        <v>219.72277419354839</v>
      </c>
      <c r="R8" s="380">
        <v>228.35230748387096</v>
      </c>
      <c r="S8" s="380">
        <v>221.43913599999999</v>
      </c>
      <c r="T8" s="378"/>
      <c r="U8" s="378"/>
      <c r="X8" s="375" t="s">
        <v>418</v>
      </c>
      <c r="Y8" s="376" t="str">
        <f t="shared" si="0"/>
        <v>TRUJILLO 220
 (221.44 USD/MWh)</v>
      </c>
    </row>
    <row r="9" spans="1:25" ht="11.25" customHeight="1">
      <c r="A9" s="206"/>
      <c r="B9" s="209"/>
      <c r="C9" s="206"/>
      <c r="D9" s="206"/>
      <c r="E9" s="206"/>
      <c r="F9" s="206"/>
      <c r="G9" s="206"/>
      <c r="H9" s="206"/>
      <c r="I9" s="206"/>
      <c r="J9" s="206"/>
      <c r="K9" s="206"/>
      <c r="L9" s="208"/>
      <c r="N9" s="378"/>
      <c r="O9" s="378"/>
      <c r="P9" s="378"/>
      <c r="Q9" s="378"/>
      <c r="R9" s="378"/>
      <c r="S9" s="378"/>
      <c r="T9" s="378"/>
      <c r="U9" s="378"/>
      <c r="X9" s="375" t="s">
        <v>416</v>
      </c>
      <c r="Y9" s="376" t="str">
        <f t="shared" si="0"/>
        <v>CHIMBOTE1 138
 (219.72 USD/MWh)</v>
      </c>
    </row>
    <row r="10" spans="1:25" ht="11.25" customHeight="1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8"/>
      <c r="N10" s="378"/>
      <c r="O10" s="378"/>
      <c r="P10" s="378"/>
      <c r="Q10" s="378"/>
      <c r="R10" s="378"/>
      <c r="S10" s="378"/>
      <c r="T10" s="378"/>
      <c r="U10" s="378"/>
      <c r="X10" s="375" t="s">
        <v>414</v>
      </c>
      <c r="Y10" s="376" t="str">
        <f t="shared" si="0"/>
        <v>CAJAMARCA 220
 (220.02 USD/MWh)</v>
      </c>
    </row>
    <row r="11" spans="1:25" ht="11.25" customHeight="1">
      <c r="A11" s="206"/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8"/>
      <c r="N11" s="377" t="s">
        <v>420</v>
      </c>
      <c r="O11" s="3"/>
      <c r="P11" s="3"/>
      <c r="Q11" s="3"/>
      <c r="R11" s="3"/>
      <c r="S11" s="3"/>
      <c r="T11" s="3"/>
      <c r="U11" s="3"/>
      <c r="X11" s="375"/>
      <c r="Y11" s="376"/>
    </row>
    <row r="12" spans="1:25" ht="11.25" customHeight="1">
      <c r="A12" s="206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8"/>
      <c r="N12" s="3"/>
      <c r="O12" s="3"/>
      <c r="P12" s="3"/>
      <c r="Q12" s="3"/>
      <c r="R12" s="3"/>
      <c r="S12" s="3"/>
      <c r="T12" s="3"/>
      <c r="U12" s="3"/>
      <c r="X12" s="375" t="s">
        <v>422</v>
      </c>
      <c r="Y12" s="376" t="str">
        <f>X12&amp;"
("&amp;ROUND(HLOOKUP(X12,$O$13:$U$14,2,0),2)&amp;" USD/MWh)"</f>
        <v>CHAVARRIA 220
(212.27 USD/MWh)</v>
      </c>
    </row>
    <row r="13" spans="1:25" ht="11.25" customHeight="1">
      <c r="A13" s="206"/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8"/>
      <c r="N13" s="46" t="s">
        <v>413</v>
      </c>
      <c r="O13" s="379" t="s">
        <v>421</v>
      </c>
      <c r="P13" s="379" t="s">
        <v>422</v>
      </c>
      <c r="Q13" s="379" t="s">
        <v>423</v>
      </c>
      <c r="R13" s="379" t="s">
        <v>424</v>
      </c>
      <c r="S13" s="379" t="s">
        <v>425</v>
      </c>
      <c r="T13" s="379" t="s">
        <v>426</v>
      </c>
      <c r="U13" s="379" t="s">
        <v>427</v>
      </c>
      <c r="X13" s="375" t="s">
        <v>423</v>
      </c>
      <c r="Y13" s="376" t="str">
        <f t="shared" ref="Y13:Y18" si="1">X13&amp;"
("&amp;ROUND(HLOOKUP(X13,$O$13:$U$14,2,0),2)&amp;" USD/MWh)"</f>
        <v>INDEPENDENCIA 220
(213.13 USD/MWh)</v>
      </c>
    </row>
    <row r="14" spans="1:25" ht="11.25" customHeight="1">
      <c r="A14" s="206"/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8"/>
      <c r="N14" s="46" t="s">
        <v>419</v>
      </c>
      <c r="O14" s="380">
        <v>213.22467477419352</v>
      </c>
      <c r="P14" s="380">
        <v>212.27006396774192</v>
      </c>
      <c r="Q14" s="380">
        <v>213.12740716129031</v>
      </c>
      <c r="R14" s="380">
        <v>205.74277241935482</v>
      </c>
      <c r="S14" s="380">
        <v>208.02946616129032</v>
      </c>
      <c r="T14" s="380">
        <v>208.77034338709674</v>
      </c>
      <c r="U14" s="380">
        <v>211.00168096774192</v>
      </c>
      <c r="X14" s="375" t="s">
        <v>421</v>
      </c>
      <c r="Y14" s="376" t="str">
        <f t="shared" si="1"/>
        <v>CARABAYLLO 220
(213.22 USD/MWh)</v>
      </c>
    </row>
    <row r="15" spans="1:25" ht="11.25" customHeight="1">
      <c r="A15" s="206"/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8"/>
      <c r="N15" s="378"/>
      <c r="O15" s="378"/>
      <c r="P15" s="378"/>
      <c r="Q15" s="378"/>
      <c r="R15" s="378"/>
      <c r="S15" s="378"/>
      <c r="T15" s="378"/>
      <c r="U15" s="378"/>
      <c r="X15" s="375" t="s">
        <v>427</v>
      </c>
      <c r="Y15" s="376" t="str">
        <f t="shared" si="1"/>
        <v>SANTA ROSA 220
(211 USD/MWh)</v>
      </c>
    </row>
    <row r="16" spans="1:25" ht="11.25" customHeight="1">
      <c r="A16" s="206"/>
      <c r="B16" s="206"/>
      <c r="C16" s="206"/>
      <c r="D16" s="206"/>
      <c r="E16" s="206"/>
      <c r="F16" s="206"/>
      <c r="G16" s="206"/>
      <c r="H16" s="206"/>
      <c r="I16" s="206"/>
      <c r="J16" s="206"/>
      <c r="K16" s="206"/>
      <c r="L16" s="208"/>
      <c r="N16" s="378"/>
      <c r="O16" s="378"/>
      <c r="P16" s="378"/>
      <c r="Q16" s="378"/>
      <c r="R16" s="378"/>
      <c r="S16" s="378"/>
      <c r="T16" s="378"/>
      <c r="U16" s="378"/>
      <c r="X16" s="375" t="s">
        <v>426</v>
      </c>
      <c r="Y16" s="376" t="str">
        <f t="shared" si="1"/>
        <v>SAN JUAN 220
(208.77 USD/MWh)</v>
      </c>
    </row>
    <row r="17" spans="1:25" ht="11.25" customHeight="1">
      <c r="A17" s="206"/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8"/>
      <c r="N17" s="377" t="s">
        <v>428</v>
      </c>
      <c r="O17" s="3"/>
      <c r="P17" s="3"/>
      <c r="Q17" s="3"/>
      <c r="R17" s="3"/>
      <c r="S17" s="3"/>
      <c r="T17" s="3"/>
      <c r="U17" s="3"/>
      <c r="X17" s="375" t="s">
        <v>425</v>
      </c>
      <c r="Y17" s="376" t="str">
        <f t="shared" si="1"/>
        <v>POMACOCHA 220
(208.03 USD/MWh)</v>
      </c>
    </row>
    <row r="18" spans="1:25" ht="11.25" customHeight="1">
      <c r="A18" s="206"/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7"/>
      <c r="N18" s="3"/>
      <c r="O18" s="3"/>
      <c r="P18" s="3"/>
      <c r="Q18" s="3"/>
      <c r="R18" s="3"/>
      <c r="S18" s="3"/>
      <c r="T18" s="3"/>
      <c r="U18" s="3"/>
      <c r="X18" s="375" t="s">
        <v>424</v>
      </c>
      <c r="Y18" s="376" t="str">
        <f t="shared" si="1"/>
        <v>OROYA NUEVA 50
(205.74 USD/MWh)</v>
      </c>
    </row>
    <row r="19" spans="1:25" ht="11.25" customHeight="1">
      <c r="A19" s="206"/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7"/>
      <c r="N19" s="46" t="s">
        <v>413</v>
      </c>
      <c r="O19" s="379" t="s">
        <v>429</v>
      </c>
      <c r="P19" s="379" t="s">
        <v>430</v>
      </c>
      <c r="Q19" s="379" t="s">
        <v>431</v>
      </c>
      <c r="R19" s="379" t="s">
        <v>432</v>
      </c>
      <c r="S19" s="379" t="s">
        <v>433</v>
      </c>
      <c r="T19" s="379" t="s">
        <v>434</v>
      </c>
      <c r="U19" s="379" t="s">
        <v>435</v>
      </c>
      <c r="X19" s="375"/>
      <c r="Y19" s="376"/>
    </row>
    <row r="20" spans="1:25" ht="11.25" customHeight="1">
      <c r="A20" s="206"/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7"/>
      <c r="N20" s="46" t="s">
        <v>419</v>
      </c>
      <c r="O20" s="380">
        <v>219.69956932258063</v>
      </c>
      <c r="P20" s="380">
        <v>220.97825164516127</v>
      </c>
      <c r="Q20" s="380">
        <v>230.41702625806451</v>
      </c>
      <c r="R20" s="380">
        <v>234.45103735483869</v>
      </c>
      <c r="S20" s="380">
        <v>217.37880122580643</v>
      </c>
      <c r="T20" s="380">
        <v>230.1856490967742</v>
      </c>
      <c r="U20" s="380">
        <v>237.13915877419353</v>
      </c>
      <c r="X20" s="375"/>
      <c r="Y20" s="376"/>
    </row>
    <row r="21" spans="1:25" ht="11.25" customHeight="1">
      <c r="A21" s="206"/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7"/>
      <c r="X21" s="375" t="s">
        <v>435</v>
      </c>
      <c r="Y21" s="376" t="str">
        <f>X21&amp;"
("&amp;ROUND(HLOOKUP(X21,$O$19:$U$20,2,0),2)&amp;" USD/MWh)"</f>
        <v>TINTAYA NUEVA 220
(237.14 USD/MWh)</v>
      </c>
    </row>
    <row r="22" spans="1:25" ht="11.25" customHeight="1">
      <c r="A22" s="206"/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7"/>
      <c r="X22" s="375" t="s">
        <v>432</v>
      </c>
      <c r="Y22" s="376" t="str">
        <f t="shared" ref="Y22:Y27" si="2">X22&amp;"
("&amp;ROUND(HLOOKUP(X22,$O$19:$U$20,2,0),2)&amp;" USD/MWh)"</f>
        <v>PUNO 138
(234.45 USD/MWh)</v>
      </c>
    </row>
    <row r="23" spans="1:25" ht="11.25" customHeight="1">
      <c r="A23" s="206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7"/>
      <c r="X23" s="375" t="s">
        <v>434</v>
      </c>
      <c r="Y23" s="376" t="str">
        <f t="shared" si="2"/>
        <v>SOCABAYA 220
(230.19 USD/MWh)</v>
      </c>
    </row>
    <row r="24" spans="1:25" ht="11.25" customHeight="1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7"/>
      <c r="X24" s="375" t="s">
        <v>431</v>
      </c>
      <c r="Y24" s="376" t="str">
        <f t="shared" si="2"/>
        <v>MOQUEGUA 138
(230.42 USD/MWh)</v>
      </c>
    </row>
    <row r="25" spans="1:25" ht="11.25" customHeight="1">
      <c r="A25" s="206"/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7"/>
      <c r="X25" s="375" t="s">
        <v>430</v>
      </c>
      <c r="Y25" s="376" t="str">
        <f t="shared" si="2"/>
        <v>DOLORESPATA 138
(220.98 USD/MWh)</v>
      </c>
    </row>
    <row r="26" spans="1:25" ht="11.25" customHeight="1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7"/>
      <c r="X26" s="375" t="s">
        <v>429</v>
      </c>
      <c r="Y26" s="376" t="str">
        <f t="shared" si="2"/>
        <v>COTARUSE 220
(219.7 USD/MWh)</v>
      </c>
    </row>
    <row r="27" spans="1:25" ht="11.25" customHeight="1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7"/>
      <c r="X27" s="375" t="s">
        <v>433</v>
      </c>
      <c r="Y27" s="376" t="str">
        <f t="shared" si="2"/>
        <v>SAN GABAN 138
(217.38 USD/MWh)</v>
      </c>
    </row>
    <row r="28" spans="1:25" ht="11.25" customHeight="1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7"/>
    </row>
    <row r="29" spans="1:25" ht="11.25" customHeight="1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7"/>
    </row>
    <row r="30" spans="1:25" ht="11.25" customHeight="1">
      <c r="A30" s="206"/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7"/>
    </row>
    <row r="31" spans="1:25" ht="11.25" customHeight="1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7"/>
    </row>
    <row r="32" spans="1:25" ht="11.25" customHeight="1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10"/>
    </row>
    <row r="33" spans="1:12" ht="11.25" customHeight="1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10"/>
    </row>
    <row r="34" spans="1:12" ht="11.25" customHeight="1">
      <c r="A34" s="206"/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10"/>
    </row>
    <row r="35" spans="1:12" ht="11.25" customHeight="1">
      <c r="A35" s="206"/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10"/>
    </row>
    <row r="36" spans="1:12" ht="11.25" customHeight="1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10"/>
    </row>
    <row r="37" spans="1:12" ht="11.25" customHeight="1">
      <c r="A37" s="206"/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10"/>
    </row>
    <row r="38" spans="1:12" ht="11.25" customHeight="1">
      <c r="A38" s="206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10"/>
    </row>
    <row r="39" spans="1:12" ht="11.25" customHeight="1">
      <c r="A39" s="206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10"/>
    </row>
    <row r="40" spans="1:12" ht="11.25" customHeight="1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10"/>
    </row>
    <row r="41" spans="1:12" ht="11.25" customHeight="1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10"/>
    </row>
    <row r="42" spans="1:12" ht="11.25" customHeight="1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10"/>
    </row>
    <row r="43" spans="1:12" ht="11.25" customHeight="1">
      <c r="A43" s="206"/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10"/>
    </row>
    <row r="44" spans="1:12" ht="11.25" customHeight="1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06"/>
      <c r="L44" s="210"/>
    </row>
    <row r="45" spans="1:12" ht="11.25" customHeight="1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06"/>
      <c r="L45" s="210"/>
    </row>
    <row r="46" spans="1:12" ht="11.25" customHeight="1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06"/>
      <c r="L46" s="210"/>
    </row>
    <row r="47" spans="1:12" ht="11.25" customHeight="1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06"/>
      <c r="L47" s="210"/>
    </row>
    <row r="48" spans="1:12" ht="11.25" customHeight="1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06"/>
      <c r="L48" s="210"/>
    </row>
    <row r="49" spans="1:12" ht="11.25" customHeight="1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06"/>
      <c r="L49" s="210"/>
    </row>
    <row r="50" spans="1:12" ht="12.75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06"/>
      <c r="L50" s="210"/>
    </row>
    <row r="51" spans="1:12" ht="12.75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06"/>
      <c r="L51" s="210"/>
    </row>
    <row r="52" spans="1:12" ht="12.75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06"/>
      <c r="L52" s="210"/>
    </row>
    <row r="53" spans="1:12" ht="12.75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06"/>
      <c r="L53" s="210"/>
    </row>
    <row r="54" spans="1:12" ht="12.75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06"/>
      <c r="L54" s="210"/>
    </row>
    <row r="55" spans="1:12" ht="12.7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06"/>
      <c r="L55" s="210"/>
    </row>
    <row r="56" spans="1:12" ht="12.7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06"/>
      <c r="L56" s="210"/>
    </row>
    <row r="57" spans="1:12" ht="12.7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06"/>
      <c r="L57" s="210"/>
    </row>
    <row r="58" spans="1:12" ht="12.7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06"/>
      <c r="L58" s="210"/>
    </row>
    <row r="59" spans="1:12" ht="12.7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06"/>
      <c r="L59" s="210"/>
    </row>
    <row r="60" spans="1:12" ht="12.7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06"/>
      <c r="L60" s="210"/>
    </row>
    <row r="61" spans="1:12" ht="12.7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06"/>
      <c r="L61" s="210"/>
    </row>
    <row r="62" spans="1:12" ht="12.7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06"/>
      <c r="L62" s="210"/>
    </row>
    <row r="63" spans="1:12" ht="12.75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06"/>
      <c r="L63" s="210"/>
    </row>
    <row r="64" spans="1:12" ht="12.75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06"/>
      <c r="L64" s="210"/>
    </row>
    <row r="65" spans="1:12" ht="12.75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06"/>
      <c r="L65" s="210"/>
    </row>
    <row r="66" spans="1:12" ht="12.75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06"/>
      <c r="L66" s="210"/>
    </row>
    <row r="67" spans="1:12" ht="12.75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06"/>
      <c r="L67" s="210"/>
    </row>
    <row r="68" spans="1:12" ht="12.75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06"/>
      <c r="L68" s="210"/>
    </row>
    <row r="69" spans="1:12" ht="12.75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06"/>
      <c r="L69" s="210"/>
    </row>
    <row r="70" spans="1:12" ht="12.75">
      <c r="A70" s="212"/>
      <c r="B70" s="212"/>
      <c r="C70" s="212"/>
      <c r="D70" s="212"/>
      <c r="E70" s="212"/>
      <c r="F70" s="212"/>
      <c r="G70" s="212"/>
      <c r="H70" s="212"/>
      <c r="I70" s="212"/>
      <c r="J70" s="212"/>
      <c r="K70" s="206"/>
      <c r="L70" s="210"/>
    </row>
    <row r="71" spans="1:12" ht="12.75">
      <c r="A71" s="211"/>
      <c r="B71" s="210"/>
      <c r="C71" s="210"/>
      <c r="D71" s="210"/>
      <c r="E71" s="210"/>
      <c r="F71" s="210"/>
      <c r="G71" s="210"/>
      <c r="H71" s="210"/>
      <c r="I71" s="210"/>
      <c r="J71" s="210"/>
      <c r="K71" s="206"/>
      <c r="L71" s="210"/>
    </row>
  </sheetData>
  <mergeCells count="1">
    <mergeCell ref="A2:L2"/>
  </mergeCells>
  <pageMargins left="0.30716666666666664" right="0.29908333333333331" top="0.88916666666666666" bottom="0.55774999999999997" header="0.31496062992125984" footer="0.31496062992125984"/>
  <pageSetup paperSize="9" scale="97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  <pageSetUpPr fitToPage="1"/>
  </sheetPr>
  <dimension ref="A1:H8"/>
  <sheetViews>
    <sheetView view="pageBreakPreview" zoomScale="60" zoomScaleNormal="100" workbookViewId="0">
      <selection sqref="A1:J54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5.28515625" customWidth="1"/>
    <col min="4" max="4" width="29.140625" customWidth="1"/>
    <col min="5" max="5" width="56.5703125" customWidth="1"/>
    <col min="6" max="6" width="15.5703125" customWidth="1"/>
    <col min="7" max="7" width="15.140625" customWidth="1"/>
    <col min="8" max="8" width="14.7109375" customWidth="1"/>
  </cols>
  <sheetData>
    <row r="1" spans="1:8" ht="58.5" customHeight="1">
      <c r="A1" s="384"/>
      <c r="B1" s="384"/>
      <c r="C1" s="384"/>
      <c r="D1" s="4" t="s">
        <v>20</v>
      </c>
    </row>
    <row r="2" spans="1:8" ht="9.75" customHeight="1"/>
    <row r="3" spans="1:8" ht="11.25" customHeight="1"/>
    <row r="4" spans="1:8" ht="18.75">
      <c r="B4" s="1" t="s">
        <v>1</v>
      </c>
    </row>
    <row r="6" spans="1:8" ht="15.75">
      <c r="C6" s="2" t="s">
        <v>0</v>
      </c>
    </row>
    <row r="8" spans="1:8" ht="39" customHeight="1">
      <c r="C8" s="26" t="s">
        <v>21</v>
      </c>
      <c r="D8" s="26" t="s">
        <v>26</v>
      </c>
      <c r="E8" s="26" t="s">
        <v>27</v>
      </c>
      <c r="F8" s="26" t="s">
        <v>28</v>
      </c>
      <c r="G8" s="26" t="s">
        <v>28</v>
      </c>
      <c r="H8" s="26" t="s">
        <v>29</v>
      </c>
    </row>
  </sheetData>
  <mergeCells count="1">
    <mergeCell ref="A1:C1"/>
  </mergeCells>
  <pageMargins left="0.7" right="0.7" top="0.75" bottom="0.75" header="0.3" footer="0.3"/>
  <pageSetup paperSize="9" scale="49" fitToHeight="0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83B6-4B63-4F19-9105-755E4DAECD80}">
  <sheetPr>
    <tabColor theme="4"/>
    <pageSetUpPr fitToPage="1"/>
  </sheetPr>
  <dimension ref="A1:AH266"/>
  <sheetViews>
    <sheetView view="pageBreakPreview" zoomScaleNormal="100" zoomScaleSheetLayoutView="100" zoomScalePageLayoutView="85" workbookViewId="0">
      <selection activeCell="B14" sqref="B14"/>
    </sheetView>
  </sheetViews>
  <sheetFormatPr baseColWidth="10" defaultColWidth="8" defaultRowHeight="11.25"/>
  <cols>
    <col min="1" max="1" width="4.5703125" style="113" customWidth="1"/>
    <col min="2" max="2" width="12.42578125" style="113" customWidth="1"/>
    <col min="3" max="3" width="12.85546875" style="113" customWidth="1"/>
    <col min="4" max="4" width="11.85546875" style="113" customWidth="1"/>
    <col min="5" max="5" width="13.140625" style="113" customWidth="1"/>
    <col min="6" max="6" width="11.140625" style="113" customWidth="1"/>
    <col min="7" max="7" width="12.85546875" style="113" customWidth="1"/>
    <col min="8" max="8" width="11.5703125" style="113" customWidth="1"/>
    <col min="9" max="10" width="13" style="113" customWidth="1"/>
    <col min="11" max="11" width="5.140625" style="219" customWidth="1"/>
    <col min="12" max="14" width="13.140625" style="215" customWidth="1"/>
    <col min="15" max="16" width="8" style="215"/>
    <col min="17" max="17" width="8.85546875" style="216" bestFit="1" customWidth="1"/>
    <col min="18" max="19" width="10.42578125" style="216" bestFit="1" customWidth="1"/>
    <col min="20" max="20" width="10.42578125" style="216" customWidth="1"/>
    <col min="21" max="21" width="13.85546875" style="216" customWidth="1"/>
    <col min="22" max="22" width="25.28515625" style="216" bestFit="1" customWidth="1"/>
    <col min="23" max="23" width="30.7109375" style="216" bestFit="1" customWidth="1"/>
    <col min="24" max="24" width="24" style="216" bestFit="1" customWidth="1"/>
    <col min="25" max="25" width="8" style="216"/>
    <col min="26" max="26" width="8" style="217"/>
    <col min="27" max="28" width="18" style="217" customWidth="1"/>
    <col min="29" max="29" width="25.7109375" style="217" customWidth="1"/>
    <col min="30" max="31" width="7" style="217" customWidth="1"/>
    <col min="32" max="32" width="9.42578125" style="217" customWidth="1"/>
    <col min="33" max="33" width="10.42578125" style="217" bestFit="1" customWidth="1"/>
    <col min="34" max="34" width="8" style="217"/>
    <col min="35" max="16384" width="8" style="113"/>
  </cols>
  <sheetData>
    <row r="1" spans="1:33" ht="24" customHeight="1">
      <c r="A1" s="408" t="s">
        <v>93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213"/>
      <c r="M1" s="214"/>
      <c r="N1" s="214"/>
      <c r="AA1" s="218"/>
      <c r="AB1" s="218"/>
    </row>
    <row r="2" spans="1:33" ht="15.95" customHeight="1">
      <c r="A2" s="219"/>
      <c r="B2" s="220"/>
      <c r="C2" s="220"/>
      <c r="D2" s="220"/>
      <c r="E2" s="221"/>
      <c r="F2" s="222"/>
      <c r="G2" s="222"/>
      <c r="H2" s="223"/>
      <c r="I2" s="224"/>
      <c r="J2" s="224"/>
      <c r="K2" s="224"/>
      <c r="L2" s="225"/>
      <c r="M2" s="214"/>
      <c r="N2" s="214"/>
      <c r="R2" s="226"/>
      <c r="S2" s="226"/>
      <c r="T2" s="226"/>
      <c r="U2" s="226"/>
      <c r="V2" s="226"/>
      <c r="W2" s="226"/>
      <c r="X2" s="226"/>
    </row>
    <row r="3" spans="1:33" ht="27.75" customHeight="1">
      <c r="A3" s="219"/>
      <c r="B3" s="409" t="s">
        <v>94</v>
      </c>
      <c r="C3" s="411">
        <v>2021</v>
      </c>
      <c r="D3" s="411"/>
      <c r="E3" s="411"/>
      <c r="F3" s="412"/>
      <c r="G3" s="411">
        <v>2022</v>
      </c>
      <c r="H3" s="411"/>
      <c r="I3" s="411"/>
      <c r="J3" s="412"/>
      <c r="Q3" s="215"/>
      <c r="R3" s="215"/>
      <c r="S3" s="215"/>
      <c r="T3" s="215"/>
      <c r="U3" s="215"/>
      <c r="V3" s="227"/>
      <c r="W3" s="227"/>
      <c r="X3" s="227"/>
      <c r="AA3" s="218"/>
      <c r="AB3" s="218"/>
      <c r="AC3" s="218"/>
      <c r="AD3" s="218"/>
      <c r="AE3" s="218"/>
      <c r="AF3" s="218"/>
      <c r="AG3" s="218"/>
    </row>
    <row r="4" spans="1:33" ht="26.25" customHeight="1">
      <c r="A4" s="219"/>
      <c r="B4" s="410"/>
      <c r="C4" s="413" t="s">
        <v>95</v>
      </c>
      <c r="D4" s="414"/>
      <c r="E4" s="415" t="s">
        <v>96</v>
      </c>
      <c r="F4" s="416"/>
      <c r="G4" s="413" t="s">
        <v>95</v>
      </c>
      <c r="H4" s="414"/>
      <c r="I4" s="415" t="s">
        <v>96</v>
      </c>
      <c r="J4" s="416"/>
      <c r="Q4" s="215"/>
      <c r="R4" s="215"/>
      <c r="S4" s="215"/>
      <c r="T4" s="215"/>
      <c r="U4" s="215"/>
      <c r="V4" s="227"/>
      <c r="W4" s="227"/>
      <c r="X4" s="227"/>
      <c r="AA4" s="218"/>
      <c r="AB4" s="218"/>
      <c r="AC4" s="218"/>
      <c r="AD4" s="228"/>
      <c r="AE4" s="228"/>
      <c r="AF4" s="228"/>
      <c r="AG4" s="218"/>
    </row>
    <row r="5" spans="1:33" ht="45.75" customHeight="1">
      <c r="A5" s="219"/>
      <c r="B5" s="410"/>
      <c r="C5" s="229" t="s">
        <v>97</v>
      </c>
      <c r="D5" s="230" t="s">
        <v>98</v>
      </c>
      <c r="E5" s="229" t="s">
        <v>99</v>
      </c>
      <c r="F5" s="231" t="s">
        <v>98</v>
      </c>
      <c r="G5" s="229" t="s">
        <v>97</v>
      </c>
      <c r="H5" s="230" t="s">
        <v>98</v>
      </c>
      <c r="I5" s="229" t="s">
        <v>99</v>
      </c>
      <c r="J5" s="231" t="s">
        <v>98</v>
      </c>
      <c r="Q5" s="215"/>
      <c r="R5" s="215"/>
      <c r="S5" s="215"/>
      <c r="T5" s="215"/>
      <c r="U5" s="215"/>
      <c r="V5" s="227"/>
      <c r="W5" s="227"/>
      <c r="X5" s="227"/>
      <c r="AA5" s="218"/>
      <c r="AB5" s="218"/>
      <c r="AC5" s="218"/>
      <c r="AD5" s="232"/>
      <c r="AE5" s="232"/>
      <c r="AF5" s="232"/>
      <c r="AG5" s="218"/>
    </row>
    <row r="6" spans="1:33" ht="15.75" customHeight="1">
      <c r="A6" s="219"/>
      <c r="B6" s="233" t="s">
        <v>100</v>
      </c>
      <c r="C6" s="234"/>
      <c r="D6" s="235"/>
      <c r="E6" s="236"/>
      <c r="F6" s="237"/>
      <c r="G6" s="234"/>
      <c r="H6" s="235"/>
      <c r="I6" s="236"/>
      <c r="J6" s="237"/>
      <c r="L6" s="238"/>
      <c r="M6" s="238"/>
      <c r="Q6" s="215"/>
      <c r="R6" s="215"/>
      <c r="S6" s="215"/>
      <c r="T6" s="215"/>
      <c r="U6" s="215"/>
      <c r="V6" s="227"/>
      <c r="W6" s="227"/>
      <c r="X6" s="227"/>
      <c r="AA6" s="218"/>
      <c r="AB6" s="218"/>
      <c r="AC6" s="218"/>
      <c r="AD6" s="232"/>
      <c r="AE6" s="232"/>
      <c r="AF6" s="232"/>
      <c r="AG6" s="218"/>
    </row>
    <row r="7" spans="1:33" ht="15.75" customHeight="1">
      <c r="A7" s="219"/>
      <c r="B7" s="239" t="s">
        <v>101</v>
      </c>
      <c r="C7" s="240"/>
      <c r="D7" s="241"/>
      <c r="E7" s="242"/>
      <c r="F7" s="243"/>
      <c r="G7" s="240"/>
      <c r="H7" s="241"/>
      <c r="I7" s="242"/>
      <c r="J7" s="243"/>
      <c r="K7" s="244"/>
      <c r="L7" s="238"/>
      <c r="M7" s="238"/>
      <c r="Q7" s="215"/>
      <c r="R7" s="215"/>
      <c r="S7" s="215"/>
      <c r="T7" s="215"/>
      <c r="U7" s="215"/>
      <c r="V7" s="227"/>
      <c r="W7" s="227"/>
      <c r="X7" s="227"/>
      <c r="AA7" s="218"/>
      <c r="AB7" s="218"/>
      <c r="AC7" s="218"/>
      <c r="AD7" s="232"/>
      <c r="AE7" s="232"/>
      <c r="AF7" s="232"/>
      <c r="AG7" s="218"/>
    </row>
    <row r="8" spans="1:33" ht="15.75" customHeight="1">
      <c r="A8" s="219"/>
      <c r="B8" s="245" t="s">
        <v>102</v>
      </c>
      <c r="C8" s="246"/>
      <c r="D8" s="247"/>
      <c r="E8" s="248"/>
      <c r="F8" s="249"/>
      <c r="G8" s="246"/>
      <c r="H8" s="247"/>
      <c r="I8" s="248"/>
      <c r="J8" s="249"/>
      <c r="K8" s="244"/>
      <c r="L8" s="238"/>
      <c r="M8" s="238"/>
      <c r="Q8" s="215"/>
      <c r="R8" s="215"/>
      <c r="S8" s="215"/>
      <c r="T8" s="215"/>
      <c r="U8" s="215"/>
      <c r="V8" s="227"/>
      <c r="W8" s="227"/>
      <c r="X8" s="227"/>
      <c r="AA8" s="218"/>
      <c r="AB8" s="218"/>
      <c r="AC8" s="218"/>
      <c r="AD8" s="232"/>
      <c r="AE8" s="232"/>
      <c r="AF8" s="232"/>
      <c r="AG8" s="218"/>
    </row>
    <row r="9" spans="1:33" ht="15.75" customHeight="1">
      <c r="A9" s="219"/>
      <c r="B9" s="239" t="s">
        <v>103</v>
      </c>
      <c r="C9" s="240"/>
      <c r="D9" s="250"/>
      <c r="E9" s="242"/>
      <c r="F9" s="243"/>
      <c r="G9" s="240"/>
      <c r="H9" s="250"/>
      <c r="I9" s="242"/>
      <c r="J9" s="243"/>
      <c r="K9" s="244"/>
      <c r="L9" s="238"/>
      <c r="M9" s="238"/>
      <c r="Q9" s="215"/>
      <c r="R9" s="215"/>
      <c r="S9" s="215"/>
      <c r="T9" s="215"/>
      <c r="U9" s="215"/>
      <c r="V9" s="227"/>
      <c r="W9" s="227"/>
      <c r="X9" s="227"/>
      <c r="AA9" s="218"/>
      <c r="AB9" s="218"/>
      <c r="AC9" s="218"/>
      <c r="AD9" s="232"/>
      <c r="AE9" s="232"/>
      <c r="AF9" s="232"/>
      <c r="AG9" s="218"/>
    </row>
    <row r="10" spans="1:33" ht="15.75" customHeight="1">
      <c r="A10" s="219"/>
      <c r="B10" s="245" t="s">
        <v>104</v>
      </c>
      <c r="C10" s="246"/>
      <c r="D10" s="251"/>
      <c r="E10" s="248"/>
      <c r="F10" s="249"/>
      <c r="G10" s="246"/>
      <c r="H10" s="251"/>
      <c r="I10" s="248"/>
      <c r="J10" s="249"/>
      <c r="K10" s="244"/>
      <c r="L10" s="238"/>
      <c r="M10" s="238"/>
      <c r="Q10" s="215"/>
      <c r="R10" s="215"/>
      <c r="S10" s="215"/>
      <c r="T10" s="215"/>
      <c r="U10" s="215"/>
      <c r="V10" s="227"/>
      <c r="W10" s="227"/>
      <c r="X10" s="227"/>
      <c r="AA10" s="218"/>
      <c r="AB10" s="218"/>
      <c r="AC10" s="218"/>
      <c r="AD10" s="232"/>
      <c r="AE10" s="232"/>
      <c r="AF10" s="232"/>
      <c r="AG10" s="218"/>
    </row>
    <row r="11" spans="1:33" ht="15.75" customHeight="1">
      <c r="A11" s="219"/>
      <c r="B11" s="239" t="s">
        <v>105</v>
      </c>
      <c r="C11" s="240"/>
      <c r="D11" s="250"/>
      <c r="E11" s="242"/>
      <c r="F11" s="243"/>
      <c r="G11" s="240"/>
      <c r="H11" s="250"/>
      <c r="I11" s="242"/>
      <c r="J11" s="243"/>
      <c r="K11" s="244"/>
      <c r="L11" s="238"/>
      <c r="M11" s="238"/>
      <c r="Q11" s="215"/>
      <c r="R11" s="215"/>
      <c r="S11" s="215"/>
      <c r="T11" s="215"/>
      <c r="U11" s="215"/>
      <c r="V11" s="227"/>
      <c r="W11" s="227"/>
      <c r="X11" s="227"/>
      <c r="AA11" s="218"/>
      <c r="AB11" s="218"/>
      <c r="AC11" s="218"/>
      <c r="AD11" s="218"/>
      <c r="AE11" s="218"/>
      <c r="AF11" s="218"/>
      <c r="AG11" s="218"/>
    </row>
    <row r="12" spans="1:33" ht="15.75" customHeight="1">
      <c r="A12" s="219"/>
      <c r="B12" s="245" t="s">
        <v>106</v>
      </c>
      <c r="C12" s="246"/>
      <c r="D12" s="251"/>
      <c r="E12" s="248"/>
      <c r="F12" s="249"/>
      <c r="G12" s="246"/>
      <c r="H12" s="251"/>
      <c r="I12" s="248"/>
      <c r="J12" s="249"/>
      <c r="K12" s="244"/>
      <c r="L12" s="238"/>
      <c r="M12" s="238"/>
      <c r="Q12" s="215"/>
      <c r="R12" s="215"/>
      <c r="S12" s="215"/>
      <c r="T12" s="215"/>
      <c r="U12" s="215"/>
      <c r="V12" s="227"/>
      <c r="W12" s="227"/>
      <c r="X12" s="227"/>
      <c r="AA12" s="218"/>
      <c r="AB12" s="218"/>
      <c r="AC12" s="218"/>
      <c r="AD12" s="218"/>
      <c r="AE12" s="218"/>
      <c r="AF12" s="218"/>
      <c r="AG12" s="218"/>
    </row>
    <row r="13" spans="1:33" ht="15.75" customHeight="1">
      <c r="A13" s="219"/>
      <c r="B13" s="239" t="s">
        <v>107</v>
      </c>
      <c r="C13" s="240"/>
      <c r="D13" s="250"/>
      <c r="E13" s="242"/>
      <c r="F13" s="243"/>
      <c r="G13" s="240"/>
      <c r="H13" s="250"/>
      <c r="I13" s="242"/>
      <c r="J13" s="243"/>
      <c r="L13" s="238"/>
      <c r="M13" s="238"/>
      <c r="Q13" s="215"/>
      <c r="R13" s="215"/>
      <c r="S13" s="215"/>
      <c r="T13" s="215"/>
      <c r="U13" s="215"/>
      <c r="V13" s="227"/>
      <c r="W13" s="227"/>
      <c r="X13" s="227"/>
      <c r="AA13" s="218"/>
      <c r="AB13" s="218"/>
      <c r="AC13" s="218"/>
      <c r="AD13" s="218"/>
      <c r="AE13" s="218"/>
      <c r="AF13" s="218"/>
      <c r="AG13" s="218"/>
    </row>
    <row r="14" spans="1:33" ht="15.75" customHeight="1">
      <c r="A14" s="219"/>
      <c r="B14" s="245" t="s">
        <v>108</v>
      </c>
      <c r="C14" s="246"/>
      <c r="D14" s="251"/>
      <c r="E14" s="248"/>
      <c r="F14" s="249"/>
      <c r="G14" s="246"/>
      <c r="H14" s="251"/>
      <c r="I14" s="248"/>
      <c r="J14" s="249"/>
      <c r="L14" s="238"/>
      <c r="M14" s="238"/>
      <c r="Q14" s="215"/>
      <c r="R14" s="215"/>
      <c r="S14" s="215"/>
      <c r="T14" s="215"/>
      <c r="U14" s="215"/>
      <c r="V14" s="227"/>
      <c r="W14" s="227"/>
      <c r="X14" s="227"/>
      <c r="AA14" s="218"/>
      <c r="AB14" s="218"/>
      <c r="AC14" s="218"/>
      <c r="AD14" s="218"/>
      <c r="AE14" s="218"/>
      <c r="AF14" s="218"/>
      <c r="AG14" s="218"/>
    </row>
    <row r="15" spans="1:33" ht="15.75" customHeight="1">
      <c r="A15" s="219"/>
      <c r="B15" s="239" t="s">
        <v>109</v>
      </c>
      <c r="C15" s="252"/>
      <c r="D15" s="253"/>
      <c r="E15" s="242"/>
      <c r="F15" s="243"/>
      <c r="G15" s="252"/>
      <c r="H15" s="253"/>
      <c r="I15" s="242"/>
      <c r="J15" s="243"/>
      <c r="L15" s="238"/>
      <c r="M15" s="238"/>
      <c r="Q15" s="215"/>
      <c r="R15" s="215"/>
      <c r="S15" s="215"/>
      <c r="T15" s="215"/>
      <c r="U15" s="215"/>
      <c r="V15" s="227"/>
      <c r="W15" s="227"/>
      <c r="X15" s="227"/>
      <c r="AA15" s="218"/>
      <c r="AB15" s="218"/>
      <c r="AC15" s="218"/>
      <c r="AD15" s="218"/>
      <c r="AE15" s="218"/>
      <c r="AF15" s="218"/>
      <c r="AG15" s="218"/>
    </row>
    <row r="16" spans="1:33" ht="15.75" customHeight="1">
      <c r="A16" s="219"/>
      <c r="B16" s="245" t="s">
        <v>110</v>
      </c>
      <c r="C16" s="254"/>
      <c r="D16" s="255"/>
      <c r="E16" s="248"/>
      <c r="F16" s="249"/>
      <c r="G16" s="254"/>
      <c r="H16" s="255"/>
      <c r="I16" s="248"/>
      <c r="J16" s="249"/>
      <c r="L16" s="238"/>
      <c r="M16" s="238"/>
      <c r="Q16" s="215"/>
      <c r="R16" s="215"/>
      <c r="S16" s="215"/>
      <c r="T16" s="215"/>
      <c r="U16" s="215"/>
      <c r="V16" s="227"/>
      <c r="W16" s="227"/>
      <c r="X16" s="227"/>
      <c r="AA16" s="218"/>
      <c r="AB16" s="218"/>
      <c r="AC16" s="218"/>
      <c r="AD16" s="218"/>
      <c r="AE16" s="218"/>
      <c r="AF16" s="218"/>
      <c r="AG16" s="218"/>
    </row>
    <row r="17" spans="1:34" ht="15.75" customHeight="1">
      <c r="A17" s="219"/>
      <c r="B17" s="256" t="s">
        <v>111</v>
      </c>
      <c r="C17" s="257"/>
      <c r="D17" s="258"/>
      <c r="E17" s="259"/>
      <c r="F17" s="260"/>
      <c r="G17" s="261"/>
      <c r="H17" s="258"/>
      <c r="I17" s="259"/>
      <c r="J17" s="260"/>
      <c r="L17" s="238"/>
      <c r="M17" s="238"/>
      <c r="Q17" s="215"/>
      <c r="R17" s="215"/>
      <c r="S17" s="215"/>
      <c r="T17" s="215"/>
      <c r="U17" s="215"/>
      <c r="V17" s="227"/>
      <c r="W17" s="227"/>
      <c r="X17" s="227"/>
      <c r="AA17" s="218"/>
      <c r="AB17" s="218"/>
      <c r="AC17" s="218"/>
      <c r="AD17" s="218"/>
      <c r="AE17" s="218"/>
      <c r="AF17" s="218"/>
      <c r="AG17" s="218"/>
    </row>
    <row r="18" spans="1:34" s="186" customFormat="1" ht="15.75" customHeight="1">
      <c r="A18" s="262"/>
      <c r="B18" s="263" t="s">
        <v>112</v>
      </c>
      <c r="C18" s="264">
        <f>+SUM(C6:C17)</f>
        <v>0</v>
      </c>
      <c r="D18" s="264">
        <f>+MAX(D6:D17)</f>
        <v>0</v>
      </c>
      <c r="E18" s="264">
        <f>+SUM(E6:E17)</f>
        <v>0</v>
      </c>
      <c r="F18" s="264">
        <f>+MAX(F6:F17)</f>
        <v>0</v>
      </c>
      <c r="G18" s="264">
        <f>+SUM(G6:G17)</f>
        <v>0</v>
      </c>
      <c r="H18" s="264">
        <f>+MAX(H6:H17)</f>
        <v>0</v>
      </c>
      <c r="I18" s="264">
        <f>+SUM(I6:I17)</f>
        <v>0</v>
      </c>
      <c r="J18" s="264">
        <f>+MAX(J6:J17)</f>
        <v>0</v>
      </c>
      <c r="K18" s="224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27"/>
      <c r="W18" s="227"/>
      <c r="X18" s="227"/>
      <c r="Y18" s="265"/>
      <c r="Z18" s="266"/>
      <c r="AA18" s="218"/>
      <c r="AB18" s="218"/>
      <c r="AC18" s="218"/>
      <c r="AD18" s="218"/>
      <c r="AE18" s="218"/>
      <c r="AF18" s="218"/>
      <c r="AG18" s="218"/>
      <c r="AH18" s="266"/>
    </row>
    <row r="19" spans="1:34" s="186" customFormat="1" ht="15.75" customHeight="1">
      <c r="A19" s="262"/>
      <c r="B19" s="267"/>
      <c r="C19" s="268"/>
      <c r="D19" s="268"/>
      <c r="E19" s="268"/>
      <c r="F19" s="269"/>
      <c r="G19" s="269"/>
      <c r="H19" s="269"/>
      <c r="J19" s="269"/>
      <c r="K19" s="224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27"/>
      <c r="W19" s="227"/>
      <c r="X19" s="227"/>
      <c r="Y19" s="265"/>
      <c r="Z19" s="266"/>
      <c r="AA19" s="218"/>
      <c r="AB19" s="218"/>
      <c r="AC19" s="218"/>
      <c r="AD19" s="218"/>
      <c r="AE19" s="218"/>
      <c r="AF19" s="218"/>
      <c r="AG19" s="218"/>
      <c r="AH19" s="266"/>
    </row>
    <row r="20" spans="1:34" s="186" customFormat="1" ht="15" customHeight="1">
      <c r="A20" s="262"/>
      <c r="B20" s="418" t="s">
        <v>113</v>
      </c>
      <c r="C20" s="419" t="s">
        <v>95</v>
      </c>
      <c r="D20" s="419"/>
      <c r="E20" s="419"/>
      <c r="F20" s="419"/>
      <c r="G20" s="419" t="s">
        <v>96</v>
      </c>
      <c r="H20" s="419"/>
      <c r="I20" s="419"/>
      <c r="J20" s="419"/>
      <c r="K20" s="224"/>
      <c r="L20" s="265"/>
      <c r="M20" s="265"/>
      <c r="N20" s="265"/>
      <c r="O20" s="265"/>
      <c r="P20" s="265"/>
      <c r="Q20" s="265"/>
      <c r="R20" s="270"/>
      <c r="S20" s="270"/>
      <c r="T20" s="227"/>
      <c r="U20" s="227"/>
      <c r="V20" s="227"/>
      <c r="W20" s="227"/>
      <c r="X20" s="227"/>
      <c r="Y20" s="265"/>
      <c r="Z20" s="266"/>
      <c r="AA20" s="218"/>
      <c r="AB20" s="218"/>
      <c r="AC20" s="218"/>
      <c r="AD20" s="218"/>
      <c r="AE20" s="218"/>
      <c r="AF20" s="218"/>
      <c r="AG20" s="218"/>
      <c r="AH20" s="266"/>
    </row>
    <row r="21" spans="1:34" s="186" customFormat="1" ht="15" customHeight="1">
      <c r="A21" s="219"/>
      <c r="B21" s="418"/>
      <c r="C21" s="419" t="s">
        <v>114</v>
      </c>
      <c r="D21" s="419"/>
      <c r="E21" s="419" t="s">
        <v>115</v>
      </c>
      <c r="F21" s="419"/>
      <c r="G21" s="419" t="s">
        <v>114</v>
      </c>
      <c r="H21" s="419"/>
      <c r="I21" s="419" t="s">
        <v>115</v>
      </c>
      <c r="J21" s="419"/>
      <c r="K21" s="224"/>
      <c r="L21" s="265"/>
      <c r="M21" s="265"/>
      <c r="N21" s="265"/>
      <c r="O21" s="265"/>
      <c r="P21" s="265"/>
      <c r="Q21" s="265"/>
      <c r="R21" s="270"/>
      <c r="S21" s="270"/>
      <c r="T21" s="227"/>
      <c r="U21" s="227"/>
      <c r="V21" s="227"/>
      <c r="W21" s="227"/>
      <c r="X21" s="227"/>
      <c r="Y21" s="265"/>
      <c r="Z21" s="266"/>
      <c r="AA21" s="218"/>
      <c r="AB21" s="218"/>
      <c r="AC21" s="218"/>
      <c r="AD21" s="218"/>
      <c r="AE21" s="218"/>
      <c r="AF21" s="218"/>
      <c r="AG21" s="218"/>
      <c r="AH21" s="266"/>
    </row>
    <row r="22" spans="1:34" s="186" customFormat="1" ht="15" customHeight="1">
      <c r="A22" s="219"/>
      <c r="B22" s="418"/>
      <c r="C22" s="417"/>
      <c r="D22" s="417"/>
      <c r="E22" s="417"/>
      <c r="F22" s="417"/>
      <c r="G22" s="417" t="e">
        <f>+I18/E18-1</f>
        <v>#DIV/0!</v>
      </c>
      <c r="H22" s="417"/>
      <c r="I22" s="417" t="e">
        <f>+J18/F18-1</f>
        <v>#DIV/0!</v>
      </c>
      <c r="J22" s="417"/>
      <c r="K22" s="224"/>
      <c r="L22" s="265"/>
      <c r="M22" s="265"/>
      <c r="N22" s="265"/>
      <c r="O22" s="265"/>
      <c r="P22" s="265"/>
      <c r="Q22" s="265"/>
      <c r="R22" s="270"/>
      <c r="S22" s="270"/>
      <c r="T22" s="227"/>
      <c r="U22" s="227"/>
      <c r="V22" s="227"/>
      <c r="W22" s="227"/>
      <c r="X22" s="227"/>
      <c r="Y22" s="265"/>
      <c r="Z22" s="266"/>
      <c r="AA22" s="266"/>
      <c r="AB22" s="266"/>
      <c r="AC22" s="266"/>
      <c r="AD22" s="266"/>
      <c r="AE22" s="266"/>
      <c r="AF22" s="266"/>
      <c r="AG22" s="266"/>
      <c r="AH22" s="266"/>
    </row>
    <row r="23" spans="1:34" s="186" customFormat="1" ht="14.25" customHeight="1">
      <c r="A23" s="219"/>
      <c r="B23" s="220"/>
      <c r="C23" s="220"/>
      <c r="D23" s="220"/>
      <c r="E23" s="221"/>
      <c r="F23" s="222"/>
      <c r="G23" s="222"/>
      <c r="H23" s="223"/>
      <c r="I23" s="224"/>
      <c r="J23" s="224"/>
      <c r="K23" s="224"/>
      <c r="L23" s="265"/>
      <c r="M23" s="265"/>
      <c r="N23" s="265"/>
      <c r="O23" s="271"/>
      <c r="P23" s="271"/>
      <c r="Q23" s="265"/>
      <c r="R23" s="270"/>
      <c r="S23" s="227"/>
      <c r="T23" s="227"/>
      <c r="U23" s="227"/>
      <c r="V23" s="227"/>
      <c r="W23" s="227"/>
      <c r="X23" s="227"/>
      <c r="Y23" s="265"/>
      <c r="Z23" s="266"/>
      <c r="AA23" s="266"/>
      <c r="AB23" s="266"/>
      <c r="AC23" s="266"/>
      <c r="AD23" s="266"/>
      <c r="AE23" s="266"/>
      <c r="AF23" s="266"/>
      <c r="AG23" s="266"/>
      <c r="AH23" s="266"/>
    </row>
    <row r="24" spans="1:34" s="186" customFormat="1" ht="33" customHeight="1">
      <c r="A24" s="219"/>
      <c r="B24" s="220"/>
      <c r="C24" s="220"/>
      <c r="D24" s="220"/>
      <c r="E24" s="221"/>
      <c r="F24" s="222"/>
      <c r="G24" s="222"/>
      <c r="H24" s="223"/>
      <c r="I24" s="224"/>
      <c r="J24" s="224"/>
      <c r="K24" s="224"/>
      <c r="L24" s="265"/>
      <c r="M24" s="265"/>
      <c r="N24" s="265"/>
      <c r="O24" s="271"/>
      <c r="P24" s="271"/>
      <c r="Q24" s="265"/>
      <c r="R24" s="270"/>
      <c r="S24" s="227"/>
      <c r="T24" s="227"/>
      <c r="U24" s="227"/>
      <c r="V24" s="227"/>
      <c r="W24" s="227"/>
      <c r="X24" s="227"/>
      <c r="Y24" s="265"/>
      <c r="Z24" s="266"/>
      <c r="AA24" s="266"/>
      <c r="AB24" s="266"/>
      <c r="AC24" s="266"/>
      <c r="AD24" s="266"/>
      <c r="AE24" s="266"/>
      <c r="AF24" s="266"/>
      <c r="AG24" s="266"/>
      <c r="AH24" s="266"/>
    </row>
    <row r="25" spans="1:34" s="186" customFormat="1" ht="14.25" customHeight="1">
      <c r="A25" s="219"/>
      <c r="B25" s="220"/>
      <c r="C25" s="220"/>
      <c r="D25" s="220"/>
      <c r="E25" s="221"/>
      <c r="F25" s="222"/>
      <c r="G25" s="222"/>
      <c r="H25" s="223"/>
      <c r="I25" s="224"/>
      <c r="J25" s="224"/>
      <c r="K25" s="224"/>
      <c r="L25" s="265"/>
      <c r="M25" s="265"/>
      <c r="N25" s="265"/>
      <c r="O25" s="271"/>
      <c r="P25" s="271"/>
      <c r="Q25" s="265"/>
      <c r="R25" s="270"/>
      <c r="S25" s="227"/>
      <c r="T25" s="227"/>
      <c r="U25" s="227"/>
      <c r="V25" s="227"/>
      <c r="W25" s="227"/>
      <c r="X25" s="227"/>
      <c r="Y25" s="265"/>
      <c r="Z25" s="266"/>
      <c r="AA25" s="266"/>
      <c r="AB25" s="266"/>
      <c r="AC25" s="266"/>
      <c r="AD25" s="266"/>
      <c r="AE25" s="266"/>
      <c r="AF25" s="266"/>
      <c r="AG25" s="266"/>
      <c r="AH25" s="266"/>
    </row>
    <row r="26" spans="1:34" s="186" customFormat="1" ht="14.25" customHeight="1">
      <c r="A26" s="219"/>
      <c r="B26" s="220"/>
      <c r="C26" s="220"/>
      <c r="D26" s="220"/>
      <c r="E26" s="221"/>
      <c r="F26" s="222"/>
      <c r="G26" s="222"/>
      <c r="H26" s="223"/>
      <c r="I26" s="224"/>
      <c r="J26" s="224"/>
      <c r="K26" s="224"/>
      <c r="L26" s="265"/>
      <c r="M26" s="265"/>
      <c r="N26" s="265"/>
      <c r="O26" s="271"/>
      <c r="P26" s="271"/>
      <c r="Q26" s="265"/>
      <c r="R26" s="270"/>
      <c r="S26" s="227"/>
      <c r="T26" s="227"/>
      <c r="U26" s="227"/>
      <c r="V26" s="227"/>
      <c r="W26" s="227"/>
      <c r="X26" s="227"/>
      <c r="Y26" s="265"/>
      <c r="Z26" s="266"/>
      <c r="AA26" s="266"/>
      <c r="AB26" s="266"/>
      <c r="AC26" s="266"/>
      <c r="AD26" s="266"/>
      <c r="AE26" s="266"/>
      <c r="AF26" s="266"/>
      <c r="AG26" s="266"/>
      <c r="AH26" s="266"/>
    </row>
    <row r="27" spans="1:34" s="186" customFormat="1" ht="30.75" customHeight="1">
      <c r="A27" s="219"/>
      <c r="B27" s="220"/>
      <c r="C27" s="220"/>
      <c r="D27" s="220"/>
      <c r="E27" s="221"/>
      <c r="F27" s="222"/>
      <c r="G27" s="222"/>
      <c r="H27" s="223"/>
      <c r="I27" s="224"/>
      <c r="J27" s="224"/>
      <c r="K27" s="224"/>
      <c r="L27" s="265"/>
      <c r="M27" s="265"/>
      <c r="N27" s="265"/>
      <c r="O27" s="271"/>
      <c r="P27" s="271"/>
      <c r="Q27" s="265"/>
      <c r="R27" s="270"/>
      <c r="S27" s="227"/>
      <c r="T27" s="227"/>
      <c r="U27" s="227"/>
      <c r="V27" s="227"/>
      <c r="W27" s="227"/>
      <c r="X27" s="227"/>
      <c r="Y27" s="265"/>
      <c r="Z27" s="266"/>
      <c r="AA27" s="266"/>
      <c r="AB27" s="266"/>
      <c r="AC27" s="266"/>
      <c r="AD27" s="266"/>
      <c r="AE27" s="266"/>
      <c r="AF27" s="266"/>
      <c r="AG27" s="266"/>
      <c r="AH27" s="266"/>
    </row>
    <row r="28" spans="1:34" s="186" customFormat="1" ht="69" customHeight="1">
      <c r="A28" s="219"/>
      <c r="B28" s="220"/>
      <c r="C28" s="220"/>
      <c r="D28" s="220"/>
      <c r="E28" s="221"/>
      <c r="F28" s="222"/>
      <c r="G28" s="222"/>
      <c r="H28" s="223"/>
      <c r="I28" s="224"/>
      <c r="J28" s="224"/>
      <c r="K28" s="224"/>
      <c r="L28" s="265"/>
      <c r="M28" s="265"/>
      <c r="N28" s="265"/>
      <c r="O28" s="271"/>
      <c r="P28" s="271"/>
      <c r="Q28" s="265"/>
      <c r="R28" s="270"/>
      <c r="S28" s="227"/>
      <c r="T28" s="227"/>
      <c r="U28" s="227"/>
      <c r="V28" s="227"/>
      <c r="W28" s="227"/>
      <c r="X28" s="227"/>
      <c r="Y28" s="265"/>
      <c r="Z28" s="266"/>
      <c r="AA28" s="266"/>
      <c r="AB28" s="266"/>
      <c r="AC28" s="266"/>
      <c r="AD28" s="266"/>
      <c r="AE28" s="266"/>
      <c r="AF28" s="266"/>
      <c r="AG28" s="266"/>
      <c r="AH28" s="266"/>
    </row>
    <row r="29" spans="1:34" s="186" customFormat="1" ht="21" customHeight="1">
      <c r="A29" s="219"/>
      <c r="B29" s="220"/>
      <c r="C29" s="220"/>
      <c r="D29" s="220"/>
      <c r="E29" s="221"/>
      <c r="F29" s="222"/>
      <c r="G29" s="222"/>
      <c r="H29" s="223"/>
      <c r="I29" s="224"/>
      <c r="J29" s="224"/>
      <c r="K29" s="224"/>
      <c r="L29" s="265"/>
      <c r="M29" s="265"/>
      <c r="N29" s="265"/>
      <c r="O29" s="271"/>
      <c r="P29" s="271"/>
      <c r="Q29" s="265"/>
      <c r="R29" s="270"/>
      <c r="S29" s="227"/>
      <c r="T29" s="227"/>
      <c r="U29" s="227"/>
      <c r="V29" s="227"/>
      <c r="W29" s="227"/>
      <c r="X29" s="227"/>
      <c r="Y29" s="265"/>
      <c r="Z29" s="266"/>
      <c r="AA29" s="266"/>
      <c r="AB29" s="266"/>
      <c r="AC29" s="266"/>
      <c r="AD29" s="266"/>
      <c r="AE29" s="266"/>
      <c r="AF29" s="266"/>
      <c r="AG29" s="266"/>
      <c r="AH29" s="266"/>
    </row>
    <row r="30" spans="1:34" s="186" customFormat="1" ht="21" customHeight="1">
      <c r="A30" s="219"/>
      <c r="B30" s="220"/>
      <c r="C30" s="220"/>
      <c r="D30" s="220"/>
      <c r="E30" s="221"/>
      <c r="F30" s="222"/>
      <c r="G30" s="222"/>
      <c r="H30" s="223"/>
      <c r="I30" s="224"/>
      <c r="J30" s="224"/>
      <c r="K30" s="224"/>
      <c r="L30" s="265"/>
      <c r="M30" s="265"/>
      <c r="N30" s="265"/>
      <c r="O30" s="271"/>
      <c r="P30" s="271"/>
      <c r="Q30" s="265"/>
      <c r="R30" s="270"/>
      <c r="S30" s="227"/>
      <c r="T30" s="227"/>
      <c r="U30" s="227"/>
      <c r="V30" s="227"/>
      <c r="W30" s="227"/>
      <c r="X30" s="227"/>
      <c r="Y30" s="265"/>
      <c r="Z30" s="266"/>
      <c r="AA30" s="266"/>
      <c r="AB30" s="266"/>
      <c r="AC30" s="266"/>
      <c r="AD30" s="266"/>
      <c r="AE30" s="266"/>
      <c r="AF30" s="266"/>
      <c r="AG30" s="266"/>
      <c r="AH30" s="266"/>
    </row>
    <row r="31" spans="1:34" s="186" customFormat="1" ht="18.75" customHeight="1">
      <c r="A31" s="219"/>
      <c r="B31" s="220"/>
      <c r="C31" s="220"/>
      <c r="D31" s="220"/>
      <c r="E31" s="221"/>
      <c r="F31" s="222"/>
      <c r="G31" s="222"/>
      <c r="H31" s="223"/>
      <c r="I31" s="224"/>
      <c r="J31" s="224"/>
      <c r="K31" s="224"/>
      <c r="L31" s="272"/>
      <c r="M31" s="273"/>
      <c r="N31" s="273"/>
      <c r="O31" s="271"/>
      <c r="P31" s="271"/>
      <c r="Q31" s="265"/>
      <c r="R31" s="270"/>
      <c r="S31" s="227"/>
      <c r="T31" s="227"/>
      <c r="U31" s="227"/>
      <c r="V31" s="227"/>
      <c r="W31" s="227"/>
      <c r="X31" s="227"/>
      <c r="Y31" s="265"/>
      <c r="Z31" s="266"/>
      <c r="AA31" s="266"/>
      <c r="AB31" s="266"/>
      <c r="AC31" s="266"/>
      <c r="AD31" s="266"/>
      <c r="AE31" s="266"/>
      <c r="AF31" s="266"/>
      <c r="AG31" s="266"/>
      <c r="AH31" s="266"/>
    </row>
    <row r="32" spans="1:34" s="186" customFormat="1" ht="18.75" customHeight="1">
      <c r="A32" s="219"/>
      <c r="B32" s="220"/>
      <c r="C32" s="220"/>
      <c r="D32" s="220"/>
      <c r="E32" s="221"/>
      <c r="F32" s="222"/>
      <c r="G32" s="222"/>
      <c r="H32" s="223"/>
      <c r="I32" s="224"/>
      <c r="J32" s="224"/>
      <c r="K32" s="224"/>
      <c r="L32" s="272"/>
      <c r="M32" s="273"/>
      <c r="N32" s="273"/>
      <c r="O32" s="271"/>
      <c r="P32" s="271"/>
      <c r="Q32" s="265"/>
      <c r="R32" s="270"/>
      <c r="S32" s="227"/>
      <c r="T32" s="227"/>
      <c r="U32" s="227"/>
      <c r="V32" s="227"/>
      <c r="W32" s="227"/>
      <c r="X32" s="227"/>
      <c r="Y32" s="265"/>
      <c r="Z32" s="266"/>
      <c r="AA32" s="266"/>
      <c r="AB32" s="266"/>
      <c r="AC32" s="266"/>
      <c r="AD32" s="266"/>
      <c r="AE32" s="266"/>
      <c r="AF32" s="266"/>
      <c r="AG32" s="266"/>
      <c r="AH32" s="266"/>
    </row>
    <row r="33" spans="1:34" s="186" customFormat="1" ht="18.75" customHeight="1">
      <c r="A33" s="219"/>
      <c r="B33" s="220"/>
      <c r="C33" s="220"/>
      <c r="D33" s="220"/>
      <c r="E33" s="221"/>
      <c r="F33" s="222"/>
      <c r="G33" s="222"/>
      <c r="H33" s="223"/>
      <c r="I33" s="224"/>
      <c r="J33" s="224"/>
      <c r="K33" s="224"/>
      <c r="L33" s="272"/>
      <c r="M33" s="273"/>
      <c r="N33" s="273"/>
      <c r="O33" s="271"/>
      <c r="P33" s="271"/>
      <c r="Q33" s="265"/>
      <c r="R33" s="270"/>
      <c r="S33" s="227"/>
      <c r="T33" s="227"/>
      <c r="U33" s="227"/>
      <c r="V33" s="227"/>
      <c r="W33" s="227"/>
      <c r="X33" s="227"/>
      <c r="Y33" s="265"/>
      <c r="Z33" s="266"/>
      <c r="AA33" s="266"/>
      <c r="AB33" s="266"/>
      <c r="AC33" s="266"/>
      <c r="AD33" s="266"/>
      <c r="AE33" s="266"/>
      <c r="AF33" s="266"/>
      <c r="AG33" s="266"/>
      <c r="AH33" s="266"/>
    </row>
    <row r="34" spans="1:34" s="186" customFormat="1" ht="18.75" customHeight="1">
      <c r="A34" s="219"/>
      <c r="B34" s="220"/>
      <c r="C34" s="220"/>
      <c r="D34" s="220"/>
      <c r="E34" s="221"/>
      <c r="F34" s="222"/>
      <c r="G34" s="222"/>
      <c r="H34" s="223"/>
      <c r="I34" s="224"/>
      <c r="J34" s="224"/>
      <c r="K34" s="224"/>
      <c r="L34" s="272"/>
      <c r="M34" s="273"/>
      <c r="N34" s="273"/>
      <c r="O34" s="271"/>
      <c r="P34" s="271"/>
      <c r="Q34" s="265"/>
      <c r="R34" s="270"/>
      <c r="S34" s="227"/>
      <c r="T34" s="227"/>
      <c r="U34" s="227"/>
      <c r="V34" s="227"/>
      <c r="W34" s="227"/>
      <c r="X34" s="227"/>
      <c r="Y34" s="265"/>
      <c r="Z34" s="266"/>
      <c r="AA34" s="266"/>
      <c r="AB34" s="266"/>
      <c r="AC34" s="266"/>
      <c r="AD34" s="266"/>
      <c r="AE34" s="266"/>
      <c r="AF34" s="266"/>
      <c r="AG34" s="266"/>
      <c r="AH34" s="266"/>
    </row>
    <row r="35" spans="1:34" s="186" customFormat="1" ht="18.75" customHeight="1">
      <c r="A35" s="219"/>
      <c r="B35" s="220"/>
      <c r="C35" s="220"/>
      <c r="D35" s="220"/>
      <c r="E35" s="221"/>
      <c r="F35" s="222"/>
      <c r="G35" s="222"/>
      <c r="H35" s="223"/>
      <c r="I35" s="224"/>
      <c r="J35" s="224"/>
      <c r="K35" s="224"/>
      <c r="L35" s="272"/>
      <c r="M35" s="273"/>
      <c r="N35" s="273"/>
      <c r="O35" s="274"/>
      <c r="P35" s="274"/>
      <c r="Q35" s="265"/>
      <c r="R35" s="270"/>
      <c r="S35" s="270"/>
      <c r="T35" s="227"/>
      <c r="U35" s="227"/>
      <c r="V35" s="227"/>
      <c r="W35" s="227"/>
      <c r="X35" s="227"/>
      <c r="Y35" s="265"/>
      <c r="Z35" s="266"/>
      <c r="AA35" s="266"/>
      <c r="AB35" s="266"/>
      <c r="AC35" s="266"/>
      <c r="AD35" s="266"/>
      <c r="AE35" s="266"/>
      <c r="AF35" s="266"/>
      <c r="AG35" s="266"/>
      <c r="AH35" s="266"/>
    </row>
    <row r="36" spans="1:34" s="186" customFormat="1" ht="18.75" customHeight="1">
      <c r="A36" s="219"/>
      <c r="B36" s="220"/>
      <c r="C36" s="220"/>
      <c r="D36" s="220"/>
      <c r="E36" s="221"/>
      <c r="F36" s="222"/>
      <c r="G36" s="222"/>
      <c r="H36" s="223"/>
      <c r="I36" s="224"/>
      <c r="J36" s="224"/>
      <c r="K36" s="224"/>
      <c r="L36" s="272"/>
      <c r="M36" s="273"/>
      <c r="N36" s="273"/>
      <c r="O36" s="274"/>
      <c r="P36" s="274"/>
      <c r="Q36" s="265"/>
      <c r="R36" s="270"/>
      <c r="S36" s="270"/>
      <c r="T36" s="227"/>
      <c r="U36" s="227"/>
      <c r="V36" s="227"/>
      <c r="W36" s="227"/>
      <c r="X36" s="227"/>
      <c r="Y36" s="265"/>
      <c r="Z36" s="266"/>
      <c r="AA36" s="266"/>
      <c r="AB36" s="266"/>
      <c r="AC36" s="266"/>
      <c r="AD36" s="266"/>
      <c r="AE36" s="266"/>
      <c r="AF36" s="266"/>
      <c r="AG36" s="266"/>
      <c r="AH36" s="266"/>
    </row>
    <row r="37" spans="1:34" s="186" customFormat="1" ht="18.75" customHeight="1">
      <c r="A37" s="219"/>
      <c r="B37" s="220"/>
      <c r="C37" s="220"/>
      <c r="D37" s="220"/>
      <c r="E37" s="221"/>
      <c r="F37" s="222"/>
      <c r="G37" s="222"/>
      <c r="H37" s="223"/>
      <c r="I37" s="224"/>
      <c r="J37" s="224"/>
      <c r="K37" s="224"/>
      <c r="L37" s="272"/>
      <c r="M37" s="273"/>
      <c r="N37" s="273"/>
      <c r="O37" s="274"/>
      <c r="P37" s="274"/>
      <c r="Q37" s="265"/>
      <c r="R37" s="270"/>
      <c r="S37" s="270"/>
      <c r="T37" s="227"/>
      <c r="U37" s="227"/>
      <c r="V37" s="227"/>
      <c r="W37" s="227"/>
      <c r="X37" s="227"/>
      <c r="Y37" s="265"/>
      <c r="Z37" s="266"/>
      <c r="AA37" s="266"/>
      <c r="AB37" s="266"/>
      <c r="AC37" s="266"/>
      <c r="AD37" s="266"/>
      <c r="AE37" s="266"/>
      <c r="AF37" s="266"/>
      <c r="AG37" s="266"/>
      <c r="AH37" s="266"/>
    </row>
    <row r="38" spans="1:34" s="186" customFormat="1" ht="18.75" customHeight="1">
      <c r="A38" s="219"/>
      <c r="B38" s="220"/>
      <c r="C38" s="220"/>
      <c r="D38" s="220"/>
      <c r="E38" s="221"/>
      <c r="F38" s="222"/>
      <c r="G38" s="222"/>
      <c r="H38" s="223"/>
      <c r="I38" s="224"/>
      <c r="J38" s="224"/>
      <c r="K38" s="224"/>
      <c r="L38" s="272"/>
      <c r="M38" s="273"/>
      <c r="N38" s="273"/>
      <c r="O38" s="274"/>
      <c r="P38" s="274"/>
      <c r="Q38" s="265"/>
      <c r="R38" s="270"/>
      <c r="S38" s="270"/>
      <c r="T38" s="227"/>
      <c r="U38" s="227"/>
      <c r="V38" s="227"/>
      <c r="W38" s="227"/>
      <c r="X38" s="227"/>
      <c r="Y38" s="265"/>
      <c r="Z38" s="266"/>
      <c r="AA38" s="266"/>
      <c r="AB38" s="266"/>
      <c r="AC38" s="266"/>
      <c r="AD38" s="266"/>
      <c r="AE38" s="266"/>
      <c r="AF38" s="266"/>
      <c r="AG38" s="266"/>
      <c r="AH38" s="266"/>
    </row>
    <row r="39" spans="1:34" s="186" customFormat="1" ht="18.75" customHeight="1">
      <c r="A39" s="219"/>
      <c r="B39" s="220"/>
      <c r="C39" s="220"/>
      <c r="D39" s="220"/>
      <c r="E39" s="221"/>
      <c r="F39" s="222"/>
      <c r="G39" s="222"/>
      <c r="H39" s="223"/>
      <c r="I39" s="224"/>
      <c r="J39" s="224"/>
      <c r="K39" s="224"/>
      <c r="L39" s="272"/>
      <c r="M39" s="273"/>
      <c r="N39" s="273"/>
      <c r="O39" s="274"/>
      <c r="P39" s="274"/>
      <c r="Q39" s="265"/>
      <c r="R39" s="270"/>
      <c r="S39" s="270"/>
      <c r="T39" s="227"/>
      <c r="U39" s="227"/>
      <c r="V39" s="227"/>
      <c r="W39" s="227"/>
      <c r="X39" s="227"/>
      <c r="Y39" s="265"/>
      <c r="Z39" s="266"/>
      <c r="AA39" s="266"/>
      <c r="AB39" s="266"/>
      <c r="AC39" s="266"/>
      <c r="AD39" s="266"/>
      <c r="AE39" s="266"/>
      <c r="AF39" s="266"/>
      <c r="AG39" s="266"/>
      <c r="AH39" s="266"/>
    </row>
    <row r="40" spans="1:34" s="186" customFormat="1" ht="18.75" customHeight="1">
      <c r="A40" s="219"/>
      <c r="B40" s="220"/>
      <c r="C40" s="220"/>
      <c r="D40" s="220"/>
      <c r="E40" s="221"/>
      <c r="F40" s="222"/>
      <c r="G40" s="222"/>
      <c r="H40" s="223"/>
      <c r="I40" s="224"/>
      <c r="J40" s="224"/>
      <c r="K40" s="224"/>
      <c r="L40" s="272"/>
      <c r="M40" s="273"/>
      <c r="N40" s="273"/>
      <c r="O40" s="274"/>
      <c r="P40" s="274"/>
      <c r="Q40" s="265"/>
      <c r="R40" s="270"/>
      <c r="S40" s="270"/>
      <c r="T40" s="227"/>
      <c r="U40" s="227"/>
      <c r="V40" s="227"/>
      <c r="W40" s="227"/>
      <c r="X40" s="227"/>
      <c r="Y40" s="265"/>
      <c r="Z40" s="266"/>
      <c r="AA40" s="266"/>
      <c r="AB40" s="266"/>
      <c r="AC40" s="266"/>
      <c r="AD40" s="266"/>
      <c r="AE40" s="266"/>
      <c r="AF40" s="266"/>
      <c r="AG40" s="266"/>
      <c r="AH40" s="266"/>
    </row>
    <row r="41" spans="1:34" s="186" customFormat="1" ht="18.75" customHeight="1">
      <c r="A41" s="219"/>
      <c r="B41" s="220"/>
      <c r="C41" s="220"/>
      <c r="D41" s="220"/>
      <c r="E41" s="221"/>
      <c r="F41" s="222"/>
      <c r="G41" s="222"/>
      <c r="H41" s="223"/>
      <c r="I41" s="224"/>
      <c r="J41" s="224"/>
      <c r="K41" s="224"/>
      <c r="L41" s="272"/>
      <c r="M41" s="273"/>
      <c r="N41" s="273"/>
      <c r="O41" s="274"/>
      <c r="P41" s="274"/>
      <c r="Q41" s="265"/>
      <c r="R41" s="270"/>
      <c r="S41" s="270"/>
      <c r="T41" s="227"/>
      <c r="U41" s="227"/>
      <c r="V41" s="227"/>
      <c r="W41" s="227"/>
      <c r="X41" s="227"/>
      <c r="Y41" s="265"/>
      <c r="Z41" s="266"/>
      <c r="AA41" s="266"/>
      <c r="AB41" s="266"/>
      <c r="AC41" s="266"/>
      <c r="AD41" s="266"/>
      <c r="AE41" s="266"/>
      <c r="AF41" s="266"/>
      <c r="AG41" s="266"/>
      <c r="AH41" s="266"/>
    </row>
    <row r="42" spans="1:34" s="186" customFormat="1" ht="18.75" customHeight="1">
      <c r="A42" s="219"/>
      <c r="B42" s="220"/>
      <c r="C42" s="220"/>
      <c r="D42" s="220"/>
      <c r="E42" s="221"/>
      <c r="F42" s="222"/>
      <c r="G42" s="222"/>
      <c r="H42" s="223"/>
      <c r="I42" s="224"/>
      <c r="J42" s="224"/>
      <c r="K42" s="224"/>
      <c r="L42" s="272"/>
      <c r="M42" s="273"/>
      <c r="N42" s="273"/>
      <c r="O42" s="274"/>
      <c r="P42" s="274"/>
      <c r="Q42" s="265"/>
      <c r="R42" s="270"/>
      <c r="S42" s="270"/>
      <c r="T42" s="227"/>
      <c r="U42" s="227"/>
      <c r="V42" s="227"/>
      <c r="W42" s="227"/>
      <c r="X42" s="227"/>
      <c r="Y42" s="265"/>
      <c r="Z42" s="266"/>
      <c r="AA42" s="266"/>
      <c r="AB42" s="266"/>
      <c r="AC42" s="266"/>
      <c r="AD42" s="266"/>
      <c r="AE42" s="266"/>
      <c r="AF42" s="266"/>
      <c r="AG42" s="266"/>
      <c r="AH42" s="266"/>
    </row>
    <row r="43" spans="1:34" s="276" customFormat="1" ht="18.75" customHeight="1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5"/>
      <c r="M43" s="215"/>
      <c r="N43" s="215"/>
      <c r="O43" s="215"/>
      <c r="P43" s="215"/>
      <c r="Q43" s="216"/>
      <c r="R43" s="270"/>
      <c r="S43" s="270"/>
      <c r="T43" s="227"/>
      <c r="U43" s="227"/>
      <c r="V43" s="227"/>
      <c r="W43" s="227"/>
      <c r="X43" s="227"/>
      <c r="Y43" s="275"/>
      <c r="Z43" s="218"/>
      <c r="AA43" s="218"/>
      <c r="AB43" s="218"/>
      <c r="AC43" s="218"/>
      <c r="AD43" s="218"/>
      <c r="AE43" s="218"/>
      <c r="AF43" s="218"/>
      <c r="AG43" s="218"/>
      <c r="AH43" s="218"/>
    </row>
    <row r="44" spans="1:34" s="276" customFormat="1" ht="18.75" customHeight="1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5"/>
      <c r="M44" s="215"/>
      <c r="N44" s="215"/>
      <c r="O44" s="215"/>
      <c r="P44" s="215"/>
      <c r="Q44" s="216"/>
      <c r="R44" s="270"/>
      <c r="S44" s="270"/>
      <c r="T44" s="227"/>
      <c r="U44" s="227"/>
      <c r="V44" s="227"/>
      <c r="W44" s="227"/>
      <c r="X44" s="227"/>
      <c r="Y44" s="275"/>
      <c r="Z44" s="218"/>
      <c r="AA44" s="218"/>
      <c r="AB44" s="218"/>
      <c r="AC44" s="218"/>
      <c r="AD44" s="218"/>
      <c r="AE44" s="218"/>
      <c r="AF44" s="218"/>
      <c r="AG44" s="218"/>
      <c r="AH44" s="218"/>
    </row>
    <row r="45" spans="1:34" s="276" customFormat="1" ht="18.75" customHeight="1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5"/>
      <c r="M45" s="215"/>
      <c r="N45" s="215"/>
      <c r="O45" s="215"/>
      <c r="P45" s="215"/>
      <c r="Q45" s="216"/>
      <c r="R45" s="270"/>
      <c r="S45" s="270"/>
      <c r="T45" s="227"/>
      <c r="U45" s="227"/>
      <c r="V45" s="227"/>
      <c r="W45" s="227"/>
      <c r="X45" s="227"/>
      <c r="Y45" s="275"/>
      <c r="Z45" s="218"/>
      <c r="AA45" s="218"/>
      <c r="AB45" s="218"/>
      <c r="AC45" s="218"/>
      <c r="AD45" s="218"/>
      <c r="AE45" s="218"/>
      <c r="AF45" s="218"/>
      <c r="AG45" s="218"/>
      <c r="AH45" s="218"/>
    </row>
    <row r="46" spans="1:34" s="276" customFormat="1" ht="18.75" customHeight="1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5"/>
      <c r="M46" s="215"/>
      <c r="N46" s="215"/>
      <c r="O46" s="215"/>
      <c r="P46" s="215"/>
      <c r="Q46" s="216"/>
      <c r="R46" s="270"/>
      <c r="S46" s="270"/>
      <c r="T46" s="227"/>
      <c r="U46" s="227"/>
      <c r="V46" s="227"/>
      <c r="W46" s="227"/>
      <c r="X46" s="227"/>
      <c r="Y46" s="275"/>
      <c r="Z46" s="218"/>
      <c r="AA46" s="218"/>
      <c r="AB46" s="218"/>
      <c r="AC46" s="218"/>
      <c r="AD46" s="218"/>
      <c r="AE46" s="218"/>
      <c r="AF46" s="218"/>
      <c r="AG46" s="218"/>
      <c r="AH46" s="218"/>
    </row>
    <row r="47" spans="1:34" s="276" customFormat="1" ht="18.75" customHeight="1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5"/>
      <c r="M47" s="215"/>
      <c r="N47" s="215"/>
      <c r="O47" s="215"/>
      <c r="P47" s="215"/>
      <c r="Q47" s="216"/>
      <c r="R47" s="270"/>
      <c r="S47" s="270"/>
      <c r="T47" s="227"/>
      <c r="U47" s="227"/>
      <c r="V47" s="227"/>
      <c r="W47" s="227"/>
      <c r="X47" s="227"/>
      <c r="Y47" s="275"/>
      <c r="Z47" s="218"/>
      <c r="AA47" s="218"/>
      <c r="AB47" s="218"/>
      <c r="AC47" s="218"/>
      <c r="AD47" s="218"/>
      <c r="AE47" s="218"/>
      <c r="AF47" s="218"/>
      <c r="AG47" s="218"/>
      <c r="AH47" s="218"/>
    </row>
    <row r="48" spans="1:34" s="276" customFormat="1" ht="18.75" customHeight="1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5"/>
      <c r="M48" s="215"/>
      <c r="N48" s="215"/>
      <c r="O48" s="215"/>
      <c r="P48" s="215"/>
      <c r="Q48" s="216"/>
      <c r="R48" s="270"/>
      <c r="S48" s="270"/>
      <c r="T48" s="227"/>
      <c r="U48" s="227"/>
      <c r="V48" s="227"/>
      <c r="W48" s="227"/>
      <c r="X48" s="227"/>
      <c r="Y48" s="275"/>
      <c r="Z48" s="218"/>
      <c r="AA48" s="218"/>
      <c r="AB48" s="218"/>
      <c r="AC48" s="218"/>
      <c r="AD48" s="218"/>
      <c r="AE48" s="218"/>
      <c r="AF48" s="218"/>
      <c r="AG48" s="218"/>
      <c r="AH48" s="218"/>
    </row>
    <row r="49" spans="1:34" s="276" customFormat="1" ht="18.75" customHeight="1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5"/>
      <c r="M49" s="215"/>
      <c r="N49" s="215"/>
      <c r="O49" s="215"/>
      <c r="P49" s="215"/>
      <c r="Q49" s="216"/>
      <c r="R49" s="270"/>
      <c r="S49" s="270"/>
      <c r="T49" s="227"/>
      <c r="U49" s="227"/>
      <c r="V49" s="227"/>
      <c r="W49" s="227"/>
      <c r="X49" s="227"/>
      <c r="Y49" s="275"/>
      <c r="Z49" s="218"/>
      <c r="AA49" s="218"/>
      <c r="AB49" s="218"/>
      <c r="AC49" s="218"/>
      <c r="AD49" s="218"/>
      <c r="AE49" s="218"/>
      <c r="AF49" s="218"/>
      <c r="AG49" s="218"/>
      <c r="AH49" s="218"/>
    </row>
    <row r="50" spans="1:34" s="276" customFormat="1" ht="25.5" customHeight="1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5"/>
      <c r="M50" s="215"/>
      <c r="N50" s="215"/>
      <c r="O50" s="215"/>
      <c r="P50" s="215"/>
      <c r="Q50" s="216"/>
      <c r="R50" s="270"/>
      <c r="S50" s="270"/>
      <c r="T50" s="227"/>
      <c r="U50" s="227"/>
      <c r="V50" s="227"/>
      <c r="W50" s="227"/>
      <c r="X50" s="227"/>
      <c r="Y50" s="275"/>
      <c r="Z50" s="218"/>
      <c r="AA50" s="218"/>
      <c r="AB50" s="218"/>
      <c r="AC50" s="218"/>
      <c r="AD50" s="218"/>
      <c r="AE50" s="218"/>
      <c r="AF50" s="218"/>
      <c r="AG50" s="218"/>
      <c r="AH50" s="218"/>
    </row>
    <row r="51" spans="1:34" s="276" customFormat="1" ht="12.75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5"/>
      <c r="M51" s="215"/>
      <c r="N51" s="215"/>
      <c r="O51" s="215"/>
      <c r="P51" s="215"/>
      <c r="Q51" s="216"/>
      <c r="R51" s="270"/>
      <c r="S51" s="270"/>
      <c r="T51" s="227"/>
      <c r="U51" s="227"/>
      <c r="V51" s="227"/>
      <c r="W51" s="227"/>
      <c r="X51" s="227"/>
      <c r="Y51" s="275"/>
      <c r="Z51" s="218"/>
      <c r="AA51" s="218"/>
      <c r="AB51" s="218"/>
      <c r="AC51" s="218"/>
      <c r="AD51" s="218"/>
      <c r="AE51" s="218"/>
      <c r="AF51" s="218"/>
      <c r="AG51" s="218"/>
      <c r="AH51" s="218"/>
    </row>
    <row r="52" spans="1:34" s="276" customFormat="1" ht="12.75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5"/>
      <c r="M52" s="215"/>
      <c r="N52" s="215"/>
      <c r="O52" s="215"/>
      <c r="P52" s="215"/>
      <c r="Q52" s="216"/>
      <c r="R52" s="270"/>
      <c r="S52" s="270"/>
      <c r="T52" s="227"/>
      <c r="U52" s="227"/>
      <c r="V52" s="227"/>
      <c r="W52" s="227"/>
      <c r="X52" s="227"/>
      <c r="Y52" s="275"/>
      <c r="Z52" s="218"/>
      <c r="AA52" s="218"/>
      <c r="AB52" s="218"/>
      <c r="AC52" s="218"/>
      <c r="AD52" s="218"/>
      <c r="AE52" s="218"/>
      <c r="AF52" s="218"/>
      <c r="AG52" s="218"/>
      <c r="AH52" s="218"/>
    </row>
    <row r="53" spans="1:34" s="276" customFormat="1" ht="12.75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219"/>
      <c r="L53" s="215"/>
      <c r="M53" s="215"/>
      <c r="N53" s="215"/>
      <c r="O53" s="215"/>
      <c r="P53" s="215"/>
      <c r="Q53" s="216"/>
      <c r="R53" s="270"/>
      <c r="S53" s="270"/>
      <c r="T53" s="227"/>
      <c r="U53" s="227"/>
      <c r="V53" s="227"/>
      <c r="W53" s="227"/>
      <c r="X53" s="227"/>
      <c r="Y53" s="275"/>
      <c r="Z53" s="218"/>
      <c r="AA53" s="218"/>
      <c r="AB53" s="218"/>
      <c r="AC53" s="218"/>
      <c r="AD53" s="218"/>
      <c r="AE53" s="218"/>
      <c r="AF53" s="218"/>
      <c r="AG53" s="218"/>
      <c r="AH53" s="218"/>
    </row>
    <row r="54" spans="1:34" s="276" customFormat="1" ht="12.75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219"/>
      <c r="L54" s="215"/>
      <c r="M54" s="215"/>
      <c r="N54" s="215"/>
      <c r="O54" s="215"/>
      <c r="P54" s="215"/>
      <c r="Q54" s="216"/>
      <c r="R54" s="270"/>
      <c r="S54" s="270"/>
      <c r="T54" s="227"/>
      <c r="U54" s="227"/>
      <c r="V54" s="227"/>
      <c r="W54" s="227"/>
      <c r="X54" s="227"/>
      <c r="Y54" s="275"/>
      <c r="Z54" s="218"/>
      <c r="AA54" s="218"/>
      <c r="AB54" s="218"/>
      <c r="AC54" s="218"/>
      <c r="AD54" s="218"/>
      <c r="AE54" s="218"/>
      <c r="AF54" s="218"/>
      <c r="AG54" s="218"/>
      <c r="AH54" s="218"/>
    </row>
    <row r="55" spans="1:34" s="276" customFormat="1" ht="12.75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219"/>
      <c r="L55" s="215"/>
      <c r="M55" s="215"/>
      <c r="N55" s="215"/>
      <c r="O55" s="215"/>
      <c r="P55" s="215"/>
      <c r="Q55" s="216"/>
      <c r="R55" s="270"/>
      <c r="S55" s="270"/>
      <c r="T55" s="227"/>
      <c r="U55" s="227"/>
      <c r="V55" s="227"/>
      <c r="W55" s="227"/>
      <c r="X55" s="227"/>
      <c r="Y55" s="275"/>
      <c r="Z55" s="218"/>
      <c r="AA55" s="218"/>
      <c r="AB55" s="218"/>
      <c r="AC55" s="218"/>
      <c r="AD55" s="218"/>
      <c r="AE55" s="218"/>
      <c r="AF55" s="218"/>
      <c r="AG55" s="218"/>
      <c r="AH55" s="218"/>
    </row>
    <row r="56" spans="1:34" s="276" customFormat="1" ht="12.75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219"/>
      <c r="L56" s="215"/>
      <c r="M56" s="215"/>
      <c r="N56" s="215"/>
      <c r="O56" s="215"/>
      <c r="P56" s="215"/>
      <c r="Q56" s="216"/>
      <c r="R56" s="270"/>
      <c r="S56" s="270"/>
      <c r="T56" s="227"/>
      <c r="U56" s="227"/>
      <c r="V56" s="227"/>
      <c r="W56" s="227"/>
      <c r="X56" s="227"/>
      <c r="Y56" s="275"/>
      <c r="Z56" s="218"/>
      <c r="AA56" s="218"/>
      <c r="AB56" s="218"/>
      <c r="AC56" s="218"/>
      <c r="AD56" s="218"/>
      <c r="AE56" s="218"/>
      <c r="AF56" s="218"/>
      <c r="AG56" s="218"/>
      <c r="AH56" s="218"/>
    </row>
    <row r="57" spans="1:34" s="276" customFormat="1" ht="12.75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219"/>
      <c r="L57" s="215"/>
      <c r="M57" s="215"/>
      <c r="N57" s="215"/>
      <c r="O57" s="215"/>
      <c r="P57" s="215"/>
      <c r="Q57" s="216"/>
      <c r="R57" s="270"/>
      <c r="S57" s="270"/>
      <c r="T57" s="227"/>
      <c r="U57" s="227"/>
      <c r="V57" s="227"/>
      <c r="W57" s="227"/>
      <c r="X57" s="227"/>
      <c r="Y57" s="275"/>
      <c r="Z57" s="218"/>
      <c r="AA57" s="218"/>
      <c r="AB57" s="218"/>
      <c r="AC57" s="218"/>
      <c r="AD57" s="218"/>
      <c r="AE57" s="218"/>
      <c r="AF57" s="218"/>
      <c r="AG57" s="218"/>
      <c r="AH57" s="218"/>
    </row>
    <row r="58" spans="1:34" s="276" customFormat="1" ht="12.75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219"/>
      <c r="L58" s="215"/>
      <c r="M58" s="215"/>
      <c r="N58" s="215"/>
      <c r="O58" s="215"/>
      <c r="P58" s="215"/>
      <c r="Q58" s="216"/>
      <c r="R58" s="270"/>
      <c r="S58" s="270"/>
      <c r="T58" s="227"/>
      <c r="U58" s="227"/>
      <c r="V58" s="227"/>
      <c r="W58" s="227"/>
      <c r="X58" s="227"/>
      <c r="Y58" s="275"/>
      <c r="Z58" s="218"/>
      <c r="AA58" s="218"/>
      <c r="AB58" s="218"/>
      <c r="AC58" s="218"/>
      <c r="AD58" s="218"/>
      <c r="AE58" s="218"/>
      <c r="AF58" s="218"/>
      <c r="AG58" s="218"/>
      <c r="AH58" s="218"/>
    </row>
    <row r="59" spans="1:34" s="276" customFormat="1" ht="12.75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219"/>
      <c r="L59" s="215"/>
      <c r="M59" s="215"/>
      <c r="N59" s="215"/>
      <c r="O59" s="215"/>
      <c r="P59" s="215"/>
      <c r="Q59" s="216"/>
      <c r="R59" s="270"/>
      <c r="S59" s="270"/>
      <c r="T59" s="227"/>
      <c r="U59" s="227"/>
      <c r="V59" s="227"/>
      <c r="W59" s="227"/>
      <c r="X59" s="227"/>
      <c r="Y59" s="275"/>
      <c r="Z59" s="218"/>
      <c r="AA59" s="218"/>
      <c r="AB59" s="218"/>
      <c r="AC59" s="218"/>
      <c r="AD59" s="218"/>
      <c r="AE59" s="218"/>
      <c r="AF59" s="218"/>
      <c r="AG59" s="218"/>
      <c r="AH59" s="218"/>
    </row>
    <row r="60" spans="1:34" s="276" customFormat="1" ht="12.75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219"/>
      <c r="L60" s="215"/>
      <c r="M60" s="215"/>
      <c r="N60" s="215"/>
      <c r="O60" s="215"/>
      <c r="P60" s="215"/>
      <c r="Q60" s="216"/>
      <c r="R60" s="270"/>
      <c r="S60" s="270"/>
      <c r="T60" s="227"/>
      <c r="U60" s="227"/>
      <c r="V60" s="227"/>
      <c r="W60" s="227"/>
      <c r="X60" s="227"/>
      <c r="Y60" s="275"/>
      <c r="Z60" s="218"/>
      <c r="AA60" s="218"/>
      <c r="AB60" s="218"/>
      <c r="AC60" s="218"/>
      <c r="AD60" s="218"/>
      <c r="AE60" s="218"/>
      <c r="AF60" s="218"/>
      <c r="AG60" s="218"/>
      <c r="AH60" s="218"/>
    </row>
    <row r="61" spans="1:34" s="276" customFormat="1" ht="12.75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219"/>
      <c r="L61" s="215"/>
      <c r="M61" s="215"/>
      <c r="N61" s="215"/>
      <c r="O61" s="215"/>
      <c r="P61" s="215"/>
      <c r="Q61" s="216"/>
      <c r="R61" s="270"/>
      <c r="S61" s="270"/>
      <c r="T61" s="227"/>
      <c r="U61" s="227"/>
      <c r="V61" s="227"/>
      <c r="W61" s="227"/>
      <c r="X61" s="227"/>
      <c r="Y61" s="275"/>
      <c r="Z61" s="218"/>
      <c r="AA61" s="218"/>
      <c r="AB61" s="218"/>
      <c r="AC61" s="218"/>
      <c r="AD61" s="218"/>
      <c r="AE61" s="218"/>
      <c r="AF61" s="218"/>
      <c r="AG61" s="218"/>
      <c r="AH61" s="218"/>
    </row>
    <row r="62" spans="1:34" s="276" customFormat="1" ht="12.75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219"/>
      <c r="L62" s="215"/>
      <c r="M62" s="215"/>
      <c r="N62" s="215"/>
      <c r="O62" s="215"/>
      <c r="P62" s="215"/>
      <c r="Q62" s="216"/>
      <c r="R62" s="270"/>
      <c r="S62" s="270"/>
      <c r="T62" s="227"/>
      <c r="U62" s="227"/>
      <c r="V62" s="227"/>
      <c r="W62" s="227"/>
      <c r="X62" s="227"/>
      <c r="Y62" s="275"/>
      <c r="Z62" s="218"/>
      <c r="AA62" s="218"/>
      <c r="AB62" s="218"/>
      <c r="AC62" s="218"/>
      <c r="AD62" s="218"/>
      <c r="AE62" s="218"/>
      <c r="AF62" s="218"/>
      <c r="AG62" s="218"/>
      <c r="AH62" s="218"/>
    </row>
    <row r="63" spans="1:34" s="276" customFormat="1" ht="12.75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219"/>
      <c r="L63" s="215"/>
      <c r="M63" s="215"/>
      <c r="N63" s="215"/>
      <c r="O63" s="215"/>
      <c r="P63" s="215"/>
      <c r="Q63" s="216"/>
      <c r="R63" s="270"/>
      <c r="S63" s="270"/>
      <c r="T63" s="227"/>
      <c r="U63" s="227"/>
      <c r="V63" s="227"/>
      <c r="W63" s="227"/>
      <c r="X63" s="227"/>
      <c r="Y63" s="275"/>
      <c r="Z63" s="218"/>
      <c r="AA63" s="218"/>
      <c r="AB63" s="218"/>
      <c r="AC63" s="218"/>
      <c r="AD63" s="218"/>
      <c r="AE63" s="218"/>
      <c r="AF63" s="218"/>
      <c r="AG63" s="218"/>
      <c r="AH63" s="218"/>
    </row>
    <row r="64" spans="1:34" s="276" customFormat="1" ht="12.75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219"/>
      <c r="L64" s="215"/>
      <c r="M64" s="215"/>
      <c r="N64" s="215"/>
      <c r="O64" s="215"/>
      <c r="P64" s="215"/>
      <c r="Q64" s="216"/>
      <c r="R64" s="270"/>
      <c r="S64" s="270"/>
      <c r="T64" s="227"/>
      <c r="U64" s="227"/>
      <c r="V64" s="227"/>
      <c r="W64" s="227"/>
      <c r="X64" s="227"/>
      <c r="Y64" s="275"/>
      <c r="Z64" s="218"/>
      <c r="AA64" s="218"/>
      <c r="AB64" s="218"/>
      <c r="AC64" s="218"/>
      <c r="AD64" s="218"/>
      <c r="AE64" s="218"/>
      <c r="AF64" s="218"/>
      <c r="AG64" s="218"/>
      <c r="AH64" s="218"/>
    </row>
    <row r="65" spans="1:34" s="276" customFormat="1" ht="12.75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219"/>
      <c r="L65" s="215"/>
      <c r="M65" s="215"/>
      <c r="N65" s="215"/>
      <c r="O65" s="215"/>
      <c r="P65" s="215"/>
      <c r="Q65" s="216"/>
      <c r="R65" s="270"/>
      <c r="S65" s="270"/>
      <c r="T65" s="227"/>
      <c r="U65" s="227"/>
      <c r="V65" s="227"/>
      <c r="W65" s="227"/>
      <c r="X65" s="227"/>
      <c r="Y65" s="275"/>
      <c r="Z65" s="218"/>
      <c r="AA65" s="218"/>
      <c r="AB65" s="218"/>
      <c r="AC65" s="218"/>
      <c r="AD65" s="218"/>
      <c r="AE65" s="218"/>
      <c r="AF65" s="218"/>
      <c r="AG65" s="218"/>
      <c r="AH65" s="218"/>
    </row>
    <row r="66" spans="1:34" s="276" customFormat="1" ht="12.75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219"/>
      <c r="L66" s="215"/>
      <c r="M66" s="215"/>
      <c r="N66" s="215"/>
      <c r="O66" s="215"/>
      <c r="P66" s="215"/>
      <c r="Q66" s="216"/>
      <c r="R66" s="270"/>
      <c r="S66" s="270"/>
      <c r="T66" s="227"/>
      <c r="U66" s="227"/>
      <c r="V66" s="227"/>
      <c r="W66" s="227"/>
      <c r="X66" s="227"/>
      <c r="Y66" s="275"/>
      <c r="Z66" s="218"/>
      <c r="AA66" s="218"/>
      <c r="AB66" s="218"/>
      <c r="AC66" s="218"/>
      <c r="AD66" s="218"/>
      <c r="AE66" s="218"/>
      <c r="AF66" s="218"/>
      <c r="AG66" s="218"/>
      <c r="AH66" s="218"/>
    </row>
    <row r="67" spans="1:34" s="276" customFormat="1" ht="12.75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219"/>
      <c r="L67" s="215"/>
      <c r="M67" s="215"/>
      <c r="N67" s="215"/>
      <c r="O67" s="215"/>
      <c r="P67" s="215"/>
      <c r="Q67" s="216"/>
      <c r="R67" s="270"/>
      <c r="S67" s="270"/>
      <c r="T67" s="227"/>
      <c r="U67" s="227"/>
      <c r="V67" s="227"/>
      <c r="W67" s="227"/>
      <c r="X67" s="227"/>
      <c r="Y67" s="275"/>
      <c r="Z67" s="218"/>
      <c r="AA67" s="218"/>
      <c r="AB67" s="218"/>
      <c r="AC67" s="218"/>
      <c r="AD67" s="218"/>
      <c r="AE67" s="218"/>
      <c r="AF67" s="218"/>
      <c r="AG67" s="218"/>
      <c r="AH67" s="218"/>
    </row>
    <row r="68" spans="1:34" s="276" customFormat="1" ht="12.75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219"/>
      <c r="L68" s="215"/>
      <c r="M68" s="215"/>
      <c r="N68" s="215"/>
      <c r="O68" s="215"/>
      <c r="P68" s="215"/>
      <c r="Q68" s="216"/>
      <c r="R68" s="270"/>
      <c r="S68" s="270"/>
      <c r="T68" s="227"/>
      <c r="U68" s="227"/>
      <c r="V68" s="227"/>
      <c r="W68" s="227"/>
      <c r="X68" s="227"/>
      <c r="Y68" s="275"/>
      <c r="Z68" s="218"/>
      <c r="AA68" s="218"/>
      <c r="AB68" s="218"/>
      <c r="AC68" s="218"/>
      <c r="AD68" s="218"/>
      <c r="AE68" s="218"/>
      <c r="AF68" s="218"/>
      <c r="AG68" s="218"/>
      <c r="AH68" s="218"/>
    </row>
    <row r="69" spans="1:34" s="276" customFormat="1" ht="12.75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219"/>
      <c r="L69" s="215"/>
      <c r="M69" s="215"/>
      <c r="N69" s="215"/>
      <c r="O69" s="215"/>
      <c r="P69" s="215"/>
      <c r="Q69" s="216"/>
      <c r="R69" s="270"/>
      <c r="S69" s="270"/>
      <c r="T69" s="227"/>
      <c r="U69" s="227"/>
      <c r="V69" s="227"/>
      <c r="W69" s="227"/>
      <c r="X69" s="227"/>
      <c r="Y69" s="275"/>
      <c r="Z69" s="218"/>
      <c r="AA69" s="218"/>
      <c r="AB69" s="218"/>
      <c r="AC69" s="218"/>
      <c r="AD69" s="218"/>
      <c r="AE69" s="218"/>
      <c r="AF69" s="218"/>
      <c r="AG69" s="218"/>
      <c r="AH69" s="218"/>
    </row>
    <row r="70" spans="1:34" s="276" customFormat="1" ht="12.75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219"/>
      <c r="L70" s="215"/>
      <c r="M70" s="215"/>
      <c r="N70" s="215"/>
      <c r="O70" s="215"/>
      <c r="P70" s="215"/>
      <c r="Q70" s="216"/>
      <c r="R70" s="270"/>
      <c r="S70" s="270"/>
      <c r="T70" s="227"/>
      <c r="U70" s="227"/>
      <c r="V70" s="227"/>
      <c r="W70" s="227"/>
      <c r="X70" s="227"/>
      <c r="Y70" s="275"/>
      <c r="Z70" s="218"/>
      <c r="AA70" s="218"/>
      <c r="AB70" s="218"/>
      <c r="AC70" s="218"/>
      <c r="AD70" s="218"/>
      <c r="AE70" s="218"/>
      <c r="AF70" s="218"/>
      <c r="AG70" s="218"/>
      <c r="AH70" s="218"/>
    </row>
    <row r="71" spans="1:34" s="276" customFormat="1" ht="12.75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219"/>
      <c r="L71" s="215"/>
      <c r="M71" s="215"/>
      <c r="N71" s="215"/>
      <c r="O71" s="215"/>
      <c r="P71" s="215"/>
      <c r="Q71" s="216"/>
      <c r="R71" s="270"/>
      <c r="S71" s="270"/>
      <c r="T71" s="227"/>
      <c r="U71" s="227"/>
      <c r="V71" s="227"/>
      <c r="W71" s="227"/>
      <c r="X71" s="227"/>
      <c r="Y71" s="275"/>
      <c r="Z71" s="218"/>
      <c r="AA71" s="218"/>
      <c r="AB71" s="218"/>
      <c r="AC71" s="218"/>
      <c r="AD71" s="218"/>
      <c r="AE71" s="218"/>
      <c r="AF71" s="218"/>
      <c r="AG71" s="218"/>
      <c r="AH71" s="218"/>
    </row>
    <row r="72" spans="1:34" s="276" customFormat="1" ht="12.75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219"/>
      <c r="L72" s="215"/>
      <c r="M72" s="215"/>
      <c r="N72" s="215"/>
      <c r="O72" s="215"/>
      <c r="P72" s="215"/>
      <c r="Q72" s="216"/>
      <c r="R72" s="270"/>
      <c r="S72" s="270"/>
      <c r="T72" s="227"/>
      <c r="U72" s="227"/>
      <c r="V72" s="227"/>
      <c r="W72" s="227"/>
      <c r="X72" s="227"/>
      <c r="Y72" s="275"/>
      <c r="Z72" s="218"/>
      <c r="AA72" s="218"/>
      <c r="AB72" s="218"/>
      <c r="AC72" s="218"/>
      <c r="AD72" s="218"/>
      <c r="AE72" s="218"/>
      <c r="AF72" s="218"/>
      <c r="AG72" s="218"/>
      <c r="AH72" s="218"/>
    </row>
    <row r="73" spans="1:34" s="276" customFormat="1" ht="12.75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219"/>
      <c r="L73" s="215"/>
      <c r="M73" s="215"/>
      <c r="N73" s="215"/>
      <c r="O73" s="215"/>
      <c r="P73" s="215"/>
      <c r="Q73" s="216"/>
      <c r="R73" s="270"/>
      <c r="S73" s="270"/>
      <c r="T73" s="227"/>
      <c r="U73" s="227"/>
      <c r="V73" s="227"/>
      <c r="W73" s="227"/>
      <c r="X73" s="227"/>
      <c r="Y73" s="275"/>
      <c r="Z73" s="218"/>
      <c r="AA73" s="218"/>
      <c r="AB73" s="218"/>
      <c r="AC73" s="218"/>
      <c r="AD73" s="218"/>
      <c r="AE73" s="218"/>
      <c r="AF73" s="218"/>
      <c r="AG73" s="218"/>
      <c r="AH73" s="218"/>
    </row>
    <row r="74" spans="1:34" s="276" customFormat="1" ht="12.75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219"/>
      <c r="L74" s="215"/>
      <c r="M74" s="215"/>
      <c r="N74" s="215"/>
      <c r="O74" s="215"/>
      <c r="P74" s="215"/>
      <c r="Q74" s="216"/>
      <c r="R74" s="270"/>
      <c r="S74" s="270"/>
      <c r="T74" s="227"/>
      <c r="U74" s="227"/>
      <c r="V74" s="227"/>
      <c r="W74" s="227"/>
      <c r="X74" s="227"/>
      <c r="Y74" s="275"/>
      <c r="Z74" s="218"/>
      <c r="AA74" s="218"/>
      <c r="AB74" s="218"/>
      <c r="AC74" s="218"/>
      <c r="AD74" s="218"/>
      <c r="AE74" s="218"/>
      <c r="AF74" s="218"/>
      <c r="AG74" s="218"/>
      <c r="AH74" s="218"/>
    </row>
    <row r="75" spans="1:34" s="276" customFormat="1" ht="12.75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219"/>
      <c r="L75" s="215"/>
      <c r="M75" s="215"/>
      <c r="N75" s="215"/>
      <c r="O75" s="215"/>
      <c r="P75" s="215"/>
      <c r="Q75" s="216"/>
      <c r="R75" s="270"/>
      <c r="S75" s="270"/>
      <c r="T75" s="227"/>
      <c r="U75" s="227"/>
      <c r="V75" s="227"/>
      <c r="W75" s="227"/>
      <c r="X75" s="227"/>
      <c r="Y75" s="275"/>
      <c r="Z75" s="218"/>
      <c r="AA75" s="218"/>
      <c r="AB75" s="218"/>
      <c r="AC75" s="218"/>
      <c r="AD75" s="218"/>
      <c r="AE75" s="218"/>
      <c r="AF75" s="218"/>
      <c r="AG75" s="218"/>
      <c r="AH75" s="218"/>
    </row>
    <row r="76" spans="1:34" s="276" customFormat="1" ht="12.75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219"/>
      <c r="L76" s="215"/>
      <c r="M76" s="215"/>
      <c r="N76" s="215"/>
      <c r="O76" s="215"/>
      <c r="P76" s="215"/>
      <c r="Q76" s="216"/>
      <c r="R76" s="270"/>
      <c r="S76" s="270"/>
      <c r="T76" s="227"/>
      <c r="U76" s="227"/>
      <c r="V76" s="227"/>
      <c r="W76" s="227"/>
      <c r="X76" s="227"/>
      <c r="Y76" s="275"/>
      <c r="Z76" s="218"/>
      <c r="AA76" s="218"/>
      <c r="AB76" s="218"/>
      <c r="AC76" s="218"/>
      <c r="AD76" s="218"/>
      <c r="AE76" s="218"/>
      <c r="AF76" s="218"/>
      <c r="AG76" s="218"/>
      <c r="AH76" s="218"/>
    </row>
    <row r="77" spans="1:34" s="276" customFormat="1" ht="12.75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219"/>
      <c r="L77" s="215"/>
      <c r="M77" s="215"/>
      <c r="N77" s="215"/>
      <c r="O77" s="215"/>
      <c r="P77" s="215"/>
      <c r="Q77" s="216"/>
      <c r="R77" s="270"/>
      <c r="S77" s="270"/>
      <c r="T77" s="227"/>
      <c r="U77" s="227"/>
      <c r="V77" s="227"/>
      <c r="W77" s="227"/>
      <c r="X77" s="227"/>
      <c r="Y77" s="275"/>
      <c r="Z77" s="218"/>
      <c r="AA77" s="218"/>
      <c r="AB77" s="218"/>
      <c r="AC77" s="218"/>
      <c r="AD77" s="218"/>
      <c r="AE77" s="218"/>
      <c r="AF77" s="218"/>
      <c r="AG77" s="218"/>
      <c r="AH77" s="218"/>
    </row>
    <row r="78" spans="1:34" s="276" customFormat="1" ht="12.75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219"/>
      <c r="L78" s="215"/>
      <c r="M78" s="215"/>
      <c r="N78" s="215"/>
      <c r="O78" s="215"/>
      <c r="P78" s="215"/>
      <c r="Q78" s="216"/>
      <c r="R78" s="270"/>
      <c r="S78" s="270"/>
      <c r="T78" s="227"/>
      <c r="U78" s="227"/>
      <c r="V78" s="227"/>
      <c r="W78" s="227"/>
      <c r="X78" s="227"/>
      <c r="Y78" s="275"/>
      <c r="Z78" s="218"/>
      <c r="AA78" s="218"/>
      <c r="AB78" s="218"/>
      <c r="AC78" s="218"/>
      <c r="AD78" s="218"/>
      <c r="AE78" s="218"/>
      <c r="AF78" s="218"/>
      <c r="AG78" s="218"/>
      <c r="AH78" s="218"/>
    </row>
    <row r="79" spans="1:34" s="276" customFormat="1" ht="12.75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219"/>
      <c r="L79" s="215"/>
      <c r="M79" s="215"/>
      <c r="N79" s="215"/>
      <c r="O79" s="215"/>
      <c r="P79" s="215"/>
      <c r="Q79" s="216"/>
      <c r="R79" s="270"/>
      <c r="S79" s="270"/>
      <c r="T79" s="227"/>
      <c r="U79" s="227"/>
      <c r="V79" s="227"/>
      <c r="W79" s="227"/>
      <c r="X79" s="227"/>
      <c r="Y79" s="275"/>
      <c r="Z79" s="218"/>
      <c r="AA79" s="218"/>
      <c r="AB79" s="218"/>
      <c r="AC79" s="218"/>
      <c r="AD79" s="218"/>
      <c r="AE79" s="218"/>
      <c r="AF79" s="218"/>
      <c r="AG79" s="218"/>
      <c r="AH79" s="218"/>
    </row>
    <row r="80" spans="1:34" s="276" customFormat="1" ht="12.75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219"/>
      <c r="L80" s="215"/>
      <c r="M80" s="215"/>
      <c r="N80" s="215"/>
      <c r="O80" s="215"/>
      <c r="P80" s="215"/>
      <c r="Q80" s="216"/>
      <c r="R80" s="270"/>
      <c r="S80" s="270"/>
      <c r="T80" s="227"/>
      <c r="U80" s="227"/>
      <c r="V80" s="227"/>
      <c r="W80" s="227"/>
      <c r="X80" s="227"/>
      <c r="Y80" s="275"/>
      <c r="Z80" s="218"/>
      <c r="AA80" s="218"/>
      <c r="AB80" s="218"/>
      <c r="AC80" s="218"/>
      <c r="AD80" s="218"/>
      <c r="AE80" s="218"/>
      <c r="AF80" s="218"/>
      <c r="AG80" s="218"/>
      <c r="AH80" s="218"/>
    </row>
    <row r="81" spans="1:34" s="276" customFormat="1" ht="12.75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219"/>
      <c r="L81" s="215"/>
      <c r="M81" s="215"/>
      <c r="N81" s="215"/>
      <c r="O81" s="215"/>
      <c r="P81" s="215"/>
      <c r="Q81" s="216"/>
      <c r="R81" s="270"/>
      <c r="S81" s="270"/>
      <c r="T81" s="227"/>
      <c r="U81" s="227"/>
      <c r="V81" s="227"/>
      <c r="W81" s="227"/>
      <c r="X81" s="227"/>
      <c r="Y81" s="275"/>
      <c r="Z81" s="218"/>
      <c r="AA81" s="218"/>
      <c r="AB81" s="218"/>
      <c r="AC81" s="218"/>
      <c r="AD81" s="218"/>
      <c r="AE81" s="218"/>
      <c r="AF81" s="218"/>
      <c r="AG81" s="218"/>
      <c r="AH81" s="218"/>
    </row>
    <row r="82" spans="1:34" s="276" customFormat="1" ht="12.75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219"/>
      <c r="L82" s="215"/>
      <c r="M82" s="215"/>
      <c r="N82" s="215"/>
      <c r="O82" s="215"/>
      <c r="P82" s="215"/>
      <c r="Q82" s="216"/>
      <c r="R82" s="270"/>
      <c r="S82" s="270"/>
      <c r="T82" s="227"/>
      <c r="U82" s="227"/>
      <c r="V82" s="227"/>
      <c r="W82" s="227"/>
      <c r="X82" s="227"/>
      <c r="Y82" s="275"/>
      <c r="Z82" s="218"/>
      <c r="AA82" s="218"/>
      <c r="AB82" s="218"/>
      <c r="AC82" s="218"/>
      <c r="AD82" s="218"/>
      <c r="AE82" s="218"/>
      <c r="AF82" s="218"/>
      <c r="AG82" s="218"/>
      <c r="AH82" s="218"/>
    </row>
    <row r="83" spans="1:34" s="276" customFormat="1" ht="12.75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219"/>
      <c r="L83" s="215"/>
      <c r="M83" s="215"/>
      <c r="N83" s="215"/>
      <c r="O83" s="215"/>
      <c r="P83" s="215"/>
      <c r="Q83" s="216"/>
      <c r="R83" s="270"/>
      <c r="S83" s="270"/>
      <c r="T83" s="227"/>
      <c r="U83" s="227"/>
      <c r="V83" s="227"/>
      <c r="W83" s="227"/>
      <c r="X83" s="227"/>
      <c r="Y83" s="275"/>
      <c r="Z83" s="218"/>
      <c r="AA83" s="218"/>
      <c r="AB83" s="218"/>
      <c r="AC83" s="218"/>
      <c r="AD83" s="218"/>
      <c r="AE83" s="218"/>
      <c r="AF83" s="218"/>
      <c r="AG83" s="218"/>
      <c r="AH83" s="218"/>
    </row>
    <row r="84" spans="1:34" s="276" customFormat="1" ht="12.75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219"/>
      <c r="L84" s="215"/>
      <c r="M84" s="215"/>
      <c r="N84" s="215"/>
      <c r="O84" s="215"/>
      <c r="P84" s="215"/>
      <c r="Q84" s="216"/>
      <c r="R84" s="270"/>
      <c r="S84" s="270"/>
      <c r="T84" s="227"/>
      <c r="U84" s="227"/>
      <c r="V84" s="227"/>
      <c r="W84" s="227"/>
      <c r="X84" s="227"/>
      <c r="Y84" s="275"/>
      <c r="Z84" s="218"/>
      <c r="AA84" s="218"/>
      <c r="AB84" s="218"/>
      <c r="AC84" s="218"/>
      <c r="AD84" s="218"/>
      <c r="AE84" s="218"/>
      <c r="AF84" s="218"/>
      <c r="AG84" s="218"/>
      <c r="AH84" s="218"/>
    </row>
    <row r="85" spans="1:34" s="276" customFormat="1" ht="12.7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219"/>
      <c r="L85" s="215"/>
      <c r="M85" s="215"/>
      <c r="N85" s="215"/>
      <c r="O85" s="215"/>
      <c r="P85" s="215"/>
      <c r="Q85" s="216"/>
      <c r="R85" s="270"/>
      <c r="S85" s="270"/>
      <c r="T85" s="227"/>
      <c r="U85" s="227"/>
      <c r="V85" s="227"/>
      <c r="W85" s="227"/>
      <c r="X85" s="227"/>
      <c r="Y85" s="275"/>
      <c r="Z85" s="218"/>
      <c r="AA85" s="218"/>
      <c r="AB85" s="218"/>
      <c r="AC85" s="218"/>
      <c r="AD85" s="218"/>
      <c r="AE85" s="218"/>
      <c r="AF85" s="218"/>
      <c r="AG85" s="218"/>
      <c r="AH85" s="218"/>
    </row>
    <row r="86" spans="1:34" s="276" customFormat="1" ht="12.75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219"/>
      <c r="L86" s="215"/>
      <c r="M86" s="215"/>
      <c r="N86" s="215"/>
      <c r="O86" s="215"/>
      <c r="P86" s="215"/>
      <c r="Q86" s="216"/>
      <c r="R86" s="270"/>
      <c r="S86" s="270"/>
      <c r="T86" s="227"/>
      <c r="U86" s="227"/>
      <c r="V86" s="227"/>
      <c r="W86" s="227"/>
      <c r="X86" s="227"/>
      <c r="Y86" s="275"/>
      <c r="Z86" s="218"/>
      <c r="AA86" s="218"/>
      <c r="AB86" s="218"/>
      <c r="AC86" s="218"/>
      <c r="AD86" s="218"/>
      <c r="AE86" s="218"/>
      <c r="AF86" s="218"/>
      <c r="AG86" s="218"/>
      <c r="AH86" s="218"/>
    </row>
    <row r="87" spans="1:34" s="276" customFormat="1" ht="12.75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219"/>
      <c r="L87" s="215"/>
      <c r="M87" s="215"/>
      <c r="N87" s="215"/>
      <c r="O87" s="215"/>
      <c r="P87" s="215"/>
      <c r="Q87" s="216"/>
      <c r="R87" s="270"/>
      <c r="S87" s="270"/>
      <c r="T87" s="227"/>
      <c r="U87" s="227"/>
      <c r="V87" s="227"/>
      <c r="W87" s="227"/>
      <c r="X87" s="227"/>
      <c r="Y87" s="275"/>
      <c r="Z87" s="218"/>
      <c r="AA87" s="218"/>
      <c r="AB87" s="218"/>
      <c r="AC87" s="218"/>
      <c r="AD87" s="218"/>
      <c r="AE87" s="218"/>
      <c r="AF87" s="218"/>
      <c r="AG87" s="218"/>
      <c r="AH87" s="218"/>
    </row>
    <row r="88" spans="1:34" s="276" customFormat="1" ht="12.75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219"/>
      <c r="L88" s="215"/>
      <c r="M88" s="215"/>
      <c r="N88" s="215"/>
      <c r="O88" s="215"/>
      <c r="P88" s="215"/>
      <c r="Q88" s="216"/>
      <c r="R88" s="270"/>
      <c r="S88" s="270"/>
      <c r="T88" s="227"/>
      <c r="U88" s="227"/>
      <c r="V88" s="227"/>
      <c r="W88" s="227"/>
      <c r="X88" s="227"/>
      <c r="Y88" s="275"/>
      <c r="Z88" s="218"/>
      <c r="AA88" s="218"/>
      <c r="AB88" s="218"/>
      <c r="AC88" s="218"/>
      <c r="AD88" s="218"/>
      <c r="AE88" s="218"/>
      <c r="AF88" s="218"/>
      <c r="AG88" s="218"/>
      <c r="AH88" s="218"/>
    </row>
    <row r="89" spans="1:34" s="276" customFormat="1" ht="12.75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219"/>
      <c r="L89" s="215"/>
      <c r="M89" s="215"/>
      <c r="N89" s="215"/>
      <c r="O89" s="215"/>
      <c r="P89" s="215"/>
      <c r="Q89" s="216"/>
      <c r="R89" s="270"/>
      <c r="S89" s="270"/>
      <c r="T89" s="227"/>
      <c r="U89" s="227"/>
      <c r="V89" s="227"/>
      <c r="W89" s="227"/>
      <c r="X89" s="227"/>
      <c r="Y89" s="275"/>
      <c r="Z89" s="218"/>
      <c r="AA89" s="218"/>
      <c r="AB89" s="218"/>
      <c r="AC89" s="218"/>
      <c r="AD89" s="218"/>
      <c r="AE89" s="218"/>
      <c r="AF89" s="218"/>
      <c r="AG89" s="218"/>
      <c r="AH89" s="218"/>
    </row>
    <row r="90" spans="1:34" s="276" customFormat="1" ht="12.75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219"/>
      <c r="L90" s="215"/>
      <c r="M90" s="215"/>
      <c r="N90" s="215"/>
      <c r="O90" s="215"/>
      <c r="P90" s="215"/>
      <c r="Q90" s="216"/>
      <c r="R90" s="270"/>
      <c r="S90" s="270"/>
      <c r="T90" s="227"/>
      <c r="U90" s="227"/>
      <c r="V90" s="227"/>
      <c r="W90" s="227"/>
      <c r="X90" s="227"/>
      <c r="Y90" s="275"/>
      <c r="Z90" s="218"/>
      <c r="AA90" s="218"/>
      <c r="AB90" s="218"/>
      <c r="AC90" s="218"/>
      <c r="AD90" s="218"/>
      <c r="AE90" s="218"/>
      <c r="AF90" s="218"/>
      <c r="AG90" s="218"/>
      <c r="AH90" s="218"/>
    </row>
    <row r="91" spans="1:34" s="276" customFormat="1" ht="12.75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219"/>
      <c r="L91" s="215"/>
      <c r="M91" s="215"/>
      <c r="N91" s="215"/>
      <c r="O91" s="215"/>
      <c r="P91" s="215"/>
      <c r="Q91" s="216"/>
      <c r="R91" s="270"/>
      <c r="S91" s="270"/>
      <c r="T91" s="227"/>
      <c r="U91" s="227"/>
      <c r="V91" s="227"/>
      <c r="W91" s="227"/>
      <c r="X91" s="227"/>
      <c r="Y91" s="275"/>
      <c r="Z91" s="218"/>
      <c r="AA91" s="218"/>
      <c r="AB91" s="218"/>
      <c r="AC91" s="218"/>
      <c r="AD91" s="218"/>
      <c r="AE91" s="218"/>
      <c r="AF91" s="218"/>
      <c r="AG91" s="218"/>
      <c r="AH91" s="218"/>
    </row>
    <row r="92" spans="1:34" s="276" customFormat="1" ht="12.75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219"/>
      <c r="L92" s="215"/>
      <c r="M92" s="215"/>
      <c r="N92" s="215"/>
      <c r="O92" s="215"/>
      <c r="P92" s="215"/>
      <c r="Q92" s="216"/>
      <c r="R92" s="270"/>
      <c r="S92" s="270"/>
      <c r="T92" s="227"/>
      <c r="U92" s="227"/>
      <c r="V92" s="227"/>
      <c r="W92" s="227"/>
      <c r="X92" s="227"/>
      <c r="Y92" s="275"/>
      <c r="Z92" s="218"/>
      <c r="AA92" s="218"/>
      <c r="AB92" s="218"/>
      <c r="AC92" s="218"/>
      <c r="AD92" s="218"/>
      <c r="AE92" s="218"/>
      <c r="AF92" s="218"/>
      <c r="AG92" s="218"/>
      <c r="AH92" s="218"/>
    </row>
    <row r="93" spans="1:34" s="276" customFormat="1" ht="12.75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219"/>
      <c r="L93" s="215"/>
      <c r="M93" s="215"/>
      <c r="N93" s="215"/>
      <c r="O93" s="215"/>
      <c r="P93" s="215"/>
      <c r="Q93" s="216"/>
      <c r="R93" s="270"/>
      <c r="S93" s="270"/>
      <c r="T93" s="227"/>
      <c r="U93" s="227"/>
      <c r="V93" s="227"/>
      <c r="W93" s="227"/>
      <c r="X93" s="227"/>
      <c r="Y93" s="275"/>
      <c r="Z93" s="218"/>
      <c r="AA93" s="218"/>
      <c r="AB93" s="218"/>
      <c r="AC93" s="218"/>
      <c r="AD93" s="218"/>
      <c r="AE93" s="218"/>
      <c r="AF93" s="218"/>
      <c r="AG93" s="218"/>
      <c r="AH93" s="218"/>
    </row>
    <row r="94" spans="1:34" s="276" customFormat="1" ht="12.75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219"/>
      <c r="L94" s="215"/>
      <c r="M94" s="215"/>
      <c r="N94" s="215"/>
      <c r="O94" s="215"/>
      <c r="P94" s="215"/>
      <c r="Q94" s="216"/>
      <c r="R94" s="270"/>
      <c r="S94" s="270"/>
      <c r="T94" s="227"/>
      <c r="U94" s="227"/>
      <c r="V94" s="227"/>
      <c r="W94" s="227"/>
      <c r="X94" s="227"/>
      <c r="Y94" s="275"/>
      <c r="Z94" s="218"/>
      <c r="AA94" s="218"/>
      <c r="AB94" s="218"/>
      <c r="AC94" s="218"/>
      <c r="AD94" s="218"/>
      <c r="AE94" s="218"/>
      <c r="AF94" s="218"/>
      <c r="AG94" s="218"/>
      <c r="AH94" s="218"/>
    </row>
    <row r="95" spans="1:34" s="276" customFormat="1" ht="12.75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219"/>
      <c r="L95" s="215"/>
      <c r="M95" s="215"/>
      <c r="N95" s="215"/>
      <c r="O95" s="215"/>
      <c r="P95" s="215"/>
      <c r="Q95" s="216"/>
      <c r="R95" s="270"/>
      <c r="S95" s="270"/>
      <c r="T95" s="227"/>
      <c r="U95" s="227"/>
      <c r="V95" s="227"/>
      <c r="W95" s="227"/>
      <c r="X95" s="227"/>
      <c r="Y95" s="275"/>
      <c r="Z95" s="218"/>
      <c r="AA95" s="218"/>
      <c r="AB95" s="218"/>
      <c r="AC95" s="218"/>
      <c r="AD95" s="218"/>
      <c r="AE95" s="218"/>
      <c r="AF95" s="218"/>
      <c r="AG95" s="218"/>
      <c r="AH95" s="218"/>
    </row>
    <row r="96" spans="1:34" s="276" customFormat="1" ht="12.75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219"/>
      <c r="L96" s="215"/>
      <c r="M96" s="215"/>
      <c r="N96" s="215"/>
      <c r="O96" s="215"/>
      <c r="P96" s="215"/>
      <c r="Q96" s="216"/>
      <c r="R96" s="270"/>
      <c r="S96" s="270"/>
      <c r="T96" s="227"/>
      <c r="U96" s="227"/>
      <c r="V96" s="227"/>
      <c r="W96" s="227"/>
      <c r="X96" s="227"/>
      <c r="Y96" s="275"/>
      <c r="Z96" s="218"/>
      <c r="AA96" s="218"/>
      <c r="AB96" s="218"/>
      <c r="AC96" s="218"/>
      <c r="AD96" s="218"/>
      <c r="AE96" s="218"/>
      <c r="AF96" s="218"/>
      <c r="AG96" s="218"/>
      <c r="AH96" s="218"/>
    </row>
    <row r="97" spans="1:34" s="276" customFormat="1" ht="12.75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219"/>
      <c r="L97" s="215"/>
      <c r="M97" s="215"/>
      <c r="N97" s="215"/>
      <c r="O97" s="215"/>
      <c r="P97" s="215"/>
      <c r="Q97" s="216"/>
      <c r="R97" s="270"/>
      <c r="S97" s="270"/>
      <c r="T97" s="227"/>
      <c r="U97" s="227"/>
      <c r="V97" s="227"/>
      <c r="W97" s="227"/>
      <c r="X97" s="227"/>
      <c r="Y97" s="275"/>
      <c r="Z97" s="218"/>
      <c r="AA97" s="218"/>
      <c r="AB97" s="218"/>
      <c r="AC97" s="218"/>
      <c r="AD97" s="218"/>
      <c r="AE97" s="218"/>
      <c r="AF97" s="218"/>
      <c r="AG97" s="218"/>
      <c r="AH97" s="218"/>
    </row>
    <row r="98" spans="1:34" s="276" customFormat="1" ht="12.75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219"/>
      <c r="L98" s="215"/>
      <c r="M98" s="215"/>
      <c r="N98" s="215"/>
      <c r="O98" s="215"/>
      <c r="P98" s="215"/>
      <c r="Q98" s="216"/>
      <c r="R98" s="270"/>
      <c r="S98" s="270"/>
      <c r="T98" s="227"/>
      <c r="U98" s="227"/>
      <c r="V98" s="227"/>
      <c r="W98" s="227"/>
      <c r="X98" s="227"/>
      <c r="Y98" s="275"/>
      <c r="Z98" s="218"/>
      <c r="AA98" s="218"/>
      <c r="AB98" s="218"/>
      <c r="AC98" s="218"/>
      <c r="AD98" s="218"/>
      <c r="AE98" s="218"/>
      <c r="AF98" s="218"/>
      <c r="AG98" s="218"/>
      <c r="AH98" s="218"/>
    </row>
    <row r="99" spans="1:34" s="276" customFormat="1" ht="12.75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219"/>
      <c r="L99" s="215"/>
      <c r="M99" s="215"/>
      <c r="N99" s="215"/>
      <c r="O99" s="215"/>
      <c r="P99" s="215"/>
      <c r="Q99" s="216"/>
      <c r="R99" s="270"/>
      <c r="S99" s="270"/>
      <c r="T99" s="227"/>
      <c r="U99" s="227"/>
      <c r="V99" s="227"/>
      <c r="W99" s="227"/>
      <c r="X99" s="227"/>
      <c r="Y99" s="275"/>
      <c r="Z99" s="218"/>
      <c r="AA99" s="218"/>
      <c r="AB99" s="218"/>
      <c r="AC99" s="218"/>
      <c r="AD99" s="218"/>
      <c r="AE99" s="218"/>
      <c r="AF99" s="218"/>
      <c r="AG99" s="218"/>
      <c r="AH99" s="218"/>
    </row>
    <row r="100" spans="1:34" s="276" customFormat="1" ht="12.75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219"/>
      <c r="L100" s="215"/>
      <c r="M100" s="215"/>
      <c r="N100" s="215"/>
      <c r="O100" s="215"/>
      <c r="P100" s="215"/>
      <c r="Q100" s="216"/>
      <c r="R100" s="270"/>
      <c r="S100" s="270"/>
      <c r="T100" s="227"/>
      <c r="U100" s="227"/>
      <c r="V100" s="227"/>
      <c r="W100" s="227"/>
      <c r="X100" s="227"/>
      <c r="Y100" s="275"/>
      <c r="Z100" s="218"/>
      <c r="AA100" s="218"/>
      <c r="AB100" s="218"/>
      <c r="AC100" s="218"/>
      <c r="AD100" s="218"/>
      <c r="AE100" s="218"/>
      <c r="AF100" s="218"/>
      <c r="AG100" s="218"/>
      <c r="AH100" s="218"/>
    </row>
    <row r="101" spans="1:34" s="276" customFormat="1" ht="12.75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219"/>
      <c r="L101" s="215"/>
      <c r="M101" s="215"/>
      <c r="N101" s="215"/>
      <c r="O101" s="215"/>
      <c r="P101" s="215"/>
      <c r="Q101" s="216"/>
      <c r="R101" s="270"/>
      <c r="S101" s="270"/>
      <c r="T101" s="227"/>
      <c r="U101" s="227"/>
      <c r="V101" s="227"/>
      <c r="W101" s="227"/>
      <c r="X101" s="227"/>
      <c r="Y101" s="275"/>
      <c r="Z101" s="218"/>
      <c r="AA101" s="218"/>
      <c r="AB101" s="218"/>
      <c r="AC101" s="218"/>
      <c r="AD101" s="218"/>
      <c r="AE101" s="218"/>
      <c r="AF101" s="218"/>
      <c r="AG101" s="218"/>
      <c r="AH101" s="218"/>
    </row>
    <row r="102" spans="1:34" s="276" customFormat="1" ht="12.75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219"/>
      <c r="L102" s="215"/>
      <c r="M102" s="215"/>
      <c r="N102" s="215"/>
      <c r="O102" s="215"/>
      <c r="P102" s="215"/>
      <c r="Q102" s="216"/>
      <c r="R102" s="270"/>
      <c r="S102" s="270"/>
      <c r="T102" s="227"/>
      <c r="U102" s="227"/>
      <c r="V102" s="227"/>
      <c r="W102" s="227"/>
      <c r="X102" s="227"/>
      <c r="Y102" s="275"/>
      <c r="Z102" s="218"/>
      <c r="AA102" s="218"/>
      <c r="AB102" s="218"/>
      <c r="AC102" s="218"/>
      <c r="AD102" s="218"/>
      <c r="AE102" s="218"/>
      <c r="AF102" s="218"/>
      <c r="AG102" s="218"/>
      <c r="AH102" s="218"/>
    </row>
    <row r="103" spans="1:34" s="276" customFormat="1" ht="12.75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219"/>
      <c r="L103" s="215"/>
      <c r="M103" s="215"/>
      <c r="N103" s="215"/>
      <c r="O103" s="215"/>
      <c r="P103" s="215"/>
      <c r="Q103" s="216"/>
      <c r="R103" s="270"/>
      <c r="S103" s="270"/>
      <c r="T103" s="227"/>
      <c r="U103" s="227"/>
      <c r="V103" s="227"/>
      <c r="W103" s="227"/>
      <c r="X103" s="227"/>
      <c r="Y103" s="275"/>
      <c r="Z103" s="218"/>
      <c r="AA103" s="218"/>
      <c r="AB103" s="218"/>
      <c r="AC103" s="218"/>
      <c r="AD103" s="218"/>
      <c r="AE103" s="218"/>
      <c r="AF103" s="218"/>
      <c r="AG103" s="218"/>
      <c r="AH103" s="218"/>
    </row>
    <row r="104" spans="1:34" s="276" customFormat="1" ht="12.75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219"/>
      <c r="L104" s="215"/>
      <c r="M104" s="215"/>
      <c r="N104" s="215"/>
      <c r="O104" s="215"/>
      <c r="P104" s="215"/>
      <c r="Q104" s="216"/>
      <c r="R104" s="270"/>
      <c r="S104" s="270"/>
      <c r="T104" s="227"/>
      <c r="U104" s="227"/>
      <c r="V104" s="227"/>
      <c r="W104" s="227"/>
      <c r="X104" s="227"/>
      <c r="Y104" s="275"/>
      <c r="Z104" s="218"/>
      <c r="AA104" s="218"/>
      <c r="AB104" s="218"/>
      <c r="AC104" s="218"/>
      <c r="AD104" s="218"/>
      <c r="AE104" s="218"/>
      <c r="AF104" s="218"/>
      <c r="AG104" s="218"/>
      <c r="AH104" s="218"/>
    </row>
    <row r="105" spans="1:34" s="276" customFormat="1" ht="12.75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219"/>
      <c r="L105" s="215"/>
      <c r="M105" s="215"/>
      <c r="N105" s="215"/>
      <c r="O105" s="215"/>
      <c r="P105" s="215"/>
      <c r="Q105" s="216"/>
      <c r="R105" s="270"/>
      <c r="S105" s="270"/>
      <c r="T105" s="227"/>
      <c r="U105" s="227"/>
      <c r="V105" s="227"/>
      <c r="W105" s="227"/>
      <c r="X105" s="227"/>
      <c r="Y105" s="275"/>
      <c r="Z105" s="218"/>
      <c r="AA105" s="218"/>
      <c r="AB105" s="218"/>
      <c r="AC105" s="218"/>
      <c r="AD105" s="218"/>
      <c r="AE105" s="218"/>
      <c r="AF105" s="218"/>
      <c r="AG105" s="218"/>
      <c r="AH105" s="218"/>
    </row>
    <row r="106" spans="1:34" s="276" customFormat="1" ht="12.75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219"/>
      <c r="L106" s="215"/>
      <c r="M106" s="215"/>
      <c r="N106" s="215"/>
      <c r="O106" s="215"/>
      <c r="P106" s="215"/>
      <c r="Q106" s="216"/>
      <c r="R106" s="270"/>
      <c r="S106" s="270"/>
      <c r="T106" s="227"/>
      <c r="U106" s="227"/>
      <c r="V106" s="227"/>
      <c r="W106" s="227"/>
      <c r="X106" s="227"/>
      <c r="Y106" s="275"/>
      <c r="Z106" s="218"/>
      <c r="AA106" s="218"/>
      <c r="AB106" s="218"/>
      <c r="AC106" s="218"/>
      <c r="AD106" s="218"/>
      <c r="AE106" s="218"/>
      <c r="AF106" s="218"/>
      <c r="AG106" s="218"/>
      <c r="AH106" s="218"/>
    </row>
    <row r="107" spans="1:34" s="276" customFormat="1" ht="12.75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219"/>
      <c r="L107" s="215"/>
      <c r="M107" s="215"/>
      <c r="N107" s="215"/>
      <c r="O107" s="215"/>
      <c r="P107" s="215"/>
      <c r="Q107" s="216"/>
      <c r="R107" s="270"/>
      <c r="S107" s="270"/>
      <c r="T107" s="227"/>
      <c r="U107" s="227"/>
      <c r="V107" s="227"/>
      <c r="W107" s="227"/>
      <c r="X107" s="227"/>
      <c r="Y107" s="275"/>
      <c r="Z107" s="218"/>
      <c r="AA107" s="218"/>
      <c r="AB107" s="218"/>
      <c r="AC107" s="218"/>
      <c r="AD107" s="218"/>
      <c r="AE107" s="218"/>
      <c r="AF107" s="218"/>
      <c r="AG107" s="218"/>
      <c r="AH107" s="218"/>
    </row>
    <row r="108" spans="1:34" s="276" customFormat="1" ht="12.75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219"/>
      <c r="L108" s="215"/>
      <c r="M108" s="215"/>
      <c r="N108" s="215"/>
      <c r="O108" s="215"/>
      <c r="P108" s="215"/>
      <c r="Q108" s="216"/>
      <c r="R108" s="270"/>
      <c r="S108" s="270"/>
      <c r="T108" s="227"/>
      <c r="U108" s="227"/>
      <c r="V108" s="227"/>
      <c r="W108" s="227"/>
      <c r="X108" s="227"/>
      <c r="Y108" s="275"/>
      <c r="Z108" s="218"/>
      <c r="AA108" s="218"/>
      <c r="AB108" s="218"/>
      <c r="AC108" s="218"/>
      <c r="AD108" s="218"/>
      <c r="AE108" s="218"/>
      <c r="AF108" s="218"/>
      <c r="AG108" s="218"/>
      <c r="AH108" s="218"/>
    </row>
    <row r="109" spans="1:34" s="276" customFormat="1" ht="12.75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219"/>
      <c r="L109" s="215"/>
      <c r="M109" s="215"/>
      <c r="N109" s="215"/>
      <c r="O109" s="215"/>
      <c r="P109" s="215"/>
      <c r="Q109" s="216"/>
      <c r="R109" s="270"/>
      <c r="S109" s="270"/>
      <c r="T109" s="227"/>
      <c r="U109" s="227"/>
      <c r="V109" s="227"/>
      <c r="W109" s="227"/>
      <c r="X109" s="227"/>
      <c r="Y109" s="275"/>
      <c r="Z109" s="218"/>
      <c r="AA109" s="218"/>
      <c r="AB109" s="218"/>
      <c r="AC109" s="218"/>
      <c r="AD109" s="218"/>
      <c r="AE109" s="218"/>
      <c r="AF109" s="218"/>
      <c r="AG109" s="218"/>
      <c r="AH109" s="218"/>
    </row>
    <row r="110" spans="1:34" s="276" customFormat="1" ht="12.75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219"/>
      <c r="L110" s="215"/>
      <c r="M110" s="215"/>
      <c r="N110" s="215"/>
      <c r="O110" s="215"/>
      <c r="P110" s="215"/>
      <c r="Q110" s="216"/>
      <c r="R110" s="270"/>
      <c r="S110" s="270"/>
      <c r="T110" s="227"/>
      <c r="U110" s="227"/>
      <c r="V110" s="227"/>
      <c r="W110" s="227"/>
      <c r="X110" s="227"/>
      <c r="Y110" s="275"/>
      <c r="Z110" s="218"/>
      <c r="AA110" s="218"/>
      <c r="AB110" s="218"/>
      <c r="AC110" s="218"/>
      <c r="AD110" s="218"/>
      <c r="AE110" s="218"/>
      <c r="AF110" s="218"/>
      <c r="AG110" s="218"/>
      <c r="AH110" s="218"/>
    </row>
    <row r="111" spans="1:34" s="276" customFormat="1" ht="12.75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219"/>
      <c r="L111" s="215"/>
      <c r="M111" s="215"/>
      <c r="N111" s="215"/>
      <c r="O111" s="215"/>
      <c r="P111" s="215"/>
      <c r="Q111" s="216"/>
      <c r="R111" s="270"/>
      <c r="S111" s="270"/>
      <c r="T111" s="227"/>
      <c r="U111" s="227"/>
      <c r="V111" s="227"/>
      <c r="W111" s="227"/>
      <c r="X111" s="227"/>
      <c r="Y111" s="275"/>
      <c r="Z111" s="218"/>
      <c r="AA111" s="218"/>
      <c r="AB111" s="218"/>
      <c r="AC111" s="218"/>
      <c r="AD111" s="218"/>
      <c r="AE111" s="218"/>
      <c r="AF111" s="218"/>
      <c r="AG111" s="218"/>
      <c r="AH111" s="218"/>
    </row>
    <row r="112" spans="1:34" s="276" customFormat="1" ht="12.75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219"/>
      <c r="L112" s="215"/>
      <c r="M112" s="215"/>
      <c r="N112" s="215"/>
      <c r="O112" s="215"/>
      <c r="P112" s="215"/>
      <c r="Q112" s="216"/>
      <c r="R112" s="270"/>
      <c r="S112" s="270"/>
      <c r="T112" s="227"/>
      <c r="U112" s="227"/>
      <c r="V112" s="227"/>
      <c r="W112" s="227"/>
      <c r="X112" s="227"/>
      <c r="Y112" s="275"/>
      <c r="Z112" s="218"/>
      <c r="AA112" s="218"/>
      <c r="AB112" s="218"/>
      <c r="AC112" s="218"/>
      <c r="AD112" s="218"/>
      <c r="AE112" s="218"/>
      <c r="AF112" s="218"/>
      <c r="AG112" s="218"/>
      <c r="AH112" s="218"/>
    </row>
    <row r="113" spans="1:34" s="276" customFormat="1" ht="12.75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219"/>
      <c r="L113" s="215"/>
      <c r="M113" s="215"/>
      <c r="N113" s="215"/>
      <c r="O113" s="215"/>
      <c r="P113" s="215"/>
      <c r="Q113" s="216"/>
      <c r="R113" s="270"/>
      <c r="S113" s="270"/>
      <c r="T113" s="227"/>
      <c r="U113" s="227"/>
      <c r="V113" s="227"/>
      <c r="W113" s="227"/>
      <c r="X113" s="227"/>
      <c r="Y113" s="275"/>
      <c r="Z113" s="218"/>
      <c r="AA113" s="218"/>
      <c r="AB113" s="218"/>
      <c r="AC113" s="218"/>
      <c r="AD113" s="218"/>
      <c r="AE113" s="218"/>
      <c r="AF113" s="218"/>
      <c r="AG113" s="218"/>
      <c r="AH113" s="218"/>
    </row>
    <row r="114" spans="1:34" s="276" customFormat="1" ht="12.75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219"/>
      <c r="L114" s="215"/>
      <c r="M114" s="215"/>
      <c r="N114" s="215"/>
      <c r="O114" s="215"/>
      <c r="P114" s="215"/>
      <c r="Q114" s="216"/>
      <c r="R114" s="270"/>
      <c r="S114" s="270"/>
      <c r="T114" s="227"/>
      <c r="U114" s="227"/>
      <c r="V114" s="227"/>
      <c r="W114" s="227"/>
      <c r="X114" s="227"/>
      <c r="Y114" s="275"/>
      <c r="Z114" s="218"/>
      <c r="AA114" s="218"/>
      <c r="AB114" s="218"/>
      <c r="AC114" s="218"/>
      <c r="AD114" s="218"/>
      <c r="AE114" s="218"/>
      <c r="AF114" s="218"/>
      <c r="AG114" s="218"/>
      <c r="AH114" s="218"/>
    </row>
    <row r="115" spans="1:34" s="276" customFormat="1" ht="12.75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219"/>
      <c r="L115" s="215"/>
      <c r="M115" s="215"/>
      <c r="N115" s="215"/>
      <c r="O115" s="215"/>
      <c r="P115" s="215"/>
      <c r="Q115" s="216"/>
      <c r="R115" s="270"/>
      <c r="S115" s="270"/>
      <c r="T115" s="227"/>
      <c r="U115" s="227"/>
      <c r="V115" s="227"/>
      <c r="W115" s="227"/>
      <c r="X115" s="227"/>
      <c r="Y115" s="275"/>
      <c r="Z115" s="218"/>
      <c r="AA115" s="218"/>
      <c r="AB115" s="218"/>
      <c r="AC115" s="218"/>
      <c r="AD115" s="218"/>
      <c r="AE115" s="218"/>
      <c r="AF115" s="218"/>
      <c r="AG115" s="218"/>
      <c r="AH115" s="218"/>
    </row>
    <row r="116" spans="1:34" s="276" customFormat="1" ht="12.75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219"/>
      <c r="L116" s="215"/>
      <c r="M116" s="215"/>
      <c r="N116" s="215"/>
      <c r="O116" s="215"/>
      <c r="P116" s="215"/>
      <c r="Q116" s="216"/>
      <c r="R116" s="270"/>
      <c r="S116" s="270"/>
      <c r="T116" s="227"/>
      <c r="U116" s="227"/>
      <c r="V116" s="227"/>
      <c r="W116" s="227"/>
      <c r="X116" s="227"/>
      <c r="Y116" s="275"/>
      <c r="Z116" s="218"/>
      <c r="AA116" s="218"/>
      <c r="AB116" s="218"/>
      <c r="AC116" s="218"/>
      <c r="AD116" s="218"/>
      <c r="AE116" s="218"/>
      <c r="AF116" s="218"/>
      <c r="AG116" s="218"/>
      <c r="AH116" s="218"/>
    </row>
    <row r="117" spans="1:34" s="276" customFormat="1" ht="12.75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219"/>
      <c r="L117" s="215"/>
      <c r="M117" s="215"/>
      <c r="N117" s="215"/>
      <c r="O117" s="215"/>
      <c r="P117" s="215"/>
      <c r="Q117" s="216"/>
      <c r="R117" s="270"/>
      <c r="S117" s="270"/>
      <c r="T117" s="227"/>
      <c r="U117" s="227"/>
      <c r="V117" s="227"/>
      <c r="W117" s="227"/>
      <c r="X117" s="227"/>
      <c r="Y117" s="275"/>
      <c r="Z117" s="218"/>
      <c r="AA117" s="218"/>
      <c r="AB117" s="218"/>
      <c r="AC117" s="218"/>
      <c r="AD117" s="218"/>
      <c r="AE117" s="218"/>
      <c r="AF117" s="218"/>
      <c r="AG117" s="218"/>
      <c r="AH117" s="218"/>
    </row>
    <row r="118" spans="1:34" s="276" customFormat="1" ht="12.75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219"/>
      <c r="L118" s="215"/>
      <c r="M118" s="215"/>
      <c r="N118" s="215"/>
      <c r="O118" s="215"/>
      <c r="P118" s="215"/>
      <c r="Q118" s="216"/>
      <c r="R118" s="270"/>
      <c r="S118" s="270"/>
      <c r="T118" s="227"/>
      <c r="U118" s="227"/>
      <c r="V118" s="227"/>
      <c r="W118" s="227"/>
      <c r="X118" s="227"/>
      <c r="Y118" s="275"/>
      <c r="Z118" s="218"/>
      <c r="AA118" s="218"/>
      <c r="AB118" s="218"/>
      <c r="AC118" s="218"/>
      <c r="AD118" s="218"/>
      <c r="AE118" s="218"/>
      <c r="AF118" s="218"/>
      <c r="AG118" s="218"/>
      <c r="AH118" s="218"/>
    </row>
    <row r="119" spans="1:34" s="276" customFormat="1" ht="12.75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219"/>
      <c r="L119" s="215"/>
      <c r="M119" s="215"/>
      <c r="N119" s="215"/>
      <c r="O119" s="215"/>
      <c r="P119" s="215"/>
      <c r="Q119" s="216"/>
      <c r="R119" s="270"/>
      <c r="S119" s="270"/>
      <c r="T119" s="227"/>
      <c r="U119" s="227"/>
      <c r="V119" s="227"/>
      <c r="W119" s="227"/>
      <c r="X119" s="227"/>
      <c r="Y119" s="275"/>
      <c r="Z119" s="218"/>
      <c r="AA119" s="218"/>
      <c r="AB119" s="218"/>
      <c r="AC119" s="218"/>
      <c r="AD119" s="218"/>
      <c r="AE119" s="218"/>
      <c r="AF119" s="218"/>
      <c r="AG119" s="218"/>
      <c r="AH119" s="218"/>
    </row>
    <row r="120" spans="1:34" s="276" customFormat="1" ht="12.75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219"/>
      <c r="L120" s="215"/>
      <c r="M120" s="215"/>
      <c r="N120" s="215"/>
      <c r="O120" s="215"/>
      <c r="P120" s="215"/>
      <c r="Q120" s="216"/>
      <c r="R120" s="270"/>
      <c r="S120" s="270"/>
      <c r="T120" s="227"/>
      <c r="U120" s="227"/>
      <c r="V120" s="227"/>
      <c r="W120" s="227"/>
      <c r="X120" s="227"/>
      <c r="Y120" s="275"/>
      <c r="Z120" s="218"/>
      <c r="AA120" s="218"/>
      <c r="AB120" s="218"/>
      <c r="AC120" s="218"/>
      <c r="AD120" s="218"/>
      <c r="AE120" s="218"/>
      <c r="AF120" s="218"/>
      <c r="AG120" s="218"/>
      <c r="AH120" s="218"/>
    </row>
    <row r="121" spans="1:34" s="276" customFormat="1" ht="12.75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219"/>
      <c r="L121" s="215"/>
      <c r="M121" s="215"/>
      <c r="N121" s="215"/>
      <c r="O121" s="215"/>
      <c r="P121" s="215"/>
      <c r="Q121" s="216"/>
      <c r="R121" s="270"/>
      <c r="S121" s="270"/>
      <c r="T121" s="227"/>
      <c r="U121" s="227"/>
      <c r="V121" s="227"/>
      <c r="W121" s="227"/>
      <c r="X121" s="227"/>
      <c r="Y121" s="275"/>
      <c r="Z121" s="218"/>
      <c r="AA121" s="218"/>
      <c r="AB121" s="218"/>
      <c r="AC121" s="218"/>
      <c r="AD121" s="218"/>
      <c r="AE121" s="218"/>
      <c r="AF121" s="218"/>
      <c r="AG121" s="218"/>
      <c r="AH121" s="218"/>
    </row>
    <row r="122" spans="1:34" s="276" customFormat="1" ht="12.75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219"/>
      <c r="L122" s="215"/>
      <c r="M122" s="215"/>
      <c r="N122" s="215"/>
      <c r="O122" s="215"/>
      <c r="P122" s="215"/>
      <c r="Q122" s="216"/>
      <c r="R122" s="270"/>
      <c r="S122" s="270"/>
      <c r="T122" s="227"/>
      <c r="U122" s="227"/>
      <c r="V122" s="227"/>
      <c r="W122" s="227"/>
      <c r="X122" s="227"/>
      <c r="Y122" s="275"/>
      <c r="Z122" s="218"/>
      <c r="AA122" s="218"/>
      <c r="AB122" s="218"/>
      <c r="AC122" s="218"/>
      <c r="AD122" s="218"/>
      <c r="AE122" s="218"/>
      <c r="AF122" s="218"/>
      <c r="AG122" s="218"/>
      <c r="AH122" s="218"/>
    </row>
    <row r="123" spans="1:34" s="276" customFormat="1" ht="12.75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219"/>
      <c r="L123" s="215"/>
      <c r="M123" s="215"/>
      <c r="N123" s="215"/>
      <c r="O123" s="215"/>
      <c r="P123" s="215"/>
      <c r="Q123" s="216"/>
      <c r="R123" s="270"/>
      <c r="S123" s="270"/>
      <c r="T123" s="227"/>
      <c r="U123" s="227"/>
      <c r="V123" s="227"/>
      <c r="W123" s="227"/>
      <c r="X123" s="227"/>
      <c r="Y123" s="275"/>
      <c r="Z123" s="218"/>
      <c r="AA123" s="218"/>
      <c r="AB123" s="218"/>
      <c r="AC123" s="218"/>
      <c r="AD123" s="218"/>
      <c r="AE123" s="218"/>
      <c r="AF123" s="218"/>
      <c r="AG123" s="218"/>
      <c r="AH123" s="218"/>
    </row>
    <row r="124" spans="1:34" s="276" customFormat="1" ht="12.75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219"/>
      <c r="L124" s="215"/>
      <c r="M124" s="215"/>
      <c r="N124" s="215"/>
      <c r="O124" s="215"/>
      <c r="P124" s="215"/>
      <c r="Q124" s="216"/>
      <c r="R124" s="270"/>
      <c r="S124" s="270"/>
      <c r="T124" s="227"/>
      <c r="U124" s="227"/>
      <c r="V124" s="227"/>
      <c r="W124" s="227"/>
      <c r="X124" s="227"/>
      <c r="Y124" s="275"/>
      <c r="Z124" s="218"/>
      <c r="AA124" s="218"/>
      <c r="AB124" s="218"/>
      <c r="AC124" s="218"/>
      <c r="AD124" s="218"/>
      <c r="AE124" s="218"/>
      <c r="AF124" s="218"/>
      <c r="AG124" s="218"/>
      <c r="AH124" s="218"/>
    </row>
    <row r="125" spans="1:34" s="276" customFormat="1" ht="12.75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219"/>
      <c r="L125" s="215"/>
      <c r="M125" s="215"/>
      <c r="N125" s="215"/>
      <c r="O125" s="215"/>
      <c r="P125" s="215"/>
      <c r="Q125" s="216"/>
      <c r="R125" s="270"/>
      <c r="S125" s="270"/>
      <c r="T125" s="227"/>
      <c r="U125" s="227"/>
      <c r="V125" s="227"/>
      <c r="W125" s="227"/>
      <c r="X125" s="227"/>
      <c r="Y125" s="275"/>
      <c r="Z125" s="218"/>
      <c r="AA125" s="218"/>
      <c r="AB125" s="218"/>
      <c r="AC125" s="218"/>
      <c r="AD125" s="218"/>
      <c r="AE125" s="218"/>
      <c r="AF125" s="218"/>
      <c r="AG125" s="218"/>
      <c r="AH125" s="218"/>
    </row>
    <row r="126" spans="1:34" s="276" customFormat="1" ht="12.75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219"/>
      <c r="L126" s="215"/>
      <c r="M126" s="215"/>
      <c r="N126" s="215"/>
      <c r="O126" s="215"/>
      <c r="P126" s="215"/>
      <c r="Q126" s="216"/>
      <c r="R126" s="270"/>
      <c r="S126" s="270"/>
      <c r="T126" s="227"/>
      <c r="U126" s="227"/>
      <c r="V126" s="227"/>
      <c r="W126" s="227"/>
      <c r="X126" s="227"/>
      <c r="Y126" s="275"/>
      <c r="Z126" s="218"/>
      <c r="AA126" s="218"/>
      <c r="AB126" s="218"/>
      <c r="AC126" s="218"/>
      <c r="AD126" s="218"/>
      <c r="AE126" s="218"/>
      <c r="AF126" s="218"/>
      <c r="AG126" s="218"/>
      <c r="AH126" s="218"/>
    </row>
    <row r="127" spans="1:34" s="276" customFormat="1" ht="12.75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219"/>
      <c r="L127" s="215"/>
      <c r="M127" s="215"/>
      <c r="N127" s="215"/>
      <c r="O127" s="215"/>
      <c r="P127" s="215"/>
      <c r="Q127" s="216"/>
      <c r="R127" s="270"/>
      <c r="S127" s="270"/>
      <c r="T127" s="227"/>
      <c r="U127" s="227"/>
      <c r="V127" s="227"/>
      <c r="W127" s="227"/>
      <c r="X127" s="227"/>
      <c r="Y127" s="275"/>
      <c r="Z127" s="218"/>
      <c r="AA127" s="218"/>
      <c r="AB127" s="218"/>
      <c r="AC127" s="218"/>
      <c r="AD127" s="218"/>
      <c r="AE127" s="218"/>
      <c r="AF127" s="218"/>
      <c r="AG127" s="218"/>
      <c r="AH127" s="218"/>
    </row>
    <row r="128" spans="1:34" s="276" customFormat="1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219"/>
      <c r="L128" s="215"/>
      <c r="M128" s="215"/>
      <c r="N128" s="215"/>
      <c r="O128" s="215"/>
      <c r="P128" s="215"/>
      <c r="Q128" s="216"/>
      <c r="R128" s="216"/>
      <c r="S128" s="216"/>
      <c r="T128" s="216"/>
      <c r="U128" s="216"/>
      <c r="V128" s="216"/>
      <c r="W128" s="216"/>
      <c r="X128" s="275"/>
      <c r="Y128" s="275"/>
      <c r="Z128" s="218"/>
      <c r="AA128" s="218"/>
      <c r="AB128" s="218"/>
      <c r="AC128" s="218"/>
      <c r="AD128" s="218"/>
      <c r="AE128" s="218"/>
      <c r="AF128" s="218"/>
      <c r="AG128" s="218"/>
      <c r="AH128" s="218"/>
    </row>
    <row r="129" spans="1:34" s="276" customFormat="1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219"/>
      <c r="L129" s="215"/>
      <c r="M129" s="215"/>
      <c r="N129" s="215"/>
      <c r="O129" s="215"/>
      <c r="P129" s="215"/>
      <c r="Q129" s="216"/>
      <c r="R129" s="216"/>
      <c r="S129" s="216"/>
      <c r="T129" s="216"/>
      <c r="U129" s="216"/>
      <c r="V129" s="216"/>
      <c r="W129" s="216"/>
      <c r="X129" s="275"/>
      <c r="Y129" s="275"/>
      <c r="Z129" s="218"/>
      <c r="AA129" s="218"/>
      <c r="AB129" s="218"/>
      <c r="AC129" s="218"/>
      <c r="AD129" s="218"/>
      <c r="AE129" s="218"/>
      <c r="AF129" s="218"/>
      <c r="AG129" s="218"/>
      <c r="AH129" s="218"/>
    </row>
    <row r="130" spans="1:34" s="276" customFormat="1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219"/>
      <c r="L130" s="215"/>
      <c r="M130" s="215"/>
      <c r="N130" s="215"/>
      <c r="O130" s="215"/>
      <c r="P130" s="215"/>
      <c r="Q130" s="216"/>
      <c r="R130" s="216"/>
      <c r="S130" s="216"/>
      <c r="T130" s="216"/>
      <c r="U130" s="216"/>
      <c r="V130" s="216"/>
      <c r="W130" s="216"/>
      <c r="X130" s="275"/>
      <c r="Y130" s="275"/>
      <c r="Z130" s="218"/>
      <c r="AA130" s="218"/>
      <c r="AB130" s="218"/>
      <c r="AC130" s="218"/>
      <c r="AD130" s="218"/>
      <c r="AE130" s="218"/>
      <c r="AF130" s="218"/>
      <c r="AG130" s="218"/>
      <c r="AH130" s="218"/>
    </row>
    <row r="131" spans="1:34" s="276" customFormat="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219"/>
      <c r="L131" s="215"/>
      <c r="M131" s="215"/>
      <c r="N131" s="215"/>
      <c r="O131" s="215"/>
      <c r="P131" s="215"/>
      <c r="Q131" s="216"/>
      <c r="R131" s="216"/>
      <c r="S131" s="216"/>
      <c r="T131" s="216"/>
      <c r="U131" s="216"/>
      <c r="V131" s="216"/>
      <c r="W131" s="216"/>
      <c r="X131" s="275"/>
      <c r="Y131" s="275"/>
      <c r="Z131" s="218"/>
      <c r="AA131" s="218"/>
      <c r="AB131" s="218"/>
      <c r="AC131" s="218"/>
      <c r="AD131" s="218"/>
      <c r="AE131" s="218"/>
      <c r="AF131" s="218"/>
      <c r="AG131" s="218"/>
      <c r="AH131" s="218"/>
    </row>
    <row r="132" spans="1:34" s="276" customFormat="1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219"/>
      <c r="L132" s="215"/>
      <c r="M132" s="215"/>
      <c r="N132" s="215"/>
      <c r="O132" s="215"/>
      <c r="P132" s="215"/>
      <c r="Q132" s="216"/>
      <c r="R132" s="216"/>
      <c r="S132" s="216"/>
      <c r="T132" s="216"/>
      <c r="U132" s="216"/>
      <c r="V132" s="216"/>
      <c r="W132" s="216"/>
      <c r="X132" s="275"/>
      <c r="Y132" s="275"/>
      <c r="Z132" s="218"/>
      <c r="AA132" s="218"/>
      <c r="AB132" s="218"/>
      <c r="AC132" s="218"/>
      <c r="AD132" s="218"/>
      <c r="AE132" s="218"/>
      <c r="AF132" s="218"/>
      <c r="AG132" s="218"/>
      <c r="AH132" s="218"/>
    </row>
    <row r="133" spans="1:34" s="276" customFormat="1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219"/>
      <c r="L133" s="215"/>
      <c r="M133" s="215"/>
      <c r="N133" s="215"/>
      <c r="O133" s="215"/>
      <c r="P133" s="215"/>
      <c r="Q133" s="216"/>
      <c r="R133" s="216"/>
      <c r="S133" s="216"/>
      <c r="T133" s="216"/>
      <c r="U133" s="216"/>
      <c r="V133" s="216"/>
      <c r="W133" s="216"/>
      <c r="X133" s="275"/>
      <c r="Y133" s="275"/>
      <c r="Z133" s="218"/>
      <c r="AA133" s="218"/>
      <c r="AB133" s="218"/>
      <c r="AC133" s="218"/>
      <c r="AD133" s="218"/>
      <c r="AE133" s="218"/>
      <c r="AF133" s="218"/>
      <c r="AG133" s="218"/>
      <c r="AH133" s="218"/>
    </row>
    <row r="134" spans="1:34" s="276" customFormat="1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219"/>
      <c r="L134" s="215"/>
      <c r="M134" s="215"/>
      <c r="N134" s="215"/>
      <c r="O134" s="215"/>
      <c r="P134" s="215"/>
      <c r="Q134" s="216"/>
      <c r="R134" s="216"/>
      <c r="S134" s="216"/>
      <c r="T134" s="216"/>
      <c r="U134" s="216"/>
      <c r="V134" s="216"/>
      <c r="W134" s="216"/>
      <c r="X134" s="275"/>
      <c r="Y134" s="275"/>
      <c r="Z134" s="218"/>
      <c r="AA134" s="218"/>
      <c r="AB134" s="218"/>
      <c r="AC134" s="218"/>
      <c r="AD134" s="218"/>
      <c r="AE134" s="218"/>
      <c r="AF134" s="218"/>
      <c r="AG134" s="218"/>
      <c r="AH134" s="218"/>
    </row>
    <row r="135" spans="1:34" s="276" customFormat="1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219"/>
      <c r="L135" s="215"/>
      <c r="M135" s="215"/>
      <c r="N135" s="215"/>
      <c r="O135" s="215"/>
      <c r="P135" s="215"/>
      <c r="Q135" s="216"/>
      <c r="R135" s="216"/>
      <c r="S135" s="216"/>
      <c r="T135" s="216"/>
      <c r="U135" s="216"/>
      <c r="V135" s="216"/>
      <c r="W135" s="216"/>
      <c r="X135" s="275"/>
      <c r="Y135" s="275"/>
      <c r="Z135" s="218"/>
      <c r="AA135" s="218"/>
      <c r="AB135" s="218"/>
      <c r="AC135" s="218"/>
      <c r="AD135" s="218"/>
      <c r="AE135" s="218"/>
      <c r="AF135" s="218"/>
      <c r="AG135" s="218"/>
      <c r="AH135" s="218"/>
    </row>
    <row r="136" spans="1:34" s="276" customFormat="1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219"/>
      <c r="L136" s="215"/>
      <c r="M136" s="215"/>
      <c r="N136" s="215"/>
      <c r="O136" s="215"/>
      <c r="P136" s="215"/>
      <c r="Q136" s="216"/>
      <c r="R136" s="216"/>
      <c r="S136" s="216"/>
      <c r="T136" s="216"/>
      <c r="U136" s="216"/>
      <c r="V136" s="216"/>
      <c r="W136" s="216"/>
      <c r="X136" s="275"/>
      <c r="Y136" s="275"/>
      <c r="Z136" s="218"/>
      <c r="AA136" s="218"/>
      <c r="AB136" s="218"/>
      <c r="AC136" s="218"/>
      <c r="AD136" s="218"/>
      <c r="AE136" s="218"/>
      <c r="AF136" s="218"/>
      <c r="AG136" s="218"/>
      <c r="AH136" s="218"/>
    </row>
    <row r="137" spans="1:34" s="276" customFormat="1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219"/>
      <c r="L137" s="215"/>
      <c r="M137" s="215"/>
      <c r="N137" s="215"/>
      <c r="O137" s="215"/>
      <c r="P137" s="215"/>
      <c r="Q137" s="216"/>
      <c r="R137" s="216"/>
      <c r="S137" s="216"/>
      <c r="T137" s="216"/>
      <c r="U137" s="216"/>
      <c r="V137" s="216"/>
      <c r="W137" s="216"/>
      <c r="X137" s="275"/>
      <c r="Y137" s="275"/>
      <c r="Z137" s="218"/>
      <c r="AA137" s="218"/>
      <c r="AB137" s="218"/>
      <c r="AC137" s="218"/>
      <c r="AD137" s="218"/>
      <c r="AE137" s="218"/>
      <c r="AF137" s="218"/>
      <c r="AG137" s="218"/>
      <c r="AH137" s="218"/>
    </row>
    <row r="138" spans="1:34" s="276" customFormat="1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219"/>
      <c r="L138" s="215"/>
      <c r="M138" s="215"/>
      <c r="N138" s="215"/>
      <c r="O138" s="215"/>
      <c r="P138" s="215"/>
      <c r="Q138" s="216"/>
      <c r="R138" s="216"/>
      <c r="S138" s="216"/>
      <c r="T138" s="216"/>
      <c r="U138" s="216"/>
      <c r="V138" s="216"/>
      <c r="W138" s="216"/>
      <c r="X138" s="275"/>
      <c r="Y138" s="275"/>
      <c r="Z138" s="218"/>
      <c r="AA138" s="218"/>
      <c r="AB138" s="218"/>
      <c r="AC138" s="218"/>
      <c r="AD138" s="218"/>
      <c r="AE138" s="218"/>
      <c r="AF138" s="218"/>
      <c r="AG138" s="218"/>
      <c r="AH138" s="218"/>
    </row>
    <row r="139" spans="1:34" s="276" customFormat="1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219"/>
      <c r="L139" s="215"/>
      <c r="M139" s="215"/>
      <c r="N139" s="215"/>
      <c r="O139" s="215"/>
      <c r="P139" s="215"/>
      <c r="Q139" s="216"/>
      <c r="R139" s="216"/>
      <c r="S139" s="216"/>
      <c r="T139" s="216"/>
      <c r="U139" s="216"/>
      <c r="V139" s="216"/>
      <c r="W139" s="216"/>
      <c r="X139" s="275"/>
      <c r="Y139" s="275"/>
      <c r="Z139" s="218"/>
      <c r="AA139" s="218"/>
      <c r="AB139" s="218"/>
      <c r="AC139" s="218"/>
      <c r="AD139" s="218"/>
      <c r="AE139" s="218"/>
      <c r="AF139" s="218"/>
      <c r="AG139" s="218"/>
      <c r="AH139" s="218"/>
    </row>
    <row r="140" spans="1:34" s="276" customFormat="1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219"/>
      <c r="L140" s="215"/>
      <c r="M140" s="215"/>
      <c r="N140" s="215"/>
      <c r="O140" s="215"/>
      <c r="P140" s="215"/>
      <c r="Q140" s="216"/>
      <c r="R140" s="216"/>
      <c r="S140" s="216"/>
      <c r="T140" s="216"/>
      <c r="U140" s="216"/>
      <c r="V140" s="216"/>
      <c r="W140" s="216"/>
      <c r="X140" s="275"/>
      <c r="Y140" s="275"/>
      <c r="Z140" s="218"/>
      <c r="AA140" s="218"/>
      <c r="AB140" s="218"/>
      <c r="AC140" s="218"/>
      <c r="AD140" s="218"/>
      <c r="AE140" s="218"/>
      <c r="AF140" s="218"/>
      <c r="AG140" s="218"/>
      <c r="AH140" s="218"/>
    </row>
    <row r="141" spans="1:34" s="276" customFormat="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219"/>
      <c r="L141" s="215"/>
      <c r="M141" s="215"/>
      <c r="N141" s="215"/>
      <c r="O141" s="215"/>
      <c r="P141" s="215"/>
      <c r="Q141" s="216"/>
      <c r="R141" s="216"/>
      <c r="S141" s="216"/>
      <c r="T141" s="216"/>
      <c r="U141" s="216"/>
      <c r="V141" s="216"/>
      <c r="W141" s="216"/>
      <c r="X141" s="275"/>
      <c r="Y141" s="275"/>
      <c r="Z141" s="218"/>
      <c r="AA141" s="218"/>
      <c r="AB141" s="218"/>
      <c r="AC141" s="218"/>
      <c r="AD141" s="218"/>
      <c r="AE141" s="218"/>
      <c r="AF141" s="218"/>
      <c r="AG141" s="218"/>
      <c r="AH141" s="218"/>
    </row>
    <row r="142" spans="1:34" s="276" customFormat="1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219"/>
      <c r="L142" s="215"/>
      <c r="M142" s="215"/>
      <c r="N142" s="215"/>
      <c r="O142" s="215"/>
      <c r="P142" s="215"/>
      <c r="Q142" s="216"/>
      <c r="R142" s="216"/>
      <c r="S142" s="216"/>
      <c r="T142" s="216"/>
      <c r="U142" s="216"/>
      <c r="V142" s="216"/>
      <c r="W142" s="216"/>
      <c r="X142" s="275"/>
      <c r="Y142" s="275"/>
      <c r="Z142" s="218"/>
      <c r="AA142" s="218"/>
      <c r="AB142" s="218"/>
      <c r="AC142" s="218"/>
      <c r="AD142" s="218"/>
      <c r="AE142" s="218"/>
      <c r="AF142" s="218"/>
      <c r="AG142" s="218"/>
      <c r="AH142" s="218"/>
    </row>
    <row r="143" spans="1:34" s="276" customFormat="1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219"/>
      <c r="L143" s="215"/>
      <c r="M143" s="215"/>
      <c r="N143" s="215"/>
      <c r="O143" s="215"/>
      <c r="P143" s="215"/>
      <c r="Q143" s="216"/>
      <c r="R143" s="216"/>
      <c r="S143" s="216"/>
      <c r="T143" s="216"/>
      <c r="U143" s="216"/>
      <c r="V143" s="216"/>
      <c r="W143" s="216"/>
      <c r="X143" s="275"/>
      <c r="Y143" s="275"/>
      <c r="Z143" s="218"/>
      <c r="AA143" s="218"/>
      <c r="AB143" s="218"/>
      <c r="AC143" s="218"/>
      <c r="AD143" s="218"/>
      <c r="AE143" s="218"/>
      <c r="AF143" s="218"/>
      <c r="AG143" s="218"/>
      <c r="AH143" s="218"/>
    </row>
    <row r="144" spans="1:34" s="276" customFormat="1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219"/>
      <c r="L144" s="215"/>
      <c r="M144" s="215"/>
      <c r="N144" s="215"/>
      <c r="O144" s="215"/>
      <c r="P144" s="215"/>
      <c r="Q144" s="216"/>
      <c r="R144" s="216"/>
      <c r="S144" s="216"/>
      <c r="T144" s="216"/>
      <c r="U144" s="216"/>
      <c r="V144" s="216"/>
      <c r="W144" s="216"/>
      <c r="X144" s="275"/>
      <c r="Y144" s="275"/>
      <c r="Z144" s="218"/>
      <c r="AA144" s="218"/>
      <c r="AB144" s="218"/>
      <c r="AC144" s="218"/>
      <c r="AD144" s="218"/>
      <c r="AE144" s="218"/>
      <c r="AF144" s="218"/>
      <c r="AG144" s="218"/>
      <c r="AH144" s="218"/>
    </row>
    <row r="145" spans="1:34" s="276" customFormat="1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219"/>
      <c r="L145" s="215"/>
      <c r="M145" s="215"/>
      <c r="N145" s="215"/>
      <c r="O145" s="215"/>
      <c r="P145" s="215"/>
      <c r="Q145" s="216"/>
      <c r="R145" s="216"/>
      <c r="S145" s="216"/>
      <c r="T145" s="216"/>
      <c r="U145" s="216"/>
      <c r="V145" s="216"/>
      <c r="W145" s="216"/>
      <c r="X145" s="275"/>
      <c r="Y145" s="275"/>
      <c r="Z145" s="218"/>
      <c r="AA145" s="218"/>
      <c r="AB145" s="218"/>
      <c r="AC145" s="218"/>
      <c r="AD145" s="218"/>
      <c r="AE145" s="218"/>
      <c r="AF145" s="218"/>
      <c r="AG145" s="218"/>
      <c r="AH145" s="218"/>
    </row>
    <row r="146" spans="1:34" s="276" customFormat="1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219"/>
      <c r="L146" s="215"/>
      <c r="M146" s="215"/>
      <c r="N146" s="215"/>
      <c r="O146" s="215"/>
      <c r="P146" s="215"/>
      <c r="Q146" s="216"/>
      <c r="R146" s="216"/>
      <c r="S146" s="216"/>
      <c r="T146" s="216"/>
      <c r="U146" s="216"/>
      <c r="V146" s="216"/>
      <c r="W146" s="216"/>
      <c r="X146" s="275"/>
      <c r="Y146" s="275"/>
      <c r="Z146" s="218"/>
      <c r="AA146" s="218"/>
      <c r="AB146" s="218"/>
      <c r="AC146" s="218"/>
      <c r="AD146" s="218"/>
      <c r="AE146" s="218"/>
      <c r="AF146" s="218"/>
      <c r="AG146" s="218"/>
      <c r="AH146" s="218"/>
    </row>
    <row r="147" spans="1:34" s="276" customFormat="1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219"/>
      <c r="L147" s="215"/>
      <c r="M147" s="215"/>
      <c r="N147" s="215"/>
      <c r="O147" s="215"/>
      <c r="P147" s="215"/>
      <c r="Q147" s="216"/>
      <c r="R147" s="216"/>
      <c r="S147" s="216"/>
      <c r="T147" s="216"/>
      <c r="U147" s="216"/>
      <c r="V147" s="216"/>
      <c r="W147" s="216"/>
      <c r="X147" s="275"/>
      <c r="Y147" s="275"/>
      <c r="Z147" s="218"/>
      <c r="AA147" s="218"/>
      <c r="AB147" s="218"/>
      <c r="AC147" s="218"/>
      <c r="AD147" s="218"/>
      <c r="AE147" s="218"/>
      <c r="AF147" s="218"/>
      <c r="AG147" s="218"/>
      <c r="AH147" s="218"/>
    </row>
    <row r="148" spans="1:34" s="276" customFormat="1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219"/>
      <c r="L148" s="215"/>
      <c r="M148" s="215"/>
      <c r="N148" s="215"/>
      <c r="O148" s="215"/>
      <c r="P148" s="215"/>
      <c r="Q148" s="216"/>
      <c r="R148" s="216"/>
      <c r="S148" s="216"/>
      <c r="T148" s="216"/>
      <c r="U148" s="216"/>
      <c r="V148" s="216"/>
      <c r="W148" s="216"/>
      <c r="X148" s="275"/>
      <c r="Y148" s="275"/>
      <c r="Z148" s="218"/>
      <c r="AA148" s="218"/>
      <c r="AB148" s="218"/>
      <c r="AC148" s="218"/>
      <c r="AD148" s="218"/>
      <c r="AE148" s="218"/>
      <c r="AF148" s="218"/>
      <c r="AG148" s="218"/>
      <c r="AH148" s="218"/>
    </row>
    <row r="149" spans="1:34" s="276" customFormat="1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219"/>
      <c r="L149" s="215"/>
      <c r="M149" s="215"/>
      <c r="N149" s="215"/>
      <c r="O149" s="215"/>
      <c r="P149" s="215"/>
      <c r="Q149" s="216"/>
      <c r="R149" s="216"/>
      <c r="S149" s="216"/>
      <c r="T149" s="216"/>
      <c r="U149" s="216"/>
      <c r="V149" s="216"/>
      <c r="W149" s="216"/>
      <c r="X149" s="275"/>
      <c r="Y149" s="275"/>
      <c r="Z149" s="218"/>
      <c r="AA149" s="218"/>
      <c r="AB149" s="218"/>
      <c r="AC149" s="218"/>
      <c r="AD149" s="218"/>
      <c r="AE149" s="218"/>
      <c r="AF149" s="218"/>
      <c r="AG149" s="218"/>
      <c r="AH149" s="218"/>
    </row>
    <row r="150" spans="1:34" s="276" customFormat="1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219"/>
      <c r="L150" s="215"/>
      <c r="M150" s="215"/>
      <c r="N150" s="215"/>
      <c r="O150" s="215"/>
      <c r="P150" s="215"/>
      <c r="Q150" s="216"/>
      <c r="R150" s="216"/>
      <c r="S150" s="216"/>
      <c r="T150" s="216"/>
      <c r="U150" s="216"/>
      <c r="V150" s="216"/>
      <c r="W150" s="216"/>
      <c r="X150" s="275"/>
      <c r="Y150" s="275"/>
      <c r="Z150" s="218"/>
      <c r="AA150" s="218"/>
      <c r="AB150" s="218"/>
      <c r="AC150" s="218"/>
      <c r="AD150" s="218"/>
      <c r="AE150" s="218"/>
      <c r="AF150" s="218"/>
      <c r="AG150" s="218"/>
      <c r="AH150" s="218"/>
    </row>
    <row r="151" spans="1:34" s="276" customFormat="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219"/>
      <c r="L151" s="215"/>
      <c r="M151" s="215"/>
      <c r="N151" s="215"/>
      <c r="O151" s="215"/>
      <c r="P151" s="215"/>
      <c r="Q151" s="216"/>
      <c r="R151" s="216"/>
      <c r="S151" s="216"/>
      <c r="T151" s="216"/>
      <c r="U151" s="216"/>
      <c r="V151" s="216"/>
      <c r="W151" s="216"/>
      <c r="X151" s="275"/>
      <c r="Y151" s="275"/>
      <c r="Z151" s="218"/>
      <c r="AA151" s="218"/>
      <c r="AB151" s="218"/>
      <c r="AC151" s="218"/>
      <c r="AD151" s="218"/>
      <c r="AE151" s="218"/>
      <c r="AF151" s="218"/>
      <c r="AG151" s="218"/>
      <c r="AH151" s="218"/>
    </row>
    <row r="152" spans="1:34" s="276" customFormat="1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219"/>
      <c r="L152" s="215"/>
      <c r="M152" s="215"/>
      <c r="N152" s="215"/>
      <c r="O152" s="215"/>
      <c r="P152" s="215"/>
      <c r="Q152" s="216"/>
      <c r="R152" s="216"/>
      <c r="S152" s="216"/>
      <c r="T152" s="216"/>
      <c r="U152" s="216"/>
      <c r="V152" s="216"/>
      <c r="W152" s="216"/>
      <c r="X152" s="275"/>
      <c r="Y152" s="275"/>
      <c r="Z152" s="218"/>
      <c r="AA152" s="218"/>
      <c r="AB152" s="218"/>
      <c r="AC152" s="218"/>
      <c r="AD152" s="218"/>
      <c r="AE152" s="218"/>
      <c r="AF152" s="218"/>
      <c r="AG152" s="218"/>
      <c r="AH152" s="218"/>
    </row>
    <row r="153" spans="1:34" s="276" customFormat="1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219"/>
      <c r="L153" s="215"/>
      <c r="M153" s="215"/>
      <c r="N153" s="215"/>
      <c r="O153" s="215"/>
      <c r="P153" s="215"/>
      <c r="Q153" s="216"/>
      <c r="R153" s="216"/>
      <c r="S153" s="216"/>
      <c r="T153" s="216"/>
      <c r="U153" s="216"/>
      <c r="V153" s="216"/>
      <c r="W153" s="216"/>
      <c r="X153" s="275"/>
      <c r="Y153" s="275"/>
      <c r="Z153" s="218"/>
      <c r="AA153" s="218"/>
      <c r="AB153" s="218"/>
      <c r="AC153" s="218"/>
      <c r="AD153" s="218"/>
      <c r="AE153" s="218"/>
      <c r="AF153" s="218"/>
      <c r="AG153" s="218"/>
      <c r="AH153" s="218"/>
    </row>
    <row r="154" spans="1:34" s="276" customFormat="1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219"/>
      <c r="L154" s="215"/>
      <c r="M154" s="215"/>
      <c r="N154" s="215"/>
      <c r="O154" s="215"/>
      <c r="P154" s="215"/>
      <c r="Q154" s="216"/>
      <c r="R154" s="216"/>
      <c r="S154" s="216"/>
      <c r="T154" s="216"/>
      <c r="U154" s="216"/>
      <c r="V154" s="216"/>
      <c r="W154" s="216"/>
      <c r="X154" s="275"/>
      <c r="Y154" s="275"/>
      <c r="Z154" s="218"/>
      <c r="AA154" s="218"/>
      <c r="AB154" s="218"/>
      <c r="AC154" s="218"/>
      <c r="AD154" s="218"/>
      <c r="AE154" s="218"/>
      <c r="AF154" s="218"/>
      <c r="AG154" s="218"/>
      <c r="AH154" s="218"/>
    </row>
    <row r="155" spans="1:34" s="276" customFormat="1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219"/>
      <c r="L155" s="215"/>
      <c r="M155" s="215"/>
      <c r="N155" s="215"/>
      <c r="O155" s="215"/>
      <c r="P155" s="215"/>
      <c r="Q155" s="216"/>
      <c r="R155" s="216"/>
      <c r="S155" s="216"/>
      <c r="T155" s="216"/>
      <c r="U155" s="216"/>
      <c r="V155" s="216"/>
      <c r="W155" s="216"/>
      <c r="X155" s="275"/>
      <c r="Y155" s="275"/>
      <c r="Z155" s="218"/>
      <c r="AA155" s="218"/>
      <c r="AB155" s="218"/>
      <c r="AC155" s="218"/>
      <c r="AD155" s="218"/>
      <c r="AE155" s="218"/>
      <c r="AF155" s="218"/>
      <c r="AG155" s="218"/>
      <c r="AH155" s="218"/>
    </row>
    <row r="156" spans="1:34" s="276" customFormat="1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219"/>
      <c r="L156" s="215"/>
      <c r="M156" s="215"/>
      <c r="N156" s="215"/>
      <c r="O156" s="215"/>
      <c r="P156" s="215"/>
      <c r="Q156" s="216"/>
      <c r="R156" s="216"/>
      <c r="S156" s="216"/>
      <c r="T156" s="216"/>
      <c r="U156" s="216"/>
      <c r="V156" s="216"/>
      <c r="W156" s="216"/>
      <c r="X156" s="275"/>
      <c r="Y156" s="275"/>
      <c r="Z156" s="218"/>
      <c r="AA156" s="218"/>
      <c r="AB156" s="218"/>
      <c r="AC156" s="218"/>
      <c r="AD156" s="218"/>
      <c r="AE156" s="218"/>
      <c r="AF156" s="218"/>
      <c r="AG156" s="218"/>
      <c r="AH156" s="218"/>
    </row>
    <row r="157" spans="1:34" s="276" customFormat="1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219"/>
      <c r="L157" s="215"/>
      <c r="M157" s="215"/>
      <c r="N157" s="215"/>
      <c r="O157" s="215"/>
      <c r="P157" s="215"/>
      <c r="Q157" s="216"/>
      <c r="R157" s="216"/>
      <c r="S157" s="216"/>
      <c r="T157" s="216"/>
      <c r="U157" s="216"/>
      <c r="V157" s="216"/>
      <c r="W157" s="216"/>
      <c r="X157" s="275"/>
      <c r="Y157" s="275"/>
      <c r="Z157" s="218"/>
      <c r="AA157" s="218"/>
      <c r="AB157" s="218"/>
      <c r="AC157" s="218"/>
      <c r="AD157" s="218"/>
      <c r="AE157" s="218"/>
      <c r="AF157" s="218"/>
      <c r="AG157" s="218"/>
      <c r="AH157" s="218"/>
    </row>
    <row r="158" spans="1:34" s="276" customFormat="1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219"/>
      <c r="L158" s="215"/>
      <c r="M158" s="215"/>
      <c r="N158" s="215"/>
      <c r="O158" s="215"/>
      <c r="P158" s="215"/>
      <c r="Q158" s="216"/>
      <c r="R158" s="216"/>
      <c r="S158" s="216"/>
      <c r="T158" s="216"/>
      <c r="U158" s="216"/>
      <c r="V158" s="216"/>
      <c r="W158" s="216"/>
      <c r="X158" s="275"/>
      <c r="Y158" s="275"/>
      <c r="Z158" s="218"/>
      <c r="AA158" s="218"/>
      <c r="AB158" s="218"/>
      <c r="AC158" s="218"/>
      <c r="AD158" s="218"/>
      <c r="AE158" s="218"/>
      <c r="AF158" s="218"/>
      <c r="AG158" s="218"/>
      <c r="AH158" s="218"/>
    </row>
    <row r="159" spans="1:34" s="276" customFormat="1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219"/>
      <c r="L159" s="215"/>
      <c r="M159" s="215"/>
      <c r="N159" s="215"/>
      <c r="O159" s="215"/>
      <c r="P159" s="215"/>
      <c r="Q159" s="216"/>
      <c r="R159" s="216"/>
      <c r="S159" s="216"/>
      <c r="T159" s="216"/>
      <c r="U159" s="216"/>
      <c r="V159" s="216"/>
      <c r="W159" s="216"/>
      <c r="X159" s="275"/>
      <c r="Y159" s="275"/>
      <c r="Z159" s="218"/>
      <c r="AA159" s="218"/>
      <c r="AB159" s="218"/>
      <c r="AC159" s="218"/>
      <c r="AD159" s="218"/>
      <c r="AE159" s="218"/>
      <c r="AF159" s="218"/>
      <c r="AG159" s="218"/>
      <c r="AH159" s="218"/>
    </row>
    <row r="160" spans="1:34" s="276" customFormat="1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219"/>
      <c r="L160" s="215"/>
      <c r="M160" s="215"/>
      <c r="N160" s="215"/>
      <c r="O160" s="215"/>
      <c r="P160" s="215"/>
      <c r="Q160" s="216"/>
      <c r="R160" s="216"/>
      <c r="S160" s="216"/>
      <c r="T160" s="216"/>
      <c r="U160" s="216"/>
      <c r="V160" s="216"/>
      <c r="W160" s="216"/>
      <c r="X160" s="275"/>
      <c r="Y160" s="275"/>
      <c r="Z160" s="218"/>
      <c r="AA160" s="218"/>
      <c r="AB160" s="218"/>
      <c r="AC160" s="218"/>
      <c r="AD160" s="218"/>
      <c r="AE160" s="218"/>
      <c r="AF160" s="218"/>
      <c r="AG160" s="218"/>
      <c r="AH160" s="218"/>
    </row>
    <row r="161" spans="1:34" s="276" customFormat="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219"/>
      <c r="L161" s="215"/>
      <c r="M161" s="215"/>
      <c r="N161" s="215"/>
      <c r="O161" s="215"/>
      <c r="P161" s="215"/>
      <c r="Q161" s="216"/>
      <c r="R161" s="216"/>
      <c r="S161" s="216"/>
      <c r="T161" s="216"/>
      <c r="U161" s="216"/>
      <c r="V161" s="216"/>
      <c r="W161" s="216"/>
      <c r="X161" s="275"/>
      <c r="Y161" s="275"/>
      <c r="Z161" s="218"/>
      <c r="AA161" s="218"/>
      <c r="AB161" s="218"/>
      <c r="AC161" s="218"/>
      <c r="AD161" s="218"/>
      <c r="AE161" s="218"/>
      <c r="AF161" s="218"/>
      <c r="AG161" s="218"/>
      <c r="AH161" s="218"/>
    </row>
    <row r="162" spans="1:34" s="276" customFormat="1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219"/>
      <c r="L162" s="215"/>
      <c r="M162" s="215"/>
      <c r="N162" s="215"/>
      <c r="O162" s="215"/>
      <c r="P162" s="215"/>
      <c r="Q162" s="216"/>
      <c r="R162" s="216"/>
      <c r="S162" s="216"/>
      <c r="T162" s="216"/>
      <c r="U162" s="216"/>
      <c r="V162" s="216"/>
      <c r="W162" s="216"/>
      <c r="X162" s="275"/>
      <c r="Y162" s="275"/>
      <c r="Z162" s="218"/>
      <c r="AA162" s="218"/>
      <c r="AB162" s="218"/>
      <c r="AC162" s="218"/>
      <c r="AD162" s="218"/>
      <c r="AE162" s="218"/>
      <c r="AF162" s="218"/>
      <c r="AG162" s="218"/>
      <c r="AH162" s="218"/>
    </row>
    <row r="163" spans="1:34" s="276" customFormat="1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219"/>
      <c r="L163" s="215"/>
      <c r="M163" s="215"/>
      <c r="N163" s="215"/>
      <c r="O163" s="215"/>
      <c r="P163" s="215"/>
      <c r="Q163" s="216"/>
      <c r="R163" s="216"/>
      <c r="S163" s="216"/>
      <c r="T163" s="216"/>
      <c r="U163" s="216"/>
      <c r="V163" s="216"/>
      <c r="W163" s="216"/>
      <c r="X163" s="275"/>
      <c r="Y163" s="275"/>
      <c r="Z163" s="218"/>
      <c r="AA163" s="218"/>
      <c r="AB163" s="218"/>
      <c r="AC163" s="218"/>
      <c r="AD163" s="218"/>
      <c r="AE163" s="218"/>
      <c r="AF163" s="218"/>
      <c r="AG163" s="218"/>
      <c r="AH163" s="218"/>
    </row>
    <row r="164" spans="1:34" s="276" customFormat="1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219"/>
      <c r="L164" s="215"/>
      <c r="M164" s="215"/>
      <c r="N164" s="215"/>
      <c r="O164" s="215"/>
      <c r="P164" s="215"/>
      <c r="Q164" s="216"/>
      <c r="R164" s="216"/>
      <c r="S164" s="216"/>
      <c r="T164" s="216"/>
      <c r="U164" s="216"/>
      <c r="V164" s="216"/>
      <c r="W164" s="216"/>
      <c r="X164" s="275"/>
      <c r="Y164" s="275"/>
      <c r="Z164" s="218"/>
      <c r="AA164" s="218"/>
      <c r="AB164" s="218"/>
      <c r="AC164" s="218"/>
      <c r="AD164" s="218"/>
      <c r="AE164" s="218"/>
      <c r="AF164" s="218"/>
      <c r="AG164" s="218"/>
      <c r="AH164" s="218"/>
    </row>
    <row r="165" spans="1:34" s="276" customFormat="1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219"/>
      <c r="L165" s="215"/>
      <c r="M165" s="215"/>
      <c r="N165" s="215"/>
      <c r="O165" s="215"/>
      <c r="P165" s="215"/>
      <c r="Q165" s="216"/>
      <c r="R165" s="216"/>
      <c r="S165" s="216"/>
      <c r="T165" s="216"/>
      <c r="U165" s="216"/>
      <c r="V165" s="216"/>
      <c r="W165" s="216"/>
      <c r="X165" s="275"/>
      <c r="Y165" s="275"/>
      <c r="Z165" s="218"/>
      <c r="AA165" s="218"/>
      <c r="AB165" s="218"/>
      <c r="AC165" s="218"/>
      <c r="AD165" s="218"/>
      <c r="AE165" s="218"/>
      <c r="AF165" s="218"/>
      <c r="AG165" s="218"/>
      <c r="AH165" s="218"/>
    </row>
    <row r="166" spans="1:34" s="276" customFormat="1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219"/>
      <c r="L166" s="215"/>
      <c r="M166" s="215"/>
      <c r="N166" s="215"/>
      <c r="O166" s="215"/>
      <c r="P166" s="215"/>
      <c r="Q166" s="216"/>
      <c r="R166" s="216"/>
      <c r="S166" s="216"/>
      <c r="T166" s="216"/>
      <c r="U166" s="216"/>
      <c r="V166" s="216"/>
      <c r="W166" s="216"/>
      <c r="X166" s="275"/>
      <c r="Y166" s="275"/>
      <c r="Z166" s="218"/>
      <c r="AA166" s="218"/>
      <c r="AB166" s="218"/>
      <c r="AC166" s="218"/>
      <c r="AD166" s="218"/>
      <c r="AE166" s="218"/>
      <c r="AF166" s="218"/>
      <c r="AG166" s="218"/>
      <c r="AH166" s="218"/>
    </row>
    <row r="167" spans="1:34" s="276" customFormat="1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219"/>
      <c r="L167" s="215"/>
      <c r="M167" s="215"/>
      <c r="N167" s="215"/>
      <c r="O167" s="215"/>
      <c r="P167" s="215"/>
      <c r="Q167" s="216"/>
      <c r="R167" s="216"/>
      <c r="S167" s="216"/>
      <c r="T167" s="216"/>
      <c r="U167" s="216"/>
      <c r="V167" s="216"/>
      <c r="W167" s="216"/>
      <c r="X167" s="275"/>
      <c r="Y167" s="275"/>
      <c r="Z167" s="218"/>
      <c r="AA167" s="218"/>
      <c r="AB167" s="218"/>
      <c r="AC167" s="218"/>
      <c r="AD167" s="218"/>
      <c r="AE167" s="218"/>
      <c r="AF167" s="218"/>
      <c r="AG167" s="218"/>
      <c r="AH167" s="218"/>
    </row>
    <row r="168" spans="1:34" s="276" customFormat="1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219"/>
      <c r="L168" s="215"/>
      <c r="M168" s="215"/>
      <c r="N168" s="215"/>
      <c r="O168" s="215"/>
      <c r="P168" s="215"/>
      <c r="Q168" s="216"/>
      <c r="R168" s="216"/>
      <c r="S168" s="216"/>
      <c r="T168" s="216"/>
      <c r="U168" s="216"/>
      <c r="V168" s="216"/>
      <c r="W168" s="216"/>
      <c r="X168" s="275"/>
      <c r="Y168" s="275"/>
      <c r="Z168" s="218"/>
      <c r="AA168" s="218"/>
      <c r="AB168" s="218"/>
      <c r="AC168" s="218"/>
      <c r="AD168" s="218"/>
      <c r="AE168" s="218"/>
      <c r="AF168" s="218"/>
      <c r="AG168" s="218"/>
      <c r="AH168" s="218"/>
    </row>
    <row r="169" spans="1:34" s="276" customFormat="1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219"/>
      <c r="L169" s="215"/>
      <c r="M169" s="215"/>
      <c r="N169" s="215"/>
      <c r="O169" s="215"/>
      <c r="P169" s="215"/>
      <c r="Q169" s="216"/>
      <c r="R169" s="216"/>
      <c r="S169" s="216"/>
      <c r="T169" s="216"/>
      <c r="U169" s="216"/>
      <c r="V169" s="216"/>
      <c r="W169" s="216"/>
      <c r="X169" s="275"/>
      <c r="Y169" s="275"/>
      <c r="Z169" s="218"/>
      <c r="AA169" s="218"/>
      <c r="AB169" s="218"/>
      <c r="AC169" s="218"/>
      <c r="AD169" s="218"/>
      <c r="AE169" s="218"/>
      <c r="AF169" s="218"/>
      <c r="AG169" s="218"/>
      <c r="AH169" s="218"/>
    </row>
    <row r="170" spans="1:34" s="276" customFormat="1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219"/>
      <c r="L170" s="215"/>
      <c r="M170" s="215"/>
      <c r="N170" s="215"/>
      <c r="O170" s="215"/>
      <c r="P170" s="215"/>
      <c r="Q170" s="216"/>
      <c r="R170" s="216"/>
      <c r="S170" s="216"/>
      <c r="T170" s="216"/>
      <c r="U170" s="216"/>
      <c r="V170" s="216"/>
      <c r="W170" s="216"/>
      <c r="X170" s="275"/>
      <c r="Y170" s="275"/>
      <c r="Z170" s="218"/>
      <c r="AA170" s="218"/>
      <c r="AB170" s="218"/>
      <c r="AC170" s="218"/>
      <c r="AD170" s="218"/>
      <c r="AE170" s="218"/>
      <c r="AF170" s="218"/>
      <c r="AG170" s="218"/>
      <c r="AH170" s="218"/>
    </row>
    <row r="171" spans="1:34" s="276" customFormat="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219"/>
      <c r="L171" s="215"/>
      <c r="M171" s="215"/>
      <c r="N171" s="215"/>
      <c r="O171" s="215"/>
      <c r="P171" s="215"/>
      <c r="Q171" s="216"/>
      <c r="R171" s="216"/>
      <c r="S171" s="216"/>
      <c r="T171" s="216"/>
      <c r="U171" s="216"/>
      <c r="V171" s="216"/>
      <c r="W171" s="216"/>
      <c r="X171" s="275"/>
      <c r="Y171" s="275"/>
      <c r="Z171" s="218"/>
      <c r="AA171" s="218"/>
      <c r="AB171" s="218"/>
      <c r="AC171" s="218"/>
      <c r="AD171" s="218"/>
      <c r="AE171" s="218"/>
      <c r="AF171" s="218"/>
      <c r="AG171" s="218"/>
      <c r="AH171" s="218"/>
    </row>
    <row r="172" spans="1:34" s="276" customFormat="1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219"/>
      <c r="L172" s="215"/>
      <c r="M172" s="215"/>
      <c r="N172" s="215"/>
      <c r="O172" s="215"/>
      <c r="P172" s="215"/>
      <c r="Q172" s="216"/>
      <c r="R172" s="216"/>
      <c r="S172" s="216"/>
      <c r="T172" s="216"/>
      <c r="U172" s="216"/>
      <c r="V172" s="216"/>
      <c r="W172" s="216"/>
      <c r="X172" s="275"/>
      <c r="Y172" s="275"/>
      <c r="Z172" s="218"/>
      <c r="AA172" s="218"/>
      <c r="AB172" s="218"/>
      <c r="AC172" s="218"/>
      <c r="AD172" s="218"/>
      <c r="AE172" s="218"/>
      <c r="AF172" s="218"/>
      <c r="AG172" s="218"/>
      <c r="AH172" s="218"/>
    </row>
    <row r="173" spans="1:34" s="276" customFormat="1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219"/>
      <c r="L173" s="215"/>
      <c r="M173" s="215"/>
      <c r="N173" s="215"/>
      <c r="O173" s="215"/>
      <c r="P173" s="215"/>
      <c r="Q173" s="216"/>
      <c r="R173" s="216"/>
      <c r="S173" s="216"/>
      <c r="T173" s="216"/>
      <c r="U173" s="216"/>
      <c r="V173" s="216"/>
      <c r="W173" s="216"/>
      <c r="X173" s="275"/>
      <c r="Y173" s="275"/>
      <c r="Z173" s="218"/>
      <c r="AA173" s="218"/>
      <c r="AB173" s="218"/>
      <c r="AC173" s="218"/>
      <c r="AD173" s="218"/>
      <c r="AE173" s="218"/>
      <c r="AF173" s="218"/>
      <c r="AG173" s="218"/>
      <c r="AH173" s="218"/>
    </row>
    <row r="174" spans="1:34" s="276" customFormat="1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219"/>
      <c r="L174" s="215"/>
      <c r="M174" s="215"/>
      <c r="N174" s="215"/>
      <c r="O174" s="215"/>
      <c r="P174" s="215"/>
      <c r="Q174" s="216"/>
      <c r="R174" s="216"/>
      <c r="S174" s="216"/>
      <c r="T174" s="216"/>
      <c r="U174" s="216"/>
      <c r="V174" s="216"/>
      <c r="W174" s="216"/>
      <c r="X174" s="275"/>
      <c r="Y174" s="275"/>
      <c r="Z174" s="218"/>
      <c r="AA174" s="218"/>
      <c r="AB174" s="218"/>
      <c r="AC174" s="218"/>
      <c r="AD174" s="218"/>
      <c r="AE174" s="218"/>
      <c r="AF174" s="218"/>
      <c r="AG174" s="218"/>
      <c r="AH174" s="218"/>
    </row>
    <row r="175" spans="1:34" s="276" customFormat="1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219"/>
      <c r="L175" s="215"/>
      <c r="M175" s="215"/>
      <c r="N175" s="215"/>
      <c r="O175" s="215"/>
      <c r="P175" s="215"/>
      <c r="Q175" s="216"/>
      <c r="R175" s="216"/>
      <c r="S175" s="216"/>
      <c r="T175" s="216"/>
      <c r="U175" s="216"/>
      <c r="V175" s="216"/>
      <c r="W175" s="216"/>
      <c r="X175" s="275"/>
      <c r="Y175" s="275"/>
      <c r="Z175" s="218"/>
      <c r="AA175" s="218"/>
      <c r="AB175" s="218"/>
      <c r="AC175" s="218"/>
      <c r="AD175" s="218"/>
      <c r="AE175" s="218"/>
      <c r="AF175" s="218"/>
      <c r="AG175" s="218"/>
      <c r="AH175" s="218"/>
    </row>
    <row r="176" spans="1:34" s="276" customFormat="1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219"/>
      <c r="L176" s="215"/>
      <c r="M176" s="215"/>
      <c r="N176" s="215"/>
      <c r="O176" s="215"/>
      <c r="P176" s="215"/>
      <c r="Q176" s="216"/>
      <c r="R176" s="216"/>
      <c r="S176" s="216"/>
      <c r="T176" s="216"/>
      <c r="U176" s="216"/>
      <c r="V176" s="216"/>
      <c r="W176" s="216"/>
      <c r="X176" s="275"/>
      <c r="Y176" s="275"/>
      <c r="Z176" s="218"/>
      <c r="AA176" s="218"/>
      <c r="AB176" s="218"/>
      <c r="AC176" s="218"/>
      <c r="AD176" s="218"/>
      <c r="AE176" s="218"/>
      <c r="AF176" s="218"/>
      <c r="AG176" s="218"/>
      <c r="AH176" s="218"/>
    </row>
    <row r="177" spans="1:34" s="276" customFormat="1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219"/>
      <c r="L177" s="215"/>
      <c r="M177" s="215"/>
      <c r="N177" s="215"/>
      <c r="O177" s="215"/>
      <c r="P177" s="215"/>
      <c r="Q177" s="216"/>
      <c r="R177" s="216"/>
      <c r="S177" s="216"/>
      <c r="T177" s="216"/>
      <c r="U177" s="216"/>
      <c r="V177" s="216"/>
      <c r="W177" s="216"/>
      <c r="X177" s="275"/>
      <c r="Y177" s="275"/>
      <c r="Z177" s="218"/>
      <c r="AA177" s="218"/>
      <c r="AB177" s="218"/>
      <c r="AC177" s="218"/>
      <c r="AD177" s="218"/>
      <c r="AE177" s="218"/>
      <c r="AF177" s="218"/>
      <c r="AG177" s="218"/>
      <c r="AH177" s="218"/>
    </row>
    <row r="178" spans="1:34" s="276" customFormat="1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219"/>
      <c r="L178" s="215"/>
      <c r="M178" s="215"/>
      <c r="N178" s="215"/>
      <c r="O178" s="215"/>
      <c r="P178" s="215"/>
      <c r="Q178" s="216"/>
      <c r="R178" s="216"/>
      <c r="S178" s="216"/>
      <c r="T178" s="216"/>
      <c r="U178" s="216"/>
      <c r="V178" s="216"/>
      <c r="W178" s="216"/>
      <c r="X178" s="275"/>
      <c r="Y178" s="275"/>
      <c r="Z178" s="218"/>
      <c r="AA178" s="218"/>
      <c r="AB178" s="218"/>
      <c r="AC178" s="218"/>
      <c r="AD178" s="218"/>
      <c r="AE178" s="218"/>
      <c r="AF178" s="218"/>
      <c r="AG178" s="218"/>
      <c r="AH178" s="218"/>
    </row>
    <row r="179" spans="1:34" s="276" customFormat="1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219"/>
      <c r="L179" s="215"/>
      <c r="M179" s="215"/>
      <c r="N179" s="215"/>
      <c r="O179" s="215"/>
      <c r="P179" s="215"/>
      <c r="Q179" s="216"/>
      <c r="R179" s="216"/>
      <c r="S179" s="216"/>
      <c r="T179" s="216"/>
      <c r="U179" s="216"/>
      <c r="V179" s="216"/>
      <c r="W179" s="216"/>
      <c r="X179" s="275"/>
      <c r="Y179" s="275"/>
      <c r="Z179" s="218"/>
      <c r="AA179" s="218"/>
      <c r="AB179" s="218"/>
      <c r="AC179" s="218"/>
      <c r="AD179" s="218"/>
      <c r="AE179" s="218"/>
      <c r="AF179" s="218"/>
      <c r="AG179" s="218"/>
      <c r="AH179" s="218"/>
    </row>
    <row r="180" spans="1:34" s="276" customFormat="1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219"/>
      <c r="L180" s="215"/>
      <c r="M180" s="215"/>
      <c r="N180" s="215"/>
      <c r="O180" s="215"/>
      <c r="P180" s="215"/>
      <c r="Q180" s="216"/>
      <c r="R180" s="216"/>
      <c r="S180" s="216"/>
      <c r="T180" s="216"/>
      <c r="U180" s="216"/>
      <c r="V180" s="216"/>
      <c r="W180" s="216"/>
      <c r="X180" s="275"/>
      <c r="Y180" s="275"/>
      <c r="Z180" s="218"/>
      <c r="AA180" s="218"/>
      <c r="AB180" s="218"/>
      <c r="AC180" s="218"/>
      <c r="AD180" s="218"/>
      <c r="AE180" s="218"/>
      <c r="AF180" s="218"/>
      <c r="AG180" s="218"/>
      <c r="AH180" s="218"/>
    </row>
    <row r="181" spans="1:34" s="276" customFormat="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219"/>
      <c r="L181" s="215"/>
      <c r="M181" s="215"/>
      <c r="N181" s="215"/>
      <c r="O181" s="215"/>
      <c r="P181" s="215"/>
      <c r="Q181" s="216"/>
      <c r="R181" s="216"/>
      <c r="S181" s="216"/>
      <c r="T181" s="216"/>
      <c r="U181" s="216"/>
      <c r="V181" s="216"/>
      <c r="W181" s="216"/>
      <c r="X181" s="275"/>
      <c r="Y181" s="275"/>
      <c r="Z181" s="218"/>
      <c r="AA181" s="218"/>
      <c r="AB181" s="218"/>
      <c r="AC181" s="218"/>
      <c r="AD181" s="218"/>
      <c r="AE181" s="218"/>
      <c r="AF181" s="218"/>
      <c r="AG181" s="218"/>
      <c r="AH181" s="218"/>
    </row>
    <row r="182" spans="1:34" s="276" customFormat="1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219"/>
      <c r="L182" s="215"/>
      <c r="M182" s="215"/>
      <c r="N182" s="215"/>
      <c r="O182" s="215"/>
      <c r="P182" s="215"/>
      <c r="Q182" s="216"/>
      <c r="R182" s="216"/>
      <c r="S182" s="216"/>
      <c r="T182" s="216"/>
      <c r="U182" s="216"/>
      <c r="V182" s="216"/>
      <c r="W182" s="216"/>
      <c r="X182" s="275"/>
      <c r="Y182" s="275"/>
      <c r="Z182" s="218"/>
      <c r="AA182" s="218"/>
      <c r="AB182" s="218"/>
      <c r="AC182" s="218"/>
      <c r="AD182" s="218"/>
      <c r="AE182" s="218"/>
      <c r="AF182" s="218"/>
      <c r="AG182" s="218"/>
      <c r="AH182" s="218"/>
    </row>
    <row r="183" spans="1:34" s="276" customFormat="1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219"/>
      <c r="L183" s="215"/>
      <c r="M183" s="215"/>
      <c r="N183" s="215"/>
      <c r="O183" s="215"/>
      <c r="P183" s="215"/>
      <c r="Q183" s="216"/>
      <c r="R183" s="216"/>
      <c r="S183" s="216"/>
      <c r="T183" s="216"/>
      <c r="U183" s="216"/>
      <c r="V183" s="216"/>
      <c r="W183" s="216"/>
      <c r="X183" s="275"/>
      <c r="Y183" s="275"/>
      <c r="Z183" s="218"/>
      <c r="AA183" s="218"/>
      <c r="AB183" s="218"/>
      <c r="AC183" s="218"/>
      <c r="AD183" s="218"/>
      <c r="AE183" s="218"/>
      <c r="AF183" s="218"/>
      <c r="AG183" s="218"/>
      <c r="AH183" s="218"/>
    </row>
    <row r="184" spans="1:34" s="276" customFormat="1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219"/>
      <c r="L184" s="215"/>
      <c r="M184" s="215"/>
      <c r="N184" s="215"/>
      <c r="O184" s="215"/>
      <c r="P184" s="215"/>
      <c r="Q184" s="216"/>
      <c r="R184" s="216"/>
      <c r="S184" s="216"/>
      <c r="T184" s="216"/>
      <c r="U184" s="216"/>
      <c r="V184" s="216"/>
      <c r="W184" s="216"/>
      <c r="X184" s="275"/>
      <c r="Y184" s="275"/>
      <c r="Z184" s="218"/>
      <c r="AA184" s="218"/>
      <c r="AB184" s="218"/>
      <c r="AC184" s="218"/>
      <c r="AD184" s="218"/>
      <c r="AE184" s="218"/>
      <c r="AF184" s="218"/>
      <c r="AG184" s="218"/>
      <c r="AH184" s="218"/>
    </row>
    <row r="185" spans="1:34" s="276" customFormat="1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219"/>
      <c r="L185" s="215"/>
      <c r="M185" s="215"/>
      <c r="N185" s="215"/>
      <c r="O185" s="215"/>
      <c r="P185" s="215"/>
      <c r="Q185" s="216"/>
      <c r="R185" s="216"/>
      <c r="S185" s="216"/>
      <c r="T185" s="216"/>
      <c r="U185" s="216"/>
      <c r="V185" s="216"/>
      <c r="W185" s="216"/>
      <c r="X185" s="275"/>
      <c r="Y185" s="275"/>
      <c r="Z185" s="218"/>
      <c r="AA185" s="218"/>
      <c r="AB185" s="218"/>
      <c r="AC185" s="218"/>
      <c r="AD185" s="218"/>
      <c r="AE185" s="218"/>
      <c r="AF185" s="218"/>
      <c r="AG185" s="218"/>
      <c r="AH185" s="218"/>
    </row>
    <row r="186" spans="1:34" s="276" customFormat="1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219"/>
      <c r="L186" s="215"/>
      <c r="M186" s="215"/>
      <c r="N186" s="215"/>
      <c r="O186" s="215"/>
      <c r="P186" s="215"/>
      <c r="Q186" s="216"/>
      <c r="R186" s="216"/>
      <c r="S186" s="216"/>
      <c r="T186" s="216"/>
      <c r="U186" s="216"/>
      <c r="V186" s="216"/>
      <c r="W186" s="216"/>
      <c r="X186" s="275"/>
      <c r="Y186" s="275"/>
      <c r="Z186" s="218"/>
      <c r="AA186" s="218"/>
      <c r="AB186" s="218"/>
      <c r="AC186" s="218"/>
      <c r="AD186" s="218"/>
      <c r="AE186" s="218"/>
      <c r="AF186" s="218"/>
      <c r="AG186" s="218"/>
      <c r="AH186" s="218"/>
    </row>
    <row r="187" spans="1:34" s="276" customFormat="1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219"/>
      <c r="L187" s="215"/>
      <c r="M187" s="215"/>
      <c r="N187" s="215"/>
      <c r="O187" s="215"/>
      <c r="P187" s="215"/>
      <c r="Q187" s="216"/>
      <c r="R187" s="216"/>
      <c r="S187" s="216"/>
      <c r="T187" s="216"/>
      <c r="U187" s="216"/>
      <c r="V187" s="216"/>
      <c r="W187" s="216"/>
      <c r="X187" s="275"/>
      <c r="Y187" s="275"/>
      <c r="Z187" s="218"/>
      <c r="AA187" s="218"/>
      <c r="AB187" s="218"/>
      <c r="AC187" s="218"/>
      <c r="AD187" s="218"/>
      <c r="AE187" s="218"/>
      <c r="AF187" s="218"/>
      <c r="AG187" s="218"/>
      <c r="AH187" s="218"/>
    </row>
    <row r="188" spans="1:34" s="276" customFormat="1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219"/>
      <c r="L188" s="215"/>
      <c r="M188" s="215"/>
      <c r="N188" s="215"/>
      <c r="O188" s="215"/>
      <c r="P188" s="215"/>
      <c r="Q188" s="216"/>
      <c r="R188" s="216"/>
      <c r="S188" s="216"/>
      <c r="T188" s="216"/>
      <c r="U188" s="216"/>
      <c r="V188" s="216"/>
      <c r="W188" s="216"/>
      <c r="X188" s="275"/>
      <c r="Y188" s="275"/>
      <c r="Z188" s="218"/>
      <c r="AA188" s="218"/>
      <c r="AB188" s="218"/>
      <c r="AC188" s="218"/>
      <c r="AD188" s="218"/>
      <c r="AE188" s="218"/>
      <c r="AF188" s="218"/>
      <c r="AG188" s="218"/>
      <c r="AH188" s="218"/>
    </row>
    <row r="189" spans="1:34" s="276" customFormat="1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219"/>
      <c r="L189" s="215"/>
      <c r="M189" s="215"/>
      <c r="N189" s="215"/>
      <c r="O189" s="215"/>
      <c r="P189" s="215"/>
      <c r="Q189" s="216"/>
      <c r="R189" s="216"/>
      <c r="S189" s="216"/>
      <c r="T189" s="216"/>
      <c r="U189" s="216"/>
      <c r="V189" s="216"/>
      <c r="W189" s="216"/>
      <c r="X189" s="275"/>
      <c r="Y189" s="275"/>
      <c r="Z189" s="218"/>
      <c r="AA189" s="218"/>
      <c r="AB189" s="218"/>
      <c r="AC189" s="218"/>
      <c r="AD189" s="218"/>
      <c r="AE189" s="218"/>
      <c r="AF189" s="218"/>
      <c r="AG189" s="218"/>
      <c r="AH189" s="218"/>
    </row>
    <row r="190" spans="1:34" s="276" customFormat="1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219"/>
      <c r="L190" s="215"/>
      <c r="M190" s="215"/>
      <c r="N190" s="215"/>
      <c r="O190" s="215"/>
      <c r="P190" s="215"/>
      <c r="Q190" s="216"/>
      <c r="R190" s="216"/>
      <c r="S190" s="216"/>
      <c r="T190" s="216"/>
      <c r="U190" s="216"/>
      <c r="V190" s="216"/>
      <c r="W190" s="216"/>
      <c r="X190" s="275"/>
      <c r="Y190" s="275"/>
      <c r="Z190" s="218"/>
      <c r="AA190" s="218"/>
      <c r="AB190" s="218"/>
      <c r="AC190" s="218"/>
      <c r="AD190" s="218"/>
      <c r="AE190" s="218"/>
      <c r="AF190" s="218"/>
      <c r="AG190" s="218"/>
      <c r="AH190" s="218"/>
    </row>
    <row r="191" spans="1:34" s="276" customFormat="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219"/>
      <c r="L191" s="215"/>
      <c r="M191" s="215"/>
      <c r="N191" s="215"/>
      <c r="O191" s="215"/>
      <c r="P191" s="215"/>
      <c r="Q191" s="216"/>
      <c r="R191" s="216"/>
      <c r="S191" s="216"/>
      <c r="T191" s="216"/>
      <c r="U191" s="216"/>
      <c r="V191" s="216"/>
      <c r="W191" s="216"/>
      <c r="X191" s="275"/>
      <c r="Y191" s="275"/>
      <c r="Z191" s="218"/>
      <c r="AA191" s="218"/>
      <c r="AB191" s="218"/>
      <c r="AC191" s="218"/>
      <c r="AD191" s="218"/>
      <c r="AE191" s="218"/>
      <c r="AF191" s="218"/>
      <c r="AG191" s="218"/>
      <c r="AH191" s="218"/>
    </row>
    <row r="192" spans="1:34" s="276" customFormat="1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219"/>
      <c r="L192" s="215"/>
      <c r="M192" s="215"/>
      <c r="N192" s="215"/>
      <c r="O192" s="215"/>
      <c r="P192" s="215"/>
      <c r="Q192" s="216"/>
      <c r="R192" s="216"/>
      <c r="S192" s="216"/>
      <c r="T192" s="216"/>
      <c r="U192" s="216"/>
      <c r="V192" s="216"/>
      <c r="W192" s="216"/>
      <c r="X192" s="275"/>
      <c r="Y192" s="275"/>
      <c r="Z192" s="218"/>
      <c r="AA192" s="218"/>
      <c r="AB192" s="218"/>
      <c r="AC192" s="218"/>
      <c r="AD192" s="218"/>
      <c r="AE192" s="218"/>
      <c r="AF192" s="218"/>
      <c r="AG192" s="218"/>
      <c r="AH192" s="218"/>
    </row>
    <row r="193" spans="1:34" s="276" customFormat="1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219"/>
      <c r="L193" s="215"/>
      <c r="M193" s="215"/>
      <c r="N193" s="215"/>
      <c r="O193" s="215"/>
      <c r="P193" s="215"/>
      <c r="Q193" s="216"/>
      <c r="R193" s="216"/>
      <c r="S193" s="216"/>
      <c r="T193" s="216"/>
      <c r="U193" s="216"/>
      <c r="V193" s="216"/>
      <c r="W193" s="216"/>
      <c r="X193" s="275"/>
      <c r="Y193" s="275"/>
      <c r="Z193" s="218"/>
      <c r="AA193" s="218"/>
      <c r="AB193" s="218"/>
      <c r="AC193" s="218"/>
      <c r="AD193" s="218"/>
      <c r="AE193" s="218"/>
      <c r="AF193" s="218"/>
      <c r="AG193" s="218"/>
      <c r="AH193" s="218"/>
    </row>
    <row r="194" spans="1:34" s="276" customFormat="1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219"/>
      <c r="L194" s="215"/>
      <c r="M194" s="215"/>
      <c r="N194" s="215"/>
      <c r="O194" s="215"/>
      <c r="P194" s="215"/>
      <c r="Q194" s="216"/>
      <c r="R194" s="216"/>
      <c r="S194" s="216"/>
      <c r="T194" s="216"/>
      <c r="U194" s="216"/>
      <c r="V194" s="216"/>
      <c r="W194" s="216"/>
      <c r="X194" s="275"/>
      <c r="Y194" s="275"/>
      <c r="Z194" s="218"/>
      <c r="AA194" s="218"/>
      <c r="AB194" s="218"/>
      <c r="AC194" s="218"/>
      <c r="AD194" s="218"/>
      <c r="AE194" s="218"/>
      <c r="AF194" s="218"/>
      <c r="AG194" s="218"/>
      <c r="AH194" s="218"/>
    </row>
    <row r="195" spans="1:34" s="276" customFormat="1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219"/>
      <c r="L195" s="215"/>
      <c r="M195" s="215"/>
      <c r="N195" s="215"/>
      <c r="O195" s="215"/>
      <c r="P195" s="215"/>
      <c r="Q195" s="216"/>
      <c r="R195" s="216"/>
      <c r="S195" s="216"/>
      <c r="T195" s="216"/>
      <c r="U195" s="216"/>
      <c r="V195" s="216"/>
      <c r="W195" s="216"/>
      <c r="X195" s="275"/>
      <c r="Y195" s="275"/>
      <c r="Z195" s="218"/>
      <c r="AA195" s="218"/>
      <c r="AB195" s="218"/>
      <c r="AC195" s="218"/>
      <c r="AD195" s="218"/>
      <c r="AE195" s="218"/>
      <c r="AF195" s="218"/>
      <c r="AG195" s="218"/>
      <c r="AH195" s="218"/>
    </row>
    <row r="196" spans="1:34" s="276" customFormat="1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219"/>
      <c r="L196" s="215"/>
      <c r="M196" s="215"/>
      <c r="N196" s="215"/>
      <c r="O196" s="215"/>
      <c r="P196" s="215"/>
      <c r="Q196" s="216"/>
      <c r="R196" s="216"/>
      <c r="S196" s="216"/>
      <c r="T196" s="216"/>
      <c r="U196" s="216"/>
      <c r="V196" s="216"/>
      <c r="W196" s="216"/>
      <c r="X196" s="275"/>
      <c r="Y196" s="275"/>
      <c r="Z196" s="218"/>
      <c r="AA196" s="218"/>
      <c r="AB196" s="218"/>
      <c r="AC196" s="218"/>
      <c r="AD196" s="218"/>
      <c r="AE196" s="218"/>
      <c r="AF196" s="218"/>
      <c r="AG196" s="218"/>
      <c r="AH196" s="218"/>
    </row>
    <row r="197" spans="1:34" s="276" customFormat="1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219"/>
      <c r="L197" s="215"/>
      <c r="M197" s="215"/>
      <c r="N197" s="215"/>
      <c r="O197" s="215"/>
      <c r="P197" s="215"/>
      <c r="Q197" s="216"/>
      <c r="R197" s="216"/>
      <c r="S197" s="216"/>
      <c r="T197" s="216"/>
      <c r="U197" s="216"/>
      <c r="V197" s="216"/>
      <c r="W197" s="216"/>
      <c r="X197" s="275"/>
      <c r="Y197" s="275"/>
      <c r="Z197" s="218"/>
      <c r="AA197" s="218"/>
      <c r="AB197" s="218"/>
      <c r="AC197" s="218"/>
      <c r="AD197" s="218"/>
      <c r="AE197" s="218"/>
      <c r="AF197" s="218"/>
      <c r="AG197" s="218"/>
      <c r="AH197" s="218"/>
    </row>
    <row r="198" spans="1:34" s="276" customFormat="1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219"/>
      <c r="L198" s="215"/>
      <c r="M198" s="215"/>
      <c r="N198" s="215"/>
      <c r="O198" s="215"/>
      <c r="P198" s="215"/>
      <c r="Q198" s="216"/>
      <c r="R198" s="216"/>
      <c r="S198" s="216"/>
      <c r="T198" s="216"/>
      <c r="U198" s="216"/>
      <c r="V198" s="216"/>
      <c r="W198" s="216"/>
      <c r="X198" s="275"/>
      <c r="Y198" s="275"/>
      <c r="Z198" s="218"/>
      <c r="AA198" s="218"/>
      <c r="AB198" s="218"/>
      <c r="AC198" s="218"/>
      <c r="AD198" s="218"/>
      <c r="AE198" s="218"/>
      <c r="AF198" s="218"/>
      <c r="AG198" s="218"/>
      <c r="AH198" s="218"/>
    </row>
    <row r="199" spans="1:34" s="276" customFormat="1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219"/>
      <c r="L199" s="215"/>
      <c r="M199" s="215"/>
      <c r="N199" s="215"/>
      <c r="O199" s="215"/>
      <c r="P199" s="215"/>
      <c r="Q199" s="216"/>
      <c r="R199" s="216"/>
      <c r="S199" s="216"/>
      <c r="T199" s="216"/>
      <c r="U199" s="216"/>
      <c r="V199" s="216"/>
      <c r="W199" s="216"/>
      <c r="X199" s="275"/>
      <c r="Y199" s="275"/>
      <c r="Z199" s="218"/>
      <c r="AA199" s="218"/>
      <c r="AB199" s="218"/>
      <c r="AC199" s="218"/>
      <c r="AD199" s="218"/>
      <c r="AE199" s="218"/>
      <c r="AF199" s="218"/>
      <c r="AG199" s="218"/>
      <c r="AH199" s="218"/>
    </row>
    <row r="200" spans="1:34" s="276" customFormat="1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219"/>
      <c r="L200" s="215"/>
      <c r="M200" s="215"/>
      <c r="N200" s="215"/>
      <c r="O200" s="215"/>
      <c r="P200" s="215"/>
      <c r="Q200" s="216"/>
      <c r="R200" s="216"/>
      <c r="S200" s="216"/>
      <c r="T200" s="216"/>
      <c r="U200" s="216"/>
      <c r="V200" s="216"/>
      <c r="W200" s="216"/>
      <c r="X200" s="275"/>
      <c r="Y200" s="275"/>
      <c r="Z200" s="218"/>
      <c r="AA200" s="218"/>
      <c r="AB200" s="218"/>
      <c r="AC200" s="218"/>
      <c r="AD200" s="218"/>
      <c r="AE200" s="218"/>
      <c r="AF200" s="218"/>
      <c r="AG200" s="218"/>
      <c r="AH200" s="218"/>
    </row>
    <row r="201" spans="1:34" s="276" customFormat="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219"/>
      <c r="L201" s="215"/>
      <c r="M201" s="215"/>
      <c r="N201" s="215"/>
      <c r="O201" s="215"/>
      <c r="P201" s="215"/>
      <c r="Q201" s="216"/>
      <c r="R201" s="216"/>
      <c r="S201" s="216"/>
      <c r="T201" s="216"/>
      <c r="U201" s="216"/>
      <c r="V201" s="216"/>
      <c r="W201" s="216"/>
      <c r="X201" s="275"/>
      <c r="Y201" s="275"/>
      <c r="Z201" s="218"/>
      <c r="AA201" s="218"/>
      <c r="AB201" s="218"/>
      <c r="AC201" s="218"/>
      <c r="AD201" s="218"/>
      <c r="AE201" s="218"/>
      <c r="AF201" s="218"/>
      <c r="AG201" s="218"/>
      <c r="AH201" s="218"/>
    </row>
    <row r="202" spans="1:34" s="276" customFormat="1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219"/>
      <c r="L202" s="215"/>
      <c r="M202" s="215"/>
      <c r="N202" s="215"/>
      <c r="O202" s="215"/>
      <c r="P202" s="215"/>
      <c r="Q202" s="216"/>
      <c r="R202" s="216"/>
      <c r="S202" s="216"/>
      <c r="T202" s="216"/>
      <c r="U202" s="216"/>
      <c r="V202" s="216"/>
      <c r="W202" s="216"/>
      <c r="X202" s="275"/>
      <c r="Y202" s="275"/>
      <c r="Z202" s="218"/>
      <c r="AA202" s="218"/>
      <c r="AB202" s="218"/>
      <c r="AC202" s="218"/>
      <c r="AD202" s="218"/>
      <c r="AE202" s="218"/>
      <c r="AF202" s="218"/>
      <c r="AG202" s="218"/>
      <c r="AH202" s="218"/>
    </row>
    <row r="203" spans="1:34" s="276" customFormat="1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219"/>
      <c r="L203" s="215"/>
      <c r="M203" s="215"/>
      <c r="N203" s="215"/>
      <c r="O203" s="215"/>
      <c r="P203" s="215"/>
      <c r="Q203" s="216"/>
      <c r="R203" s="216"/>
      <c r="S203" s="216"/>
      <c r="T203" s="216"/>
      <c r="U203" s="216"/>
      <c r="V203" s="216"/>
      <c r="W203" s="216"/>
      <c r="X203" s="275"/>
      <c r="Y203" s="275"/>
      <c r="Z203" s="218"/>
      <c r="AA203" s="218"/>
      <c r="AB203" s="218"/>
      <c r="AC203" s="218"/>
      <c r="AD203" s="218"/>
      <c r="AE203" s="218"/>
      <c r="AF203" s="218"/>
      <c r="AG203" s="218"/>
      <c r="AH203" s="218"/>
    </row>
    <row r="204" spans="1:34" s="276" customFormat="1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219"/>
      <c r="L204" s="215"/>
      <c r="M204" s="215"/>
      <c r="N204" s="215"/>
      <c r="O204" s="215"/>
      <c r="P204" s="215"/>
      <c r="Q204" s="216"/>
      <c r="R204" s="216"/>
      <c r="S204" s="216"/>
      <c r="T204" s="216"/>
      <c r="U204" s="216"/>
      <c r="V204" s="216"/>
      <c r="W204" s="216"/>
      <c r="X204" s="275"/>
      <c r="Y204" s="275"/>
      <c r="Z204" s="218"/>
      <c r="AA204" s="218"/>
      <c r="AB204" s="218"/>
      <c r="AC204" s="218"/>
      <c r="AD204" s="218"/>
      <c r="AE204" s="218"/>
      <c r="AF204" s="218"/>
      <c r="AG204" s="218"/>
      <c r="AH204" s="218"/>
    </row>
    <row r="205" spans="1:34" s="276" customFormat="1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219"/>
      <c r="L205" s="215"/>
      <c r="M205" s="215"/>
      <c r="N205" s="215"/>
      <c r="O205" s="215"/>
      <c r="P205" s="215"/>
      <c r="Q205" s="216"/>
      <c r="R205" s="216"/>
      <c r="S205" s="216"/>
      <c r="T205" s="216"/>
      <c r="U205" s="216"/>
      <c r="V205" s="216"/>
      <c r="W205" s="216"/>
      <c r="X205" s="275"/>
      <c r="Y205" s="275"/>
      <c r="Z205" s="218"/>
      <c r="AA205" s="218"/>
      <c r="AB205" s="218"/>
      <c r="AC205" s="218"/>
      <c r="AD205" s="218"/>
      <c r="AE205" s="218"/>
      <c r="AF205" s="218"/>
      <c r="AG205" s="218"/>
      <c r="AH205" s="218"/>
    </row>
    <row r="206" spans="1:34" s="276" customFormat="1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219"/>
      <c r="L206" s="215"/>
      <c r="M206" s="215"/>
      <c r="N206" s="215"/>
      <c r="O206" s="215"/>
      <c r="P206" s="215"/>
      <c r="Q206" s="216"/>
      <c r="R206" s="216"/>
      <c r="S206" s="216"/>
      <c r="T206" s="216"/>
      <c r="U206" s="216"/>
      <c r="V206" s="216"/>
      <c r="W206" s="216"/>
      <c r="X206" s="275"/>
      <c r="Y206" s="275"/>
      <c r="Z206" s="218"/>
      <c r="AA206" s="218"/>
      <c r="AB206" s="218"/>
      <c r="AC206" s="218"/>
      <c r="AD206" s="218"/>
      <c r="AE206" s="218"/>
      <c r="AF206" s="218"/>
      <c r="AG206" s="218"/>
      <c r="AH206" s="218"/>
    </row>
    <row r="207" spans="1:34" s="276" customFormat="1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219"/>
      <c r="L207" s="215"/>
      <c r="M207" s="215"/>
      <c r="N207" s="215"/>
      <c r="O207" s="215"/>
      <c r="P207" s="215"/>
      <c r="Q207" s="216"/>
      <c r="R207" s="216"/>
      <c r="S207" s="216"/>
      <c r="T207" s="216"/>
      <c r="U207" s="216"/>
      <c r="V207" s="216"/>
      <c r="W207" s="216"/>
      <c r="X207" s="275"/>
      <c r="Y207" s="275"/>
      <c r="Z207" s="218"/>
      <c r="AA207" s="218"/>
      <c r="AB207" s="218"/>
      <c r="AC207" s="218"/>
      <c r="AD207" s="218"/>
      <c r="AE207" s="218"/>
      <c r="AF207" s="218"/>
      <c r="AG207" s="218"/>
      <c r="AH207" s="218"/>
    </row>
    <row r="208" spans="1:34" s="276" customFormat="1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219"/>
      <c r="L208" s="215"/>
      <c r="M208" s="215"/>
      <c r="N208" s="215"/>
      <c r="O208" s="215"/>
      <c r="P208" s="215"/>
      <c r="Q208" s="216"/>
      <c r="R208" s="216"/>
      <c r="S208" s="216"/>
      <c r="T208" s="216"/>
      <c r="U208" s="216"/>
      <c r="V208" s="216"/>
      <c r="W208" s="216"/>
      <c r="X208" s="275"/>
      <c r="Y208" s="275"/>
      <c r="Z208" s="218"/>
      <c r="AA208" s="218"/>
      <c r="AB208" s="218"/>
      <c r="AC208" s="218"/>
      <c r="AD208" s="218"/>
      <c r="AE208" s="218"/>
      <c r="AF208" s="218"/>
      <c r="AG208" s="218"/>
      <c r="AH208" s="218"/>
    </row>
    <row r="209" spans="1:34" s="276" customFormat="1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219"/>
      <c r="L209" s="215"/>
      <c r="M209" s="215"/>
      <c r="N209" s="215"/>
      <c r="O209" s="215"/>
      <c r="P209" s="215"/>
      <c r="Q209" s="216"/>
      <c r="R209" s="216"/>
      <c r="S209" s="216"/>
      <c r="T209" s="216"/>
      <c r="U209" s="216"/>
      <c r="V209" s="216"/>
      <c r="W209" s="216"/>
      <c r="X209" s="275"/>
      <c r="Y209" s="275"/>
      <c r="Z209" s="218"/>
      <c r="AA209" s="218"/>
      <c r="AB209" s="218"/>
      <c r="AC209" s="218"/>
      <c r="AD209" s="218"/>
      <c r="AE209" s="218"/>
      <c r="AF209" s="218"/>
      <c r="AG209" s="218"/>
      <c r="AH209" s="218"/>
    </row>
    <row r="210" spans="1:34" s="276" customFormat="1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219"/>
      <c r="L210" s="215"/>
      <c r="M210" s="215"/>
      <c r="N210" s="215"/>
      <c r="O210" s="215"/>
      <c r="P210" s="215"/>
      <c r="Q210" s="216"/>
      <c r="R210" s="216"/>
      <c r="S210" s="216"/>
      <c r="T210" s="216"/>
      <c r="U210" s="216"/>
      <c r="V210" s="216"/>
      <c r="W210" s="216"/>
      <c r="X210" s="275"/>
      <c r="Y210" s="275"/>
      <c r="Z210" s="218"/>
      <c r="AA210" s="218"/>
      <c r="AB210" s="218"/>
      <c r="AC210" s="218"/>
      <c r="AD210" s="218"/>
      <c r="AE210" s="218"/>
      <c r="AF210" s="218"/>
      <c r="AG210" s="218"/>
      <c r="AH210" s="218"/>
    </row>
    <row r="211" spans="1:34" s="276" customFormat="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219"/>
      <c r="L211" s="215"/>
      <c r="M211" s="215"/>
      <c r="N211" s="215"/>
      <c r="O211" s="215"/>
      <c r="P211" s="215"/>
      <c r="Q211" s="216"/>
      <c r="R211" s="216"/>
      <c r="S211" s="216"/>
      <c r="T211" s="216"/>
      <c r="U211" s="216"/>
      <c r="V211" s="216"/>
      <c r="W211" s="216"/>
      <c r="X211" s="275"/>
      <c r="Y211" s="275"/>
      <c r="Z211" s="218"/>
      <c r="AA211" s="218"/>
      <c r="AB211" s="218"/>
      <c r="AC211" s="218"/>
      <c r="AD211" s="218"/>
      <c r="AE211" s="218"/>
      <c r="AF211" s="218"/>
      <c r="AG211" s="218"/>
      <c r="AH211" s="218"/>
    </row>
    <row r="212" spans="1:34" s="276" customFormat="1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219"/>
      <c r="L212" s="215"/>
      <c r="M212" s="215"/>
      <c r="N212" s="215"/>
      <c r="O212" s="215"/>
      <c r="P212" s="215"/>
      <c r="Q212" s="216"/>
      <c r="R212" s="216"/>
      <c r="S212" s="216"/>
      <c r="T212" s="216"/>
      <c r="U212" s="216"/>
      <c r="V212" s="216"/>
      <c r="W212" s="216"/>
      <c r="X212" s="275"/>
      <c r="Y212" s="275"/>
      <c r="Z212" s="218"/>
      <c r="AA212" s="218"/>
      <c r="AB212" s="218"/>
      <c r="AC212" s="218"/>
      <c r="AD212" s="218"/>
      <c r="AE212" s="218"/>
      <c r="AF212" s="218"/>
      <c r="AG212" s="218"/>
      <c r="AH212" s="218"/>
    </row>
    <row r="213" spans="1:34" s="276" customFormat="1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219"/>
      <c r="L213" s="215"/>
      <c r="M213" s="215"/>
      <c r="N213" s="215"/>
      <c r="O213" s="215"/>
      <c r="P213" s="215"/>
      <c r="Q213" s="216"/>
      <c r="R213" s="216"/>
      <c r="S213" s="216"/>
      <c r="T213" s="216"/>
      <c r="U213" s="216"/>
      <c r="V213" s="216"/>
      <c r="W213" s="216"/>
      <c r="X213" s="275"/>
      <c r="Y213" s="275"/>
      <c r="Z213" s="218"/>
      <c r="AA213" s="218"/>
      <c r="AB213" s="218"/>
      <c r="AC213" s="218"/>
      <c r="AD213" s="218"/>
      <c r="AE213" s="218"/>
      <c r="AF213" s="218"/>
      <c r="AG213" s="218"/>
      <c r="AH213" s="218"/>
    </row>
    <row r="214" spans="1:34" s="276" customFormat="1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219"/>
      <c r="L214" s="215"/>
      <c r="M214" s="215"/>
      <c r="N214" s="215"/>
      <c r="O214" s="215"/>
      <c r="P214" s="215"/>
      <c r="Q214" s="216"/>
      <c r="R214" s="216"/>
      <c r="S214" s="216"/>
      <c r="T214" s="216"/>
      <c r="U214" s="216"/>
      <c r="V214" s="216"/>
      <c r="W214" s="216"/>
      <c r="X214" s="275"/>
      <c r="Y214" s="275"/>
      <c r="Z214" s="218"/>
      <c r="AA214" s="218"/>
      <c r="AB214" s="218"/>
      <c r="AC214" s="218"/>
      <c r="AD214" s="218"/>
      <c r="AE214" s="218"/>
      <c r="AF214" s="218"/>
      <c r="AG214" s="218"/>
      <c r="AH214" s="218"/>
    </row>
    <row r="215" spans="1:34" s="276" customFormat="1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219"/>
      <c r="L215" s="215"/>
      <c r="M215" s="215"/>
      <c r="N215" s="215"/>
      <c r="O215" s="215"/>
      <c r="P215" s="215"/>
      <c r="Q215" s="216"/>
      <c r="R215" s="216"/>
      <c r="S215" s="216"/>
      <c r="T215" s="216"/>
      <c r="U215" s="216"/>
      <c r="V215" s="216"/>
      <c r="W215" s="216"/>
      <c r="X215" s="275"/>
      <c r="Y215" s="275"/>
      <c r="Z215" s="218"/>
      <c r="AA215" s="218"/>
      <c r="AB215" s="218"/>
      <c r="AC215" s="218"/>
      <c r="AD215" s="218"/>
      <c r="AE215" s="218"/>
      <c r="AF215" s="218"/>
      <c r="AG215" s="218"/>
      <c r="AH215" s="218"/>
    </row>
    <row r="216" spans="1:34" s="276" customFormat="1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219"/>
      <c r="L216" s="215"/>
      <c r="M216" s="215"/>
      <c r="N216" s="215"/>
      <c r="O216" s="215"/>
      <c r="P216" s="215"/>
      <c r="Q216" s="216"/>
      <c r="R216" s="216"/>
      <c r="S216" s="216"/>
      <c r="T216" s="216"/>
      <c r="U216" s="216"/>
      <c r="V216" s="216"/>
      <c r="W216" s="216"/>
      <c r="X216" s="275"/>
      <c r="Y216" s="275"/>
      <c r="Z216" s="218"/>
      <c r="AA216" s="218"/>
      <c r="AB216" s="218"/>
      <c r="AC216" s="218"/>
      <c r="AD216" s="218"/>
      <c r="AE216" s="218"/>
      <c r="AF216" s="218"/>
      <c r="AG216" s="218"/>
      <c r="AH216" s="218"/>
    </row>
    <row r="217" spans="1:34" s="276" customFormat="1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219"/>
      <c r="L217" s="215"/>
      <c r="M217" s="215"/>
      <c r="N217" s="215"/>
      <c r="O217" s="215"/>
      <c r="P217" s="215"/>
      <c r="Q217" s="216"/>
      <c r="R217" s="216"/>
      <c r="S217" s="216"/>
      <c r="T217" s="216"/>
      <c r="U217" s="216"/>
      <c r="V217" s="216"/>
      <c r="W217" s="216"/>
      <c r="X217" s="275"/>
      <c r="Y217" s="275"/>
      <c r="Z217" s="218"/>
      <c r="AA217" s="218"/>
      <c r="AB217" s="218"/>
      <c r="AC217" s="218"/>
      <c r="AD217" s="218"/>
      <c r="AE217" s="218"/>
      <c r="AF217" s="218"/>
      <c r="AG217" s="218"/>
      <c r="AH217" s="218"/>
    </row>
    <row r="218" spans="1:34" s="276" customFormat="1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219"/>
      <c r="L218" s="215"/>
      <c r="M218" s="215"/>
      <c r="N218" s="215"/>
      <c r="O218" s="215"/>
      <c r="P218" s="215"/>
      <c r="Q218" s="216"/>
      <c r="R218" s="216"/>
      <c r="S218" s="216"/>
      <c r="T218" s="216"/>
      <c r="U218" s="216"/>
      <c r="V218" s="216"/>
      <c r="W218" s="216"/>
      <c r="X218" s="275"/>
      <c r="Y218" s="275"/>
      <c r="Z218" s="218"/>
      <c r="AA218" s="218"/>
      <c r="AB218" s="218"/>
      <c r="AC218" s="218"/>
      <c r="AD218" s="218"/>
      <c r="AE218" s="218"/>
      <c r="AF218" s="218"/>
      <c r="AG218" s="218"/>
      <c r="AH218" s="218"/>
    </row>
    <row r="219" spans="1:34" s="276" customFormat="1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219"/>
      <c r="L219" s="215"/>
      <c r="M219" s="215"/>
      <c r="N219" s="215"/>
      <c r="O219" s="215"/>
      <c r="P219" s="215"/>
      <c r="Q219" s="216"/>
      <c r="R219" s="216"/>
      <c r="S219" s="216"/>
      <c r="T219" s="216"/>
      <c r="U219" s="216"/>
      <c r="V219" s="216"/>
      <c r="W219" s="216"/>
      <c r="X219" s="275"/>
      <c r="Y219" s="275"/>
      <c r="Z219" s="218"/>
      <c r="AA219" s="218"/>
      <c r="AB219" s="218"/>
      <c r="AC219" s="218"/>
      <c r="AD219" s="218"/>
      <c r="AE219" s="218"/>
      <c r="AF219" s="218"/>
      <c r="AG219" s="218"/>
      <c r="AH219" s="218"/>
    </row>
    <row r="220" spans="1:34" s="276" customFormat="1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219"/>
      <c r="L220" s="215"/>
      <c r="M220" s="215"/>
      <c r="N220" s="215"/>
      <c r="O220" s="215"/>
      <c r="P220" s="215"/>
      <c r="Q220" s="216"/>
      <c r="R220" s="216"/>
      <c r="S220" s="216"/>
      <c r="T220" s="216"/>
      <c r="U220" s="216"/>
      <c r="V220" s="216"/>
      <c r="W220" s="216"/>
      <c r="X220" s="275"/>
      <c r="Y220" s="275"/>
      <c r="Z220" s="218"/>
      <c r="AA220" s="218"/>
      <c r="AB220" s="218"/>
      <c r="AC220" s="218"/>
      <c r="AD220" s="218"/>
      <c r="AE220" s="218"/>
      <c r="AF220" s="218"/>
      <c r="AG220" s="218"/>
      <c r="AH220" s="218"/>
    </row>
    <row r="221" spans="1:34" s="276" customFormat="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219"/>
      <c r="L221" s="215"/>
      <c r="M221" s="215"/>
      <c r="N221" s="215"/>
      <c r="O221" s="215"/>
      <c r="P221" s="215"/>
      <c r="Q221" s="216"/>
      <c r="R221" s="216"/>
      <c r="S221" s="216"/>
      <c r="T221" s="216"/>
      <c r="U221" s="216"/>
      <c r="V221" s="216"/>
      <c r="W221" s="216"/>
      <c r="X221" s="275"/>
      <c r="Y221" s="275"/>
      <c r="Z221" s="218"/>
      <c r="AA221" s="218"/>
      <c r="AB221" s="218"/>
      <c r="AC221" s="218"/>
      <c r="AD221" s="218"/>
      <c r="AE221" s="218"/>
      <c r="AF221" s="218"/>
      <c r="AG221" s="218"/>
      <c r="AH221" s="218"/>
    </row>
    <row r="222" spans="1:34" s="276" customFormat="1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219"/>
      <c r="L222" s="215"/>
      <c r="M222" s="215"/>
      <c r="N222" s="215"/>
      <c r="O222" s="215"/>
      <c r="P222" s="215"/>
      <c r="Q222" s="216"/>
      <c r="R222" s="216"/>
      <c r="S222" s="216"/>
      <c r="T222" s="216"/>
      <c r="U222" s="216"/>
      <c r="V222" s="216"/>
      <c r="W222" s="216"/>
      <c r="X222" s="275"/>
      <c r="Y222" s="275"/>
      <c r="Z222" s="218"/>
      <c r="AA222" s="218"/>
      <c r="AB222" s="218"/>
      <c r="AC222" s="218"/>
      <c r="AD222" s="218"/>
      <c r="AE222" s="218"/>
      <c r="AF222" s="218"/>
      <c r="AG222" s="218"/>
      <c r="AH222" s="218"/>
    </row>
    <row r="223" spans="1:34" s="276" customFormat="1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219"/>
      <c r="L223" s="215"/>
      <c r="M223" s="215"/>
      <c r="N223" s="215"/>
      <c r="O223" s="215"/>
      <c r="P223" s="215"/>
      <c r="Q223" s="216"/>
      <c r="R223" s="216"/>
      <c r="S223" s="216"/>
      <c r="T223" s="216"/>
      <c r="U223" s="216"/>
      <c r="V223" s="216"/>
      <c r="W223" s="216"/>
      <c r="X223" s="275"/>
      <c r="Y223" s="275"/>
      <c r="Z223" s="218"/>
      <c r="AA223" s="218"/>
      <c r="AB223" s="218"/>
      <c r="AC223" s="218"/>
      <c r="AD223" s="218"/>
      <c r="AE223" s="218"/>
      <c r="AF223" s="218"/>
      <c r="AG223" s="218"/>
      <c r="AH223" s="218"/>
    </row>
    <row r="224" spans="1:34" s="276" customFormat="1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219"/>
      <c r="L224" s="215"/>
      <c r="M224" s="215"/>
      <c r="N224" s="215"/>
      <c r="O224" s="215"/>
      <c r="P224" s="215"/>
      <c r="Q224" s="216"/>
      <c r="R224" s="216"/>
      <c r="S224" s="216"/>
      <c r="T224" s="216"/>
      <c r="U224" s="216"/>
      <c r="V224" s="216"/>
      <c r="W224" s="216"/>
      <c r="X224" s="275"/>
      <c r="Y224" s="275"/>
      <c r="Z224" s="218"/>
      <c r="AA224" s="218"/>
      <c r="AB224" s="218"/>
      <c r="AC224" s="218"/>
      <c r="AD224" s="218"/>
      <c r="AE224" s="218"/>
      <c r="AF224" s="218"/>
      <c r="AG224" s="218"/>
      <c r="AH224" s="218"/>
    </row>
    <row r="225" spans="1:34" s="276" customForma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219"/>
      <c r="L225" s="215"/>
      <c r="M225" s="215"/>
      <c r="N225" s="215"/>
      <c r="O225" s="215"/>
      <c r="P225" s="215"/>
      <c r="Q225" s="216"/>
      <c r="R225" s="216"/>
      <c r="S225" s="216"/>
      <c r="T225" s="216"/>
      <c r="U225" s="216"/>
      <c r="V225" s="216"/>
      <c r="W225" s="216"/>
      <c r="X225" s="275"/>
      <c r="Y225" s="275"/>
      <c r="Z225" s="218"/>
      <c r="AA225" s="218"/>
      <c r="AB225" s="218"/>
      <c r="AC225" s="218"/>
      <c r="AD225" s="218"/>
      <c r="AE225" s="218"/>
      <c r="AF225" s="218"/>
      <c r="AG225" s="218"/>
      <c r="AH225" s="218"/>
    </row>
    <row r="226" spans="1:34" s="276" customForma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219"/>
      <c r="L226" s="215"/>
      <c r="M226" s="215"/>
      <c r="N226" s="215"/>
      <c r="O226" s="215"/>
      <c r="P226" s="215"/>
      <c r="Q226" s="216"/>
      <c r="R226" s="216"/>
      <c r="S226" s="216"/>
      <c r="T226" s="216"/>
      <c r="U226" s="216"/>
      <c r="V226" s="216"/>
      <c r="W226" s="216"/>
      <c r="X226" s="275"/>
      <c r="Y226" s="275"/>
      <c r="Z226" s="218"/>
      <c r="AA226" s="218"/>
      <c r="AB226" s="218"/>
      <c r="AC226" s="218"/>
      <c r="AD226" s="218"/>
      <c r="AE226" s="218"/>
      <c r="AF226" s="218"/>
      <c r="AG226" s="218"/>
      <c r="AH226" s="218"/>
    </row>
    <row r="227" spans="1:34" s="276" customForma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219"/>
      <c r="L227" s="215"/>
      <c r="M227" s="215"/>
      <c r="N227" s="215"/>
      <c r="O227" s="215"/>
      <c r="P227" s="215"/>
      <c r="Q227" s="216"/>
      <c r="R227" s="216"/>
      <c r="S227" s="216"/>
      <c r="T227" s="216"/>
      <c r="U227" s="216"/>
      <c r="V227" s="216"/>
      <c r="W227" s="216"/>
      <c r="X227" s="275"/>
      <c r="Y227" s="275"/>
      <c r="Z227" s="218"/>
      <c r="AA227" s="218"/>
      <c r="AB227" s="218"/>
      <c r="AC227" s="218"/>
      <c r="AD227" s="218"/>
      <c r="AE227" s="218"/>
      <c r="AF227" s="218"/>
      <c r="AG227" s="218"/>
      <c r="AH227" s="218"/>
    </row>
    <row r="228" spans="1:34" s="276" customForma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219"/>
      <c r="L228" s="215"/>
      <c r="M228" s="215"/>
      <c r="N228" s="215"/>
      <c r="O228" s="215"/>
      <c r="P228" s="215"/>
      <c r="Q228" s="216"/>
      <c r="R228" s="216"/>
      <c r="S228" s="216"/>
      <c r="T228" s="216"/>
      <c r="U228" s="216"/>
      <c r="V228" s="216"/>
      <c r="W228" s="216"/>
      <c r="X228" s="275"/>
      <c r="Y228" s="275"/>
      <c r="Z228" s="218"/>
      <c r="AA228" s="218"/>
      <c r="AB228" s="218"/>
      <c r="AC228" s="218"/>
      <c r="AD228" s="218"/>
      <c r="AE228" s="218"/>
      <c r="AF228" s="218"/>
      <c r="AG228" s="218"/>
      <c r="AH228" s="218"/>
    </row>
    <row r="229" spans="1:34" s="276" customForma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219"/>
      <c r="L229" s="215"/>
      <c r="M229" s="215"/>
      <c r="N229" s="215"/>
      <c r="O229" s="215"/>
      <c r="P229" s="215"/>
      <c r="Q229" s="216"/>
      <c r="R229" s="216"/>
      <c r="S229" s="216"/>
      <c r="T229" s="216"/>
      <c r="U229" s="216"/>
      <c r="V229" s="216"/>
      <c r="W229" s="216"/>
      <c r="X229" s="275"/>
      <c r="Y229" s="275"/>
      <c r="Z229" s="218"/>
      <c r="AA229" s="218"/>
      <c r="AB229" s="218"/>
      <c r="AC229" s="218"/>
      <c r="AD229" s="218"/>
      <c r="AE229" s="218"/>
      <c r="AF229" s="218"/>
      <c r="AG229" s="218"/>
      <c r="AH229" s="218"/>
    </row>
    <row r="230" spans="1:34" s="276" customForma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219"/>
      <c r="L230" s="215"/>
      <c r="M230" s="215"/>
      <c r="N230" s="215"/>
      <c r="O230" s="215"/>
      <c r="P230" s="215"/>
      <c r="Q230" s="216"/>
      <c r="R230" s="216"/>
      <c r="S230" s="216"/>
      <c r="T230" s="216"/>
      <c r="U230" s="216"/>
      <c r="V230" s="216"/>
      <c r="W230" s="216"/>
      <c r="X230" s="275"/>
      <c r="Y230" s="275"/>
      <c r="Z230" s="218"/>
      <c r="AA230" s="218"/>
      <c r="AB230" s="218"/>
      <c r="AC230" s="218"/>
      <c r="AD230" s="218"/>
      <c r="AE230" s="218"/>
      <c r="AF230" s="218"/>
      <c r="AG230" s="218"/>
      <c r="AH230" s="218"/>
    </row>
    <row r="231" spans="1:34" s="276" customForma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219"/>
      <c r="L231" s="215"/>
      <c r="M231" s="215"/>
      <c r="N231" s="215"/>
      <c r="O231" s="215"/>
      <c r="P231" s="215"/>
      <c r="Q231" s="216"/>
      <c r="R231" s="216"/>
      <c r="S231" s="216"/>
      <c r="T231" s="216"/>
      <c r="U231" s="216"/>
      <c r="V231" s="216"/>
      <c r="W231" s="216"/>
      <c r="X231" s="275"/>
      <c r="Y231" s="275"/>
      <c r="Z231" s="218"/>
      <c r="AA231" s="218"/>
      <c r="AB231" s="218"/>
      <c r="AC231" s="218"/>
      <c r="AD231" s="218"/>
      <c r="AE231" s="218"/>
      <c r="AF231" s="218"/>
      <c r="AG231" s="218"/>
      <c r="AH231" s="218"/>
    </row>
    <row r="232" spans="1:34" s="276" customForma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219"/>
      <c r="L232" s="215"/>
      <c r="M232" s="215"/>
      <c r="N232" s="215"/>
      <c r="O232" s="215"/>
      <c r="P232" s="215"/>
      <c r="Q232" s="216"/>
      <c r="R232" s="216"/>
      <c r="S232" s="216"/>
      <c r="T232" s="216"/>
      <c r="U232" s="216"/>
      <c r="V232" s="216"/>
      <c r="W232" s="216"/>
      <c r="X232" s="275"/>
      <c r="Y232" s="275"/>
      <c r="Z232" s="218"/>
      <c r="AA232" s="218"/>
      <c r="AB232" s="218"/>
      <c r="AC232" s="218"/>
      <c r="AD232" s="218"/>
      <c r="AE232" s="218"/>
      <c r="AF232" s="218"/>
      <c r="AG232" s="218"/>
      <c r="AH232" s="218"/>
    </row>
    <row r="233" spans="1:34" s="276" customForma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219"/>
      <c r="L233" s="215"/>
      <c r="M233" s="215"/>
      <c r="N233" s="215"/>
      <c r="O233" s="215"/>
      <c r="P233" s="215"/>
      <c r="Q233" s="216"/>
      <c r="R233" s="216"/>
      <c r="S233" s="216"/>
      <c r="T233" s="216"/>
      <c r="U233" s="216"/>
      <c r="V233" s="216"/>
      <c r="W233" s="216"/>
      <c r="X233" s="275"/>
      <c r="Y233" s="275"/>
      <c r="Z233" s="218"/>
      <c r="AA233" s="218"/>
      <c r="AB233" s="218"/>
      <c r="AC233" s="218"/>
      <c r="AD233" s="218"/>
      <c r="AE233" s="218"/>
      <c r="AF233" s="218"/>
      <c r="AG233" s="218"/>
      <c r="AH233" s="218"/>
    </row>
    <row r="234" spans="1:34" s="276" customForma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219"/>
      <c r="L234" s="215"/>
      <c r="M234" s="215"/>
      <c r="N234" s="215"/>
      <c r="O234" s="215"/>
      <c r="P234" s="215"/>
      <c r="Q234" s="216"/>
      <c r="R234" s="216"/>
      <c r="S234" s="216"/>
      <c r="T234" s="216"/>
      <c r="U234" s="216"/>
      <c r="V234" s="216"/>
      <c r="W234" s="216"/>
      <c r="X234" s="275"/>
      <c r="Y234" s="275"/>
      <c r="Z234" s="218"/>
      <c r="AA234" s="218"/>
      <c r="AB234" s="218"/>
      <c r="AC234" s="218"/>
      <c r="AD234" s="218"/>
      <c r="AE234" s="218"/>
      <c r="AF234" s="218"/>
      <c r="AG234" s="218"/>
      <c r="AH234" s="218"/>
    </row>
    <row r="235" spans="1:34" s="276" customForma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219"/>
      <c r="L235" s="215"/>
      <c r="M235" s="215"/>
      <c r="N235" s="215"/>
      <c r="O235" s="215"/>
      <c r="P235" s="215"/>
      <c r="Q235" s="216"/>
      <c r="R235" s="216"/>
      <c r="S235" s="216"/>
      <c r="T235" s="216"/>
      <c r="U235" s="216"/>
      <c r="V235" s="216"/>
      <c r="W235" s="216"/>
      <c r="X235" s="275"/>
      <c r="Y235" s="275"/>
      <c r="Z235" s="218"/>
      <c r="AA235" s="218"/>
      <c r="AB235" s="218"/>
      <c r="AC235" s="218"/>
      <c r="AD235" s="218"/>
      <c r="AE235" s="218"/>
      <c r="AF235" s="218"/>
      <c r="AG235" s="218"/>
      <c r="AH235" s="218"/>
    </row>
    <row r="236" spans="1:34" s="276" customForma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219"/>
      <c r="L236" s="215"/>
      <c r="M236" s="215"/>
      <c r="N236" s="215"/>
      <c r="O236" s="215"/>
      <c r="P236" s="215"/>
      <c r="Q236" s="216"/>
      <c r="R236" s="216"/>
      <c r="S236" s="216"/>
      <c r="T236" s="216"/>
      <c r="U236" s="216"/>
      <c r="V236" s="216"/>
      <c r="W236" s="216"/>
      <c r="X236" s="275"/>
      <c r="Y236" s="275"/>
      <c r="Z236" s="218"/>
      <c r="AA236" s="218"/>
      <c r="AB236" s="218"/>
      <c r="AC236" s="218"/>
      <c r="AD236" s="218"/>
      <c r="AE236" s="218"/>
      <c r="AF236" s="218"/>
      <c r="AG236" s="218"/>
      <c r="AH236" s="218"/>
    </row>
    <row r="237" spans="1:34" s="276" customForma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219"/>
      <c r="L237" s="215"/>
      <c r="M237" s="215"/>
      <c r="N237" s="215"/>
      <c r="O237" s="215"/>
      <c r="P237" s="215"/>
      <c r="Q237" s="216"/>
      <c r="R237" s="216"/>
      <c r="S237" s="216"/>
      <c r="T237" s="216"/>
      <c r="U237" s="216"/>
      <c r="V237" s="216"/>
      <c r="W237" s="216"/>
      <c r="X237" s="275"/>
      <c r="Y237" s="275"/>
      <c r="Z237" s="218"/>
      <c r="AA237" s="218"/>
      <c r="AB237" s="218"/>
      <c r="AC237" s="218"/>
      <c r="AD237" s="218"/>
      <c r="AE237" s="218"/>
      <c r="AF237" s="218"/>
      <c r="AG237" s="218"/>
      <c r="AH237" s="218"/>
    </row>
    <row r="238" spans="1:34" s="276" customForma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219"/>
      <c r="L238" s="215"/>
      <c r="M238" s="215"/>
      <c r="N238" s="215"/>
      <c r="O238" s="215"/>
      <c r="P238" s="215"/>
      <c r="Q238" s="216"/>
      <c r="R238" s="216"/>
      <c r="S238" s="216"/>
      <c r="T238" s="216"/>
      <c r="U238" s="216"/>
      <c r="V238" s="216"/>
      <c r="W238" s="216"/>
      <c r="X238" s="275"/>
      <c r="Y238" s="275"/>
      <c r="Z238" s="218"/>
      <c r="AA238" s="218"/>
      <c r="AB238" s="218"/>
      <c r="AC238" s="218"/>
      <c r="AD238" s="218"/>
      <c r="AE238" s="218"/>
      <c r="AF238" s="218"/>
      <c r="AG238" s="218"/>
      <c r="AH238" s="218"/>
    </row>
    <row r="239" spans="1:34" s="276" customForma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219"/>
      <c r="L239" s="215"/>
      <c r="M239" s="215"/>
      <c r="N239" s="215"/>
      <c r="O239" s="215"/>
      <c r="P239" s="215"/>
      <c r="Q239" s="216"/>
      <c r="R239" s="216"/>
      <c r="S239" s="216"/>
      <c r="T239" s="216"/>
      <c r="U239" s="216"/>
      <c r="V239" s="216"/>
      <c r="W239" s="216"/>
      <c r="X239" s="275"/>
      <c r="Y239" s="275"/>
      <c r="Z239" s="218"/>
      <c r="AA239" s="218"/>
      <c r="AB239" s="218"/>
      <c r="AC239" s="218"/>
      <c r="AD239" s="218"/>
      <c r="AE239" s="218"/>
      <c r="AF239" s="218"/>
      <c r="AG239" s="218"/>
      <c r="AH239" s="218"/>
    </row>
    <row r="240" spans="1:34" s="276" customForma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219"/>
      <c r="L240" s="215"/>
      <c r="M240" s="215"/>
      <c r="N240" s="215"/>
      <c r="O240" s="215"/>
      <c r="P240" s="215"/>
      <c r="Q240" s="216"/>
      <c r="R240" s="216"/>
      <c r="S240" s="216"/>
      <c r="T240" s="216"/>
      <c r="U240" s="216"/>
      <c r="V240" s="216"/>
      <c r="W240" s="216"/>
      <c r="X240" s="275"/>
      <c r="Y240" s="275"/>
      <c r="Z240" s="218"/>
      <c r="AA240" s="218"/>
      <c r="AB240" s="218"/>
      <c r="AC240" s="218"/>
      <c r="AD240" s="218"/>
      <c r="AE240" s="218"/>
      <c r="AF240" s="218"/>
      <c r="AG240" s="218"/>
      <c r="AH240" s="218"/>
    </row>
    <row r="241" spans="1:34" s="276" customForma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219"/>
      <c r="L241" s="215"/>
      <c r="M241" s="215"/>
      <c r="N241" s="215"/>
      <c r="O241" s="215"/>
      <c r="P241" s="215"/>
      <c r="Q241" s="216"/>
      <c r="R241" s="216"/>
      <c r="S241" s="216"/>
      <c r="T241" s="216"/>
      <c r="U241" s="216"/>
      <c r="V241" s="216"/>
      <c r="W241" s="216"/>
      <c r="X241" s="275"/>
      <c r="Y241" s="275"/>
      <c r="Z241" s="218"/>
      <c r="AA241" s="218"/>
      <c r="AB241" s="218"/>
      <c r="AC241" s="218"/>
      <c r="AD241" s="218"/>
      <c r="AE241" s="218"/>
      <c r="AF241" s="218"/>
      <c r="AG241" s="218"/>
      <c r="AH241" s="218"/>
    </row>
    <row r="242" spans="1:34" s="276" customForma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219"/>
      <c r="L242" s="215"/>
      <c r="M242" s="215"/>
      <c r="N242" s="215"/>
      <c r="O242" s="215"/>
      <c r="P242" s="215"/>
      <c r="Q242" s="216"/>
      <c r="R242" s="216"/>
      <c r="S242" s="216"/>
      <c r="T242" s="216"/>
      <c r="U242" s="216"/>
      <c r="V242" s="216"/>
      <c r="W242" s="216"/>
      <c r="X242" s="275"/>
      <c r="Y242" s="275"/>
      <c r="Z242" s="218"/>
      <c r="AA242" s="218"/>
      <c r="AB242" s="218"/>
      <c r="AC242" s="218"/>
      <c r="AD242" s="218"/>
      <c r="AE242" s="218"/>
      <c r="AF242" s="218"/>
      <c r="AG242" s="218"/>
      <c r="AH242" s="218"/>
    </row>
    <row r="243" spans="1:34" s="276" customForma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219"/>
      <c r="L243" s="215"/>
      <c r="M243" s="215"/>
      <c r="N243" s="215"/>
      <c r="O243" s="215"/>
      <c r="P243" s="215"/>
      <c r="Q243" s="216"/>
      <c r="R243" s="216"/>
      <c r="S243" s="216"/>
      <c r="T243" s="216"/>
      <c r="U243" s="216"/>
      <c r="V243" s="216"/>
      <c r="W243" s="216"/>
      <c r="X243" s="275"/>
      <c r="Y243" s="275"/>
      <c r="Z243" s="218"/>
      <c r="AA243" s="218"/>
      <c r="AB243" s="218"/>
      <c r="AC243" s="218"/>
      <c r="AD243" s="218"/>
      <c r="AE243" s="218"/>
      <c r="AF243" s="218"/>
      <c r="AG243" s="218"/>
      <c r="AH243" s="218"/>
    </row>
    <row r="244" spans="1:34" s="276" customForma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219"/>
      <c r="L244" s="215"/>
      <c r="M244" s="215"/>
      <c r="N244" s="215"/>
      <c r="O244" s="215"/>
      <c r="P244" s="215"/>
      <c r="Q244" s="216"/>
      <c r="R244" s="216"/>
      <c r="S244" s="216"/>
      <c r="T244" s="216"/>
      <c r="U244" s="216"/>
      <c r="V244" s="216"/>
      <c r="W244" s="216"/>
      <c r="X244" s="275"/>
      <c r="Y244" s="275"/>
      <c r="Z244" s="218"/>
      <c r="AA244" s="218"/>
      <c r="AB244" s="218"/>
      <c r="AC244" s="218"/>
      <c r="AD244" s="218"/>
      <c r="AE244" s="218"/>
      <c r="AF244" s="218"/>
      <c r="AG244" s="218"/>
      <c r="AH244" s="218"/>
    </row>
    <row r="245" spans="1:34" s="276" customForma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219"/>
      <c r="L245" s="215"/>
      <c r="M245" s="215"/>
      <c r="N245" s="215"/>
      <c r="O245" s="215"/>
      <c r="P245" s="215"/>
      <c r="Q245" s="216"/>
      <c r="R245" s="216"/>
      <c r="S245" s="216"/>
      <c r="T245" s="216"/>
      <c r="U245" s="216"/>
      <c r="V245" s="216"/>
      <c r="W245" s="216"/>
      <c r="X245" s="275"/>
      <c r="Y245" s="275"/>
      <c r="Z245" s="218"/>
      <c r="AA245" s="218"/>
      <c r="AB245" s="218"/>
      <c r="AC245" s="218"/>
      <c r="AD245" s="218"/>
      <c r="AE245" s="218"/>
      <c r="AF245" s="218"/>
      <c r="AG245" s="218"/>
      <c r="AH245" s="218"/>
    </row>
    <row r="246" spans="1:34" s="276" customForma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219"/>
      <c r="L246" s="215"/>
      <c r="M246" s="215"/>
      <c r="N246" s="215"/>
      <c r="O246" s="215"/>
      <c r="P246" s="215"/>
      <c r="Q246" s="216"/>
      <c r="R246" s="216"/>
      <c r="S246" s="216"/>
      <c r="T246" s="216"/>
      <c r="U246" s="216"/>
      <c r="V246" s="216"/>
      <c r="W246" s="216"/>
      <c r="X246" s="275"/>
      <c r="Y246" s="275"/>
      <c r="Z246" s="218"/>
      <c r="AA246" s="218"/>
      <c r="AB246" s="218"/>
      <c r="AC246" s="218"/>
      <c r="AD246" s="218"/>
      <c r="AE246" s="218"/>
      <c r="AF246" s="218"/>
      <c r="AG246" s="218"/>
      <c r="AH246" s="218"/>
    </row>
    <row r="247" spans="1:34" s="276" customForma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219"/>
      <c r="L247" s="215"/>
      <c r="M247" s="215"/>
      <c r="N247" s="215"/>
      <c r="O247" s="215"/>
      <c r="P247" s="215"/>
      <c r="Q247" s="216"/>
      <c r="R247" s="216"/>
      <c r="S247" s="216"/>
      <c r="T247" s="216"/>
      <c r="U247" s="216"/>
      <c r="V247" s="216"/>
      <c r="W247" s="216"/>
      <c r="X247" s="275"/>
      <c r="Y247" s="275"/>
      <c r="Z247" s="218"/>
      <c r="AA247" s="218"/>
      <c r="AB247" s="218"/>
      <c r="AC247" s="218"/>
      <c r="AD247" s="218"/>
      <c r="AE247" s="218"/>
      <c r="AF247" s="218"/>
      <c r="AG247" s="218"/>
      <c r="AH247" s="218"/>
    </row>
    <row r="248" spans="1:34" s="276" customForma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219"/>
      <c r="L248" s="215"/>
      <c r="M248" s="215"/>
      <c r="N248" s="215"/>
      <c r="O248" s="215"/>
      <c r="P248" s="215"/>
      <c r="Q248" s="216"/>
      <c r="R248" s="216"/>
      <c r="S248" s="216"/>
      <c r="T248" s="216"/>
      <c r="U248" s="216"/>
      <c r="V248" s="216"/>
      <c r="W248" s="216"/>
      <c r="X248" s="275"/>
      <c r="Y248" s="275"/>
      <c r="Z248" s="218"/>
      <c r="AA248" s="218"/>
      <c r="AB248" s="218"/>
      <c r="AC248" s="218"/>
      <c r="AD248" s="218"/>
      <c r="AE248" s="218"/>
      <c r="AF248" s="218"/>
      <c r="AG248" s="218"/>
      <c r="AH248" s="218"/>
    </row>
    <row r="249" spans="1:34" s="276" customForma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219"/>
      <c r="L249" s="215"/>
      <c r="M249" s="215"/>
      <c r="N249" s="215"/>
      <c r="O249" s="215"/>
      <c r="P249" s="215"/>
      <c r="Q249" s="216"/>
      <c r="R249" s="216"/>
      <c r="S249" s="216"/>
      <c r="T249" s="216"/>
      <c r="U249" s="216"/>
      <c r="V249" s="216"/>
      <c r="W249" s="216"/>
      <c r="X249" s="275"/>
      <c r="Y249" s="275"/>
      <c r="Z249" s="218"/>
      <c r="AA249" s="218"/>
      <c r="AB249" s="218"/>
      <c r="AC249" s="218"/>
      <c r="AD249" s="218"/>
      <c r="AE249" s="218"/>
      <c r="AF249" s="218"/>
      <c r="AG249" s="218"/>
      <c r="AH249" s="218"/>
    </row>
    <row r="250" spans="1:34" s="276" customForma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219"/>
      <c r="L250" s="215"/>
      <c r="M250" s="215"/>
      <c r="N250" s="215"/>
      <c r="O250" s="215"/>
      <c r="P250" s="215"/>
      <c r="Q250" s="216"/>
      <c r="R250" s="216"/>
      <c r="S250" s="216"/>
      <c r="T250" s="216"/>
      <c r="U250" s="216"/>
      <c r="V250" s="216"/>
      <c r="W250" s="216"/>
      <c r="X250" s="275"/>
      <c r="Y250" s="275"/>
      <c r="Z250" s="218"/>
      <c r="AA250" s="218"/>
      <c r="AB250" s="218"/>
      <c r="AC250" s="218"/>
      <c r="AD250" s="218"/>
      <c r="AE250" s="218"/>
      <c r="AF250" s="218"/>
      <c r="AG250" s="218"/>
      <c r="AH250" s="218"/>
    </row>
    <row r="251" spans="1:34" s="276" customForma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219"/>
      <c r="L251" s="215"/>
      <c r="M251" s="215"/>
      <c r="N251" s="215"/>
      <c r="O251" s="215"/>
      <c r="P251" s="215"/>
      <c r="Q251" s="216"/>
      <c r="R251" s="216"/>
      <c r="S251" s="216"/>
      <c r="T251" s="216"/>
      <c r="U251" s="216"/>
      <c r="V251" s="216"/>
      <c r="W251" s="216"/>
      <c r="X251" s="275"/>
      <c r="Y251" s="275"/>
      <c r="Z251" s="218"/>
      <c r="AA251" s="218"/>
      <c r="AB251" s="218"/>
      <c r="AC251" s="218"/>
      <c r="AD251" s="218"/>
      <c r="AE251" s="218"/>
      <c r="AF251" s="218"/>
      <c r="AG251" s="218"/>
      <c r="AH251" s="218"/>
    </row>
    <row r="252" spans="1:34" s="276" customForma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219"/>
      <c r="L252" s="215"/>
      <c r="M252" s="215"/>
      <c r="N252" s="215"/>
      <c r="O252" s="215"/>
      <c r="P252" s="215"/>
      <c r="Q252" s="216"/>
      <c r="R252" s="216"/>
      <c r="S252" s="216"/>
      <c r="T252" s="216"/>
      <c r="U252" s="216"/>
      <c r="V252" s="216"/>
      <c r="W252" s="216"/>
      <c r="X252" s="275"/>
      <c r="Y252" s="275"/>
      <c r="Z252" s="218"/>
      <c r="AA252" s="218"/>
      <c r="AB252" s="218"/>
      <c r="AC252" s="218"/>
      <c r="AD252" s="218"/>
      <c r="AE252" s="218"/>
      <c r="AF252" s="218"/>
      <c r="AG252" s="218"/>
      <c r="AH252" s="218"/>
    </row>
    <row r="253" spans="1:34" s="276" customForma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219"/>
      <c r="L253" s="215"/>
      <c r="M253" s="215"/>
      <c r="N253" s="215"/>
      <c r="O253" s="215"/>
      <c r="P253" s="215"/>
      <c r="Q253" s="216"/>
      <c r="R253" s="216"/>
      <c r="S253" s="216"/>
      <c r="T253" s="216"/>
      <c r="U253" s="216"/>
      <c r="V253" s="216"/>
      <c r="W253" s="216"/>
      <c r="X253" s="275"/>
      <c r="Y253" s="275"/>
      <c r="Z253" s="218"/>
      <c r="AA253" s="218"/>
      <c r="AB253" s="218"/>
      <c r="AC253" s="218"/>
      <c r="AD253" s="218"/>
      <c r="AE253" s="218"/>
      <c r="AF253" s="218"/>
      <c r="AG253" s="218"/>
      <c r="AH253" s="218"/>
    </row>
    <row r="254" spans="1:34" s="276" customForma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219"/>
      <c r="L254" s="215"/>
      <c r="M254" s="215"/>
      <c r="N254" s="215"/>
      <c r="O254" s="215"/>
      <c r="P254" s="215"/>
      <c r="Q254" s="216"/>
      <c r="R254" s="216"/>
      <c r="S254" s="216"/>
      <c r="T254" s="216"/>
      <c r="U254" s="216"/>
      <c r="V254" s="216"/>
      <c r="W254" s="216"/>
      <c r="X254" s="275"/>
      <c r="Y254" s="275"/>
      <c r="Z254" s="218"/>
      <c r="AA254" s="218"/>
      <c r="AB254" s="218"/>
      <c r="AC254" s="218"/>
      <c r="AD254" s="218"/>
      <c r="AE254" s="218"/>
      <c r="AF254" s="218"/>
      <c r="AG254" s="218"/>
      <c r="AH254" s="218"/>
    </row>
    <row r="255" spans="1:34" s="276" customForma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219"/>
      <c r="L255" s="215"/>
      <c r="M255" s="215"/>
      <c r="N255" s="215"/>
      <c r="O255" s="215"/>
      <c r="P255" s="215"/>
      <c r="Q255" s="216"/>
      <c r="R255" s="216"/>
      <c r="S255" s="216"/>
      <c r="T255" s="216"/>
      <c r="U255" s="216"/>
      <c r="V255" s="216"/>
      <c r="W255" s="216"/>
      <c r="X255" s="275"/>
      <c r="Y255" s="275"/>
      <c r="Z255" s="218"/>
      <c r="AA255" s="218"/>
      <c r="AB255" s="218"/>
      <c r="AC255" s="218"/>
      <c r="AD255" s="218"/>
      <c r="AE255" s="218"/>
      <c r="AF255" s="218"/>
      <c r="AG255" s="218"/>
      <c r="AH255" s="218"/>
    </row>
    <row r="256" spans="1:34" s="276" customForma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219"/>
      <c r="L256" s="215"/>
      <c r="M256" s="215"/>
      <c r="N256" s="215"/>
      <c r="O256" s="215"/>
      <c r="P256" s="215"/>
      <c r="Q256" s="216"/>
      <c r="R256" s="216"/>
      <c r="S256" s="216"/>
      <c r="T256" s="216"/>
      <c r="U256" s="216"/>
      <c r="V256" s="216"/>
      <c r="W256" s="216"/>
      <c r="X256" s="275"/>
      <c r="Y256" s="275"/>
      <c r="Z256" s="218"/>
      <c r="AA256" s="218"/>
      <c r="AB256" s="218"/>
      <c r="AC256" s="218"/>
      <c r="AD256" s="218"/>
      <c r="AE256" s="218"/>
      <c r="AF256" s="218"/>
      <c r="AG256" s="218"/>
      <c r="AH256" s="218"/>
    </row>
    <row r="257" spans="1:34" s="276" customForma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219"/>
      <c r="L257" s="215"/>
      <c r="M257" s="215"/>
      <c r="N257" s="215"/>
      <c r="O257" s="215"/>
      <c r="P257" s="215"/>
      <c r="Q257" s="216"/>
      <c r="R257" s="216"/>
      <c r="S257" s="216"/>
      <c r="T257" s="216"/>
      <c r="U257" s="216"/>
      <c r="V257" s="216"/>
      <c r="W257" s="216"/>
      <c r="X257" s="275"/>
      <c r="Y257" s="275"/>
      <c r="Z257" s="218"/>
      <c r="AA257" s="218"/>
      <c r="AB257" s="218"/>
      <c r="AC257" s="218"/>
      <c r="AD257" s="218"/>
      <c r="AE257" s="218"/>
      <c r="AF257" s="218"/>
      <c r="AG257" s="218"/>
      <c r="AH257" s="218"/>
    </row>
    <row r="258" spans="1:34" s="276" customForma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219"/>
      <c r="L258" s="215"/>
      <c r="M258" s="215"/>
      <c r="N258" s="215"/>
      <c r="O258" s="215"/>
      <c r="P258" s="215"/>
      <c r="Q258" s="216"/>
      <c r="R258" s="216"/>
      <c r="S258" s="216"/>
      <c r="T258" s="216"/>
      <c r="U258" s="216"/>
      <c r="V258" s="216"/>
      <c r="W258" s="216"/>
      <c r="X258" s="275"/>
      <c r="Y258" s="275"/>
      <c r="Z258" s="218"/>
      <c r="AA258" s="218"/>
      <c r="AB258" s="218"/>
      <c r="AC258" s="218"/>
      <c r="AD258" s="218"/>
      <c r="AE258" s="218"/>
      <c r="AF258" s="218"/>
      <c r="AG258" s="218"/>
      <c r="AH258" s="218"/>
    </row>
    <row r="259" spans="1:34" s="276" customForma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219"/>
      <c r="L259" s="215"/>
      <c r="M259" s="215"/>
      <c r="N259" s="215"/>
      <c r="O259" s="215"/>
      <c r="P259" s="215"/>
      <c r="Q259" s="216"/>
      <c r="R259" s="216"/>
      <c r="S259" s="216"/>
      <c r="T259" s="216"/>
      <c r="U259" s="216"/>
      <c r="V259" s="216"/>
      <c r="W259" s="216"/>
      <c r="X259" s="275"/>
      <c r="Y259" s="275"/>
      <c r="Z259" s="218"/>
      <c r="AA259" s="218"/>
      <c r="AB259" s="218"/>
      <c r="AC259" s="218"/>
      <c r="AD259" s="218"/>
      <c r="AE259" s="218"/>
      <c r="AF259" s="218"/>
      <c r="AG259" s="218"/>
      <c r="AH259" s="218"/>
    </row>
    <row r="260" spans="1:34" s="276" customForma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219"/>
      <c r="L260" s="215"/>
      <c r="M260" s="215"/>
      <c r="N260" s="215"/>
      <c r="O260" s="215"/>
      <c r="P260" s="215"/>
      <c r="Q260" s="216"/>
      <c r="R260" s="216"/>
      <c r="S260" s="216"/>
      <c r="T260" s="216"/>
      <c r="U260" s="216"/>
      <c r="V260" s="216"/>
      <c r="W260" s="216"/>
      <c r="X260" s="275"/>
      <c r="Y260" s="275"/>
      <c r="Z260" s="218"/>
      <c r="AA260" s="218"/>
      <c r="AB260" s="218"/>
      <c r="AC260" s="218"/>
      <c r="AD260" s="218"/>
      <c r="AE260" s="218"/>
      <c r="AF260" s="218"/>
      <c r="AG260" s="218"/>
      <c r="AH260" s="218"/>
    </row>
    <row r="261" spans="1:34" s="276" customForma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219"/>
      <c r="L261" s="215"/>
      <c r="M261" s="215"/>
      <c r="N261" s="215"/>
      <c r="O261" s="215"/>
      <c r="P261" s="215"/>
      <c r="Q261" s="216"/>
      <c r="R261" s="216"/>
      <c r="S261" s="216"/>
      <c r="T261" s="216"/>
      <c r="U261" s="216"/>
      <c r="V261" s="216"/>
      <c r="W261" s="216"/>
      <c r="X261" s="275"/>
      <c r="Y261" s="275"/>
      <c r="Z261" s="218"/>
      <c r="AA261" s="218"/>
      <c r="AB261" s="218"/>
      <c r="AC261" s="218"/>
      <c r="AD261" s="218"/>
      <c r="AE261" s="218"/>
      <c r="AF261" s="218"/>
      <c r="AG261" s="218"/>
      <c r="AH261" s="218"/>
    </row>
    <row r="262" spans="1:34" s="276" customForma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219"/>
      <c r="L262" s="215"/>
      <c r="M262" s="215"/>
      <c r="N262" s="215"/>
      <c r="O262" s="215"/>
      <c r="P262" s="215"/>
      <c r="Q262" s="216"/>
      <c r="R262" s="216"/>
      <c r="S262" s="216"/>
      <c r="T262" s="216"/>
      <c r="U262" s="216"/>
      <c r="V262" s="216"/>
      <c r="W262" s="216"/>
      <c r="X262" s="275"/>
      <c r="Y262" s="275"/>
      <c r="Z262" s="218"/>
      <c r="AA262" s="218"/>
      <c r="AB262" s="218"/>
      <c r="AC262" s="218"/>
      <c r="AD262" s="218"/>
      <c r="AE262" s="218"/>
      <c r="AF262" s="218"/>
      <c r="AG262" s="218"/>
      <c r="AH262" s="218"/>
    </row>
    <row r="263" spans="1:34" s="276" customForma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219"/>
      <c r="L263" s="215"/>
      <c r="M263" s="215"/>
      <c r="N263" s="215"/>
      <c r="O263" s="215"/>
      <c r="P263" s="215"/>
      <c r="Q263" s="216"/>
      <c r="R263" s="216"/>
      <c r="S263" s="216"/>
      <c r="T263" s="216"/>
      <c r="U263" s="216"/>
      <c r="V263" s="216"/>
      <c r="W263" s="216"/>
      <c r="X263" s="275"/>
      <c r="Y263" s="275"/>
      <c r="Z263" s="218"/>
      <c r="AA263" s="218"/>
      <c r="AB263" s="218"/>
      <c r="AC263" s="218"/>
      <c r="AD263" s="218"/>
      <c r="AE263" s="218"/>
      <c r="AF263" s="218"/>
      <c r="AG263" s="218"/>
      <c r="AH263" s="218"/>
    </row>
    <row r="264" spans="1:34" s="276" customForma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219"/>
      <c r="L264" s="215"/>
      <c r="M264" s="215"/>
      <c r="N264" s="215"/>
      <c r="O264" s="215"/>
      <c r="P264" s="215"/>
      <c r="Q264" s="216"/>
      <c r="R264" s="216"/>
      <c r="S264" s="216"/>
      <c r="T264" s="216"/>
      <c r="U264" s="216"/>
      <c r="V264" s="216"/>
      <c r="W264" s="216"/>
      <c r="X264" s="275"/>
      <c r="Y264" s="275"/>
      <c r="Z264" s="218"/>
      <c r="AA264" s="218"/>
      <c r="AB264" s="218"/>
      <c r="AC264" s="218"/>
      <c r="AD264" s="218"/>
      <c r="AE264" s="218"/>
      <c r="AF264" s="218"/>
      <c r="AG264" s="218"/>
      <c r="AH264" s="218"/>
    </row>
    <row r="265" spans="1:34" s="276" customForma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219"/>
      <c r="L265" s="215"/>
      <c r="M265" s="215"/>
      <c r="N265" s="215"/>
      <c r="O265" s="215"/>
      <c r="P265" s="215"/>
      <c r="Q265" s="216"/>
      <c r="R265" s="216"/>
      <c r="S265" s="216"/>
      <c r="T265" s="216"/>
      <c r="U265" s="216"/>
      <c r="V265" s="216"/>
      <c r="W265" s="216"/>
      <c r="X265" s="275"/>
      <c r="Y265" s="275"/>
      <c r="Z265" s="218"/>
      <c r="AA265" s="218"/>
      <c r="AB265" s="218"/>
      <c r="AC265" s="218"/>
      <c r="AD265" s="218"/>
      <c r="AE265" s="218"/>
      <c r="AF265" s="218"/>
      <c r="AG265" s="218"/>
      <c r="AH265" s="218"/>
    </row>
    <row r="266" spans="1:34" s="276" customForma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219"/>
      <c r="L266" s="215"/>
      <c r="M266" s="215"/>
      <c r="N266" s="215"/>
      <c r="O266" s="215"/>
      <c r="P266" s="215"/>
      <c r="Q266" s="216"/>
      <c r="R266" s="216"/>
      <c r="S266" s="216"/>
      <c r="T266" s="216"/>
      <c r="U266" s="216"/>
      <c r="V266" s="216"/>
      <c r="W266" s="216"/>
      <c r="X266" s="275"/>
      <c r="Y266" s="275"/>
      <c r="Z266" s="218"/>
      <c r="AA266" s="218"/>
      <c r="AB266" s="218"/>
      <c r="AC266" s="218"/>
      <c r="AD266" s="218"/>
      <c r="AE266" s="218"/>
      <c r="AF266" s="218"/>
      <c r="AG266" s="218"/>
      <c r="AH266" s="218"/>
    </row>
  </sheetData>
  <mergeCells count="19">
    <mergeCell ref="I22:J22"/>
    <mergeCell ref="B20:B22"/>
    <mergeCell ref="C20:F20"/>
    <mergeCell ref="G20:J20"/>
    <mergeCell ref="C21:D21"/>
    <mergeCell ref="E21:F21"/>
    <mergeCell ref="G21:H21"/>
    <mergeCell ref="I21:J21"/>
    <mergeCell ref="C22:D22"/>
    <mergeCell ref="E22:F22"/>
    <mergeCell ref="G22:H22"/>
    <mergeCell ref="A1:K1"/>
    <mergeCell ref="B3:B5"/>
    <mergeCell ref="C3:F3"/>
    <mergeCell ref="G3:J3"/>
    <mergeCell ref="C4:D4"/>
    <mergeCell ref="E4:F4"/>
    <mergeCell ref="G4:H4"/>
    <mergeCell ref="I4:J4"/>
  </mergeCells>
  <pageMargins left="0.40833333333333333" right="0.38333333333333336" top="0.85" bottom="0.74803149606299213" header="0.31496062992125984" footer="0.31496062992125984"/>
  <pageSetup paperSize="9" scale="78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10AB-1E93-4C20-8D9D-74E69E2B3269}">
  <sheetPr>
    <tabColor theme="4"/>
    <pageSetUpPr fitToPage="1"/>
  </sheetPr>
  <dimension ref="B1:H86"/>
  <sheetViews>
    <sheetView showGridLines="0" view="pageBreakPreview" zoomScaleNormal="100" zoomScaleSheetLayoutView="100" zoomScalePageLayoutView="130" workbookViewId="0">
      <selection activeCell="B2" sqref="B2:B5"/>
    </sheetView>
  </sheetViews>
  <sheetFormatPr baseColWidth="10" defaultColWidth="8" defaultRowHeight="11.25"/>
  <cols>
    <col min="1" max="1" width="8.42578125" style="279" customWidth="1"/>
    <col min="2" max="2" width="19.28515625" style="279" customWidth="1"/>
    <col min="3" max="3" width="17.85546875" style="279" customWidth="1"/>
    <col min="4" max="4" width="13.5703125" style="279" customWidth="1"/>
    <col min="5" max="5" width="14.5703125" style="279" customWidth="1"/>
    <col min="6" max="6" width="12" style="279" customWidth="1"/>
    <col min="7" max="7" width="11.85546875" style="279" customWidth="1"/>
    <col min="8" max="16384" width="8" style="279"/>
  </cols>
  <sheetData>
    <row r="1" spans="2:8" ht="11.25" customHeight="1">
      <c r="B1" s="277" t="s">
        <v>116</v>
      </c>
      <c r="C1" s="278"/>
      <c r="D1" s="278"/>
      <c r="E1" s="278"/>
      <c r="F1" s="278"/>
      <c r="G1" s="278"/>
    </row>
    <row r="2" spans="2:8" ht="14.25" customHeight="1">
      <c r="B2" s="420" t="s">
        <v>117</v>
      </c>
      <c r="C2" s="423" t="s">
        <v>118</v>
      </c>
      <c r="D2" s="426" t="s">
        <v>436</v>
      </c>
      <c r="E2" s="426"/>
      <c r="F2" s="426"/>
      <c r="G2" s="426"/>
      <c r="H2" s="280"/>
    </row>
    <row r="3" spans="2:8" ht="11.25" customHeight="1">
      <c r="B3" s="421"/>
      <c r="C3" s="424"/>
      <c r="D3" s="427" t="s">
        <v>119</v>
      </c>
      <c r="E3" s="427"/>
      <c r="F3" s="427"/>
      <c r="G3" s="428" t="s">
        <v>437</v>
      </c>
      <c r="H3" s="282"/>
    </row>
    <row r="4" spans="2:8" ht="12.75" customHeight="1">
      <c r="B4" s="421"/>
      <c r="C4" s="424"/>
      <c r="D4" s="281" t="s">
        <v>120</v>
      </c>
      <c r="E4" s="281" t="s">
        <v>121</v>
      </c>
      <c r="F4" s="281" t="s">
        <v>122</v>
      </c>
      <c r="G4" s="429"/>
      <c r="H4" s="283"/>
    </row>
    <row r="5" spans="2:8" ht="11.25" customHeight="1">
      <c r="B5" s="422"/>
      <c r="C5" s="425"/>
      <c r="D5" s="284" t="s">
        <v>123</v>
      </c>
      <c r="E5" s="284" t="s">
        <v>123</v>
      </c>
      <c r="F5" s="284" t="s">
        <v>123</v>
      </c>
      <c r="G5" s="284" t="s">
        <v>123</v>
      </c>
      <c r="H5" s="283"/>
    </row>
    <row r="6" spans="2:8" ht="8.4499999999999993" customHeight="1">
      <c r="B6" s="285" t="s">
        <v>124</v>
      </c>
      <c r="C6" s="286" t="s">
        <v>125</v>
      </c>
      <c r="D6" s="287"/>
      <c r="E6" s="287"/>
      <c r="F6" s="287">
        <v>62401.71587</v>
      </c>
      <c r="G6" s="287">
        <v>62401.71587</v>
      </c>
      <c r="H6" s="283"/>
    </row>
    <row r="7" spans="2:8" ht="8.4499999999999993" customHeight="1">
      <c r="B7" s="288" t="s">
        <v>126</v>
      </c>
      <c r="C7" s="289"/>
      <c r="D7" s="290"/>
      <c r="E7" s="290"/>
      <c r="F7" s="290">
        <v>62401.71587</v>
      </c>
      <c r="G7" s="290">
        <v>62401.71587</v>
      </c>
      <c r="H7" s="283"/>
    </row>
    <row r="8" spans="2:8" ht="8.4499999999999993" customHeight="1">
      <c r="B8" s="285" t="s">
        <v>127</v>
      </c>
      <c r="C8" s="286" t="s">
        <v>128</v>
      </c>
      <c r="D8" s="287"/>
      <c r="E8" s="287"/>
      <c r="F8" s="287">
        <v>92778.503602499986</v>
      </c>
      <c r="G8" s="287">
        <v>92778.503602499986</v>
      </c>
      <c r="H8" s="283"/>
    </row>
    <row r="9" spans="2:8" ht="8.4499999999999993" customHeight="1">
      <c r="B9" s="288" t="s">
        <v>129</v>
      </c>
      <c r="C9" s="289"/>
      <c r="D9" s="290"/>
      <c r="E9" s="290"/>
      <c r="F9" s="290">
        <v>92778.503602499986</v>
      </c>
      <c r="G9" s="290">
        <v>92778.503602499986</v>
      </c>
      <c r="H9" s="283"/>
    </row>
    <row r="10" spans="2:8" ht="8.4499999999999993" customHeight="1">
      <c r="B10" s="291" t="s">
        <v>130</v>
      </c>
      <c r="C10" s="292" t="s">
        <v>131</v>
      </c>
      <c r="D10" s="293"/>
      <c r="E10" s="293"/>
      <c r="F10" s="293">
        <v>99012.585940000004</v>
      </c>
      <c r="G10" s="293">
        <v>99012.585940000004</v>
      </c>
      <c r="H10" s="283"/>
    </row>
    <row r="11" spans="2:8" ht="8.4499999999999993" customHeight="1">
      <c r="B11" s="288" t="s">
        <v>132</v>
      </c>
      <c r="C11" s="289"/>
      <c r="D11" s="290"/>
      <c r="E11" s="290"/>
      <c r="F11" s="290">
        <v>99012.585940000004</v>
      </c>
      <c r="G11" s="290">
        <v>99012.585940000004</v>
      </c>
      <c r="H11" s="283"/>
    </row>
    <row r="12" spans="2:8" ht="8.4499999999999993" customHeight="1">
      <c r="B12" s="291" t="s">
        <v>133</v>
      </c>
      <c r="C12" s="292" t="s">
        <v>134</v>
      </c>
      <c r="D12" s="293"/>
      <c r="E12" s="293"/>
      <c r="F12" s="293">
        <v>118522.793605</v>
      </c>
      <c r="G12" s="293">
        <v>118522.793605</v>
      </c>
      <c r="H12" s="283"/>
    </row>
    <row r="13" spans="2:8" ht="8.4499999999999993" customHeight="1">
      <c r="B13" s="288" t="s">
        <v>135</v>
      </c>
      <c r="C13" s="289"/>
      <c r="D13" s="290"/>
      <c r="E13" s="290"/>
      <c r="F13" s="290">
        <v>118522.793605</v>
      </c>
      <c r="G13" s="290">
        <v>118522.793605</v>
      </c>
      <c r="H13" s="283"/>
    </row>
    <row r="14" spans="2:8" ht="8.4499999999999993" customHeight="1">
      <c r="B14" s="291" t="s">
        <v>136</v>
      </c>
      <c r="C14" s="292" t="s">
        <v>137</v>
      </c>
      <c r="D14" s="293"/>
      <c r="E14" s="293"/>
      <c r="F14" s="293">
        <v>2684.0592149999998</v>
      </c>
      <c r="G14" s="293">
        <v>2684.0592149999998</v>
      </c>
      <c r="H14" s="283"/>
    </row>
    <row r="15" spans="2:8" ht="8.4499999999999993" customHeight="1">
      <c r="B15" s="288" t="s">
        <v>138</v>
      </c>
      <c r="C15" s="289"/>
      <c r="D15" s="290"/>
      <c r="E15" s="290"/>
      <c r="F15" s="290">
        <v>2684.0592149999998</v>
      </c>
      <c r="G15" s="290">
        <v>2684.0592149999998</v>
      </c>
      <c r="H15" s="283"/>
    </row>
    <row r="16" spans="2:8" ht="8.4499999999999993" customHeight="1">
      <c r="B16" s="291" t="s">
        <v>139</v>
      </c>
      <c r="C16" s="292" t="s">
        <v>140</v>
      </c>
      <c r="D16" s="293"/>
      <c r="E16" s="293"/>
      <c r="F16" s="293">
        <v>67227.312195000006</v>
      </c>
      <c r="G16" s="293">
        <v>67227.312195000006</v>
      </c>
      <c r="H16" s="283"/>
    </row>
    <row r="17" spans="2:8" ht="8.4499999999999993" customHeight="1">
      <c r="B17" s="288" t="s">
        <v>141</v>
      </c>
      <c r="C17" s="289"/>
      <c r="D17" s="290"/>
      <c r="E17" s="290"/>
      <c r="F17" s="290">
        <v>67227.312195000006</v>
      </c>
      <c r="G17" s="290">
        <v>67227.312195000006</v>
      </c>
      <c r="H17" s="283"/>
    </row>
    <row r="18" spans="2:8" ht="8.4499999999999993" customHeight="1">
      <c r="B18" s="291" t="s">
        <v>142</v>
      </c>
      <c r="C18" s="292" t="s">
        <v>143</v>
      </c>
      <c r="D18" s="293">
        <v>1041313.5159425</v>
      </c>
      <c r="E18" s="293"/>
      <c r="F18" s="293"/>
      <c r="G18" s="293">
        <v>1041313.5159425</v>
      </c>
      <c r="H18" s="283"/>
    </row>
    <row r="19" spans="2:8" ht="8.4499999999999993" customHeight="1">
      <c r="B19" s="288" t="s">
        <v>144</v>
      </c>
      <c r="C19" s="289"/>
      <c r="D19" s="290">
        <v>1041313.5159425</v>
      </c>
      <c r="E19" s="290"/>
      <c r="F19" s="290"/>
      <c r="G19" s="290">
        <v>1041313.5159425</v>
      </c>
      <c r="H19" s="283"/>
    </row>
    <row r="20" spans="2:8" ht="8.4499999999999993" customHeight="1">
      <c r="B20" s="291" t="s">
        <v>145</v>
      </c>
      <c r="C20" s="292" t="s">
        <v>146</v>
      </c>
      <c r="D20" s="293">
        <v>139074.63495000004</v>
      </c>
      <c r="E20" s="293"/>
      <c r="F20" s="293"/>
      <c r="G20" s="293">
        <v>139074.63495000004</v>
      </c>
      <c r="H20" s="283"/>
    </row>
    <row r="21" spans="2:8" ht="8.4499999999999993" customHeight="1">
      <c r="B21" s="288" t="s">
        <v>147</v>
      </c>
      <c r="C21" s="289"/>
      <c r="D21" s="290">
        <v>139074.63495000004</v>
      </c>
      <c r="E21" s="290"/>
      <c r="F21" s="290"/>
      <c r="G21" s="290">
        <v>139074.63495000004</v>
      </c>
      <c r="H21" s="283"/>
    </row>
    <row r="22" spans="2:8" ht="8.4499999999999993" customHeight="1">
      <c r="B22" s="291" t="s">
        <v>148</v>
      </c>
      <c r="C22" s="292" t="s">
        <v>149</v>
      </c>
      <c r="D22" s="293">
        <v>6153.6266775000013</v>
      </c>
      <c r="E22" s="293"/>
      <c r="F22" s="293"/>
      <c r="G22" s="293">
        <v>6153.6266775000013</v>
      </c>
      <c r="H22" s="283"/>
    </row>
    <row r="23" spans="2:8" ht="8.4499999999999993" customHeight="1">
      <c r="B23" s="291"/>
      <c r="C23" s="292" t="s">
        <v>150</v>
      </c>
      <c r="D23" s="293">
        <v>9905.1784099999986</v>
      </c>
      <c r="E23" s="293"/>
      <c r="F23" s="293"/>
      <c r="G23" s="293">
        <v>9905.1784099999986</v>
      </c>
      <c r="H23" s="283"/>
    </row>
    <row r="24" spans="2:8" ht="8.4499999999999993" customHeight="1">
      <c r="B24" s="288" t="s">
        <v>151</v>
      </c>
      <c r="C24" s="289"/>
      <c r="D24" s="290">
        <v>16058.805087500001</v>
      </c>
      <c r="E24" s="290"/>
      <c r="F24" s="290"/>
      <c r="G24" s="290">
        <v>16058.805087500001</v>
      </c>
      <c r="H24" s="283"/>
    </row>
    <row r="25" spans="2:8" ht="8.4499999999999993" customHeight="1">
      <c r="B25" s="291" t="s">
        <v>152</v>
      </c>
      <c r="C25" s="292" t="s">
        <v>153</v>
      </c>
      <c r="D25" s="293"/>
      <c r="E25" s="293">
        <v>5177.1502650000002</v>
      </c>
      <c r="F25" s="293"/>
      <c r="G25" s="293">
        <v>5177.1502650000002</v>
      </c>
      <c r="H25" s="283"/>
    </row>
    <row r="26" spans="2:8" ht="8.4499999999999993" customHeight="1">
      <c r="B26" s="288" t="s">
        <v>154</v>
      </c>
      <c r="C26" s="289"/>
      <c r="D26" s="290"/>
      <c r="E26" s="290">
        <v>5177.1502650000002</v>
      </c>
      <c r="F26" s="290"/>
      <c r="G26" s="290">
        <v>5177.1502650000002</v>
      </c>
      <c r="H26" s="283"/>
    </row>
    <row r="27" spans="2:8" ht="8.4499999999999993" customHeight="1">
      <c r="B27" s="291" t="s">
        <v>155</v>
      </c>
      <c r="C27" s="292" t="s">
        <v>156</v>
      </c>
      <c r="D27" s="293">
        <v>713875.67850000004</v>
      </c>
      <c r="E27" s="293"/>
      <c r="F27" s="293"/>
      <c r="G27" s="293">
        <v>713875.67850000004</v>
      </c>
      <c r="H27" s="283"/>
    </row>
    <row r="28" spans="2:8" ht="8.4499999999999993" customHeight="1">
      <c r="B28" s="291"/>
      <c r="C28" s="292" t="s">
        <v>157</v>
      </c>
      <c r="D28" s="293">
        <v>205643.72400000002</v>
      </c>
      <c r="E28" s="293"/>
      <c r="F28" s="293"/>
      <c r="G28" s="293">
        <v>205643.72400000002</v>
      </c>
      <c r="H28" s="283"/>
    </row>
    <row r="29" spans="2:8" ht="8.4499999999999993" customHeight="1">
      <c r="B29" s="288" t="s">
        <v>158</v>
      </c>
      <c r="C29" s="289"/>
      <c r="D29" s="290">
        <v>919519.40250000008</v>
      </c>
      <c r="E29" s="290"/>
      <c r="F29" s="290"/>
      <c r="G29" s="290">
        <v>919519.40250000008</v>
      </c>
      <c r="H29" s="283"/>
    </row>
    <row r="30" spans="2:8" ht="8.4499999999999993" customHeight="1">
      <c r="B30" s="291" t="s">
        <v>159</v>
      </c>
      <c r="C30" s="292" t="s">
        <v>160</v>
      </c>
      <c r="D30" s="293"/>
      <c r="E30" s="293"/>
      <c r="F30" s="293">
        <v>2776.0710849999996</v>
      </c>
      <c r="G30" s="293">
        <v>2776.0710849999996</v>
      </c>
      <c r="H30" s="283"/>
    </row>
    <row r="31" spans="2:8" ht="8.4499999999999993" customHeight="1">
      <c r="B31" s="288" t="s">
        <v>161</v>
      </c>
      <c r="C31" s="289"/>
      <c r="D31" s="290"/>
      <c r="E31" s="290"/>
      <c r="F31" s="290">
        <v>2776.0710849999996</v>
      </c>
      <c r="G31" s="290">
        <v>2776.0710849999996</v>
      </c>
      <c r="H31" s="283"/>
    </row>
    <row r="32" spans="2:8" ht="8.4499999999999993" customHeight="1">
      <c r="B32" s="291" t="s">
        <v>162</v>
      </c>
      <c r="C32" s="292" t="s">
        <v>163</v>
      </c>
      <c r="D32" s="293">
        <v>14374.029695000003</v>
      </c>
      <c r="E32" s="293"/>
      <c r="F32" s="293"/>
      <c r="G32" s="293">
        <v>14374.029695000003</v>
      </c>
      <c r="H32" s="283"/>
    </row>
    <row r="33" spans="2:8" ht="8.4499999999999993" customHeight="1">
      <c r="B33" s="291"/>
      <c r="C33" s="292" t="s">
        <v>164</v>
      </c>
      <c r="D33" s="293">
        <v>4785.2259050000011</v>
      </c>
      <c r="E33" s="293"/>
      <c r="F33" s="293"/>
      <c r="G33" s="293">
        <v>4785.2259050000011</v>
      </c>
      <c r="H33" s="283"/>
    </row>
    <row r="34" spans="2:8" ht="8.4499999999999993" customHeight="1">
      <c r="B34" s="291"/>
      <c r="C34" s="292" t="s">
        <v>165</v>
      </c>
      <c r="D34" s="293">
        <v>40188.686682500003</v>
      </c>
      <c r="E34" s="293"/>
      <c r="F34" s="293"/>
      <c r="G34" s="293">
        <v>40188.686682500003</v>
      </c>
      <c r="H34" s="283"/>
    </row>
    <row r="35" spans="2:8" ht="8.4499999999999993" customHeight="1">
      <c r="B35" s="291"/>
      <c r="C35" s="292" t="s">
        <v>166</v>
      </c>
      <c r="D35" s="293">
        <v>108634.22818749999</v>
      </c>
      <c r="E35" s="293"/>
      <c r="F35" s="293"/>
      <c r="G35" s="293">
        <v>108634.22818749999</v>
      </c>
      <c r="H35" s="283"/>
    </row>
    <row r="36" spans="2:8" ht="8.4499999999999993" customHeight="1">
      <c r="B36" s="291"/>
      <c r="C36" s="292" t="s">
        <v>167</v>
      </c>
      <c r="D36" s="293">
        <v>691718.86866499996</v>
      </c>
      <c r="E36" s="293"/>
      <c r="F36" s="293"/>
      <c r="G36" s="293">
        <v>691718.86866499996</v>
      </c>
      <c r="H36" s="283"/>
    </row>
    <row r="37" spans="2:8" ht="8.4499999999999993" customHeight="1">
      <c r="B37" s="291"/>
      <c r="C37" s="292" t="s">
        <v>168</v>
      </c>
      <c r="D37" s="293">
        <v>64587.075975000014</v>
      </c>
      <c r="E37" s="293"/>
      <c r="F37" s="293"/>
      <c r="G37" s="293">
        <v>64587.075975000014</v>
      </c>
      <c r="H37" s="283"/>
    </row>
    <row r="38" spans="2:8" ht="8.4499999999999993" customHeight="1">
      <c r="B38" s="291"/>
      <c r="C38" s="292" t="s">
        <v>169</v>
      </c>
      <c r="D38" s="293"/>
      <c r="E38" s="293">
        <v>1472.4341025000003</v>
      </c>
      <c r="F38" s="293"/>
      <c r="G38" s="293">
        <v>1472.4341025000003</v>
      </c>
      <c r="H38" s="283"/>
    </row>
    <row r="39" spans="2:8" ht="8.4499999999999993" customHeight="1">
      <c r="B39" s="291"/>
      <c r="C39" s="292" t="s">
        <v>170</v>
      </c>
      <c r="D39" s="293"/>
      <c r="E39" s="293">
        <v>2743.3735325000002</v>
      </c>
      <c r="F39" s="293"/>
      <c r="G39" s="293">
        <v>2743.3735325000002</v>
      </c>
      <c r="H39" s="283"/>
    </row>
    <row r="40" spans="2:8" ht="8.4499999999999993" customHeight="1">
      <c r="B40" s="288" t="s">
        <v>171</v>
      </c>
      <c r="C40" s="289"/>
      <c r="D40" s="290">
        <v>924288.11511000001</v>
      </c>
      <c r="E40" s="290">
        <v>4215.807635000001</v>
      </c>
      <c r="F40" s="290"/>
      <c r="G40" s="290">
        <v>928503.92274499999</v>
      </c>
      <c r="H40" s="283"/>
    </row>
    <row r="41" spans="2:8" ht="8.4499999999999993" customHeight="1">
      <c r="B41" s="291" t="s">
        <v>172</v>
      </c>
      <c r="C41" s="292" t="s">
        <v>173</v>
      </c>
      <c r="D41" s="293"/>
      <c r="E41" s="293"/>
      <c r="F41" s="293">
        <v>26339.776535000001</v>
      </c>
      <c r="G41" s="293">
        <v>26339.776535000001</v>
      </c>
      <c r="H41" s="283"/>
    </row>
    <row r="42" spans="2:8" ht="8.4499999999999993" customHeight="1">
      <c r="B42" s="288" t="s">
        <v>174</v>
      </c>
      <c r="C42" s="289"/>
      <c r="D42" s="290"/>
      <c r="E42" s="290"/>
      <c r="F42" s="290">
        <v>26339.776535000001</v>
      </c>
      <c r="G42" s="290">
        <v>26339.776535000001</v>
      </c>
      <c r="H42" s="283"/>
    </row>
    <row r="43" spans="2:8" ht="8.4499999999999993" customHeight="1">
      <c r="B43" s="291" t="s">
        <v>175</v>
      </c>
      <c r="C43" s="292" t="s">
        <v>176</v>
      </c>
      <c r="D43" s="293">
        <v>1172683.2032199996</v>
      </c>
      <c r="E43" s="293"/>
      <c r="F43" s="293"/>
      <c r="G43" s="293">
        <v>1172683.2032199996</v>
      </c>
      <c r="H43" s="283"/>
    </row>
    <row r="44" spans="2:8" ht="8.4499999999999993" customHeight="1">
      <c r="B44" s="288" t="s">
        <v>177</v>
      </c>
      <c r="C44" s="289"/>
      <c r="D44" s="290">
        <v>1172683.2032199996</v>
      </c>
      <c r="E44" s="290"/>
      <c r="F44" s="290"/>
      <c r="G44" s="290">
        <v>1172683.2032199996</v>
      </c>
      <c r="H44" s="283"/>
    </row>
    <row r="45" spans="2:8" ht="8.4499999999999993" customHeight="1">
      <c r="B45" s="291" t="s">
        <v>178</v>
      </c>
      <c r="C45" s="292" t="s">
        <v>179</v>
      </c>
      <c r="D45" s="293">
        <v>55861.707002500007</v>
      </c>
      <c r="E45" s="293"/>
      <c r="F45" s="293"/>
      <c r="G45" s="293">
        <v>55861.707002500007</v>
      </c>
      <c r="H45" s="283"/>
    </row>
    <row r="46" spans="2:8" ht="8.4499999999999993" customHeight="1">
      <c r="B46" s="291"/>
      <c r="C46" s="292" t="s">
        <v>180</v>
      </c>
      <c r="D46" s="293">
        <v>35021.469682499999</v>
      </c>
      <c r="E46" s="293"/>
      <c r="F46" s="293"/>
      <c r="G46" s="293">
        <v>35021.469682499999</v>
      </c>
      <c r="H46" s="283"/>
    </row>
    <row r="47" spans="2:8" ht="8.4499999999999993" customHeight="1">
      <c r="B47" s="291"/>
      <c r="C47" s="292" t="s">
        <v>181</v>
      </c>
      <c r="D47" s="293"/>
      <c r="E47" s="293">
        <v>138811.14988750001</v>
      </c>
      <c r="F47" s="293"/>
      <c r="G47" s="293">
        <v>138811.14988750001</v>
      </c>
      <c r="H47" s="283"/>
    </row>
    <row r="48" spans="2:8" ht="8.4499999999999993" customHeight="1">
      <c r="B48" s="288" t="s">
        <v>182</v>
      </c>
      <c r="C48" s="289"/>
      <c r="D48" s="290">
        <v>90883.176685000013</v>
      </c>
      <c r="E48" s="290">
        <v>138811.14988750001</v>
      </c>
      <c r="F48" s="290"/>
      <c r="G48" s="290">
        <v>229694.32657250002</v>
      </c>
      <c r="H48" s="283"/>
    </row>
    <row r="49" spans="2:8" ht="8.4499999999999993" customHeight="1">
      <c r="B49" s="291" t="s">
        <v>183</v>
      </c>
      <c r="C49" s="292" t="s">
        <v>184</v>
      </c>
      <c r="D49" s="293"/>
      <c r="E49" s="293"/>
      <c r="F49" s="293">
        <v>24445.705099999999</v>
      </c>
      <c r="G49" s="293">
        <v>24445.705099999999</v>
      </c>
      <c r="H49" s="283"/>
    </row>
    <row r="50" spans="2:8" ht="8.4499999999999993" customHeight="1">
      <c r="B50" s="288" t="s">
        <v>185</v>
      </c>
      <c r="C50" s="289"/>
      <c r="D50" s="290"/>
      <c r="E50" s="290"/>
      <c r="F50" s="290">
        <v>24445.705099999999</v>
      </c>
      <c r="G50" s="290">
        <v>24445.705099999999</v>
      </c>
      <c r="H50" s="283"/>
    </row>
    <row r="51" spans="2:8" ht="8.4499999999999993" customHeight="1">
      <c r="B51" s="291" t="s">
        <v>186</v>
      </c>
      <c r="C51" s="292" t="s">
        <v>187</v>
      </c>
      <c r="D51" s="293">
        <v>5126556.4364774982</v>
      </c>
      <c r="E51" s="293"/>
      <c r="F51" s="293"/>
      <c r="G51" s="293">
        <v>5126556.4364774982</v>
      </c>
      <c r="H51" s="283"/>
    </row>
    <row r="52" spans="2:8" ht="8.4499999999999993" customHeight="1">
      <c r="B52" s="291"/>
      <c r="C52" s="292" t="s">
        <v>188</v>
      </c>
      <c r="D52" s="293">
        <v>1628585.6234500001</v>
      </c>
      <c r="E52" s="293"/>
      <c r="F52" s="293"/>
      <c r="G52" s="293">
        <v>1628585.6234500001</v>
      </c>
      <c r="H52" s="283"/>
    </row>
    <row r="53" spans="2:8" ht="8.4499999999999993" customHeight="1">
      <c r="B53" s="288" t="s">
        <v>189</v>
      </c>
      <c r="C53" s="289"/>
      <c r="D53" s="290">
        <v>6755142.059927498</v>
      </c>
      <c r="E53" s="290"/>
      <c r="F53" s="290"/>
      <c r="G53" s="290">
        <v>6755142.059927498</v>
      </c>
      <c r="H53" s="283"/>
    </row>
    <row r="54" spans="2:8" ht="8.4499999999999993" customHeight="1">
      <c r="B54" s="291" t="s">
        <v>190</v>
      </c>
      <c r="C54" s="292" t="s">
        <v>191</v>
      </c>
      <c r="D54" s="293">
        <v>1643319.2757849998</v>
      </c>
      <c r="E54" s="293"/>
      <c r="F54" s="293"/>
      <c r="G54" s="293">
        <v>1643319.2757849998</v>
      </c>
      <c r="H54" s="283"/>
    </row>
    <row r="55" spans="2:8" ht="8.4499999999999993" customHeight="1">
      <c r="B55" s="291"/>
      <c r="C55" s="292" t="s">
        <v>192</v>
      </c>
      <c r="D55" s="293">
        <v>52602.502424999991</v>
      </c>
      <c r="E55" s="293"/>
      <c r="F55" s="293"/>
      <c r="G55" s="293">
        <v>52602.502424999991</v>
      </c>
      <c r="H55" s="294"/>
    </row>
    <row r="56" spans="2:8" ht="8.4499999999999993" customHeight="1">
      <c r="B56" s="288" t="s">
        <v>193</v>
      </c>
      <c r="C56" s="289"/>
      <c r="D56" s="290">
        <v>1695921.7782099999</v>
      </c>
      <c r="E56" s="290"/>
      <c r="F56" s="290"/>
      <c r="G56" s="290">
        <v>1695921.7782099999</v>
      </c>
      <c r="H56" s="294"/>
    </row>
    <row r="57" spans="2:8" ht="8.4499999999999993" customHeight="1">
      <c r="B57" s="291" t="s">
        <v>194</v>
      </c>
      <c r="C57" s="292" t="s">
        <v>195</v>
      </c>
      <c r="D57" s="293">
        <v>362142.63991750003</v>
      </c>
      <c r="E57" s="293"/>
      <c r="F57" s="293"/>
      <c r="G57" s="293">
        <v>362142.63991750003</v>
      </c>
      <c r="H57" s="294"/>
    </row>
    <row r="58" spans="2:8" ht="8.4499999999999993" customHeight="1">
      <c r="B58" s="288" t="s">
        <v>196</v>
      </c>
      <c r="C58" s="289"/>
      <c r="D58" s="290">
        <v>362142.63991750003</v>
      </c>
      <c r="E58" s="290"/>
      <c r="F58" s="290"/>
      <c r="G58" s="290">
        <v>362142.63991750003</v>
      </c>
      <c r="H58" s="294"/>
    </row>
    <row r="59" spans="2:8" ht="8.4499999999999993" customHeight="1">
      <c r="B59" s="291" t="s">
        <v>197</v>
      </c>
      <c r="C59" s="292" t="s">
        <v>198</v>
      </c>
      <c r="D59" s="293"/>
      <c r="E59" s="293"/>
      <c r="F59" s="293">
        <v>41033.754897499995</v>
      </c>
      <c r="G59" s="293">
        <v>41033.754897499995</v>
      </c>
      <c r="H59" s="294"/>
    </row>
    <row r="60" spans="2:8" ht="8.4499999999999993" customHeight="1">
      <c r="B60" s="291"/>
      <c r="C60" s="292" t="s">
        <v>199</v>
      </c>
      <c r="D60" s="293"/>
      <c r="E60" s="293"/>
      <c r="F60" s="293">
        <v>43587.767732500004</v>
      </c>
      <c r="G60" s="293">
        <v>43587.767732500004</v>
      </c>
      <c r="H60" s="294"/>
    </row>
    <row r="61" spans="2:8" ht="8.4499999999999993" customHeight="1">
      <c r="B61" s="291"/>
      <c r="C61" s="292" t="s">
        <v>200</v>
      </c>
      <c r="D61" s="293"/>
      <c r="E61" s="293"/>
      <c r="F61" s="293">
        <v>78773.797852499993</v>
      </c>
      <c r="G61" s="293">
        <v>78773.797852499993</v>
      </c>
      <c r="H61" s="294"/>
    </row>
    <row r="62" spans="2:8" ht="8.4499999999999993" customHeight="1">
      <c r="B62" s="291"/>
      <c r="C62" s="292" t="s">
        <v>201</v>
      </c>
      <c r="D62" s="293"/>
      <c r="E62" s="293"/>
      <c r="F62" s="293">
        <v>96053.168749999983</v>
      </c>
      <c r="G62" s="293">
        <v>96053.168749999983</v>
      </c>
      <c r="H62" s="294"/>
    </row>
    <row r="63" spans="2:8" ht="8.4499999999999993" customHeight="1">
      <c r="B63" s="291"/>
      <c r="C63" s="292" t="s">
        <v>202</v>
      </c>
      <c r="D63" s="293"/>
      <c r="E63" s="293"/>
      <c r="F63" s="293">
        <v>28806.515857500002</v>
      </c>
      <c r="G63" s="293">
        <v>28806.515857500002</v>
      </c>
      <c r="H63" s="294"/>
    </row>
    <row r="64" spans="2:8" ht="8.4499999999999993" customHeight="1">
      <c r="B64" s="291"/>
      <c r="C64" s="292" t="s">
        <v>203</v>
      </c>
      <c r="D64" s="293"/>
      <c r="E64" s="293"/>
      <c r="F64" s="293">
        <v>32545.120682500001</v>
      </c>
      <c r="G64" s="293">
        <v>32545.120682500001</v>
      </c>
      <c r="H64" s="295"/>
    </row>
    <row r="65" spans="2:8" ht="8.4499999999999993" customHeight="1">
      <c r="B65" s="288" t="s">
        <v>204</v>
      </c>
      <c r="C65" s="289"/>
      <c r="D65" s="290"/>
      <c r="E65" s="290"/>
      <c r="F65" s="290">
        <v>320800.1257725</v>
      </c>
      <c r="G65" s="290">
        <v>320800.1257725</v>
      </c>
      <c r="H65" s="295"/>
    </row>
    <row r="66" spans="2:8" ht="8.4499999999999993" customHeight="1">
      <c r="B66" s="291" t="s">
        <v>205</v>
      </c>
      <c r="C66" s="292" t="s">
        <v>206</v>
      </c>
      <c r="D66" s="293">
        <v>582103.77974999999</v>
      </c>
      <c r="E66" s="293"/>
      <c r="F66" s="293"/>
      <c r="G66" s="293">
        <v>582103.77974999999</v>
      </c>
      <c r="H66" s="295"/>
    </row>
    <row r="67" spans="2:8" ht="8.4499999999999993" customHeight="1">
      <c r="B67" s="291"/>
      <c r="C67" s="292" t="s">
        <v>207</v>
      </c>
      <c r="D67" s="293"/>
      <c r="E67" s="293"/>
      <c r="F67" s="293">
        <v>2748.9465000000005</v>
      </c>
      <c r="G67" s="293">
        <v>2748.9465000000005</v>
      </c>
      <c r="H67" s="295"/>
    </row>
    <row r="68" spans="2:8" ht="8.4499999999999993" customHeight="1">
      <c r="B68" s="291"/>
      <c r="C68" s="292" t="s">
        <v>208</v>
      </c>
      <c r="D68" s="293">
        <v>230556.39825</v>
      </c>
      <c r="E68" s="293"/>
      <c r="F68" s="293"/>
      <c r="G68" s="293">
        <v>230556.39825</v>
      </c>
      <c r="H68" s="295"/>
    </row>
    <row r="69" spans="2:8" ht="8.4499999999999993" customHeight="1">
      <c r="B69" s="291"/>
      <c r="C69" s="292" t="s">
        <v>209</v>
      </c>
      <c r="D69" s="293">
        <v>1127756.4299999997</v>
      </c>
      <c r="E69" s="293"/>
      <c r="F69" s="293"/>
      <c r="G69" s="293">
        <v>1127756.4299999997</v>
      </c>
      <c r="H69" s="295"/>
    </row>
    <row r="70" spans="2:8" ht="8.4499999999999993" customHeight="1">
      <c r="B70" s="291"/>
      <c r="C70" s="292" t="s">
        <v>210</v>
      </c>
      <c r="D70" s="293">
        <v>828800.15924999991</v>
      </c>
      <c r="E70" s="293"/>
      <c r="F70" s="293"/>
      <c r="G70" s="293">
        <v>828800.15924999991</v>
      </c>
    </row>
    <row r="71" spans="2:8" ht="8.4499999999999993" customHeight="1">
      <c r="B71" s="291"/>
      <c r="C71" s="292" t="s">
        <v>211</v>
      </c>
      <c r="D71" s="293">
        <v>502088.93924999982</v>
      </c>
      <c r="E71" s="293"/>
      <c r="F71" s="293"/>
      <c r="G71" s="293">
        <v>502088.93924999982</v>
      </c>
    </row>
    <row r="72" spans="2:8" ht="8.4499999999999993" customHeight="1">
      <c r="B72" s="291"/>
      <c r="C72" s="292" t="s">
        <v>212</v>
      </c>
      <c r="D72" s="293"/>
      <c r="E72" s="293">
        <v>399969.82949999982</v>
      </c>
      <c r="F72" s="293"/>
      <c r="G72" s="293">
        <v>399969.82949999982</v>
      </c>
    </row>
    <row r="73" spans="2:8" ht="8.4499999999999993" customHeight="1">
      <c r="B73" s="291"/>
      <c r="C73" s="292" t="s">
        <v>213</v>
      </c>
      <c r="D73" s="293"/>
      <c r="E73" s="293">
        <v>183893.95499999999</v>
      </c>
      <c r="F73" s="293"/>
      <c r="G73" s="293">
        <v>183893.95499999999</v>
      </c>
    </row>
    <row r="74" spans="2:8" ht="8.4499999999999993" customHeight="1">
      <c r="B74" s="291"/>
      <c r="C74" s="292" t="s">
        <v>214</v>
      </c>
      <c r="D74" s="293"/>
      <c r="E74" s="293">
        <v>3235846.7677499992</v>
      </c>
      <c r="F74" s="293"/>
      <c r="G74" s="293">
        <v>3235846.7677499992</v>
      </c>
    </row>
    <row r="75" spans="2:8" ht="8.4499999999999993" customHeight="1">
      <c r="B75" s="288" t="s">
        <v>215</v>
      </c>
      <c r="C75" s="289"/>
      <c r="D75" s="290">
        <v>3271305.7064999994</v>
      </c>
      <c r="E75" s="290">
        <v>3819710.5522499988</v>
      </c>
      <c r="F75" s="290">
        <v>2748.9465000000005</v>
      </c>
      <c r="G75" s="290">
        <v>7093765.2052499987</v>
      </c>
    </row>
    <row r="76" spans="2:8" ht="8.4499999999999993" customHeight="1">
      <c r="B76" s="291" t="s">
        <v>216</v>
      </c>
      <c r="C76" s="292" t="s">
        <v>217</v>
      </c>
      <c r="D76" s="293"/>
      <c r="E76" s="293">
        <v>66373.053249999997</v>
      </c>
      <c r="F76" s="293"/>
      <c r="G76" s="293">
        <v>66373.053249999997</v>
      </c>
    </row>
    <row r="77" spans="2:8" ht="8.4499999999999993" customHeight="1">
      <c r="B77" s="291"/>
      <c r="C77" s="292" t="s">
        <v>218</v>
      </c>
      <c r="D77" s="293"/>
      <c r="E77" s="293">
        <v>357016.09375</v>
      </c>
      <c r="F77" s="293"/>
      <c r="G77" s="293">
        <v>357016.09375</v>
      </c>
    </row>
    <row r="78" spans="2:8" ht="8.4499999999999993" customHeight="1">
      <c r="B78" s="291"/>
      <c r="C78" s="292" t="s">
        <v>219</v>
      </c>
      <c r="D78" s="293"/>
      <c r="E78" s="293">
        <v>260451.74975000002</v>
      </c>
      <c r="F78" s="293"/>
      <c r="G78" s="293">
        <v>260451.74975000002</v>
      </c>
    </row>
    <row r="79" spans="2:8" ht="8.4499999999999993" customHeight="1">
      <c r="B79" s="288" t="s">
        <v>220</v>
      </c>
      <c r="C79" s="289"/>
      <c r="D79" s="290"/>
      <c r="E79" s="290">
        <v>683840.89675000007</v>
      </c>
      <c r="F79" s="290"/>
      <c r="G79" s="290">
        <v>683840.89675000007</v>
      </c>
    </row>
    <row r="80" spans="2:8" ht="8.4499999999999993" customHeight="1">
      <c r="B80" s="291" t="s">
        <v>221</v>
      </c>
      <c r="C80" s="292" t="s">
        <v>222</v>
      </c>
      <c r="D80" s="293"/>
      <c r="E80" s="293"/>
      <c r="F80" s="293">
        <v>619750.01025000005</v>
      </c>
      <c r="G80" s="293">
        <v>619750.01025000005</v>
      </c>
    </row>
    <row r="81" spans="2:7" ht="8.4499999999999993" customHeight="1">
      <c r="B81" s="291"/>
      <c r="C81" s="292" t="s">
        <v>223</v>
      </c>
      <c r="D81" s="293"/>
      <c r="E81" s="293"/>
      <c r="F81" s="293">
        <v>452663.40499999997</v>
      </c>
      <c r="G81" s="293">
        <v>452663.40499999997</v>
      </c>
    </row>
    <row r="82" spans="2:7" ht="8.4499999999999993" customHeight="1">
      <c r="B82" s="288" t="s">
        <v>224</v>
      </c>
      <c r="C82" s="289"/>
      <c r="D82" s="290"/>
      <c r="E82" s="290"/>
      <c r="F82" s="290">
        <v>1072413.4152500001</v>
      </c>
      <c r="G82" s="290">
        <v>1072413.4152500001</v>
      </c>
    </row>
    <row r="83" spans="2:7" ht="8.4499999999999993" customHeight="1">
      <c r="B83" s="291" t="s">
        <v>225</v>
      </c>
      <c r="C83" s="292" t="s">
        <v>226</v>
      </c>
      <c r="D83" s="293"/>
      <c r="E83" s="293"/>
      <c r="F83" s="293">
        <v>341548.89075000002</v>
      </c>
      <c r="G83" s="293">
        <v>341548.89075000002</v>
      </c>
    </row>
    <row r="84" spans="2:7" ht="8.4499999999999993" customHeight="1">
      <c r="B84" s="291"/>
      <c r="C84" s="292" t="s">
        <v>227</v>
      </c>
      <c r="D84" s="293"/>
      <c r="E84" s="293"/>
      <c r="F84" s="293">
        <v>139245.14107499999</v>
      </c>
      <c r="G84" s="293">
        <v>139245.14107499999</v>
      </c>
    </row>
    <row r="85" spans="2:7" ht="8.4499999999999993" customHeight="1">
      <c r="B85" s="288" t="s">
        <v>228</v>
      </c>
      <c r="C85" s="289"/>
      <c r="D85" s="290"/>
      <c r="E85" s="290"/>
      <c r="F85" s="290">
        <v>480794.03182500001</v>
      </c>
      <c r="G85" s="290">
        <v>480794.03182500001</v>
      </c>
    </row>
    <row r="86" spans="2:7" ht="8.4499999999999993" customHeight="1"/>
  </sheetData>
  <mergeCells count="5">
    <mergeCell ref="B2:B5"/>
    <mergeCell ref="C2:C5"/>
    <mergeCell ref="D2:G2"/>
    <mergeCell ref="D3:F3"/>
    <mergeCell ref="G3:G4"/>
  </mergeCells>
  <pageMargins left="0.4365" right="0.33950000000000002" top="1.0236220472440944" bottom="0.62992125984251968" header="0.31496062992125984" footer="0.31496062992125984"/>
  <pageSetup paperSize="9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E20-D268-433C-B572-17106DFA614C}">
  <sheetPr>
    <tabColor theme="4"/>
  </sheetPr>
  <dimension ref="A1:AE343"/>
  <sheetViews>
    <sheetView showGridLines="0" view="pageBreakPreview" zoomScaleNormal="115" zoomScaleSheetLayoutView="100" zoomScalePageLayoutView="70" workbookViewId="0">
      <selection activeCell="P14" sqref="P14"/>
    </sheetView>
  </sheetViews>
  <sheetFormatPr baseColWidth="10" defaultColWidth="8" defaultRowHeight="15"/>
  <cols>
    <col min="1" max="1" width="5.85546875" style="117" customWidth="1"/>
    <col min="2" max="5" width="5.85546875" style="116" customWidth="1"/>
    <col min="6" max="6" width="6.85546875" style="116" customWidth="1"/>
    <col min="7" max="8" width="5.85546875" style="116" customWidth="1"/>
    <col min="9" max="9" width="5.7109375" style="116" customWidth="1"/>
    <col min="10" max="11" width="6" style="116" customWidth="1"/>
    <col min="12" max="14" width="5.85546875" style="116" customWidth="1"/>
    <col min="15" max="15" width="7.28515625" style="116" customWidth="1"/>
    <col min="16" max="16" width="4.7109375" style="116" customWidth="1"/>
    <col min="17" max="17" width="2.140625" style="116" customWidth="1"/>
    <col min="18" max="18" width="17" style="115" customWidth="1"/>
    <col min="19" max="19" width="6.7109375" style="113" customWidth="1"/>
    <col min="20" max="20" width="19.140625" style="114" customWidth="1"/>
    <col min="21" max="22" width="8" style="113"/>
    <col min="23" max="23" width="8.42578125" style="113" customWidth="1"/>
    <col min="24" max="16384" width="8" style="113"/>
  </cols>
  <sheetData>
    <row r="1" spans="1:18" ht="15" customHeight="1">
      <c r="A1" s="204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2"/>
      <c r="M1" s="202"/>
      <c r="N1" s="202"/>
      <c r="O1" s="202"/>
      <c r="P1" s="202"/>
      <c r="Q1" s="202"/>
      <c r="R1" s="201"/>
    </row>
    <row r="2" spans="1:18" ht="15" customHeight="1">
      <c r="L2" s="130"/>
      <c r="M2" s="130"/>
      <c r="N2" s="130"/>
      <c r="O2" s="130"/>
      <c r="P2" s="130"/>
      <c r="Q2" s="130"/>
    </row>
    <row r="3" spans="1:18" ht="15" customHeight="1">
      <c r="A3" s="383" t="s">
        <v>91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</row>
    <row r="4" spans="1:18" ht="15" customHeight="1">
      <c r="A4" s="383"/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200"/>
    </row>
    <row r="5" spans="1:18" ht="15" customHeight="1">
      <c r="B5" s="199"/>
      <c r="C5" s="197"/>
      <c r="D5" s="197"/>
      <c r="E5" s="143"/>
      <c r="F5" s="198"/>
      <c r="G5" s="198"/>
      <c r="H5" s="198"/>
      <c r="I5" s="197"/>
      <c r="J5" s="197"/>
      <c r="K5" s="197"/>
      <c r="L5" s="197"/>
      <c r="M5" s="197"/>
      <c r="N5" s="197"/>
      <c r="O5" s="197"/>
      <c r="P5" s="115" t="s">
        <v>90</v>
      </c>
      <c r="Q5" s="197"/>
    </row>
    <row r="6" spans="1:18" ht="15" customHeight="1">
      <c r="B6" s="199"/>
      <c r="C6" s="197"/>
      <c r="D6" s="197"/>
      <c r="E6" s="143"/>
      <c r="F6" s="198"/>
      <c r="G6" s="198"/>
      <c r="H6" s="198"/>
      <c r="I6" s="197"/>
      <c r="J6" s="197"/>
      <c r="K6" s="197"/>
      <c r="L6" s="197"/>
      <c r="M6" s="197"/>
      <c r="N6" s="197"/>
      <c r="O6" s="197"/>
      <c r="P6" s="197"/>
      <c r="Q6" s="197"/>
    </row>
    <row r="7" spans="1:18" ht="15" customHeight="1">
      <c r="A7" s="180" t="s">
        <v>89</v>
      </c>
      <c r="B7" s="117"/>
      <c r="C7" s="117"/>
      <c r="D7" s="190"/>
      <c r="E7" s="190"/>
      <c r="F7" s="190"/>
      <c r="G7" s="190"/>
      <c r="H7" s="190"/>
      <c r="I7" s="190"/>
      <c r="J7" s="190"/>
      <c r="K7" s="190"/>
      <c r="L7" s="189"/>
      <c r="M7" s="188"/>
      <c r="N7" s="188"/>
      <c r="O7" s="188"/>
      <c r="P7" s="381" t="s">
        <v>87</v>
      </c>
      <c r="Q7" s="196"/>
    </row>
    <row r="8" spans="1:18" ht="18" customHeight="1">
      <c r="A8" s="180"/>
      <c r="B8" s="117" t="s">
        <v>88</v>
      </c>
      <c r="C8" s="117"/>
      <c r="D8" s="117"/>
      <c r="E8" s="117"/>
      <c r="F8" s="117"/>
      <c r="G8" s="117"/>
      <c r="H8" s="190"/>
      <c r="I8" s="190"/>
      <c r="J8" s="190"/>
      <c r="K8" s="190"/>
      <c r="L8" s="189"/>
      <c r="M8" s="188"/>
      <c r="N8" s="188"/>
      <c r="O8" s="188"/>
      <c r="P8" s="381" t="s">
        <v>87</v>
      </c>
      <c r="Q8" s="196"/>
    </row>
    <row r="9" spans="1:18" ht="15" customHeight="1">
      <c r="Q9" s="130"/>
    </row>
    <row r="10" spans="1:18" ht="15" customHeight="1">
      <c r="A10" s="180" t="s">
        <v>86</v>
      </c>
      <c r="B10" s="117"/>
      <c r="C10" s="117"/>
      <c r="D10" s="117"/>
      <c r="E10" s="117"/>
      <c r="F10" s="117"/>
      <c r="G10" s="117"/>
      <c r="H10" s="117"/>
      <c r="I10" s="117"/>
      <c r="J10" s="117"/>
      <c r="L10" s="134"/>
      <c r="M10" s="134"/>
      <c r="N10" s="184"/>
      <c r="O10" s="134"/>
      <c r="P10" s="115"/>
      <c r="Q10" s="130"/>
    </row>
    <row r="11" spans="1:18" ht="15" customHeight="1">
      <c r="A11" s="166"/>
      <c r="B11" s="117" t="s">
        <v>85</v>
      </c>
      <c r="C11" s="117"/>
      <c r="D11" s="117"/>
      <c r="E11" s="117"/>
      <c r="F11" s="117"/>
      <c r="G11" s="117"/>
      <c r="H11" s="190"/>
      <c r="I11" s="190"/>
      <c r="J11" s="190"/>
      <c r="K11" s="190"/>
      <c r="L11" s="189"/>
      <c r="M11" s="188"/>
      <c r="N11" s="188"/>
      <c r="O11" s="188"/>
      <c r="P11" s="381" t="s">
        <v>83</v>
      </c>
      <c r="Q11" s="130"/>
    </row>
    <row r="12" spans="1:18" ht="15" customHeight="1">
      <c r="B12" s="116" t="s">
        <v>84</v>
      </c>
      <c r="H12" s="190"/>
      <c r="I12" s="190"/>
      <c r="J12" s="190"/>
      <c r="K12" s="190"/>
      <c r="L12" s="189"/>
      <c r="M12" s="188"/>
      <c r="N12" s="188"/>
      <c r="O12" s="188"/>
      <c r="P12" s="381" t="s">
        <v>83</v>
      </c>
      <c r="Q12" s="130"/>
    </row>
    <row r="13" spans="1:18" ht="30" customHeight="1">
      <c r="A13" s="180" t="s">
        <v>82</v>
      </c>
      <c r="B13" s="117"/>
      <c r="C13" s="117"/>
      <c r="D13" s="117"/>
      <c r="E13" s="117"/>
      <c r="F13" s="117"/>
      <c r="G13" s="117"/>
      <c r="H13" s="117"/>
      <c r="I13" s="117"/>
      <c r="J13" s="117"/>
      <c r="L13" s="134"/>
      <c r="M13" s="134"/>
      <c r="N13" s="184"/>
      <c r="O13" s="134"/>
      <c r="P13" s="115"/>
      <c r="Q13" s="134"/>
    </row>
    <row r="14" spans="1:18" ht="15" customHeight="1">
      <c r="A14" s="166"/>
      <c r="B14" s="117" t="s">
        <v>81</v>
      </c>
      <c r="C14" s="117"/>
      <c r="D14" s="117"/>
      <c r="E14" s="117"/>
      <c r="F14" s="117"/>
      <c r="G14" s="117"/>
      <c r="H14" s="117"/>
      <c r="I14" s="190"/>
      <c r="J14" s="190"/>
      <c r="K14" s="190"/>
      <c r="L14" s="189"/>
      <c r="M14" s="188"/>
      <c r="N14" s="188"/>
      <c r="O14" s="188"/>
      <c r="P14" s="381" t="s">
        <v>79</v>
      </c>
      <c r="Q14" s="134"/>
    </row>
    <row r="15" spans="1:18" ht="15" customHeight="1">
      <c r="A15" s="166"/>
      <c r="B15" s="117" t="s">
        <v>80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89"/>
      <c r="M15" s="188"/>
      <c r="N15" s="188"/>
      <c r="O15" s="188"/>
      <c r="P15" s="381" t="s">
        <v>79</v>
      </c>
      <c r="Q15" s="134"/>
    </row>
    <row r="16" spans="1:18" ht="15" customHeight="1">
      <c r="A16" s="166"/>
      <c r="B16" s="117" t="s">
        <v>78</v>
      </c>
      <c r="C16" s="117"/>
      <c r="D16" s="117"/>
      <c r="E16" s="117"/>
      <c r="F16" s="117"/>
      <c r="G16" s="117"/>
      <c r="H16" s="117"/>
      <c r="I16" s="190"/>
      <c r="J16" s="190"/>
      <c r="K16" s="190"/>
      <c r="L16" s="189"/>
      <c r="M16" s="188"/>
      <c r="N16" s="188"/>
      <c r="O16" s="188"/>
      <c r="P16" s="381" t="s">
        <v>77</v>
      </c>
      <c r="Q16" s="134"/>
    </row>
    <row r="17" spans="1:18" ht="15" customHeight="1">
      <c r="A17" s="166"/>
      <c r="B17" s="117" t="s">
        <v>76</v>
      </c>
      <c r="C17" s="117"/>
      <c r="D17" s="117"/>
      <c r="E17" s="117"/>
      <c r="F17" s="117"/>
      <c r="G17" s="117"/>
      <c r="H17" s="117"/>
      <c r="I17" s="190"/>
      <c r="J17" s="190"/>
      <c r="K17" s="190"/>
      <c r="L17" s="189"/>
      <c r="M17" s="188"/>
      <c r="N17" s="188"/>
      <c r="O17" s="188"/>
      <c r="P17" s="381" t="s">
        <v>75</v>
      </c>
      <c r="Q17" s="138"/>
    </row>
    <row r="18" spans="1:18" ht="15" customHeight="1">
      <c r="A18" s="166"/>
      <c r="B18" s="117" t="s">
        <v>74</v>
      </c>
      <c r="C18" s="117"/>
      <c r="D18" s="117"/>
      <c r="E18" s="117"/>
      <c r="F18" s="117"/>
      <c r="G18" s="117"/>
      <c r="H18" s="117"/>
      <c r="I18" s="190"/>
      <c r="J18" s="190"/>
      <c r="K18" s="190"/>
      <c r="L18" s="189"/>
      <c r="M18" s="188"/>
      <c r="N18" s="188"/>
      <c r="O18" s="188"/>
      <c r="P18" s="381" t="s">
        <v>73</v>
      </c>
      <c r="Q18" s="134"/>
    </row>
    <row r="19" spans="1:18" ht="15" customHeight="1">
      <c r="A19" s="166"/>
      <c r="B19" s="117"/>
      <c r="C19" s="117"/>
      <c r="D19" s="117"/>
      <c r="E19" s="117"/>
      <c r="F19" s="117"/>
      <c r="G19" s="117"/>
      <c r="H19" s="117"/>
      <c r="I19" s="195"/>
      <c r="J19" s="195"/>
      <c r="K19" s="194"/>
      <c r="L19" s="192"/>
      <c r="M19" s="192"/>
      <c r="N19" s="193"/>
      <c r="O19" s="192"/>
      <c r="P19" s="191"/>
      <c r="Q19" s="134"/>
    </row>
    <row r="20" spans="1:18" ht="15" customHeight="1">
      <c r="A20" s="180" t="s">
        <v>72</v>
      </c>
      <c r="B20" s="113"/>
      <c r="C20" s="117"/>
      <c r="D20" s="117"/>
      <c r="E20" s="117"/>
      <c r="F20" s="117"/>
      <c r="G20" s="117"/>
      <c r="H20" s="117"/>
      <c r="I20" s="117"/>
      <c r="J20" s="117"/>
      <c r="K20" s="117"/>
      <c r="M20" s="134"/>
      <c r="N20" s="134"/>
      <c r="O20" s="184"/>
      <c r="P20" s="134"/>
      <c r="Q20" s="115"/>
      <c r="R20" s="134"/>
    </row>
    <row r="21" spans="1:18" ht="15" customHeight="1">
      <c r="A21" s="113"/>
      <c r="B21" s="117" t="s">
        <v>71</v>
      </c>
      <c r="C21" s="117"/>
      <c r="D21" s="117"/>
      <c r="E21" s="117"/>
      <c r="F21" s="117"/>
      <c r="G21" s="190"/>
      <c r="H21" s="190"/>
      <c r="I21" s="190"/>
      <c r="J21" s="190"/>
      <c r="K21" s="190"/>
      <c r="L21" s="189"/>
      <c r="M21" s="188"/>
      <c r="N21" s="188"/>
      <c r="O21" s="188"/>
      <c r="P21" s="381" t="s">
        <v>70</v>
      </c>
      <c r="Q21" s="134"/>
    </row>
    <row r="22" spans="1:18" ht="15" customHeight="1">
      <c r="A22" s="152"/>
      <c r="B22" s="117" t="s">
        <v>69</v>
      </c>
      <c r="C22" s="117"/>
      <c r="D22" s="117"/>
      <c r="E22" s="117"/>
      <c r="F22" s="117"/>
      <c r="G22" s="190"/>
      <c r="H22" s="190"/>
      <c r="I22" s="190"/>
      <c r="J22" s="190"/>
      <c r="K22" s="190"/>
      <c r="L22" s="189"/>
      <c r="M22" s="188"/>
      <c r="N22" s="188"/>
      <c r="O22" s="188"/>
      <c r="P22" s="381" t="s">
        <v>68</v>
      </c>
      <c r="Q22" s="134"/>
    </row>
    <row r="23" spans="1:18" ht="15" customHeight="1">
      <c r="A23" s="152"/>
      <c r="B23" s="134"/>
      <c r="C23" s="135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84"/>
      <c r="O23" s="134"/>
      <c r="P23" s="115"/>
      <c r="Q23" s="134"/>
    </row>
    <row r="24" spans="1:18" ht="15" customHeight="1">
      <c r="A24" s="180" t="s">
        <v>67</v>
      </c>
      <c r="B24" s="113"/>
      <c r="C24" s="117"/>
      <c r="D24" s="117"/>
      <c r="E24" s="117"/>
      <c r="F24" s="117"/>
      <c r="G24" s="117"/>
      <c r="H24" s="117"/>
      <c r="I24" s="117"/>
      <c r="J24" s="117"/>
      <c r="K24" s="117"/>
      <c r="M24" s="134"/>
      <c r="N24" s="134"/>
      <c r="O24" s="184"/>
      <c r="P24" s="134"/>
      <c r="Q24" s="134"/>
    </row>
    <row r="25" spans="1:18" ht="15" customHeight="1">
      <c r="A25" s="113"/>
      <c r="B25" s="117" t="s">
        <v>66</v>
      </c>
      <c r="C25" s="117"/>
      <c r="D25" s="117"/>
      <c r="E25" s="117"/>
      <c r="F25" s="117"/>
      <c r="G25" s="117"/>
      <c r="H25" s="117"/>
      <c r="I25" s="190"/>
      <c r="J25" s="190"/>
      <c r="K25" s="190"/>
      <c r="L25" s="189"/>
      <c r="M25" s="188"/>
      <c r="N25" s="188"/>
      <c r="O25" s="188"/>
      <c r="P25" s="381" t="s">
        <v>65</v>
      </c>
      <c r="Q25" s="134"/>
    </row>
    <row r="26" spans="1:18" ht="15" customHeight="1">
      <c r="A26" s="152"/>
      <c r="B26" s="117" t="s">
        <v>64</v>
      </c>
      <c r="C26" s="117"/>
      <c r="D26" s="117"/>
      <c r="E26" s="117"/>
      <c r="F26" s="117"/>
      <c r="G26" s="117"/>
      <c r="H26" s="117"/>
      <c r="I26" s="190"/>
      <c r="J26" s="190"/>
      <c r="K26" s="190"/>
      <c r="L26" s="189"/>
      <c r="M26" s="188"/>
      <c r="N26" s="188"/>
      <c r="O26" s="188"/>
      <c r="P26" s="381" t="s">
        <v>63</v>
      </c>
      <c r="Q26" s="134"/>
    </row>
    <row r="27" spans="1:18" ht="15" customHeight="1">
      <c r="A27" s="152"/>
      <c r="B27" s="117"/>
      <c r="C27" s="117"/>
      <c r="D27" s="117"/>
      <c r="E27" s="117"/>
      <c r="F27" s="117"/>
      <c r="G27" s="117"/>
      <c r="H27" s="117"/>
      <c r="I27" s="117"/>
      <c r="J27" s="117"/>
      <c r="L27" s="134"/>
      <c r="M27" s="134"/>
      <c r="N27" s="184"/>
      <c r="O27" s="134"/>
      <c r="P27" s="115"/>
      <c r="Q27" s="134"/>
    </row>
    <row r="28" spans="1:18" ht="15" customHeight="1">
      <c r="A28" s="180" t="s">
        <v>62</v>
      </c>
      <c r="B28" s="117"/>
      <c r="C28" s="117"/>
      <c r="D28" s="117"/>
      <c r="E28" s="117"/>
      <c r="F28" s="117"/>
      <c r="G28" s="117"/>
      <c r="H28" s="117"/>
      <c r="I28" s="117"/>
      <c r="J28" s="117"/>
      <c r="L28" s="134"/>
      <c r="M28" s="134"/>
      <c r="N28" s="184"/>
      <c r="O28" s="134"/>
      <c r="P28" s="115"/>
      <c r="Q28" s="134"/>
    </row>
    <row r="29" spans="1:18" ht="15" customHeight="1">
      <c r="A29" s="153"/>
      <c r="B29" s="117" t="s">
        <v>61</v>
      </c>
      <c r="C29" s="117"/>
      <c r="D29" s="117"/>
      <c r="E29" s="117"/>
      <c r="F29" s="117"/>
      <c r="G29" s="117"/>
      <c r="H29" s="117"/>
      <c r="I29" s="117"/>
      <c r="J29" s="117"/>
      <c r="K29" s="189"/>
      <c r="L29" s="189"/>
      <c r="M29" s="188"/>
      <c r="N29" s="188"/>
      <c r="O29" s="188"/>
      <c r="P29" s="381" t="s">
        <v>60</v>
      </c>
      <c r="Q29" s="134"/>
    </row>
    <row r="30" spans="1:18" ht="15" customHeight="1">
      <c r="A30" s="153"/>
      <c r="B30" s="117"/>
      <c r="C30" s="117"/>
      <c r="D30" s="117"/>
      <c r="E30" s="117"/>
      <c r="F30" s="117"/>
      <c r="G30" s="117"/>
      <c r="H30" s="117"/>
      <c r="I30" s="117"/>
      <c r="J30" s="117"/>
      <c r="L30" s="134"/>
      <c r="M30" s="134"/>
      <c r="N30" s="184"/>
      <c r="O30" s="134"/>
      <c r="P30" s="115"/>
      <c r="Q30" s="134"/>
    </row>
    <row r="31" spans="1:18" ht="15" customHeight="1">
      <c r="A31" s="180" t="s">
        <v>59</v>
      </c>
      <c r="B31" s="134"/>
      <c r="C31" s="135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88"/>
      <c r="O31" s="188"/>
      <c r="P31" s="381" t="s">
        <v>58</v>
      </c>
      <c r="Q31" s="134"/>
    </row>
    <row r="32" spans="1:18" ht="15" customHeight="1">
      <c r="A32" s="16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33"/>
      <c r="M32" s="133"/>
      <c r="N32" s="133"/>
      <c r="O32" s="133"/>
      <c r="P32" s="115"/>
      <c r="Q32" s="133"/>
    </row>
    <row r="33" spans="1:22" s="186" customFormat="1" ht="15" customHeight="1">
      <c r="A33" s="180" t="s">
        <v>57</v>
      </c>
      <c r="B33" s="134"/>
      <c r="C33" s="135"/>
      <c r="D33" s="134"/>
      <c r="E33" s="134"/>
      <c r="F33" s="134"/>
      <c r="G33" s="134"/>
      <c r="H33" s="134"/>
      <c r="I33" s="134"/>
      <c r="J33" s="134"/>
      <c r="K33" s="134"/>
      <c r="L33" s="134"/>
      <c r="M33" s="188"/>
      <c r="N33" s="188"/>
      <c r="O33" s="188"/>
      <c r="P33" s="381" t="s">
        <v>56</v>
      </c>
      <c r="Q33" s="117"/>
      <c r="T33" s="187"/>
    </row>
    <row r="34" spans="1:22" s="176" customFormat="1" ht="15" customHeight="1">
      <c r="A34" s="180"/>
      <c r="B34" s="141"/>
      <c r="C34" s="117"/>
      <c r="D34" s="117"/>
      <c r="E34" s="117"/>
      <c r="F34" s="117"/>
      <c r="G34" s="117"/>
      <c r="H34" s="117"/>
      <c r="I34" s="117"/>
      <c r="J34" s="117"/>
      <c r="K34" s="117"/>
      <c r="L34" s="134"/>
      <c r="M34" s="133"/>
      <c r="N34" s="133"/>
      <c r="O34" s="133"/>
      <c r="P34" s="115"/>
      <c r="Q34" s="175"/>
      <c r="S34" s="167"/>
      <c r="T34" s="177"/>
      <c r="U34" s="182"/>
      <c r="V34" s="181"/>
    </row>
    <row r="35" spans="1:22" s="171" customFormat="1" ht="15" customHeight="1">
      <c r="A35" s="185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52"/>
      <c r="M35" s="175"/>
      <c r="N35" s="175"/>
      <c r="O35" s="175"/>
      <c r="P35" s="115"/>
      <c r="Q35" s="184"/>
      <c r="S35" s="167"/>
      <c r="T35" s="183"/>
      <c r="U35" s="182"/>
      <c r="V35" s="181"/>
    </row>
    <row r="36" spans="1:22" s="171" customFormat="1" ht="15" customHeight="1">
      <c r="A36" s="180" t="s">
        <v>55</v>
      </c>
      <c r="B36" s="117"/>
      <c r="C36" s="117"/>
      <c r="D36" s="117"/>
      <c r="E36" s="117"/>
      <c r="F36" s="117"/>
      <c r="G36" s="117"/>
      <c r="H36" s="117"/>
      <c r="I36" s="117"/>
      <c r="J36" s="134"/>
      <c r="K36" s="134"/>
      <c r="L36" s="179"/>
      <c r="M36" s="179"/>
      <c r="N36" s="179"/>
      <c r="O36" s="179"/>
      <c r="P36" s="381" t="s">
        <v>53</v>
      </c>
      <c r="Q36" s="184"/>
      <c r="S36" s="167"/>
      <c r="T36" s="183"/>
      <c r="U36" s="182"/>
      <c r="V36" s="181"/>
    </row>
    <row r="37" spans="1:22" s="176" customFormat="1" ht="15" customHeight="1">
      <c r="A37" s="180" t="s">
        <v>54</v>
      </c>
      <c r="B37" s="117"/>
      <c r="C37" s="117"/>
      <c r="D37" s="117"/>
      <c r="E37" s="117"/>
      <c r="F37" s="117"/>
      <c r="G37" s="117"/>
      <c r="H37" s="117"/>
      <c r="I37" s="117"/>
      <c r="J37" s="134"/>
      <c r="K37" s="134"/>
      <c r="L37" s="134"/>
      <c r="M37" s="134"/>
      <c r="N37" s="134"/>
      <c r="O37" s="179"/>
      <c r="P37" s="381" t="s">
        <v>53</v>
      </c>
      <c r="Q37" s="178"/>
      <c r="T37" s="172"/>
    </row>
    <row r="38" spans="1:22" s="176" customFormat="1" ht="15" customHeight="1">
      <c r="A38" s="16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65"/>
      <c r="M38" s="178"/>
      <c r="N38" s="178"/>
      <c r="O38" s="178"/>
      <c r="P38" s="115"/>
      <c r="Q38" s="178"/>
      <c r="T38" s="177"/>
    </row>
    <row r="39" spans="1:22" s="176" customFormat="1" ht="15" customHeight="1">
      <c r="A39" s="166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52"/>
      <c r="M39" s="175"/>
      <c r="N39" s="175"/>
      <c r="O39" s="175"/>
      <c r="P39" s="381"/>
      <c r="Q39" s="175"/>
      <c r="T39" s="172"/>
    </row>
    <row r="40" spans="1:22" s="176" customFormat="1" ht="15" customHeight="1">
      <c r="A40" s="166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52"/>
      <c r="M40" s="175"/>
      <c r="N40" s="175"/>
      <c r="O40" s="175"/>
      <c r="P40" s="115"/>
      <c r="Q40" s="175"/>
      <c r="T40" s="172"/>
    </row>
    <row r="41" spans="1:22" s="171" customFormat="1" ht="15" customHeight="1">
      <c r="A41" s="166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52"/>
      <c r="M41" s="175"/>
      <c r="N41" s="175"/>
      <c r="O41" s="175"/>
      <c r="P41" s="115"/>
      <c r="Q41" s="175"/>
      <c r="T41" s="172"/>
    </row>
    <row r="42" spans="1:22" s="171" customFormat="1" ht="15" customHeight="1">
      <c r="A42" s="166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38"/>
      <c r="M42" s="174"/>
      <c r="N42" s="174"/>
      <c r="O42" s="174"/>
      <c r="P42" s="115"/>
      <c r="Q42" s="174"/>
      <c r="T42" s="172"/>
    </row>
    <row r="43" spans="1:22" s="171" customFormat="1" ht="15" customHeight="1">
      <c r="A43" s="166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33"/>
      <c r="M43" s="117"/>
      <c r="N43" s="173"/>
      <c r="O43" s="156"/>
      <c r="P43" s="115"/>
      <c r="Q43" s="156"/>
      <c r="T43" s="172"/>
    </row>
    <row r="44" spans="1:22" ht="15" customHeight="1">
      <c r="A44" s="166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30"/>
      <c r="M44" s="152"/>
      <c r="N44" s="152"/>
      <c r="O44" s="152"/>
      <c r="P44" s="115"/>
      <c r="Q44" s="152"/>
    </row>
    <row r="45" spans="1:22" ht="15" customHeight="1">
      <c r="A45" s="166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30"/>
      <c r="M45" s="152"/>
      <c r="N45" s="152"/>
      <c r="O45" s="152"/>
      <c r="P45" s="115"/>
      <c r="Q45" s="152"/>
      <c r="R45" s="113"/>
      <c r="S45" s="170"/>
    </row>
    <row r="46" spans="1:22" s="157" customFormat="1" ht="15" customHeight="1">
      <c r="A46" s="166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51"/>
      <c r="M46" s="152"/>
      <c r="N46" s="152"/>
      <c r="O46" s="152"/>
      <c r="P46" s="115"/>
      <c r="Q46" s="152"/>
      <c r="S46" s="159"/>
      <c r="T46" s="158"/>
      <c r="U46" s="168"/>
      <c r="V46" s="169"/>
    </row>
    <row r="47" spans="1:22" s="157" customFormat="1" ht="15" customHeight="1">
      <c r="A47" s="166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29"/>
      <c r="M47" s="152"/>
      <c r="N47" s="152"/>
      <c r="O47" s="152"/>
      <c r="P47" s="115"/>
      <c r="Q47" s="152"/>
      <c r="T47" s="160"/>
    </row>
    <row r="48" spans="1:22" s="157" customFormat="1" ht="15" customHeight="1">
      <c r="A48" s="166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45"/>
      <c r="M48" s="152"/>
      <c r="N48" s="152"/>
      <c r="O48" s="152"/>
      <c r="P48" s="115"/>
      <c r="Q48" s="152"/>
      <c r="S48" s="159"/>
      <c r="T48" s="158"/>
    </row>
    <row r="49" spans="1:31" s="157" customFormat="1" ht="15" customHeight="1">
      <c r="A49" s="166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45"/>
      <c r="M49" s="152"/>
      <c r="N49" s="152"/>
      <c r="O49" s="152"/>
      <c r="P49" s="115"/>
      <c r="Q49" s="152"/>
      <c r="T49" s="160"/>
      <c r="U49" s="168"/>
      <c r="V49" s="167"/>
    </row>
    <row r="50" spans="1:31" s="157" customFormat="1" ht="15" customHeight="1">
      <c r="A50" s="166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30"/>
      <c r="M50" s="152"/>
      <c r="N50" s="152"/>
      <c r="O50" s="152"/>
      <c r="P50" s="115"/>
      <c r="Q50" s="152"/>
      <c r="T50" s="160"/>
      <c r="U50" s="168"/>
      <c r="V50" s="167"/>
    </row>
    <row r="51" spans="1:31" s="157" customFormat="1" ht="15" customHeight="1">
      <c r="A51" s="166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30"/>
      <c r="M51" s="152"/>
      <c r="N51" s="152"/>
      <c r="O51" s="152"/>
      <c r="P51" s="115"/>
      <c r="Q51" s="152"/>
      <c r="U51" s="164"/>
      <c r="V51" s="163"/>
      <c r="W51" s="161"/>
      <c r="AC51" s="162"/>
      <c r="AD51" s="162"/>
      <c r="AE51" s="161"/>
    </row>
    <row r="52" spans="1:31" s="157" customFormat="1" ht="15" customHeight="1">
      <c r="A52" s="166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34"/>
      <c r="M52" s="152"/>
      <c r="N52" s="152"/>
      <c r="O52" s="152"/>
      <c r="P52" s="115"/>
      <c r="Q52" s="152"/>
      <c r="U52" s="164"/>
      <c r="V52" s="163"/>
      <c r="W52" s="161"/>
      <c r="AC52" s="162"/>
      <c r="AD52" s="162"/>
      <c r="AE52" s="161"/>
    </row>
    <row r="53" spans="1:31" s="157" customFormat="1" ht="15" customHeight="1">
      <c r="A53" s="166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34"/>
      <c r="M53" s="165"/>
      <c r="N53" s="165"/>
      <c r="O53" s="165"/>
      <c r="P53" s="115"/>
      <c r="Q53" s="165"/>
      <c r="U53" s="164"/>
      <c r="V53" s="163"/>
      <c r="W53" s="161"/>
      <c r="AC53" s="162"/>
      <c r="AD53" s="162"/>
      <c r="AE53" s="161"/>
    </row>
    <row r="54" spans="1:31" s="157" customFormat="1" ht="15" customHeight="1">
      <c r="A54" s="166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34"/>
      <c r="M54" s="165"/>
      <c r="N54" s="165"/>
      <c r="O54" s="165"/>
      <c r="P54" s="115"/>
      <c r="Q54" s="165"/>
      <c r="U54" s="164"/>
      <c r="V54" s="163"/>
      <c r="W54" s="161"/>
      <c r="AC54" s="162"/>
      <c r="AD54" s="162"/>
      <c r="AE54" s="161"/>
    </row>
    <row r="55" spans="1:31" s="157" customFormat="1" ht="15" customHeight="1">
      <c r="T55" s="160"/>
    </row>
    <row r="56" spans="1:31" s="157" customFormat="1" ht="15" customHeight="1">
      <c r="B56" s="141"/>
      <c r="Q56" s="133"/>
      <c r="S56" s="159"/>
      <c r="T56" s="158"/>
      <c r="U56" s="149"/>
    </row>
    <row r="57" spans="1:31" s="122" customFormat="1" ht="0.95" hidden="1" customHeight="1">
      <c r="A57" s="132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56"/>
      <c r="N57" s="156"/>
      <c r="O57" s="156"/>
      <c r="P57" s="156"/>
      <c r="Q57" s="156"/>
      <c r="R57" s="155"/>
      <c r="S57" s="154"/>
      <c r="T57" s="123"/>
      <c r="U57" s="149"/>
    </row>
    <row r="58" spans="1:31" s="122" customFormat="1" ht="0.95" hidden="1" customHeight="1">
      <c r="A58" s="153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15"/>
      <c r="T58" s="123"/>
    </row>
    <row r="59" spans="1:31" ht="0.95" hidden="1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</row>
    <row r="60" spans="1:31" ht="0.95" hidden="1" customHeight="1">
      <c r="A60" s="152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0"/>
      <c r="N60" s="130"/>
      <c r="O60" s="130"/>
      <c r="P60" s="130"/>
      <c r="Q60" s="130"/>
    </row>
    <row r="61" spans="1:31" ht="0.95" hidden="1" customHeight="1"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0"/>
      <c r="N61" s="130"/>
      <c r="O61" s="130"/>
      <c r="P61" s="130"/>
      <c r="Q61" s="130"/>
      <c r="T61" s="149"/>
    </row>
    <row r="62" spans="1:31" ht="0.95" hidden="1" customHeight="1">
      <c r="A62" s="125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51"/>
      <c r="N62" s="151"/>
      <c r="O62" s="151"/>
      <c r="P62" s="151"/>
      <c r="Q62" s="151"/>
      <c r="R62" s="150"/>
      <c r="T62" s="149"/>
      <c r="U62" s="148"/>
    </row>
    <row r="63" spans="1:31" ht="0.95" hidden="1" customHeight="1">
      <c r="A63" s="147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29"/>
      <c r="N63" s="129"/>
      <c r="O63" s="129"/>
      <c r="P63" s="129"/>
      <c r="Q63" s="129"/>
      <c r="R63" s="128"/>
    </row>
    <row r="64" spans="1:31" ht="0.95" hidden="1" customHeight="1">
      <c r="A64" s="146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45"/>
      <c r="N64" s="145"/>
      <c r="O64" s="145"/>
      <c r="P64" s="145"/>
      <c r="Q64" s="145"/>
      <c r="R64" s="120"/>
    </row>
    <row r="65" spans="1:29" ht="0.95" hidden="1" customHeight="1">
      <c r="A65" s="144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</row>
    <row r="66" spans="1:29" ht="0.95" hidden="1" customHeight="1">
      <c r="B66" s="117"/>
      <c r="C66" s="117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</row>
    <row r="67" spans="1:29" ht="0.95" hidden="1" customHeight="1">
      <c r="A67" s="143"/>
      <c r="B67" s="141"/>
      <c r="C67" s="117"/>
      <c r="D67" s="142"/>
      <c r="E67" s="130"/>
      <c r="F67" s="130"/>
      <c r="G67" s="131"/>
      <c r="H67" s="140"/>
      <c r="I67" s="141"/>
      <c r="J67" s="140"/>
      <c r="K67" s="140"/>
      <c r="L67" s="129"/>
      <c r="M67" s="134"/>
      <c r="N67" s="134"/>
      <c r="O67" s="134"/>
      <c r="P67" s="134"/>
      <c r="Q67" s="134"/>
    </row>
    <row r="68" spans="1:29" ht="0.95" hidden="1" customHeight="1">
      <c r="B68" s="130"/>
      <c r="C68" s="130"/>
      <c r="D68" s="130"/>
      <c r="E68" s="130"/>
      <c r="F68" s="130"/>
      <c r="G68" s="130"/>
      <c r="H68" s="117"/>
      <c r="I68" s="117"/>
      <c r="J68" s="117"/>
      <c r="K68" s="117"/>
      <c r="L68" s="117"/>
      <c r="M68" s="134"/>
      <c r="N68" s="134"/>
      <c r="O68" s="134"/>
      <c r="P68" s="134"/>
      <c r="Q68" s="134"/>
    </row>
    <row r="69" spans="1:29" ht="0.95" hidden="1" customHeight="1">
      <c r="B69" s="139"/>
      <c r="C69" s="139"/>
      <c r="D69" s="139"/>
      <c r="E69" s="130"/>
      <c r="F69" s="130"/>
      <c r="G69" s="130"/>
      <c r="H69" s="117"/>
      <c r="I69" s="117"/>
      <c r="J69" s="117"/>
      <c r="K69" s="117"/>
      <c r="L69" s="117"/>
      <c r="M69" s="134"/>
      <c r="N69" s="134"/>
      <c r="O69" s="134"/>
      <c r="P69" s="134"/>
      <c r="Q69" s="134"/>
    </row>
    <row r="70" spans="1:29" s="122" customFormat="1" ht="0.95" hidden="1" customHeight="1">
      <c r="A70" s="132"/>
      <c r="B70" s="134"/>
      <c r="C70" s="134"/>
      <c r="D70" s="134"/>
      <c r="E70" s="134"/>
      <c r="F70" s="134"/>
      <c r="G70" s="134"/>
      <c r="H70" s="117"/>
      <c r="I70" s="117"/>
      <c r="J70" s="117"/>
      <c r="K70" s="117"/>
      <c r="L70" s="117"/>
      <c r="M70" s="138"/>
      <c r="N70" s="138"/>
      <c r="O70" s="138"/>
      <c r="P70" s="138"/>
      <c r="Q70" s="138"/>
      <c r="R70" s="115"/>
      <c r="T70" s="123"/>
      <c r="W70" s="113"/>
      <c r="X70" s="113"/>
      <c r="Y70" s="113"/>
      <c r="Z70" s="113"/>
      <c r="AA70" s="113"/>
      <c r="AB70" s="113"/>
      <c r="AC70" s="113"/>
    </row>
    <row r="71" spans="1:29" ht="0.95" hidden="1" customHeight="1">
      <c r="B71" s="121"/>
      <c r="C71" s="121"/>
      <c r="D71" s="121"/>
      <c r="E71" s="121"/>
      <c r="F71" s="121"/>
      <c r="G71" s="121"/>
      <c r="H71" s="121"/>
      <c r="I71" s="121"/>
      <c r="J71" s="125"/>
      <c r="K71" s="121"/>
      <c r="L71" s="121"/>
      <c r="M71" s="138"/>
      <c r="N71" s="138"/>
      <c r="O71" s="138"/>
      <c r="P71" s="138"/>
      <c r="Q71" s="138"/>
      <c r="R71" s="137"/>
    </row>
    <row r="72" spans="1:29" ht="2.1" hidden="1" customHeight="1">
      <c r="A72" s="136"/>
      <c r="B72" s="121"/>
      <c r="C72" s="121"/>
      <c r="D72" s="121"/>
      <c r="E72" s="121"/>
      <c r="F72" s="121"/>
      <c r="G72" s="121"/>
      <c r="H72" s="135"/>
      <c r="I72" s="117"/>
      <c r="J72" s="117"/>
      <c r="K72" s="117"/>
      <c r="L72" s="117"/>
      <c r="M72" s="134"/>
      <c r="N72" s="134"/>
      <c r="O72" s="134"/>
      <c r="P72" s="134"/>
      <c r="Q72" s="134"/>
    </row>
    <row r="73" spans="1:29" ht="15" customHeight="1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33"/>
    </row>
    <row r="74" spans="1:29" ht="15" customHeight="1"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17"/>
      <c r="M74" s="130"/>
      <c r="N74" s="130"/>
      <c r="O74" s="130"/>
      <c r="P74" s="130"/>
      <c r="Q74" s="130"/>
    </row>
    <row r="75" spans="1:29" s="122" customFormat="1" ht="15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15"/>
      <c r="T75" s="123"/>
      <c r="W75" s="113"/>
      <c r="X75" s="113"/>
      <c r="Y75" s="113"/>
      <c r="Z75" s="113"/>
      <c r="AA75" s="113"/>
      <c r="AB75" s="113"/>
      <c r="AC75" s="113"/>
    </row>
    <row r="76" spans="1:29" ht="15" customHeight="1">
      <c r="A76" s="132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17"/>
      <c r="M76" s="130"/>
      <c r="N76" s="130"/>
      <c r="O76" s="130"/>
      <c r="P76" s="130"/>
      <c r="Q76" s="130"/>
    </row>
    <row r="77" spans="1:29" ht="15" customHeight="1">
      <c r="M77" s="129"/>
      <c r="N77" s="129"/>
      <c r="O77" s="129"/>
      <c r="P77" s="129"/>
      <c r="Q77" s="129"/>
      <c r="R77" s="128"/>
    </row>
    <row r="78" spans="1:29" ht="15" customHeight="1">
      <c r="M78" s="117"/>
      <c r="N78" s="117"/>
      <c r="O78" s="117"/>
      <c r="P78" s="117"/>
      <c r="Q78" s="117"/>
    </row>
    <row r="79" spans="1:29" ht="15" customHeight="1">
      <c r="M79" s="117"/>
      <c r="N79" s="117"/>
      <c r="O79" s="117"/>
      <c r="P79" s="117"/>
      <c r="Q79" s="117"/>
    </row>
    <row r="80" spans="1:29" ht="15" customHeight="1">
      <c r="M80" s="117"/>
      <c r="N80" s="117"/>
      <c r="O80" s="117"/>
      <c r="P80" s="117"/>
      <c r="Q80" s="117"/>
      <c r="U80" s="126"/>
    </row>
    <row r="81" spans="1:29" ht="16.5" customHeight="1">
      <c r="M81" s="117"/>
      <c r="N81" s="117"/>
      <c r="O81" s="117"/>
      <c r="P81" s="117"/>
      <c r="Q81" s="117"/>
      <c r="U81" s="126"/>
    </row>
    <row r="82" spans="1:29" ht="16.5" customHeight="1">
      <c r="M82" s="117"/>
      <c r="N82" s="117"/>
      <c r="O82" s="117"/>
      <c r="P82" s="117"/>
      <c r="Q82" s="117"/>
      <c r="S82" s="119"/>
      <c r="T82" s="127"/>
      <c r="U82" s="126"/>
    </row>
    <row r="83" spans="1:29" ht="16.5" customHeight="1">
      <c r="M83" s="117"/>
      <c r="N83" s="117"/>
      <c r="O83" s="117"/>
      <c r="P83" s="117"/>
      <c r="Q83" s="117"/>
      <c r="S83" s="119"/>
      <c r="U83" s="126"/>
    </row>
    <row r="84" spans="1:29" s="122" customFormat="1" ht="16.5" customHeight="1">
      <c r="A84" s="117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25"/>
      <c r="N84" s="125"/>
      <c r="O84" s="125"/>
      <c r="P84" s="125"/>
      <c r="Q84" s="125"/>
      <c r="R84" s="115"/>
      <c r="S84" s="119"/>
      <c r="T84" s="123"/>
      <c r="W84" s="113"/>
      <c r="X84" s="113"/>
      <c r="Y84" s="113"/>
      <c r="Z84" s="113"/>
      <c r="AA84" s="113"/>
      <c r="AB84" s="113"/>
      <c r="AC84" s="113"/>
    </row>
    <row r="85" spans="1:29" ht="16.5" customHeight="1">
      <c r="M85" s="117"/>
      <c r="N85" s="117"/>
      <c r="O85" s="117"/>
      <c r="P85" s="117"/>
      <c r="Q85" s="117"/>
      <c r="S85" s="119"/>
      <c r="U85" s="124"/>
      <c r="V85" s="124"/>
    </row>
    <row r="86" spans="1:29" s="122" customFormat="1" ht="16.5" customHeight="1">
      <c r="A86" s="117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21"/>
      <c r="N86" s="121"/>
      <c r="O86" s="121"/>
      <c r="P86" s="121"/>
      <c r="Q86" s="121"/>
      <c r="R86" s="120"/>
      <c r="S86" s="119"/>
      <c r="T86" s="123"/>
      <c r="W86" s="113"/>
      <c r="X86" s="113"/>
      <c r="Y86" s="113"/>
      <c r="Z86" s="113"/>
      <c r="AA86" s="113"/>
      <c r="AB86" s="113"/>
      <c r="AC86" s="113"/>
    </row>
    <row r="87" spans="1:29" ht="16.5" customHeight="1">
      <c r="M87" s="121"/>
      <c r="N87" s="121"/>
      <c r="O87" s="121"/>
      <c r="P87" s="121"/>
      <c r="Q87" s="121"/>
      <c r="R87" s="120"/>
      <c r="S87" s="119"/>
    </row>
    <row r="88" spans="1:29" ht="16.5" customHeight="1">
      <c r="M88" s="117"/>
      <c r="N88" s="117"/>
      <c r="O88" s="117"/>
      <c r="P88" s="117"/>
      <c r="Q88" s="117"/>
    </row>
    <row r="89" spans="1:29" ht="16.5" customHeight="1">
      <c r="M89" s="117"/>
      <c r="N89" s="117"/>
      <c r="O89" s="117"/>
      <c r="P89" s="117"/>
      <c r="Q89" s="117"/>
    </row>
    <row r="90" spans="1:29" ht="16.5" customHeight="1"/>
    <row r="96" spans="1:29">
      <c r="A96" s="118"/>
    </row>
    <row r="107" spans="2:31" s="117" customFormat="1" ht="8.25" customHeight="1"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5"/>
      <c r="S107" s="113"/>
      <c r="T107" s="114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</row>
    <row r="108" spans="2:31" s="117" customFormat="1" ht="8.25" customHeight="1"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5"/>
      <c r="S108" s="113"/>
      <c r="T108" s="114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</row>
    <row r="109" spans="2:31" s="117" customFormat="1" ht="8.25" customHeight="1"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5"/>
      <c r="S109" s="113"/>
      <c r="T109" s="114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</row>
    <row r="110" spans="2:31" s="117" customFormat="1" ht="8.25" customHeight="1"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5"/>
      <c r="S110" s="113"/>
      <c r="T110" s="114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</row>
    <row r="111" spans="2:31" s="117" customFormat="1" ht="8.25" customHeight="1"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5"/>
      <c r="S111" s="113"/>
      <c r="T111" s="114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</row>
    <row r="112" spans="2:31" s="117" customFormat="1" ht="8.25" customHeight="1"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5"/>
      <c r="S112" s="113"/>
      <c r="T112" s="114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</row>
    <row r="113" spans="2:31" s="117" customFormat="1" ht="11.45" customHeight="1"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5"/>
      <c r="S113" s="113"/>
      <c r="T113" s="114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</row>
    <row r="114" spans="2:31" s="117" customFormat="1" ht="11.45" customHeight="1"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5"/>
      <c r="S114" s="113"/>
      <c r="T114" s="114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</row>
    <row r="115" spans="2:31" s="117" customFormat="1" ht="11.45" customHeight="1"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5"/>
      <c r="S115" s="113"/>
      <c r="T115" s="114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</row>
    <row r="116" spans="2:31" s="117" customFormat="1" ht="9" customHeight="1"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5"/>
      <c r="S116" s="113"/>
      <c r="T116" s="114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</row>
    <row r="117" spans="2:31" s="117" customFormat="1" ht="8.85" customHeight="1"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5"/>
      <c r="S117" s="113"/>
      <c r="T117" s="114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</row>
    <row r="118" spans="2:31" s="117" customFormat="1" ht="8.85" customHeight="1"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5"/>
      <c r="S118" s="113"/>
      <c r="T118" s="114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</row>
    <row r="119" spans="2:31" s="117" customFormat="1" ht="8.85" customHeight="1"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5"/>
      <c r="S119" s="113"/>
      <c r="T119" s="114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</row>
    <row r="120" spans="2:31" s="117" customFormat="1" ht="8.85" customHeight="1"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5"/>
      <c r="S120" s="113"/>
      <c r="T120" s="114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</row>
    <row r="121" spans="2:31" s="117" customFormat="1" ht="8.85" customHeight="1"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5"/>
      <c r="S121" s="113"/>
      <c r="T121" s="114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</row>
    <row r="122" spans="2:31" s="117" customFormat="1" ht="8.85" customHeight="1"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5"/>
      <c r="S122" s="113"/>
      <c r="T122" s="114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</row>
    <row r="123" spans="2:31" s="117" customFormat="1" ht="8.85" customHeight="1"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5"/>
      <c r="S123" s="113"/>
      <c r="T123" s="114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</row>
    <row r="124" spans="2:31" s="117" customFormat="1" ht="8.85" customHeight="1"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5"/>
      <c r="S124" s="113"/>
      <c r="T124" s="114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</row>
    <row r="125" spans="2:31" s="117" customFormat="1" ht="8.85" customHeight="1"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5"/>
      <c r="S125" s="113"/>
      <c r="T125" s="114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</row>
    <row r="126" spans="2:31" s="117" customFormat="1" ht="8.85" customHeight="1"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5"/>
      <c r="S126" s="113"/>
      <c r="T126" s="114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</row>
    <row r="127" spans="2:31" s="117" customFormat="1" ht="8.85" customHeight="1"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5"/>
      <c r="S127" s="113"/>
      <c r="T127" s="114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</row>
    <row r="128" spans="2:31" s="117" customFormat="1" ht="8.85" customHeight="1"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5"/>
      <c r="S128" s="113"/>
      <c r="T128" s="114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</row>
    <row r="129" spans="2:31" s="117" customFormat="1" ht="8.85" customHeight="1"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5"/>
      <c r="S129" s="113"/>
      <c r="T129" s="114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</row>
    <row r="130" spans="2:31" s="117" customFormat="1" ht="8.85" customHeight="1"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5"/>
      <c r="S130" s="113"/>
      <c r="T130" s="114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</row>
    <row r="131" spans="2:31" s="117" customFormat="1" ht="8.85" customHeight="1"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5"/>
      <c r="S131" s="113"/>
      <c r="T131" s="114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</row>
    <row r="132" spans="2:31" s="117" customFormat="1" ht="8.85" customHeight="1"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5"/>
      <c r="S132" s="113"/>
      <c r="T132" s="114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</row>
    <row r="133" spans="2:31" s="117" customFormat="1" ht="8.85" customHeight="1"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5"/>
      <c r="S133" s="113"/>
      <c r="T133" s="114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</row>
    <row r="134" spans="2:31" s="117" customFormat="1" ht="8.85" customHeight="1"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5"/>
      <c r="S134" s="113"/>
      <c r="T134" s="114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</row>
    <row r="135" spans="2:31" s="117" customFormat="1" ht="8.85" customHeight="1"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5"/>
      <c r="S135" s="113"/>
      <c r="T135" s="114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</row>
    <row r="136" spans="2:31" s="117" customFormat="1" ht="8.85" customHeight="1"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5"/>
      <c r="S136" s="113"/>
      <c r="T136" s="114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</row>
    <row r="137" spans="2:31" s="117" customFormat="1" ht="8.85" customHeight="1"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5"/>
      <c r="S137" s="113"/>
      <c r="T137" s="114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</row>
    <row r="138" spans="2:31" s="117" customFormat="1" ht="8.85" customHeight="1"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5"/>
      <c r="S138" s="113"/>
      <c r="T138" s="114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</row>
    <row r="139" spans="2:31" s="117" customFormat="1" ht="8.85" customHeight="1"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5"/>
      <c r="S139" s="113"/>
      <c r="T139" s="114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</row>
    <row r="140" spans="2:31" s="117" customFormat="1" ht="8.85" customHeight="1"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5"/>
      <c r="S140" s="113"/>
      <c r="T140" s="114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</row>
    <row r="141" spans="2:31" s="117" customFormat="1" ht="8.85" customHeight="1"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5"/>
      <c r="S141" s="113"/>
      <c r="T141" s="114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</row>
    <row r="142" spans="2:31" s="117" customFormat="1" ht="8.85" customHeight="1"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5"/>
      <c r="S142" s="113"/>
      <c r="T142" s="114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</row>
    <row r="143" spans="2:31" s="117" customFormat="1" ht="8.85" customHeight="1"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5"/>
      <c r="S143" s="113"/>
      <c r="T143" s="114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</row>
    <row r="144" spans="2:31" s="117" customFormat="1" ht="8.85" customHeight="1"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5"/>
      <c r="S144" s="113"/>
      <c r="T144" s="114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</row>
    <row r="145" spans="2:31" s="117" customFormat="1" ht="8.85" customHeight="1"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5"/>
      <c r="S145" s="113"/>
      <c r="T145" s="114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</row>
    <row r="146" spans="2:31" s="117" customFormat="1" ht="8.85" customHeight="1"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5"/>
      <c r="S146" s="113"/>
      <c r="T146" s="114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</row>
    <row r="147" spans="2:31" s="117" customFormat="1" ht="8.85" customHeight="1"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5"/>
      <c r="S147" s="113"/>
      <c r="T147" s="114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</row>
    <row r="148" spans="2:31" s="117" customFormat="1" ht="8.85" customHeight="1"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5"/>
      <c r="S148" s="113"/>
      <c r="T148" s="114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</row>
    <row r="149" spans="2:31" s="117" customFormat="1" ht="8.85" customHeight="1"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5"/>
      <c r="S149" s="113"/>
      <c r="T149" s="114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</row>
    <row r="150" spans="2:31" s="117" customFormat="1" ht="8.85" customHeight="1"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5"/>
      <c r="S150" s="113"/>
      <c r="T150" s="114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</row>
    <row r="151" spans="2:31" s="117" customFormat="1" ht="8.85" customHeight="1"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5"/>
      <c r="S151" s="113"/>
      <c r="T151" s="114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</row>
    <row r="152" spans="2:31" s="117" customFormat="1" ht="8.85" customHeight="1"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5"/>
      <c r="S152" s="113"/>
      <c r="T152" s="114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13"/>
    </row>
    <row r="153" spans="2:31" s="117" customFormat="1" ht="8.85" customHeight="1"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5"/>
      <c r="S153" s="113"/>
      <c r="T153" s="114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</row>
    <row r="154" spans="2:31" s="117" customFormat="1" ht="8.85" customHeight="1"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5"/>
      <c r="S154" s="113"/>
      <c r="T154" s="114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</row>
    <row r="155" spans="2:31" s="117" customFormat="1" ht="8.85" customHeight="1"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5"/>
      <c r="S155" s="113"/>
      <c r="T155" s="114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</row>
    <row r="156" spans="2:31" s="117" customFormat="1" ht="8.85" customHeight="1"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5"/>
      <c r="S156" s="113"/>
      <c r="T156" s="114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</row>
    <row r="157" spans="2:31" s="117" customFormat="1" ht="8.85" customHeight="1"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5"/>
      <c r="S157" s="113"/>
      <c r="T157" s="114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</row>
    <row r="158" spans="2:31" s="117" customFormat="1" ht="8.85" customHeight="1"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5"/>
      <c r="S158" s="113"/>
      <c r="T158" s="114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</row>
    <row r="159" spans="2:31" s="117" customFormat="1" ht="8.85" customHeight="1"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5"/>
      <c r="S159" s="113"/>
      <c r="T159" s="114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</row>
    <row r="160" spans="2:31" s="117" customFormat="1" ht="8.85" customHeight="1"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5"/>
      <c r="S160" s="113"/>
      <c r="T160" s="114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  <c r="AE160" s="113"/>
    </row>
    <row r="161" spans="2:31" s="117" customFormat="1" ht="8.85" customHeight="1"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5"/>
      <c r="S161" s="113"/>
      <c r="T161" s="114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  <c r="AE161" s="113"/>
    </row>
    <row r="162" spans="2:31" s="117" customFormat="1" ht="8.85" customHeight="1"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5"/>
      <c r="S162" s="113"/>
      <c r="T162" s="114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</row>
    <row r="163" spans="2:31" s="117" customFormat="1" ht="8.85" customHeight="1"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5"/>
      <c r="S163" s="113"/>
      <c r="T163" s="114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</row>
    <row r="164" spans="2:31" s="117" customFormat="1" ht="8.85" customHeight="1"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5"/>
      <c r="S164" s="113"/>
      <c r="T164" s="114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</row>
    <row r="165" spans="2:31" s="117" customFormat="1" ht="8.85" customHeight="1"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5"/>
      <c r="S165" s="113"/>
      <c r="T165" s="114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13"/>
    </row>
    <row r="166" spans="2:31" s="117" customFormat="1" ht="8.85" customHeight="1"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5"/>
      <c r="S166" s="113"/>
      <c r="T166" s="114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</row>
    <row r="167" spans="2:31" s="117" customFormat="1" ht="8.85" customHeight="1"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5"/>
      <c r="S167" s="113"/>
      <c r="T167" s="114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</row>
    <row r="168" spans="2:31" s="117" customFormat="1" ht="8.85" customHeight="1"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5"/>
      <c r="S168" s="113"/>
      <c r="T168" s="114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</row>
    <row r="169" spans="2:31" s="117" customFormat="1" ht="8.85" customHeight="1"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5"/>
      <c r="S169" s="113"/>
      <c r="T169" s="114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</row>
    <row r="170" spans="2:31" s="117" customFormat="1" ht="8.85" customHeight="1"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5"/>
      <c r="S170" s="113"/>
      <c r="T170" s="114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</row>
    <row r="171" spans="2:31" s="117" customFormat="1" ht="8.85" customHeight="1"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5"/>
      <c r="S171" s="113"/>
      <c r="T171" s="114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</row>
    <row r="172" spans="2:31" s="117" customFormat="1" ht="8.85" customHeight="1"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5"/>
      <c r="S172" s="113"/>
      <c r="T172" s="114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</row>
    <row r="173" spans="2:31" s="117" customFormat="1" ht="8.85" customHeight="1"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5"/>
      <c r="S173" s="113"/>
      <c r="T173" s="114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  <c r="AE173" s="113"/>
    </row>
    <row r="174" spans="2:31" s="117" customFormat="1" ht="8.85" customHeight="1"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5"/>
      <c r="S174" s="113"/>
      <c r="T174" s="114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</row>
    <row r="175" spans="2:31" s="117" customFormat="1" ht="8.85" customHeight="1"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5"/>
      <c r="S175" s="113"/>
      <c r="T175" s="114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</row>
    <row r="176" spans="2:31" s="117" customFormat="1" ht="8.85" customHeight="1"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5"/>
      <c r="S176" s="113"/>
      <c r="T176" s="114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</row>
    <row r="177" spans="2:31" s="117" customFormat="1" ht="8.85" customHeight="1"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5"/>
      <c r="S177" s="113"/>
      <c r="T177" s="114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</row>
    <row r="178" spans="2:31" s="117" customFormat="1" ht="8.85" customHeight="1"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5"/>
      <c r="S178" s="113"/>
      <c r="T178" s="114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</row>
    <row r="179" spans="2:31" s="117" customFormat="1" ht="8.85" customHeight="1"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5"/>
      <c r="S179" s="113"/>
      <c r="T179" s="114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</row>
    <row r="180" spans="2:31" s="117" customFormat="1" ht="8.85" customHeight="1"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5"/>
      <c r="S180" s="113"/>
      <c r="T180" s="114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13"/>
    </row>
    <row r="181" spans="2:31" s="117" customFormat="1" ht="8.85" customHeight="1"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5"/>
      <c r="S181" s="113"/>
      <c r="T181" s="114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13"/>
    </row>
    <row r="182" spans="2:31" s="117" customFormat="1" ht="8.85" customHeight="1"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5"/>
      <c r="S182" s="113"/>
      <c r="T182" s="114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</row>
    <row r="183" spans="2:31" s="117" customFormat="1" ht="8.85" customHeight="1"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5"/>
      <c r="S183" s="113"/>
      <c r="T183" s="114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</row>
    <row r="184" spans="2:31" s="117" customFormat="1" ht="8.85" customHeight="1"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5"/>
      <c r="S184" s="113"/>
      <c r="T184" s="114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</row>
    <row r="185" spans="2:31" s="117" customFormat="1" ht="8.85" customHeight="1"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5"/>
      <c r="S185" s="113"/>
      <c r="T185" s="114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</row>
    <row r="186" spans="2:31" s="117" customFormat="1" ht="8.85" customHeight="1"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5"/>
      <c r="S186" s="113"/>
      <c r="T186" s="114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</row>
    <row r="187" spans="2:31" s="117" customFormat="1" ht="8.85" customHeight="1"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5"/>
      <c r="S187" s="113"/>
      <c r="T187" s="114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</row>
    <row r="188" spans="2:31" s="117" customFormat="1" ht="8.85" customHeight="1"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5"/>
      <c r="S188" s="113"/>
      <c r="T188" s="114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</row>
    <row r="189" spans="2:31" s="117" customFormat="1" ht="8.85" customHeight="1"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5"/>
      <c r="S189" s="113"/>
      <c r="T189" s="114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</row>
    <row r="190" spans="2:31" s="117" customFormat="1" ht="8.85" customHeight="1"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5"/>
      <c r="S190" s="113"/>
      <c r="T190" s="114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</row>
    <row r="191" spans="2:31" s="117" customFormat="1" ht="8.85" customHeight="1"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5"/>
      <c r="S191" s="113"/>
      <c r="T191" s="114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</row>
    <row r="192" spans="2:31" s="117" customFormat="1" ht="8.85" customHeight="1"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5"/>
      <c r="S192" s="113"/>
      <c r="T192" s="114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</row>
    <row r="193" spans="2:31" s="117" customFormat="1" ht="8.85" customHeight="1"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5"/>
      <c r="S193" s="113"/>
      <c r="T193" s="114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  <c r="AE193" s="113"/>
    </row>
    <row r="194" spans="2:31" s="117" customFormat="1" ht="8.85" customHeight="1"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5"/>
      <c r="S194" s="113"/>
      <c r="T194" s="114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</row>
    <row r="195" spans="2:31" s="117" customFormat="1" ht="8.85" customHeight="1"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5"/>
      <c r="S195" s="113"/>
      <c r="T195" s="114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</row>
    <row r="196" spans="2:31" s="117" customFormat="1" ht="8.85" customHeight="1"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5"/>
      <c r="S196" s="113"/>
      <c r="T196" s="114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</row>
    <row r="197" spans="2:31" s="117" customFormat="1" ht="8.85" customHeight="1"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5"/>
      <c r="S197" s="113"/>
      <c r="T197" s="114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</row>
    <row r="198" spans="2:31" s="117" customFormat="1" ht="8.85" customHeight="1"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5"/>
      <c r="S198" s="113"/>
      <c r="T198" s="114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</row>
    <row r="199" spans="2:31" s="117" customFormat="1" ht="8.85" customHeight="1"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5"/>
      <c r="S199" s="113"/>
      <c r="T199" s="114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</row>
    <row r="200" spans="2:31" s="117" customFormat="1" ht="8.85" customHeight="1"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5"/>
      <c r="S200" s="113"/>
      <c r="T200" s="114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</row>
    <row r="201" spans="2:31" s="117" customFormat="1" ht="8.85" customHeight="1"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5"/>
      <c r="S201" s="113"/>
      <c r="T201" s="114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</row>
    <row r="202" spans="2:31" s="117" customFormat="1" ht="8.85" customHeight="1"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5"/>
      <c r="S202" s="113"/>
      <c r="T202" s="114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</row>
    <row r="203" spans="2:31" s="117" customFormat="1" ht="8.85" customHeight="1"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5"/>
      <c r="S203" s="113"/>
      <c r="T203" s="114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</row>
    <row r="204" spans="2:31" s="117" customFormat="1" ht="8.85" customHeight="1"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5"/>
      <c r="S204" s="113"/>
      <c r="T204" s="114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</row>
    <row r="205" spans="2:31" s="117" customFormat="1" ht="8.85" customHeight="1"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5"/>
      <c r="S205" s="113"/>
      <c r="T205" s="114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</row>
    <row r="206" spans="2:31" s="117" customFormat="1" ht="8.85" customHeight="1"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5"/>
      <c r="S206" s="113"/>
      <c r="T206" s="114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</row>
    <row r="207" spans="2:31" s="117" customFormat="1" ht="8.85" customHeight="1"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5"/>
      <c r="S207" s="113"/>
      <c r="T207" s="114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</row>
    <row r="208" spans="2:31" s="117" customFormat="1" ht="8.85" customHeight="1"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5"/>
      <c r="S208" s="113"/>
      <c r="T208" s="114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</row>
    <row r="209" spans="2:31" s="117" customFormat="1" ht="8.85" customHeight="1"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5"/>
      <c r="S209" s="113"/>
      <c r="T209" s="114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</row>
    <row r="210" spans="2:31" s="117" customFormat="1" ht="8.85" customHeight="1"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5"/>
      <c r="S210" s="113"/>
      <c r="T210" s="114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</row>
    <row r="211" spans="2:31" s="117" customFormat="1" ht="8.85" customHeight="1"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5"/>
      <c r="S211" s="113"/>
      <c r="T211" s="114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</row>
    <row r="212" spans="2:31" s="117" customFormat="1" ht="8.85" customHeight="1"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5"/>
      <c r="S212" s="113"/>
      <c r="T212" s="114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</row>
    <row r="213" spans="2:31" s="117" customFormat="1" ht="8.85" customHeight="1"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5"/>
      <c r="S213" s="113"/>
      <c r="T213" s="114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</row>
    <row r="214" spans="2:31" s="117" customFormat="1" ht="8.85" customHeight="1"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5"/>
      <c r="S214" s="113"/>
      <c r="T214" s="114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</row>
    <row r="215" spans="2:31" s="117" customFormat="1" ht="8.85" customHeight="1"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5"/>
      <c r="S215" s="113"/>
      <c r="T215" s="114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</row>
    <row r="216" spans="2:31" s="117" customFormat="1" ht="8.85" customHeight="1"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5"/>
      <c r="S216" s="113"/>
      <c r="T216" s="114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</row>
    <row r="217" spans="2:31" s="117" customFormat="1" ht="8.85" customHeight="1"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5"/>
      <c r="S217" s="113"/>
      <c r="T217" s="114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</row>
    <row r="218" spans="2:31" s="117" customFormat="1" ht="8.85" customHeight="1"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5"/>
      <c r="S218" s="113"/>
      <c r="T218" s="114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</row>
    <row r="219" spans="2:31" s="117" customFormat="1" ht="8.85" customHeight="1"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5"/>
      <c r="S219" s="113"/>
      <c r="T219" s="114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</row>
    <row r="220" spans="2:31" s="117" customFormat="1" ht="8.85" customHeight="1"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5"/>
      <c r="S220" s="113"/>
      <c r="T220" s="114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</row>
    <row r="221" spans="2:31" s="117" customFormat="1" ht="8.85" customHeight="1"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5"/>
      <c r="S221" s="113"/>
      <c r="T221" s="114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</row>
    <row r="222" spans="2:31" s="117" customFormat="1" ht="8.85" customHeight="1"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5"/>
      <c r="S222" s="113"/>
      <c r="T222" s="114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</row>
    <row r="223" spans="2:31" s="117" customFormat="1" ht="8.85" customHeight="1"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5"/>
      <c r="S223" s="113"/>
      <c r="T223" s="114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</row>
    <row r="224" spans="2:31" s="117" customFormat="1" ht="8.85" customHeight="1"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5"/>
      <c r="S224" s="113"/>
      <c r="T224" s="114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  <c r="AE224" s="113"/>
    </row>
    <row r="225" spans="2:31" s="117" customFormat="1" ht="8.85" customHeight="1"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5"/>
      <c r="S225" s="113"/>
      <c r="T225" s="114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  <c r="AE225" s="113"/>
    </row>
    <row r="226" spans="2:31" s="117" customFormat="1" ht="8.85" customHeight="1"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5"/>
      <c r="S226" s="113"/>
      <c r="T226" s="114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</row>
    <row r="227" spans="2:31" s="117" customFormat="1" ht="8.85" customHeight="1"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5"/>
      <c r="S227" s="113"/>
      <c r="T227" s="114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</row>
    <row r="228" spans="2:31" s="117" customFormat="1" ht="8.85" customHeight="1"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5"/>
      <c r="S228" s="113"/>
      <c r="T228" s="114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  <c r="AE228" s="113"/>
    </row>
    <row r="229" spans="2:31" s="117" customFormat="1" ht="8.85" customHeight="1"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5"/>
      <c r="S229" s="113"/>
      <c r="T229" s="114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  <c r="AE229" s="113"/>
    </row>
    <row r="230" spans="2:31" s="117" customFormat="1" ht="8.85" customHeight="1"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5"/>
      <c r="S230" s="113"/>
      <c r="T230" s="114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</row>
    <row r="231" spans="2:31" s="117" customFormat="1" ht="8.85" customHeight="1"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5"/>
      <c r="S231" s="113"/>
      <c r="T231" s="114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</row>
    <row r="232" spans="2:31" s="117" customFormat="1" ht="8.85" customHeight="1"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5"/>
      <c r="S232" s="113"/>
      <c r="T232" s="114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  <c r="AE232" s="113"/>
    </row>
    <row r="233" spans="2:31" s="117" customFormat="1" ht="8.85" customHeight="1"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5"/>
      <c r="S233" s="113"/>
      <c r="T233" s="114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  <c r="AE233" s="113"/>
    </row>
    <row r="234" spans="2:31" s="117" customFormat="1" ht="8.85" customHeight="1"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5"/>
      <c r="S234" s="113"/>
      <c r="T234" s="114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</row>
    <row r="235" spans="2:31" s="117" customFormat="1" ht="8.85" customHeight="1"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5"/>
      <c r="S235" s="113"/>
      <c r="T235" s="114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</row>
    <row r="236" spans="2:31" s="117" customFormat="1" ht="8.85" customHeight="1"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5"/>
      <c r="S236" s="113"/>
      <c r="T236" s="114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</row>
    <row r="237" spans="2:31" s="117" customFormat="1" ht="8.85" customHeight="1"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5"/>
      <c r="S237" s="113"/>
      <c r="T237" s="114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</row>
    <row r="238" spans="2:31" s="117" customFormat="1" ht="8.85" customHeight="1"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5"/>
      <c r="S238" s="113"/>
      <c r="T238" s="114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</row>
    <row r="239" spans="2:31" s="117" customFormat="1" ht="8.85" customHeight="1"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5"/>
      <c r="S239" s="113"/>
      <c r="T239" s="114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</row>
    <row r="240" spans="2:31" s="117" customFormat="1" ht="8.85" customHeight="1"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5"/>
      <c r="S240" s="113"/>
      <c r="T240" s="114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</row>
    <row r="241" spans="2:31" s="117" customFormat="1" ht="8.85" customHeight="1"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5"/>
      <c r="S241" s="113"/>
      <c r="T241" s="114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</row>
    <row r="242" spans="2:31" s="117" customFormat="1" ht="8.85" customHeight="1"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5"/>
      <c r="S242" s="113"/>
      <c r="T242" s="114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</row>
    <row r="243" spans="2:31" s="117" customFormat="1" ht="8.85" customHeight="1"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5"/>
      <c r="S243" s="113"/>
      <c r="T243" s="114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</row>
    <row r="244" spans="2:31" s="117" customFormat="1" ht="8.85" customHeight="1"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5"/>
      <c r="S244" s="113"/>
      <c r="T244" s="114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</row>
    <row r="245" spans="2:31" s="117" customFormat="1" ht="8.85" customHeight="1"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5"/>
      <c r="S245" s="113"/>
      <c r="T245" s="114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</row>
    <row r="246" spans="2:31" s="117" customFormat="1" ht="8.85" customHeight="1"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5"/>
      <c r="S246" s="113"/>
      <c r="T246" s="114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</row>
    <row r="247" spans="2:31" s="117" customFormat="1" ht="8.85" customHeight="1"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5"/>
      <c r="S247" s="113"/>
      <c r="T247" s="114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</row>
    <row r="248" spans="2:31" s="117" customFormat="1" ht="8.85" customHeight="1"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5"/>
      <c r="S248" s="113"/>
      <c r="T248" s="114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</row>
    <row r="249" spans="2:31" s="117" customFormat="1" ht="8.85" customHeight="1"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5"/>
      <c r="S249" s="113"/>
      <c r="T249" s="114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</row>
    <row r="250" spans="2:31" s="117" customFormat="1" ht="8.85" customHeight="1"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5"/>
      <c r="S250" s="113"/>
      <c r="T250" s="114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</row>
    <row r="251" spans="2:31" s="117" customFormat="1" ht="8.85" customHeight="1"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5"/>
      <c r="S251" s="113"/>
      <c r="T251" s="114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</row>
    <row r="252" spans="2:31" s="117" customFormat="1" ht="8.85" customHeight="1"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5"/>
      <c r="S252" s="113"/>
      <c r="T252" s="114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</row>
    <row r="253" spans="2:31" s="117" customFormat="1" ht="8.85" customHeight="1"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5"/>
      <c r="S253" s="113"/>
      <c r="T253" s="114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</row>
    <row r="254" spans="2:31" s="117" customFormat="1" ht="8.85" customHeight="1"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5"/>
      <c r="S254" s="113"/>
      <c r="T254" s="114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</row>
    <row r="255" spans="2:31" s="117" customFormat="1" ht="8.85" customHeight="1"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5"/>
      <c r="S255" s="113"/>
      <c r="T255" s="114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</row>
    <row r="256" spans="2:31" s="117" customFormat="1" ht="8.85" customHeight="1"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5"/>
      <c r="S256" s="113"/>
      <c r="T256" s="114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  <c r="AE256" s="113"/>
    </row>
    <row r="257" spans="2:31" s="117" customFormat="1" ht="8.85" customHeight="1"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5"/>
      <c r="S257" s="113"/>
      <c r="T257" s="114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  <c r="AE257" s="113"/>
    </row>
    <row r="258" spans="2:31" s="117" customFormat="1" ht="8.85" customHeight="1"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5"/>
      <c r="S258" s="113"/>
      <c r="T258" s="114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</row>
    <row r="259" spans="2:31" s="117" customFormat="1" ht="8.85" customHeight="1"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5"/>
      <c r="S259" s="113"/>
      <c r="T259" s="114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</row>
    <row r="260" spans="2:31" s="117" customFormat="1" ht="8.85" customHeight="1"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5"/>
      <c r="S260" s="113"/>
      <c r="T260" s="114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  <c r="AE260" s="113"/>
    </row>
    <row r="261" spans="2:31" s="117" customFormat="1" ht="8.85" customHeight="1"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5"/>
      <c r="S261" s="113"/>
      <c r="T261" s="114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  <c r="AE261" s="113"/>
    </row>
    <row r="262" spans="2:31" s="117" customFormat="1" ht="8.85" customHeight="1"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5"/>
      <c r="S262" s="113"/>
      <c r="T262" s="114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</row>
    <row r="263" spans="2:31" s="117" customFormat="1" ht="8.85" customHeight="1"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5"/>
      <c r="S263" s="113"/>
      <c r="T263" s="114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</row>
    <row r="264" spans="2:31" s="117" customFormat="1" ht="8.85" customHeight="1"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5"/>
      <c r="S264" s="113"/>
      <c r="T264" s="114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  <c r="AE264" s="113"/>
    </row>
    <row r="265" spans="2:31" s="117" customFormat="1" ht="8.85" customHeight="1"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5"/>
      <c r="S265" s="113"/>
      <c r="T265" s="114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  <c r="AE265" s="113"/>
    </row>
    <row r="266" spans="2:31" s="117" customFormat="1" ht="8.85" customHeight="1"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5"/>
      <c r="S266" s="113"/>
      <c r="T266" s="114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  <c r="AE266" s="113"/>
    </row>
    <row r="267" spans="2:31" s="117" customFormat="1" ht="8.85" customHeight="1"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5"/>
      <c r="S267" s="113"/>
      <c r="T267" s="114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</row>
    <row r="268" spans="2:31" s="117" customFormat="1" ht="8.85" customHeight="1"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5"/>
      <c r="S268" s="113"/>
      <c r="T268" s="114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  <c r="AE268" s="113"/>
    </row>
    <row r="269" spans="2:31" s="117" customFormat="1" ht="8.85" customHeight="1"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5"/>
      <c r="S269" s="113"/>
      <c r="T269" s="114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  <c r="AE269" s="113"/>
    </row>
    <row r="270" spans="2:31" s="117" customFormat="1" ht="8.85" customHeight="1"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5"/>
      <c r="S270" s="113"/>
      <c r="T270" s="114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</row>
    <row r="271" spans="2:31" s="117" customFormat="1" ht="8.85" customHeight="1"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5"/>
      <c r="S271" s="113"/>
      <c r="T271" s="114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  <c r="AE271" s="113"/>
    </row>
    <row r="272" spans="2:31" s="117" customFormat="1" ht="8.85" customHeight="1"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5"/>
      <c r="S272" s="113"/>
      <c r="T272" s="114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</row>
    <row r="273" spans="2:31" s="117" customFormat="1" ht="8.85" customHeight="1"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5"/>
      <c r="S273" s="113"/>
      <c r="T273" s="114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</row>
    <row r="274" spans="2:31" s="117" customFormat="1" ht="8.85" customHeight="1"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5"/>
      <c r="S274" s="113"/>
      <c r="T274" s="114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</row>
    <row r="275" spans="2:31" s="117" customFormat="1" ht="8.85" customHeight="1"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5"/>
      <c r="S275" s="113"/>
      <c r="T275" s="114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</row>
    <row r="276" spans="2:31" s="117" customFormat="1" ht="8.85" customHeight="1"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5"/>
      <c r="S276" s="113"/>
      <c r="T276" s="114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</row>
    <row r="277" spans="2:31" s="117" customFormat="1" ht="8.85" customHeight="1"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5"/>
      <c r="S277" s="113"/>
      <c r="T277" s="114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</row>
    <row r="278" spans="2:31" s="117" customFormat="1" ht="8.85" customHeight="1"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5"/>
      <c r="S278" s="113"/>
      <c r="T278" s="114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</row>
    <row r="279" spans="2:31" s="117" customFormat="1" ht="8.85" customHeight="1"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5"/>
      <c r="S279" s="113"/>
      <c r="T279" s="114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</row>
    <row r="280" spans="2:31" s="117" customFormat="1" ht="8.85" customHeight="1"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5"/>
      <c r="S280" s="113"/>
      <c r="T280" s="114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  <c r="AE280" s="113"/>
    </row>
    <row r="281" spans="2:31" s="117" customFormat="1" ht="8.85" customHeight="1"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5"/>
      <c r="S281" s="113"/>
      <c r="T281" s="114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</row>
    <row r="282" spans="2:31" s="117" customFormat="1" ht="8.85" customHeight="1"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5"/>
      <c r="S282" s="113"/>
      <c r="T282" s="114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</row>
    <row r="283" spans="2:31" s="117" customFormat="1" ht="8.85" customHeight="1"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5"/>
      <c r="S283" s="113"/>
      <c r="T283" s="114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  <c r="AE283" s="113"/>
    </row>
    <row r="284" spans="2:31" s="117" customFormat="1" ht="8.85" customHeight="1"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5"/>
      <c r="S284" s="113"/>
      <c r="T284" s="114"/>
      <c r="U284" s="113"/>
      <c r="V284" s="113"/>
      <c r="W284" s="113"/>
      <c r="X284" s="113"/>
      <c r="Y284" s="113"/>
      <c r="Z284" s="113"/>
      <c r="AA284" s="113"/>
      <c r="AB284" s="113"/>
      <c r="AC284" s="113"/>
      <c r="AD284" s="113"/>
      <c r="AE284" s="113"/>
    </row>
    <row r="285" spans="2:31" s="117" customFormat="1" ht="8.85" customHeight="1"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5"/>
      <c r="S285" s="113"/>
      <c r="T285" s="114"/>
      <c r="U285" s="113"/>
      <c r="V285" s="113"/>
      <c r="W285" s="113"/>
      <c r="X285" s="113"/>
      <c r="Y285" s="113"/>
      <c r="Z285" s="113"/>
      <c r="AA285" s="113"/>
      <c r="AB285" s="113"/>
      <c r="AC285" s="113"/>
      <c r="AD285" s="113"/>
      <c r="AE285" s="113"/>
    </row>
    <row r="286" spans="2:31" s="117" customFormat="1" ht="8.85" customHeight="1"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5"/>
      <c r="S286" s="113"/>
      <c r="T286" s="114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  <c r="AE286" s="113"/>
    </row>
    <row r="287" spans="2:31" s="117" customFormat="1" ht="8.85" customHeight="1"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5"/>
      <c r="S287" s="113"/>
      <c r="T287" s="114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</row>
    <row r="288" spans="2:31" s="117" customFormat="1" ht="8.85" customHeight="1"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5"/>
      <c r="S288" s="113"/>
      <c r="T288" s="114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  <c r="AE288" s="113"/>
    </row>
    <row r="289" spans="2:31" s="117" customFormat="1" ht="8.85" customHeight="1"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5"/>
      <c r="S289" s="113"/>
      <c r="T289" s="114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  <c r="AE289" s="113"/>
    </row>
    <row r="290" spans="2:31" s="117" customFormat="1" ht="8.85" customHeight="1"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5"/>
      <c r="S290" s="113"/>
      <c r="T290" s="114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</row>
    <row r="291" spans="2:31" s="117" customFormat="1" ht="8.85" customHeight="1"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5"/>
      <c r="S291" s="113"/>
      <c r="T291" s="114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  <c r="AE291" s="113"/>
    </row>
    <row r="292" spans="2:31" s="117" customFormat="1" ht="8.85" customHeight="1"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5"/>
      <c r="S292" s="113"/>
      <c r="T292" s="114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  <c r="AE292" s="113"/>
    </row>
    <row r="293" spans="2:31" s="117" customFormat="1" ht="8.85" customHeight="1"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5"/>
      <c r="S293" s="113"/>
      <c r="T293" s="114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  <c r="AE293" s="113"/>
    </row>
    <row r="294" spans="2:31" s="117" customFormat="1" ht="8.85" customHeight="1"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5"/>
      <c r="S294" s="113"/>
      <c r="T294" s="114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  <c r="AE294" s="113"/>
    </row>
    <row r="295" spans="2:31" s="117" customFormat="1" ht="8.85" customHeight="1"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5"/>
      <c r="S295" s="113"/>
      <c r="T295" s="114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  <c r="AE295" s="113"/>
    </row>
    <row r="296" spans="2:31" s="117" customFormat="1" ht="8.85" customHeight="1"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5"/>
      <c r="S296" s="113"/>
      <c r="T296" s="114"/>
      <c r="U296" s="113"/>
      <c r="V296" s="113"/>
      <c r="W296" s="113"/>
      <c r="X296" s="113"/>
      <c r="Y296" s="113"/>
      <c r="Z296" s="113"/>
      <c r="AA296" s="113"/>
      <c r="AB296" s="113"/>
      <c r="AC296" s="113"/>
      <c r="AD296" s="113"/>
      <c r="AE296" s="113"/>
    </row>
    <row r="297" spans="2:31" s="117" customFormat="1" ht="8.85" customHeight="1"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5"/>
      <c r="S297" s="113"/>
      <c r="T297" s="114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  <c r="AE297" s="113"/>
    </row>
    <row r="298" spans="2:31" s="117" customFormat="1" ht="8.85" customHeight="1"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5"/>
      <c r="S298" s="113"/>
      <c r="T298" s="114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  <c r="AE298" s="113"/>
    </row>
    <row r="299" spans="2:31" s="117" customFormat="1" ht="8.85" customHeight="1"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5"/>
      <c r="S299" s="113"/>
      <c r="T299" s="114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  <c r="AE299" s="113"/>
    </row>
    <row r="300" spans="2:31" s="117" customFormat="1" ht="8.85" customHeight="1"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5"/>
      <c r="S300" s="113"/>
      <c r="T300" s="114"/>
      <c r="U300" s="113"/>
      <c r="V300" s="113"/>
      <c r="W300" s="113"/>
      <c r="X300" s="113"/>
      <c r="Y300" s="113"/>
      <c r="Z300" s="113"/>
      <c r="AA300" s="113"/>
      <c r="AB300" s="113"/>
      <c r="AC300" s="113"/>
      <c r="AD300" s="113"/>
      <c r="AE300" s="113"/>
    </row>
    <row r="301" spans="2:31" s="117" customFormat="1" ht="8.85" customHeight="1"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5"/>
      <c r="S301" s="113"/>
      <c r="T301" s="114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</row>
    <row r="302" spans="2:31" s="117" customFormat="1" ht="8.85" customHeight="1"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5"/>
      <c r="S302" s="113"/>
      <c r="T302" s="114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</row>
    <row r="303" spans="2:31" s="117" customFormat="1" ht="8.85" customHeight="1"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5"/>
      <c r="S303" s="113"/>
      <c r="T303" s="114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</row>
    <row r="304" spans="2:31" s="117" customFormat="1" ht="8.85" customHeight="1"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5"/>
      <c r="S304" s="113"/>
      <c r="T304" s="114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</row>
    <row r="305" spans="2:31" s="117" customFormat="1" ht="8.85" customHeight="1"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5"/>
      <c r="S305" s="113"/>
      <c r="T305" s="114"/>
      <c r="U305" s="113"/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</row>
    <row r="306" spans="2:31" s="117" customFormat="1" ht="8.85" customHeight="1"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5"/>
      <c r="S306" s="113"/>
      <c r="T306" s="114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</row>
    <row r="307" spans="2:31" s="117" customFormat="1" ht="8.85" customHeight="1"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5"/>
      <c r="S307" s="113"/>
      <c r="T307" s="114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</row>
    <row r="308" spans="2:31" s="117" customFormat="1" ht="8.85" customHeight="1"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5"/>
      <c r="S308" s="113"/>
      <c r="T308" s="114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</row>
    <row r="309" spans="2:31" s="117" customFormat="1" ht="8.85" customHeight="1"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5"/>
      <c r="S309" s="113"/>
      <c r="T309" s="114"/>
      <c r="U309" s="113"/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</row>
    <row r="310" spans="2:31" s="117" customFormat="1" ht="8.85" customHeight="1"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5"/>
      <c r="S310" s="113"/>
      <c r="T310" s="114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</row>
    <row r="311" spans="2:31" s="117" customFormat="1" ht="8.85" customHeight="1"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5"/>
      <c r="S311" s="113"/>
      <c r="T311" s="114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</row>
    <row r="312" spans="2:31" s="117" customFormat="1" ht="8.85" customHeight="1"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5"/>
      <c r="S312" s="113"/>
      <c r="T312" s="114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</row>
    <row r="313" spans="2:31" s="117" customFormat="1" ht="8.85" customHeight="1"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5"/>
      <c r="S313" s="113"/>
      <c r="T313" s="114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</row>
    <row r="314" spans="2:31" s="117" customFormat="1" ht="8.85" customHeight="1"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5"/>
      <c r="S314" s="113"/>
      <c r="T314" s="114"/>
      <c r="U314" s="113"/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</row>
    <row r="315" spans="2:31" s="117" customFormat="1" ht="8.85" customHeight="1"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5"/>
      <c r="S315" s="113"/>
      <c r="T315" s="114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</row>
    <row r="316" spans="2:31" s="117" customFormat="1" ht="8.85" customHeight="1"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5"/>
      <c r="S316" s="113"/>
      <c r="T316" s="114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</row>
    <row r="317" spans="2:31" s="117" customFormat="1" ht="8.85" customHeight="1"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5"/>
      <c r="S317" s="113"/>
      <c r="T317" s="114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</row>
    <row r="318" spans="2:31" s="117" customFormat="1" ht="8.85" customHeight="1"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5"/>
      <c r="S318" s="113"/>
      <c r="T318" s="114"/>
      <c r="U318" s="113"/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</row>
    <row r="319" spans="2:31" s="117" customFormat="1" ht="8.85" customHeight="1"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5"/>
      <c r="S319" s="113"/>
      <c r="T319" s="114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</row>
    <row r="320" spans="2:31" s="117" customFormat="1" ht="8.85" customHeight="1"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5"/>
      <c r="S320" s="113"/>
      <c r="T320" s="114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</row>
    <row r="321" spans="2:31" s="117" customFormat="1" ht="8.85" customHeight="1"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5"/>
      <c r="S321" s="113"/>
      <c r="T321" s="114"/>
      <c r="U321" s="113"/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</row>
    <row r="322" spans="2:31" s="117" customFormat="1" ht="8.85" customHeight="1"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5"/>
      <c r="S322" s="113"/>
      <c r="T322" s="114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</row>
    <row r="323" spans="2:31" s="117" customFormat="1" ht="8.85" customHeight="1"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5"/>
      <c r="S323" s="113"/>
      <c r="T323" s="114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</row>
    <row r="324" spans="2:31" s="117" customFormat="1" ht="8.85" customHeight="1"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5"/>
      <c r="S324" s="113"/>
      <c r="T324" s="114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</row>
    <row r="325" spans="2:31" s="117" customFormat="1" ht="8.85" customHeight="1"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5"/>
      <c r="S325" s="113"/>
      <c r="T325" s="114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</row>
    <row r="326" spans="2:31" s="117" customFormat="1" ht="8.85" customHeight="1"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5"/>
      <c r="S326" s="113"/>
      <c r="T326" s="114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</row>
    <row r="327" spans="2:31" s="117" customFormat="1" ht="8.85" customHeight="1"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5"/>
      <c r="S327" s="113"/>
      <c r="T327" s="114"/>
      <c r="U327" s="113"/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</row>
    <row r="328" spans="2:31" s="117" customFormat="1" ht="8.85" customHeight="1"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5"/>
      <c r="S328" s="113"/>
      <c r="T328" s="114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</row>
    <row r="329" spans="2:31" s="117" customFormat="1" ht="8.85" customHeight="1"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5"/>
      <c r="S329" s="113"/>
      <c r="T329" s="114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</row>
    <row r="330" spans="2:31" s="117" customFormat="1" ht="8.85" customHeight="1"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5"/>
      <c r="S330" s="113"/>
      <c r="T330" s="114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</row>
    <row r="331" spans="2:31" s="117" customFormat="1" ht="8.85" customHeight="1"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5"/>
      <c r="S331" s="113"/>
      <c r="T331" s="114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</row>
    <row r="332" spans="2:31" s="117" customFormat="1" ht="8.85" customHeight="1"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5"/>
      <c r="S332" s="113"/>
      <c r="T332" s="114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</row>
    <row r="333" spans="2:31" s="117" customFormat="1" ht="8.85" customHeight="1"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5"/>
      <c r="S333" s="113"/>
      <c r="T333" s="114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</row>
    <row r="334" spans="2:31" s="117" customFormat="1" ht="8.85" customHeight="1"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5"/>
      <c r="S334" s="113"/>
      <c r="T334" s="114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</row>
    <row r="335" spans="2:31" s="117" customFormat="1" ht="8.85" customHeight="1"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5"/>
      <c r="S335" s="113"/>
      <c r="T335" s="114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</row>
    <row r="336" spans="2:31" s="117" customFormat="1" ht="8.85" customHeight="1"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5"/>
      <c r="S336" s="113"/>
      <c r="T336" s="114"/>
      <c r="U336" s="113"/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</row>
    <row r="337" spans="2:31" s="117" customFormat="1" ht="8.85" customHeight="1"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5"/>
      <c r="S337" s="113"/>
      <c r="T337" s="114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</row>
    <row r="338" spans="2:31" s="117" customFormat="1" ht="8.85" customHeight="1"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5"/>
      <c r="S338" s="113"/>
      <c r="T338" s="114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</row>
    <row r="339" spans="2:31" s="117" customFormat="1" ht="8.85" customHeight="1"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5"/>
      <c r="S339" s="113"/>
      <c r="T339" s="114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</row>
    <row r="340" spans="2:31" s="117" customFormat="1" ht="8.85" customHeight="1"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5"/>
      <c r="S340" s="113"/>
      <c r="T340" s="114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</row>
    <row r="341" spans="2:31" s="117" customFormat="1" ht="8.85" customHeight="1"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5"/>
      <c r="S341" s="113"/>
      <c r="T341" s="114"/>
      <c r="U341" s="113"/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</row>
    <row r="342" spans="2:31" s="117" customFormat="1" ht="8.85" customHeight="1"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5"/>
      <c r="S342" s="113"/>
      <c r="T342" s="114"/>
      <c r="U342" s="113"/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</row>
    <row r="343" spans="2:31" s="117" customFormat="1" ht="8.85" customHeight="1"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5"/>
      <c r="S343" s="113"/>
      <c r="T343" s="114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</row>
  </sheetData>
  <mergeCells count="1">
    <mergeCell ref="A3:Q4"/>
  </mergeCells>
  <printOptions horizontalCentered="1"/>
  <pageMargins left="0.51181102362204722" right="0.51181102362204722" top="0.98958333333333337" bottom="0.74803149606299213" header="0.33" footer="0.31496062992125984"/>
  <pageSetup paperSize="9" scale="95" fitToHeight="0" orientation="portrait" r:id="rId1"/>
  <colBreaks count="1" manualBreakCount="1">
    <brk id="18" max="73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C397-E93F-4FBB-9624-C0457C5F42D3}">
  <sheetPr>
    <tabColor theme="4"/>
    <pageSetUpPr fitToPage="1"/>
  </sheetPr>
  <dimension ref="B1:H81"/>
  <sheetViews>
    <sheetView showGridLines="0" view="pageBreakPreview" topLeftCell="A40" zoomScaleNormal="100" zoomScaleSheetLayoutView="100" workbookViewId="0">
      <selection activeCell="F3" sqref="F3"/>
    </sheetView>
  </sheetViews>
  <sheetFormatPr baseColWidth="10" defaultColWidth="8" defaultRowHeight="11.25"/>
  <cols>
    <col min="1" max="1" width="7.85546875" style="279" customWidth="1"/>
    <col min="2" max="2" width="19.5703125" style="279" customWidth="1"/>
    <col min="3" max="3" width="18.28515625" style="279" customWidth="1"/>
    <col min="4" max="4" width="14.140625" style="279" customWidth="1"/>
    <col min="5" max="5" width="15.85546875" style="279" customWidth="1"/>
    <col min="6" max="6" width="9.7109375" style="279" customWidth="1"/>
    <col min="7" max="7" width="12.140625" style="279" bestFit="1" customWidth="1"/>
    <col min="8" max="8" width="11.140625" style="279" bestFit="1" customWidth="1"/>
    <col min="9" max="16384" width="8" style="279"/>
  </cols>
  <sheetData>
    <row r="1" spans="2:8" ht="13.9" customHeight="1">
      <c r="B1" s="420" t="s">
        <v>117</v>
      </c>
      <c r="C1" s="423" t="s">
        <v>118</v>
      </c>
      <c r="D1" s="426" t="s">
        <v>436</v>
      </c>
      <c r="E1" s="426"/>
      <c r="F1" s="426"/>
      <c r="G1" s="426"/>
      <c r="H1" s="280"/>
    </row>
    <row r="2" spans="2:8" ht="11.25" customHeight="1">
      <c r="B2" s="421"/>
      <c r="C2" s="424"/>
      <c r="D2" s="427" t="s">
        <v>119</v>
      </c>
      <c r="E2" s="427"/>
      <c r="F2" s="427"/>
      <c r="G2" s="428" t="s">
        <v>437</v>
      </c>
      <c r="H2" s="282"/>
    </row>
    <row r="3" spans="2:8" ht="11.25" customHeight="1">
      <c r="B3" s="421"/>
      <c r="C3" s="424"/>
      <c r="D3" s="281" t="s">
        <v>120</v>
      </c>
      <c r="E3" s="281" t="s">
        <v>121</v>
      </c>
      <c r="F3" s="281" t="s">
        <v>122</v>
      </c>
      <c r="G3" s="429"/>
      <c r="H3" s="283"/>
    </row>
    <row r="4" spans="2:8" ht="11.25" customHeight="1">
      <c r="B4" s="430"/>
      <c r="C4" s="431"/>
      <c r="D4" s="284" t="s">
        <v>123</v>
      </c>
      <c r="E4" s="284" t="s">
        <v>123</v>
      </c>
      <c r="F4" s="284" t="s">
        <v>123</v>
      </c>
      <c r="G4" s="284" t="s">
        <v>123</v>
      </c>
      <c r="H4" s="283"/>
    </row>
    <row r="5" spans="2:8" ht="9" customHeight="1">
      <c r="B5" s="291" t="s">
        <v>229</v>
      </c>
      <c r="C5" s="292" t="s">
        <v>230</v>
      </c>
      <c r="D5" s="293">
        <v>448778.0917475</v>
      </c>
      <c r="E5" s="293"/>
      <c r="F5" s="293"/>
      <c r="G5" s="293">
        <v>448778.0917475</v>
      </c>
    </row>
    <row r="6" spans="2:8" ht="9" customHeight="1">
      <c r="B6" s="291"/>
      <c r="C6" s="292" t="s">
        <v>231</v>
      </c>
      <c r="D6" s="293">
        <v>788901.46865750011</v>
      </c>
      <c r="E6" s="293"/>
      <c r="F6" s="293"/>
      <c r="G6" s="293">
        <v>788901.46865750011</v>
      </c>
    </row>
    <row r="7" spans="2:8" ht="9" customHeight="1">
      <c r="B7" s="291"/>
      <c r="C7" s="292" t="s">
        <v>232</v>
      </c>
      <c r="D7" s="293"/>
      <c r="E7" s="293"/>
      <c r="F7" s="293">
        <v>112083.14230000001</v>
      </c>
      <c r="G7" s="293">
        <v>112083.14230000001</v>
      </c>
    </row>
    <row r="8" spans="2:8" ht="9" customHeight="1">
      <c r="B8" s="291"/>
      <c r="C8" s="292" t="s">
        <v>233</v>
      </c>
      <c r="D8" s="293"/>
      <c r="E8" s="293">
        <v>4857352.2957274998</v>
      </c>
      <c r="F8" s="293"/>
      <c r="G8" s="293">
        <v>4857352.2957274998</v>
      </c>
    </row>
    <row r="9" spans="2:8" ht="9" customHeight="1">
      <c r="B9" s="291"/>
      <c r="C9" s="292" t="s">
        <v>234</v>
      </c>
      <c r="D9" s="293"/>
      <c r="E9" s="293">
        <v>591183.28735499992</v>
      </c>
      <c r="F9" s="293"/>
      <c r="G9" s="293">
        <v>591183.28735499992</v>
      </c>
    </row>
    <row r="10" spans="2:8" ht="9" customHeight="1">
      <c r="B10" s="291"/>
      <c r="C10" s="292" t="s">
        <v>235</v>
      </c>
      <c r="D10" s="293"/>
      <c r="E10" s="293">
        <v>89693.382032500012</v>
      </c>
      <c r="F10" s="293"/>
      <c r="G10" s="293">
        <v>89693.382032500012</v>
      </c>
    </row>
    <row r="11" spans="2:8" ht="9" customHeight="1">
      <c r="B11" s="291"/>
      <c r="C11" s="292" t="s">
        <v>236</v>
      </c>
      <c r="D11" s="293"/>
      <c r="E11" s="293">
        <v>207217.52413749998</v>
      </c>
      <c r="F11" s="293"/>
      <c r="G11" s="293">
        <v>207217.52413749998</v>
      </c>
    </row>
    <row r="12" spans="2:8" ht="9" customHeight="1">
      <c r="B12" s="291"/>
      <c r="C12" s="292" t="s">
        <v>237</v>
      </c>
      <c r="D12" s="293"/>
      <c r="E12" s="293">
        <v>7671.0534100000004</v>
      </c>
      <c r="F12" s="293"/>
      <c r="G12" s="293">
        <v>7671.0534100000004</v>
      </c>
    </row>
    <row r="13" spans="2:8" ht="9" customHeight="1">
      <c r="B13" s="291"/>
      <c r="C13" s="292" t="s">
        <v>238</v>
      </c>
      <c r="D13" s="293"/>
      <c r="E13" s="293"/>
      <c r="F13" s="293">
        <v>112.80944</v>
      </c>
      <c r="G13" s="293">
        <v>112.80944</v>
      </c>
    </row>
    <row r="14" spans="2:8" ht="9" customHeight="1">
      <c r="B14" s="288" t="s">
        <v>239</v>
      </c>
      <c r="C14" s="289"/>
      <c r="D14" s="290">
        <v>1237679.5604050001</v>
      </c>
      <c r="E14" s="290">
        <v>5753117.5426624995</v>
      </c>
      <c r="F14" s="290">
        <v>112195.95174</v>
      </c>
      <c r="G14" s="290">
        <v>7102993.0548075</v>
      </c>
    </row>
    <row r="15" spans="2:8" ht="9" customHeight="1">
      <c r="B15" s="291" t="s">
        <v>240</v>
      </c>
      <c r="C15" s="292" t="s">
        <v>241</v>
      </c>
      <c r="D15" s="293"/>
      <c r="E15" s="293">
        <v>4321277.4731950006</v>
      </c>
      <c r="F15" s="293"/>
      <c r="G15" s="293">
        <v>4321277.4731950006</v>
      </c>
    </row>
    <row r="16" spans="2:8" ht="9" customHeight="1">
      <c r="B16" s="288" t="s">
        <v>242</v>
      </c>
      <c r="C16" s="289"/>
      <c r="D16" s="290"/>
      <c r="E16" s="290">
        <v>4321277.4731950006</v>
      </c>
      <c r="F16" s="290"/>
      <c r="G16" s="290">
        <v>4321277.4731950006</v>
      </c>
    </row>
    <row r="17" spans="2:7" ht="9" customHeight="1">
      <c r="B17" s="291" t="s">
        <v>243</v>
      </c>
      <c r="C17" s="292" t="s">
        <v>244</v>
      </c>
      <c r="D17" s="293"/>
      <c r="E17" s="293"/>
      <c r="F17" s="293">
        <v>105974.8938475</v>
      </c>
      <c r="G17" s="293">
        <v>105974.8938475</v>
      </c>
    </row>
    <row r="18" spans="2:7" ht="9" customHeight="1">
      <c r="B18" s="291"/>
      <c r="C18" s="292" t="s">
        <v>245</v>
      </c>
      <c r="D18" s="293"/>
      <c r="E18" s="293"/>
      <c r="F18" s="293">
        <v>41556.285369999998</v>
      </c>
      <c r="G18" s="293">
        <v>41556.285369999998</v>
      </c>
    </row>
    <row r="19" spans="2:7" ht="9" customHeight="1">
      <c r="B19" s="288" t="s">
        <v>246</v>
      </c>
      <c r="C19" s="289"/>
      <c r="D19" s="290"/>
      <c r="E19" s="290"/>
      <c r="F19" s="290">
        <v>147531.1792175</v>
      </c>
      <c r="G19" s="290">
        <v>147531.1792175</v>
      </c>
    </row>
    <row r="20" spans="2:7" ht="9" customHeight="1">
      <c r="B20" s="291" t="s">
        <v>247</v>
      </c>
      <c r="C20" s="292" t="s">
        <v>248</v>
      </c>
      <c r="D20" s="293"/>
      <c r="E20" s="293"/>
      <c r="F20" s="293">
        <v>88664.150984999986</v>
      </c>
      <c r="G20" s="293">
        <v>88664.150984999986</v>
      </c>
    </row>
    <row r="21" spans="2:7" ht="9" customHeight="1">
      <c r="B21" s="291"/>
      <c r="C21" s="292" t="s">
        <v>249</v>
      </c>
      <c r="D21" s="293"/>
      <c r="E21" s="293"/>
      <c r="F21" s="293">
        <v>97533.5988125</v>
      </c>
      <c r="G21" s="293">
        <v>97533.5988125</v>
      </c>
    </row>
    <row r="22" spans="2:7" ht="9" customHeight="1">
      <c r="B22" s="291"/>
      <c r="C22" s="292" t="s">
        <v>250</v>
      </c>
      <c r="D22" s="293"/>
      <c r="E22" s="293"/>
      <c r="F22" s="293">
        <v>97339.91555749999</v>
      </c>
      <c r="G22" s="293">
        <v>97339.91555749999</v>
      </c>
    </row>
    <row r="23" spans="2:7" ht="9" customHeight="1">
      <c r="B23" s="291"/>
      <c r="C23" s="292" t="s">
        <v>251</v>
      </c>
      <c r="D23" s="293"/>
      <c r="E23" s="293"/>
      <c r="F23" s="293">
        <v>56543.960842499997</v>
      </c>
      <c r="G23" s="293">
        <v>56543.960842499997</v>
      </c>
    </row>
    <row r="24" spans="2:7" ht="9" customHeight="1">
      <c r="B24" s="296" t="s">
        <v>252</v>
      </c>
      <c r="C24" s="297"/>
      <c r="D24" s="298"/>
      <c r="E24" s="298"/>
      <c r="F24" s="298">
        <v>340081.62619749992</v>
      </c>
      <c r="G24" s="298">
        <v>340081.62619749992</v>
      </c>
    </row>
    <row r="25" spans="2:7" ht="9" customHeight="1">
      <c r="B25" s="291" t="s">
        <v>253</v>
      </c>
      <c r="C25" s="292" t="s">
        <v>254</v>
      </c>
      <c r="D25" s="293"/>
      <c r="E25" s="293"/>
      <c r="F25" s="293">
        <v>51260.6199175</v>
      </c>
      <c r="G25" s="293">
        <v>51260.6199175</v>
      </c>
    </row>
    <row r="26" spans="2:7" ht="9" customHeight="1">
      <c r="B26" s="288" t="s">
        <v>255</v>
      </c>
      <c r="C26" s="289"/>
      <c r="D26" s="290"/>
      <c r="E26" s="290"/>
      <c r="F26" s="290">
        <v>51260.6199175</v>
      </c>
      <c r="G26" s="290">
        <v>51260.6199175</v>
      </c>
    </row>
    <row r="27" spans="2:7" ht="9" customHeight="1">
      <c r="B27" s="291" t="s">
        <v>256</v>
      </c>
      <c r="C27" s="292" t="s">
        <v>257</v>
      </c>
      <c r="D27" s="293"/>
      <c r="E27" s="293"/>
      <c r="F27" s="293">
        <v>65732.050777500001</v>
      </c>
      <c r="G27" s="293">
        <v>65732.050777500001</v>
      </c>
    </row>
    <row r="28" spans="2:7" ht="9" customHeight="1">
      <c r="B28" s="288" t="s">
        <v>258</v>
      </c>
      <c r="C28" s="289"/>
      <c r="D28" s="290"/>
      <c r="E28" s="290"/>
      <c r="F28" s="290">
        <v>65732.050777500001</v>
      </c>
      <c r="G28" s="290">
        <v>65732.050777500001</v>
      </c>
    </row>
    <row r="29" spans="2:7" ht="9" customHeight="1">
      <c r="B29" s="291" t="s">
        <v>259</v>
      </c>
      <c r="C29" s="292" t="s">
        <v>260</v>
      </c>
      <c r="D29" s="293"/>
      <c r="E29" s="293"/>
      <c r="F29" s="293">
        <v>26818.400000000001</v>
      </c>
      <c r="G29" s="293">
        <v>26818.400000000001</v>
      </c>
    </row>
    <row r="30" spans="2:7" ht="9" customHeight="1">
      <c r="B30" s="288" t="s">
        <v>261</v>
      </c>
      <c r="C30" s="289"/>
      <c r="D30" s="290"/>
      <c r="E30" s="290"/>
      <c r="F30" s="290">
        <v>26818.400000000001</v>
      </c>
      <c r="G30" s="290">
        <v>26818.400000000001</v>
      </c>
    </row>
    <row r="31" spans="2:7" ht="9" customHeight="1">
      <c r="B31" s="291" t="s">
        <v>262</v>
      </c>
      <c r="C31" s="292" t="s">
        <v>263</v>
      </c>
      <c r="D31" s="293">
        <v>149341.91127500002</v>
      </c>
      <c r="E31" s="293"/>
      <c r="F31" s="293"/>
      <c r="G31" s="293">
        <v>149341.91127500002</v>
      </c>
    </row>
    <row r="32" spans="2:7" ht="9" customHeight="1">
      <c r="B32" s="288" t="s">
        <v>264</v>
      </c>
      <c r="C32" s="289"/>
      <c r="D32" s="290">
        <v>149341.91127500002</v>
      </c>
      <c r="E32" s="290"/>
      <c r="F32" s="290"/>
      <c r="G32" s="290">
        <v>149341.91127500002</v>
      </c>
    </row>
    <row r="33" spans="2:7" ht="9" customHeight="1">
      <c r="B33" s="291" t="s">
        <v>265</v>
      </c>
      <c r="C33" s="292" t="s">
        <v>266</v>
      </c>
      <c r="D33" s="293"/>
      <c r="E33" s="293"/>
      <c r="F33" s="293">
        <v>132770.16134000002</v>
      </c>
      <c r="G33" s="293">
        <v>132770.16134000002</v>
      </c>
    </row>
    <row r="34" spans="2:7" ht="9" customHeight="1">
      <c r="B34" s="288" t="s">
        <v>267</v>
      </c>
      <c r="C34" s="289"/>
      <c r="D34" s="290"/>
      <c r="E34" s="290"/>
      <c r="F34" s="290">
        <v>132770.16134000002</v>
      </c>
      <c r="G34" s="290">
        <v>132770.16134000002</v>
      </c>
    </row>
    <row r="35" spans="2:7" ht="9" customHeight="1">
      <c r="B35" s="291" t="s">
        <v>268</v>
      </c>
      <c r="C35" s="292" t="s">
        <v>269</v>
      </c>
      <c r="D35" s="293">
        <v>1444.7090000000001</v>
      </c>
      <c r="E35" s="293"/>
      <c r="F35" s="293"/>
      <c r="G35" s="293">
        <v>1444.7090000000001</v>
      </c>
    </row>
    <row r="36" spans="2:7" ht="7.9" customHeight="1">
      <c r="B36" s="288" t="s">
        <v>270</v>
      </c>
      <c r="C36" s="289"/>
      <c r="D36" s="290">
        <v>1444.7090000000001</v>
      </c>
      <c r="E36" s="290"/>
      <c r="F36" s="290"/>
      <c r="G36" s="290">
        <v>1444.7090000000001</v>
      </c>
    </row>
    <row r="37" spans="2:7" ht="9" customHeight="1">
      <c r="B37" s="291" t="s">
        <v>271</v>
      </c>
      <c r="C37" s="292" t="s">
        <v>272</v>
      </c>
      <c r="D37" s="293">
        <v>638449.22498499998</v>
      </c>
      <c r="E37" s="293"/>
      <c r="F37" s="293"/>
      <c r="G37" s="293">
        <v>638449.22498499998</v>
      </c>
    </row>
    <row r="38" spans="2:7" ht="9" customHeight="1">
      <c r="B38" s="288" t="s">
        <v>273</v>
      </c>
      <c r="C38" s="289"/>
      <c r="D38" s="290">
        <v>638449.22498499998</v>
      </c>
      <c r="E38" s="290"/>
      <c r="F38" s="290"/>
      <c r="G38" s="290">
        <v>638449.22498499998</v>
      </c>
    </row>
    <row r="39" spans="2:7" ht="9" customHeight="1">
      <c r="B39" s="291" t="s">
        <v>274</v>
      </c>
      <c r="C39" s="292" t="s">
        <v>275</v>
      </c>
      <c r="D39" s="293"/>
      <c r="E39" s="293"/>
      <c r="F39" s="293">
        <v>70240.410067500008</v>
      </c>
      <c r="G39" s="293">
        <v>70240.410067500008</v>
      </c>
    </row>
    <row r="40" spans="2:7" ht="9" customHeight="1">
      <c r="B40" s="288" t="s">
        <v>276</v>
      </c>
      <c r="C40" s="289"/>
      <c r="D40" s="290"/>
      <c r="E40" s="290"/>
      <c r="F40" s="290">
        <v>70240.410067500008</v>
      </c>
      <c r="G40" s="290">
        <v>70240.410067500008</v>
      </c>
    </row>
    <row r="41" spans="2:7" s="299" customFormat="1" ht="9" customHeight="1">
      <c r="B41" s="291" t="s">
        <v>277</v>
      </c>
      <c r="C41" s="292" t="s">
        <v>278</v>
      </c>
      <c r="D41" s="293"/>
      <c r="E41" s="293">
        <v>731.07986000000005</v>
      </c>
      <c r="F41" s="293"/>
      <c r="G41" s="293">
        <v>731.07986000000005</v>
      </c>
    </row>
    <row r="42" spans="2:7" ht="9" customHeight="1">
      <c r="B42" s="291"/>
      <c r="C42" s="292" t="s">
        <v>279</v>
      </c>
      <c r="D42" s="293"/>
      <c r="E42" s="293">
        <v>2410.3876449999998</v>
      </c>
      <c r="F42" s="293"/>
      <c r="G42" s="293">
        <v>2410.3876449999998</v>
      </c>
    </row>
    <row r="43" spans="2:7" ht="9" customHeight="1">
      <c r="B43" s="288" t="s">
        <v>280</v>
      </c>
      <c r="C43" s="289"/>
      <c r="D43" s="290"/>
      <c r="E43" s="290">
        <v>3141.4675049999996</v>
      </c>
      <c r="F43" s="290"/>
      <c r="G43" s="290">
        <v>3141.4675049999996</v>
      </c>
    </row>
    <row r="44" spans="2:7" ht="9" customHeight="1">
      <c r="B44" s="291" t="s">
        <v>281</v>
      </c>
      <c r="C44" s="292" t="s">
        <v>282</v>
      </c>
      <c r="D44" s="293">
        <v>2754641.3723125001</v>
      </c>
      <c r="E44" s="293"/>
      <c r="F44" s="293"/>
      <c r="G44" s="293">
        <v>2754641.3723125001</v>
      </c>
    </row>
    <row r="45" spans="2:7" ht="9" customHeight="1">
      <c r="B45" s="291"/>
      <c r="C45" s="292" t="s">
        <v>283</v>
      </c>
      <c r="D45" s="293"/>
      <c r="E45" s="293">
        <v>5701393.1586100003</v>
      </c>
      <c r="F45" s="293"/>
      <c r="G45" s="293">
        <v>5701393.1586100003</v>
      </c>
    </row>
    <row r="46" spans="2:7" ht="9" customHeight="1">
      <c r="B46" s="291"/>
      <c r="C46" s="292" t="s">
        <v>284</v>
      </c>
      <c r="D46" s="293"/>
      <c r="E46" s="293">
        <v>1798026.757455</v>
      </c>
      <c r="F46" s="293"/>
      <c r="G46" s="293">
        <v>1798026.757455</v>
      </c>
    </row>
    <row r="47" spans="2:7" ht="9" customHeight="1">
      <c r="B47" s="291"/>
      <c r="C47" s="292" t="s">
        <v>285</v>
      </c>
      <c r="D47" s="293">
        <v>50814.595269999998</v>
      </c>
      <c r="E47" s="293"/>
      <c r="F47" s="293"/>
      <c r="G47" s="293">
        <v>50814.595269999998</v>
      </c>
    </row>
    <row r="48" spans="2:7" ht="9" customHeight="1">
      <c r="B48" s="288" t="s">
        <v>286</v>
      </c>
      <c r="C48" s="289"/>
      <c r="D48" s="290">
        <v>2805455.9675825001</v>
      </c>
      <c r="E48" s="290">
        <v>7499419.916065</v>
      </c>
      <c r="F48" s="290"/>
      <c r="G48" s="290">
        <v>10304875.8836475</v>
      </c>
    </row>
    <row r="49" spans="2:8" ht="9" customHeight="1">
      <c r="B49" s="291" t="s">
        <v>287</v>
      </c>
      <c r="C49" s="292" t="s">
        <v>288</v>
      </c>
      <c r="D49" s="293">
        <v>348049.32923250005</v>
      </c>
      <c r="E49" s="293"/>
      <c r="F49" s="293"/>
      <c r="G49" s="293">
        <v>348049.32923250005</v>
      </c>
    </row>
    <row r="50" spans="2:8" ht="9" customHeight="1">
      <c r="B50" s="288" t="s">
        <v>289</v>
      </c>
      <c r="C50" s="289"/>
      <c r="D50" s="290">
        <v>348049.32923250005</v>
      </c>
      <c r="E50" s="290"/>
      <c r="F50" s="290"/>
      <c r="G50" s="290">
        <v>348049.32923250005</v>
      </c>
    </row>
    <row r="51" spans="2:8" ht="9" customHeight="1">
      <c r="B51" s="291" t="s">
        <v>290</v>
      </c>
      <c r="C51" s="292" t="s">
        <v>291</v>
      </c>
      <c r="D51" s="293"/>
      <c r="E51" s="293"/>
      <c r="F51" s="293">
        <v>15784.341375</v>
      </c>
      <c r="G51" s="293">
        <v>15784.341375</v>
      </c>
    </row>
    <row r="52" spans="2:8" ht="9" customHeight="1">
      <c r="B52" s="288" t="s">
        <v>292</v>
      </c>
      <c r="C52" s="289"/>
      <c r="D52" s="290"/>
      <c r="E52" s="290"/>
      <c r="F52" s="290">
        <v>15784.341375</v>
      </c>
      <c r="G52" s="290">
        <v>15784.341375</v>
      </c>
      <c r="H52" s="300"/>
    </row>
    <row r="53" spans="2:8" ht="9" customHeight="1">
      <c r="B53" s="291" t="s">
        <v>293</v>
      </c>
      <c r="C53" s="292" t="s">
        <v>294</v>
      </c>
      <c r="D53" s="293"/>
      <c r="E53" s="293"/>
      <c r="F53" s="293">
        <v>45818.672599999998</v>
      </c>
      <c r="G53" s="293">
        <v>45818.672599999998</v>
      </c>
    </row>
    <row r="54" spans="2:8" ht="9" customHeight="1">
      <c r="B54" s="288" t="s">
        <v>295</v>
      </c>
      <c r="C54" s="289"/>
      <c r="D54" s="290"/>
      <c r="E54" s="290"/>
      <c r="F54" s="290">
        <v>45818.672599999998</v>
      </c>
      <c r="G54" s="290">
        <v>45818.672599999998</v>
      </c>
    </row>
    <row r="55" spans="2:8" ht="9" customHeight="1">
      <c r="B55" s="291" t="s">
        <v>296</v>
      </c>
      <c r="C55" s="292" t="s">
        <v>297</v>
      </c>
      <c r="D55" s="293"/>
      <c r="E55" s="293"/>
      <c r="F55" s="293">
        <v>48784.201189999992</v>
      </c>
      <c r="G55" s="293">
        <v>48784.201189999992</v>
      </c>
    </row>
    <row r="56" spans="2:8" ht="9" customHeight="1">
      <c r="B56" s="288" t="s">
        <v>298</v>
      </c>
      <c r="C56" s="289"/>
      <c r="D56" s="290"/>
      <c r="E56" s="290"/>
      <c r="F56" s="290">
        <v>48784.201189999992</v>
      </c>
      <c r="G56" s="290">
        <v>48784.201189999992</v>
      </c>
    </row>
    <row r="57" spans="2:8" ht="9" customHeight="1">
      <c r="B57" s="291" t="s">
        <v>299</v>
      </c>
      <c r="C57" s="292" t="s">
        <v>300</v>
      </c>
      <c r="D57" s="293"/>
      <c r="E57" s="293"/>
      <c r="F57" s="293">
        <v>36002.846440000008</v>
      </c>
      <c r="G57" s="293">
        <v>36002.846440000008</v>
      </c>
    </row>
    <row r="58" spans="2:8" ht="9" customHeight="1">
      <c r="B58" s="291"/>
      <c r="C58" s="292" t="s">
        <v>301</v>
      </c>
      <c r="D58" s="293">
        <v>1342501.1548549994</v>
      </c>
      <c r="E58" s="293"/>
      <c r="F58" s="293"/>
      <c r="G58" s="293">
        <v>1342501.1548549994</v>
      </c>
    </row>
    <row r="59" spans="2:8" ht="9" customHeight="1">
      <c r="B59" s="291"/>
      <c r="C59" s="292" t="s">
        <v>302</v>
      </c>
      <c r="D59" s="293">
        <v>563391.97623000003</v>
      </c>
      <c r="E59" s="293"/>
      <c r="F59" s="293"/>
      <c r="G59" s="293">
        <v>563391.97623000003</v>
      </c>
    </row>
    <row r="60" spans="2:8" ht="9" customHeight="1">
      <c r="B60" s="291"/>
      <c r="C60" s="292" t="s">
        <v>303</v>
      </c>
      <c r="D60" s="293"/>
      <c r="E60" s="293"/>
      <c r="F60" s="293">
        <v>79273.532372499991</v>
      </c>
      <c r="G60" s="293">
        <v>79273.532372499991</v>
      </c>
    </row>
    <row r="61" spans="2:8" ht="9" customHeight="1">
      <c r="B61" s="288" t="s">
        <v>304</v>
      </c>
      <c r="C61" s="289"/>
      <c r="D61" s="290">
        <v>1905893.1310849995</v>
      </c>
      <c r="E61" s="290"/>
      <c r="F61" s="290">
        <v>115276.3788125</v>
      </c>
      <c r="G61" s="290">
        <v>2021169.5098974996</v>
      </c>
    </row>
    <row r="62" spans="2:8" ht="9" customHeight="1">
      <c r="B62" s="291" t="s">
        <v>305</v>
      </c>
      <c r="C62" s="292" t="s">
        <v>306</v>
      </c>
      <c r="D62" s="293"/>
      <c r="E62" s="293"/>
      <c r="F62" s="293">
        <v>180894.57168250004</v>
      </c>
      <c r="G62" s="293">
        <v>180894.57168250004</v>
      </c>
    </row>
    <row r="63" spans="2:8" ht="9" customHeight="1">
      <c r="B63" s="288" t="s">
        <v>307</v>
      </c>
      <c r="C63" s="289"/>
      <c r="D63" s="290"/>
      <c r="E63" s="290"/>
      <c r="F63" s="290">
        <v>180894.57168250004</v>
      </c>
      <c r="G63" s="290">
        <v>180894.57168250004</v>
      </c>
    </row>
    <row r="64" spans="2:8" ht="9" customHeight="1">
      <c r="B64" s="291" t="s">
        <v>308</v>
      </c>
      <c r="C64" s="292" t="s">
        <v>309</v>
      </c>
      <c r="D64" s="293"/>
      <c r="E64" s="293"/>
      <c r="F64" s="293">
        <v>531557.53810249991</v>
      </c>
      <c r="G64" s="293">
        <v>531557.53810249991</v>
      </c>
    </row>
    <row r="65" spans="2:7" ht="9" customHeight="1">
      <c r="B65" s="288" t="s">
        <v>310</v>
      </c>
      <c r="C65" s="289"/>
      <c r="D65" s="290"/>
      <c r="E65" s="290"/>
      <c r="F65" s="290">
        <v>531557.53810249991</v>
      </c>
      <c r="G65" s="290">
        <v>531557.53810249991</v>
      </c>
    </row>
    <row r="66" spans="2:7" ht="9" customHeight="1">
      <c r="B66" s="291" t="s">
        <v>311</v>
      </c>
      <c r="C66" s="292" t="s">
        <v>312</v>
      </c>
      <c r="D66" s="293"/>
      <c r="E66" s="293"/>
      <c r="F66" s="293">
        <v>58946.900655000005</v>
      </c>
      <c r="G66" s="293">
        <v>58946.900655000005</v>
      </c>
    </row>
    <row r="67" spans="2:7" ht="9" customHeight="1">
      <c r="B67" s="288" t="s">
        <v>313</v>
      </c>
      <c r="C67" s="289"/>
      <c r="D67" s="290"/>
      <c r="E67" s="290"/>
      <c r="F67" s="290">
        <v>58946.900655000005</v>
      </c>
      <c r="G67" s="290">
        <v>58946.900655000005</v>
      </c>
    </row>
    <row r="68" spans="2:7" ht="9" customHeight="1">
      <c r="B68" s="291" t="s">
        <v>314</v>
      </c>
      <c r="C68" s="292" t="s">
        <v>315</v>
      </c>
      <c r="D68" s="293"/>
      <c r="E68" s="293"/>
      <c r="F68" s="293">
        <v>29456.604222500006</v>
      </c>
      <c r="G68" s="293">
        <v>29456.604222500006</v>
      </c>
    </row>
    <row r="69" spans="2:7" ht="9" customHeight="1">
      <c r="B69" s="291"/>
      <c r="C69" s="292" t="s">
        <v>316</v>
      </c>
      <c r="D69" s="293"/>
      <c r="E69" s="293"/>
      <c r="F69" s="293">
        <v>19237.403890000005</v>
      </c>
      <c r="G69" s="293">
        <v>19237.403890000005</v>
      </c>
    </row>
    <row r="70" spans="2:7" ht="9" customHeight="1">
      <c r="B70" s="291"/>
      <c r="C70" s="292" t="s">
        <v>317</v>
      </c>
      <c r="D70" s="293"/>
      <c r="E70" s="293"/>
      <c r="F70" s="293">
        <v>15322.7709125</v>
      </c>
      <c r="G70" s="293">
        <v>15322.7709125</v>
      </c>
    </row>
    <row r="71" spans="2:7" ht="9" customHeight="1">
      <c r="B71" s="291"/>
      <c r="C71" s="292" t="s">
        <v>318</v>
      </c>
      <c r="D71" s="293"/>
      <c r="E71" s="293"/>
      <c r="F71" s="293">
        <v>14671.884849999999</v>
      </c>
      <c r="G71" s="293">
        <v>14671.884849999999</v>
      </c>
    </row>
    <row r="72" spans="2:7" ht="10.15" customHeight="1">
      <c r="B72" s="288" t="s">
        <v>319</v>
      </c>
      <c r="C72" s="289"/>
      <c r="D72" s="290"/>
      <c r="E72" s="290"/>
      <c r="F72" s="290">
        <v>78688.663875000013</v>
      </c>
      <c r="G72" s="290">
        <v>78688.663875000013</v>
      </c>
    </row>
    <row r="73" spans="2:7" ht="9" customHeight="1">
      <c r="B73" s="291" t="s">
        <v>320</v>
      </c>
      <c r="C73" s="292" t="s">
        <v>321</v>
      </c>
      <c r="D73" s="293"/>
      <c r="E73" s="293">
        <v>3143.4661299999993</v>
      </c>
      <c r="F73" s="293"/>
      <c r="G73" s="293">
        <v>3143.4661299999993</v>
      </c>
    </row>
    <row r="74" spans="2:7" ht="9" customHeight="1">
      <c r="B74" s="288" t="s">
        <v>322</v>
      </c>
      <c r="C74" s="289"/>
      <c r="D74" s="290"/>
      <c r="E74" s="290">
        <v>3143.4661299999993</v>
      </c>
      <c r="F74" s="290"/>
      <c r="G74" s="290">
        <v>3143.4661299999993</v>
      </c>
    </row>
    <row r="75" spans="2:7" ht="9" customHeight="1">
      <c r="B75" s="291" t="s">
        <v>323</v>
      </c>
      <c r="C75" s="292" t="s">
        <v>324</v>
      </c>
      <c r="D75" s="293"/>
      <c r="E75" s="293"/>
      <c r="F75" s="293">
        <v>44089.782499999994</v>
      </c>
      <c r="G75" s="293">
        <v>44089.782499999994</v>
      </c>
    </row>
    <row r="76" spans="2:7" ht="9" customHeight="1">
      <c r="B76" s="288" t="s">
        <v>325</v>
      </c>
      <c r="C76" s="289"/>
      <c r="D76" s="290"/>
      <c r="E76" s="290"/>
      <c r="F76" s="290">
        <v>44089.782499999994</v>
      </c>
      <c r="G76" s="290">
        <v>44089.782499999994</v>
      </c>
    </row>
    <row r="77" spans="2:7" ht="9" customHeight="1">
      <c r="B77" s="291" t="s">
        <v>326</v>
      </c>
      <c r="C77" s="292" t="s">
        <v>327</v>
      </c>
      <c r="D77" s="293"/>
      <c r="E77" s="293"/>
      <c r="F77" s="293">
        <v>119515.75127249998</v>
      </c>
      <c r="G77" s="293">
        <v>119515.75127249998</v>
      </c>
    </row>
    <row r="78" spans="2:7" ht="9" customHeight="1">
      <c r="B78" s="288" t="s">
        <v>328</v>
      </c>
      <c r="C78" s="289"/>
      <c r="D78" s="290"/>
      <c r="E78" s="290"/>
      <c r="F78" s="290">
        <v>119515.75127249998</v>
      </c>
      <c r="G78" s="290">
        <v>119515.75127249998</v>
      </c>
    </row>
    <row r="79" spans="2:7" ht="9" customHeight="1">
      <c r="B79" s="291" t="s">
        <v>329</v>
      </c>
      <c r="C79" s="292" t="s">
        <v>330</v>
      </c>
      <c r="D79" s="293"/>
      <c r="E79" s="293"/>
      <c r="F79" s="293">
        <v>98614.223667500002</v>
      </c>
      <c r="G79" s="293">
        <v>98614.223667500002</v>
      </c>
    </row>
    <row r="80" spans="2:7" ht="9" customHeight="1">
      <c r="B80" s="288" t="s">
        <v>331</v>
      </c>
      <c r="C80" s="289"/>
      <c r="D80" s="290"/>
      <c r="E80" s="290"/>
      <c r="F80" s="290">
        <v>98614.223667500002</v>
      </c>
      <c r="G80" s="290">
        <v>98614.223667500002</v>
      </c>
    </row>
    <row r="81" ht="12" customHeight="1"/>
  </sheetData>
  <mergeCells count="5">
    <mergeCell ref="B1:B4"/>
    <mergeCell ref="C1:C4"/>
    <mergeCell ref="D1:G1"/>
    <mergeCell ref="D2:F2"/>
    <mergeCell ref="G2:G3"/>
  </mergeCells>
  <pageMargins left="0.4365" right="0.33950000000000002" top="0.91341666666666665" bottom="0.51733333333333331" header="0.31496062992125984" footer="0.31496062992125984"/>
  <pageSetup paperSize="9" scale="98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A869-C022-4B25-AD4C-4D20ACE3108A}">
  <sheetPr>
    <tabColor theme="4"/>
    <pageSetUpPr fitToPage="1"/>
  </sheetPr>
  <dimension ref="B1:H57"/>
  <sheetViews>
    <sheetView showGridLines="0" view="pageBreakPreview" topLeftCell="A16" zoomScaleNormal="100" zoomScaleSheetLayoutView="100" zoomScalePageLayoutView="115" workbookViewId="0">
      <selection activeCell="B50" sqref="B50"/>
    </sheetView>
  </sheetViews>
  <sheetFormatPr baseColWidth="10" defaultColWidth="8" defaultRowHeight="11.25"/>
  <cols>
    <col min="1" max="1" width="8.7109375" style="279" customWidth="1"/>
    <col min="2" max="2" width="19.42578125" style="279" customWidth="1"/>
    <col min="3" max="3" width="17.85546875" style="279" customWidth="1"/>
    <col min="4" max="4" width="14.140625" style="279" customWidth="1"/>
    <col min="5" max="5" width="15.28515625" style="279" customWidth="1"/>
    <col min="6" max="6" width="10.7109375" style="279" customWidth="1"/>
    <col min="7" max="7" width="11.5703125" style="279" bestFit="1" customWidth="1"/>
    <col min="8" max="16384" width="8" style="279"/>
  </cols>
  <sheetData>
    <row r="1" spans="2:8" ht="15.75" customHeight="1">
      <c r="B1" s="420" t="s">
        <v>117</v>
      </c>
      <c r="C1" s="423" t="s">
        <v>118</v>
      </c>
      <c r="D1" s="426" t="s">
        <v>436</v>
      </c>
      <c r="E1" s="426"/>
      <c r="F1" s="426"/>
      <c r="G1" s="426"/>
      <c r="H1" s="280"/>
    </row>
    <row r="2" spans="2:8" ht="11.25" customHeight="1">
      <c r="B2" s="421"/>
      <c r="C2" s="424"/>
      <c r="D2" s="427" t="s">
        <v>119</v>
      </c>
      <c r="E2" s="427"/>
      <c r="F2" s="427"/>
      <c r="G2" s="428" t="s">
        <v>437</v>
      </c>
      <c r="H2" s="282"/>
    </row>
    <row r="3" spans="2:8" ht="11.25" customHeight="1">
      <c r="B3" s="421"/>
      <c r="C3" s="424"/>
      <c r="D3" s="281" t="s">
        <v>120</v>
      </c>
      <c r="E3" s="281" t="s">
        <v>121</v>
      </c>
      <c r="F3" s="281" t="s">
        <v>122</v>
      </c>
      <c r="G3" s="429"/>
      <c r="H3" s="283"/>
    </row>
    <row r="4" spans="2:8" ht="11.25" customHeight="1">
      <c r="B4" s="430"/>
      <c r="C4" s="431"/>
      <c r="D4" s="284" t="s">
        <v>123</v>
      </c>
      <c r="E4" s="284" t="s">
        <v>123</v>
      </c>
      <c r="F4" s="284" t="s">
        <v>123</v>
      </c>
      <c r="G4" s="284" t="s">
        <v>123</v>
      </c>
      <c r="H4" s="283"/>
    </row>
    <row r="5" spans="2:8" s="292" customFormat="1" ht="9" customHeight="1">
      <c r="B5" s="291" t="s">
        <v>332</v>
      </c>
      <c r="C5" s="292" t="s">
        <v>333</v>
      </c>
      <c r="D5" s="293"/>
      <c r="E5" s="293">
        <v>52655.928012499993</v>
      </c>
      <c r="F5" s="293"/>
      <c r="G5" s="293">
        <v>52655.928012499993</v>
      </c>
    </row>
    <row r="6" spans="2:8" s="292" customFormat="1" ht="9" customHeight="1">
      <c r="B6" s="288" t="s">
        <v>334</v>
      </c>
      <c r="C6" s="289"/>
      <c r="D6" s="290"/>
      <c r="E6" s="290">
        <v>52655.928012499993</v>
      </c>
      <c r="F6" s="290"/>
      <c r="G6" s="290">
        <v>52655.928012499993</v>
      </c>
    </row>
    <row r="7" spans="2:8" s="292" customFormat="1" ht="9" customHeight="1">
      <c r="B7" s="291" t="s">
        <v>335</v>
      </c>
      <c r="C7" s="292" t="s">
        <v>336</v>
      </c>
      <c r="D7" s="293">
        <v>742206.25847999984</v>
      </c>
      <c r="E7" s="293"/>
      <c r="F7" s="293"/>
      <c r="G7" s="293">
        <v>742206.25847999984</v>
      </c>
    </row>
    <row r="8" spans="2:8" s="292" customFormat="1" ht="9" customHeight="1">
      <c r="B8" s="291"/>
      <c r="C8" s="292" t="s">
        <v>337</v>
      </c>
      <c r="D8" s="293">
        <v>1378.2734850000002</v>
      </c>
      <c r="E8" s="293"/>
      <c r="F8" s="293"/>
      <c r="G8" s="293">
        <v>1378.2734850000002</v>
      </c>
    </row>
    <row r="9" spans="2:8" s="292" customFormat="1" ht="9" customHeight="1">
      <c r="B9" s="288" t="s">
        <v>338</v>
      </c>
      <c r="C9" s="289"/>
      <c r="D9" s="290">
        <v>743584.53196499986</v>
      </c>
      <c r="E9" s="290"/>
      <c r="F9" s="290"/>
      <c r="G9" s="290">
        <v>743584.53196499986</v>
      </c>
    </row>
    <row r="10" spans="2:8" s="292" customFormat="1" ht="9" customHeight="1">
      <c r="B10" s="291" t="s">
        <v>339</v>
      </c>
      <c r="C10" s="292" t="s">
        <v>340</v>
      </c>
      <c r="D10" s="293"/>
      <c r="E10" s="293"/>
      <c r="F10" s="293">
        <v>46680.482935000007</v>
      </c>
      <c r="G10" s="293">
        <v>46680.482935000007</v>
      </c>
    </row>
    <row r="11" spans="2:8" s="292" customFormat="1" ht="9" customHeight="1">
      <c r="B11" s="288" t="s">
        <v>341</v>
      </c>
      <c r="C11" s="289"/>
      <c r="D11" s="290"/>
      <c r="E11" s="290"/>
      <c r="F11" s="290">
        <v>46680.482935000007</v>
      </c>
      <c r="G11" s="290">
        <v>46680.482935000007</v>
      </c>
    </row>
    <row r="12" spans="2:8" s="292" customFormat="1" ht="9" customHeight="1">
      <c r="B12" s="291" t="s">
        <v>342</v>
      </c>
      <c r="C12" s="292" t="s">
        <v>343</v>
      </c>
      <c r="D12" s="293"/>
      <c r="E12" s="293"/>
      <c r="F12" s="293">
        <v>158317.77659249998</v>
      </c>
      <c r="G12" s="293">
        <v>158317.77659249998</v>
      </c>
    </row>
    <row r="13" spans="2:8" s="292" customFormat="1" ht="9" customHeight="1">
      <c r="B13" s="288" t="s">
        <v>344</v>
      </c>
      <c r="C13" s="289"/>
      <c r="D13" s="290"/>
      <c r="E13" s="290"/>
      <c r="F13" s="290">
        <v>158317.77659249998</v>
      </c>
      <c r="G13" s="290">
        <v>158317.77659249998</v>
      </c>
    </row>
    <row r="14" spans="2:8" s="292" customFormat="1" ht="9" customHeight="1">
      <c r="B14" s="291" t="s">
        <v>345</v>
      </c>
      <c r="C14" s="292" t="s">
        <v>346</v>
      </c>
      <c r="D14" s="293"/>
      <c r="E14" s="293">
        <v>176085.74801499999</v>
      </c>
      <c r="F14" s="293"/>
      <c r="G14" s="293">
        <v>176085.74801499999</v>
      </c>
    </row>
    <row r="15" spans="2:8" s="292" customFormat="1" ht="9" customHeight="1">
      <c r="B15" s="288" t="s">
        <v>347</v>
      </c>
      <c r="C15" s="289"/>
      <c r="D15" s="290"/>
      <c r="E15" s="290">
        <v>176085.74801499999</v>
      </c>
      <c r="F15" s="290"/>
      <c r="G15" s="290">
        <v>176085.74801499999</v>
      </c>
    </row>
    <row r="16" spans="2:8" s="292" customFormat="1" ht="9" customHeight="1">
      <c r="B16" s="291" t="s">
        <v>348</v>
      </c>
      <c r="C16" s="292" t="s">
        <v>349</v>
      </c>
      <c r="D16" s="293"/>
      <c r="E16" s="293">
        <v>10035.6124875</v>
      </c>
      <c r="F16" s="293"/>
      <c r="G16" s="293">
        <v>10035.6124875</v>
      </c>
    </row>
    <row r="17" spans="2:7" s="292" customFormat="1" ht="9" customHeight="1">
      <c r="B17" s="288" t="s">
        <v>350</v>
      </c>
      <c r="C17" s="289"/>
      <c r="D17" s="290"/>
      <c r="E17" s="290">
        <v>10035.6124875</v>
      </c>
      <c r="F17" s="290"/>
      <c r="G17" s="290">
        <v>10035.6124875</v>
      </c>
    </row>
    <row r="18" spans="2:7" s="292" customFormat="1" ht="9" customHeight="1">
      <c r="B18" s="291" t="s">
        <v>351</v>
      </c>
      <c r="C18" s="292" t="s">
        <v>352</v>
      </c>
      <c r="D18" s="293"/>
      <c r="E18" s="293"/>
      <c r="F18" s="293">
        <v>144733.47163749998</v>
      </c>
      <c r="G18" s="293">
        <v>144733.47163749998</v>
      </c>
    </row>
    <row r="19" spans="2:7" s="292" customFormat="1" ht="9" customHeight="1">
      <c r="B19" s="291"/>
      <c r="C19" s="292" t="s">
        <v>353</v>
      </c>
      <c r="D19" s="293"/>
      <c r="E19" s="293"/>
      <c r="F19" s="293">
        <v>51048.915792500004</v>
      </c>
      <c r="G19" s="293">
        <v>51048.915792500004</v>
      </c>
    </row>
    <row r="20" spans="2:7" s="292" customFormat="1" ht="9" customHeight="1">
      <c r="B20" s="288" t="s">
        <v>354</v>
      </c>
      <c r="C20" s="289"/>
      <c r="D20" s="290"/>
      <c r="E20" s="290"/>
      <c r="F20" s="290">
        <v>195782.38743</v>
      </c>
      <c r="G20" s="290">
        <v>195782.38743</v>
      </c>
    </row>
    <row r="21" spans="2:7" s="292" customFormat="1" ht="9" customHeight="1">
      <c r="B21" s="291" t="s">
        <v>355</v>
      </c>
      <c r="C21" s="292" t="s">
        <v>356</v>
      </c>
      <c r="D21" s="293">
        <v>243142.73040999996</v>
      </c>
      <c r="E21" s="293"/>
      <c r="F21" s="293"/>
      <c r="G21" s="293">
        <v>243142.73040999996</v>
      </c>
    </row>
    <row r="22" spans="2:7" s="292" customFormat="1" ht="9" customHeight="1">
      <c r="B22" s="291"/>
      <c r="C22" s="292" t="s">
        <v>357</v>
      </c>
      <c r="D22" s="293">
        <v>709239.88475750003</v>
      </c>
      <c r="E22" s="293"/>
      <c r="F22" s="293"/>
      <c r="G22" s="293">
        <v>709239.88475750003</v>
      </c>
    </row>
    <row r="23" spans="2:7" s="292" customFormat="1" ht="9" customHeight="1">
      <c r="B23" s="291"/>
      <c r="C23" s="292" t="s">
        <v>358</v>
      </c>
      <c r="D23" s="293">
        <v>185406.50288750001</v>
      </c>
      <c r="E23" s="293"/>
      <c r="F23" s="293"/>
      <c r="G23" s="293">
        <v>185406.50288750001</v>
      </c>
    </row>
    <row r="24" spans="2:7" s="292" customFormat="1" ht="9" customHeight="1">
      <c r="B24" s="291"/>
      <c r="C24" s="292" t="s">
        <v>359</v>
      </c>
      <c r="D24" s="293">
        <v>1183.1176924999997</v>
      </c>
      <c r="E24" s="293"/>
      <c r="F24" s="293"/>
      <c r="G24" s="293">
        <v>1183.1176924999997</v>
      </c>
    </row>
    <row r="25" spans="2:7" s="292" customFormat="1" ht="9" customHeight="1">
      <c r="B25" s="291"/>
      <c r="C25" s="292" t="s">
        <v>360</v>
      </c>
      <c r="D25" s="293">
        <v>209637.04906999995</v>
      </c>
      <c r="E25" s="293"/>
      <c r="F25" s="293"/>
      <c r="G25" s="293">
        <v>209637.04906999995</v>
      </c>
    </row>
    <row r="26" spans="2:7" s="292" customFormat="1" ht="9" customHeight="1">
      <c r="B26" s="291"/>
      <c r="C26" s="292" t="s">
        <v>361</v>
      </c>
      <c r="D26" s="293">
        <v>23728.5374625</v>
      </c>
      <c r="E26" s="293"/>
      <c r="F26" s="293"/>
      <c r="G26" s="293">
        <v>23728.5374625</v>
      </c>
    </row>
    <row r="27" spans="2:7" s="292" customFormat="1" ht="9" customHeight="1">
      <c r="B27" s="291"/>
      <c r="C27" s="292" t="s">
        <v>362</v>
      </c>
      <c r="D27" s="293">
        <v>50702.267970000001</v>
      </c>
      <c r="E27" s="293"/>
      <c r="F27" s="293"/>
      <c r="G27" s="293">
        <v>50702.267970000001</v>
      </c>
    </row>
    <row r="28" spans="2:7" s="292" customFormat="1" ht="9" customHeight="1">
      <c r="B28" s="291"/>
      <c r="C28" s="292" t="s">
        <v>363</v>
      </c>
      <c r="D28" s="293">
        <v>31471.950449999997</v>
      </c>
      <c r="E28" s="293"/>
      <c r="F28" s="293"/>
      <c r="G28" s="293">
        <v>31471.950449999997</v>
      </c>
    </row>
    <row r="29" spans="2:7" s="292" customFormat="1" ht="9" customHeight="1">
      <c r="B29" s="291"/>
      <c r="C29" s="292" t="s">
        <v>364</v>
      </c>
      <c r="D29" s="293">
        <v>17655.793605000003</v>
      </c>
      <c r="E29" s="293"/>
      <c r="F29" s="293"/>
      <c r="G29" s="293">
        <v>17655.793605000003</v>
      </c>
    </row>
    <row r="30" spans="2:7" s="292" customFormat="1" ht="9" customHeight="1">
      <c r="B30" s="291"/>
      <c r="C30" s="292" t="s">
        <v>365</v>
      </c>
      <c r="D30" s="293">
        <v>2458.4810050000006</v>
      </c>
      <c r="E30" s="293"/>
      <c r="F30" s="293"/>
      <c r="G30" s="293">
        <v>2458.4810050000006</v>
      </c>
    </row>
    <row r="31" spans="2:7" s="292" customFormat="1" ht="9" customHeight="1">
      <c r="B31" s="291"/>
      <c r="C31" s="292" t="s">
        <v>366</v>
      </c>
      <c r="D31" s="293">
        <v>1871.469955</v>
      </c>
      <c r="E31" s="293"/>
      <c r="F31" s="293"/>
      <c r="G31" s="293">
        <v>1871.469955</v>
      </c>
    </row>
    <row r="32" spans="2:7" s="292" customFormat="1" ht="9" customHeight="1">
      <c r="B32" s="291"/>
      <c r="C32" s="292" t="s">
        <v>367</v>
      </c>
      <c r="D32" s="293">
        <v>782568.43057500001</v>
      </c>
      <c r="E32" s="293"/>
      <c r="F32" s="293"/>
      <c r="G32" s="293">
        <v>782568.43057500001</v>
      </c>
    </row>
    <row r="33" spans="2:8" s="292" customFormat="1" ht="9" customHeight="1">
      <c r="B33" s="288" t="s">
        <v>368</v>
      </c>
      <c r="C33" s="289"/>
      <c r="D33" s="290">
        <v>2259066.2158399997</v>
      </c>
      <c r="E33" s="290"/>
      <c r="F33" s="290"/>
      <c r="G33" s="290">
        <v>2259066.2158399997</v>
      </c>
    </row>
    <row r="34" spans="2:8" s="292" customFormat="1" ht="9" customHeight="1">
      <c r="B34" s="291" t="s">
        <v>369</v>
      </c>
      <c r="C34" s="292" t="s">
        <v>370</v>
      </c>
      <c r="D34" s="293"/>
      <c r="E34" s="293"/>
      <c r="F34" s="293">
        <v>56026.624692500001</v>
      </c>
      <c r="G34" s="293">
        <v>56026.624692500001</v>
      </c>
    </row>
    <row r="35" spans="2:8" s="292" customFormat="1" ht="9" customHeight="1">
      <c r="B35" s="288" t="s">
        <v>371</v>
      </c>
      <c r="C35" s="289"/>
      <c r="D35" s="290"/>
      <c r="E35" s="290"/>
      <c r="F35" s="290">
        <v>56026.624692500001</v>
      </c>
      <c r="G35" s="290">
        <v>56026.624692500001</v>
      </c>
    </row>
    <row r="36" spans="2:8" s="292" customFormat="1" ht="9" customHeight="1">
      <c r="B36" s="291" t="s">
        <v>372</v>
      </c>
      <c r="C36" s="292" t="s">
        <v>373</v>
      </c>
      <c r="D36" s="293"/>
      <c r="E36" s="293">
        <v>1715435.5132600002</v>
      </c>
      <c r="F36" s="293"/>
      <c r="G36" s="293">
        <v>1715435.5132600002</v>
      </c>
    </row>
    <row r="37" spans="2:8" s="292" customFormat="1" ht="9" customHeight="1">
      <c r="B37" s="288" t="s">
        <v>374</v>
      </c>
      <c r="C37" s="289"/>
      <c r="D37" s="290"/>
      <c r="E37" s="290">
        <v>1715435.5132600002</v>
      </c>
      <c r="F37" s="290"/>
      <c r="G37" s="290">
        <v>1715435.5132600002</v>
      </c>
    </row>
    <row r="38" spans="2:8" s="292" customFormat="1" ht="9" customHeight="1">
      <c r="B38" s="291" t="s">
        <v>375</v>
      </c>
      <c r="C38" s="292" t="s">
        <v>376</v>
      </c>
      <c r="D38" s="293"/>
      <c r="E38" s="293">
        <v>306478.11698250013</v>
      </c>
      <c r="F38" s="293"/>
      <c r="G38" s="293">
        <v>306478.11698250013</v>
      </c>
    </row>
    <row r="39" spans="2:8" s="292" customFormat="1" ht="9" customHeight="1">
      <c r="B39" s="288" t="s">
        <v>377</v>
      </c>
      <c r="C39" s="289"/>
      <c r="D39" s="290"/>
      <c r="E39" s="290">
        <v>306478.11698250013</v>
      </c>
      <c r="F39" s="290"/>
      <c r="G39" s="290">
        <v>306478.11698250013</v>
      </c>
    </row>
    <row r="40" spans="2:8">
      <c r="B40" s="301" t="s">
        <v>378</v>
      </c>
      <c r="C40" s="301"/>
      <c r="D40" s="302">
        <v>26477297.619419996</v>
      </c>
      <c r="E40" s="302">
        <v>24492546.341102503</v>
      </c>
      <c r="F40" s="302">
        <v>5114353.7391349981</v>
      </c>
      <c r="G40" s="302">
        <v>56084197.699657492</v>
      </c>
    </row>
    <row r="41" spans="2:8">
      <c r="B41" s="301" t="s">
        <v>96</v>
      </c>
      <c r="C41" s="301"/>
      <c r="D41" s="303"/>
      <c r="E41" s="303"/>
      <c r="F41" s="304"/>
      <c r="G41" s="305">
        <v>32101.867080000004</v>
      </c>
    </row>
    <row r="42" spans="2:8">
      <c r="B42" s="306" t="s">
        <v>95</v>
      </c>
      <c r="C42" s="301"/>
      <c r="D42" s="303"/>
      <c r="E42" s="303"/>
      <c r="F42" s="304"/>
      <c r="G42" s="305">
        <v>530.31889999999999</v>
      </c>
    </row>
    <row r="43" spans="2:8" ht="6.75" customHeight="1">
      <c r="B43" s="307"/>
      <c r="C43" s="307"/>
      <c r="D43" s="307"/>
      <c r="E43" s="307"/>
      <c r="F43" s="307"/>
      <c r="G43" s="307"/>
    </row>
    <row r="44" spans="2:8" ht="23.25" customHeight="1">
      <c r="B44" s="432" t="s">
        <v>379</v>
      </c>
      <c r="C44" s="432"/>
      <c r="D44" s="432"/>
      <c r="E44" s="432"/>
      <c r="F44" s="432"/>
      <c r="G44" s="432"/>
    </row>
    <row r="45" spans="2:8" ht="17.25" customHeight="1">
      <c r="B45" s="308"/>
      <c r="C45" s="308"/>
      <c r="D45" s="308"/>
      <c r="E45" s="308"/>
      <c r="F45" s="308"/>
      <c r="G45" s="308"/>
      <c r="H45" s="299"/>
    </row>
    <row r="46" spans="2:8" ht="17.25" customHeight="1">
      <c r="B46" s="309" t="s">
        <v>380</v>
      </c>
      <c r="C46" s="308"/>
      <c r="D46" s="308"/>
      <c r="E46" s="308"/>
      <c r="F46" s="308"/>
      <c r="G46" s="308"/>
      <c r="H46" s="299"/>
    </row>
    <row r="47" spans="2:8" ht="17.25" customHeight="1">
      <c r="B47" s="308" t="s">
        <v>381</v>
      </c>
      <c r="C47" s="308"/>
      <c r="D47" s="308"/>
      <c r="E47" s="308"/>
      <c r="F47" s="308"/>
      <c r="G47" s="308"/>
      <c r="H47" s="299"/>
    </row>
    <row r="48" spans="2:8" ht="17.25" customHeight="1">
      <c r="B48" s="308" t="s">
        <v>382</v>
      </c>
      <c r="C48" s="308"/>
      <c r="D48" s="308"/>
      <c r="E48" s="308"/>
      <c r="F48" s="308"/>
      <c r="G48" s="308"/>
      <c r="H48" s="299"/>
    </row>
    <row r="49" spans="2:8" ht="17.25" customHeight="1">
      <c r="B49" s="308" t="s">
        <v>383</v>
      </c>
      <c r="C49" s="308"/>
      <c r="D49" s="308"/>
      <c r="E49" s="308"/>
      <c r="F49" s="308"/>
      <c r="G49" s="308"/>
      <c r="H49" s="299"/>
    </row>
    <row r="50" spans="2:8" ht="18.600000000000001" customHeight="1">
      <c r="B50" s="308" t="s">
        <v>384</v>
      </c>
      <c r="C50" s="310"/>
      <c r="D50" s="310"/>
      <c r="E50" s="310"/>
      <c r="F50" s="310"/>
      <c r="G50" s="310"/>
    </row>
    <row r="51" spans="2:8">
      <c r="B51" s="292"/>
      <c r="C51" s="310"/>
      <c r="D51" s="310"/>
      <c r="E51" s="310"/>
      <c r="F51" s="310"/>
      <c r="G51" s="310"/>
    </row>
    <row r="52" spans="2:8">
      <c r="B52" s="292"/>
      <c r="C52" s="310"/>
      <c r="D52" s="310"/>
      <c r="E52" s="310"/>
      <c r="F52" s="310"/>
      <c r="G52" s="310"/>
    </row>
    <row r="53" spans="2:8">
      <c r="B53" s="292"/>
      <c r="C53" s="310"/>
      <c r="D53" s="310"/>
      <c r="E53" s="310"/>
      <c r="F53" s="310"/>
      <c r="G53" s="310"/>
    </row>
    <row r="54" spans="2:8">
      <c r="B54" s="292"/>
      <c r="C54" s="310"/>
      <c r="D54" s="310"/>
      <c r="E54" s="310"/>
      <c r="F54" s="310"/>
      <c r="G54" s="310"/>
    </row>
    <row r="55" spans="2:8">
      <c r="B55" s="292"/>
    </row>
    <row r="56" spans="2:8">
      <c r="B56" s="292"/>
    </row>
    <row r="57" spans="2:8">
      <c r="B57" s="292"/>
    </row>
  </sheetData>
  <mergeCells count="6">
    <mergeCell ref="B44:G44"/>
    <mergeCell ref="B1:B4"/>
    <mergeCell ref="C1:C4"/>
    <mergeCell ref="D1:G1"/>
    <mergeCell ref="D2:F2"/>
    <mergeCell ref="G2:G3"/>
  </mergeCells>
  <pageMargins left="0.4365" right="0.33950000000000002" top="1.0236220472440944" bottom="0.62992125984251968" header="0.31496062992125984" footer="0.31496062992125984"/>
  <pageSetup paperSize="9" scale="98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BFAF-A265-458A-9987-9C3786E06537}">
  <sheetPr>
    <tabColor theme="4"/>
    <pageSetUpPr fitToPage="1"/>
  </sheetPr>
  <dimension ref="B1:P185"/>
  <sheetViews>
    <sheetView showGridLines="0" view="pageBreakPreview" topLeftCell="A31" zoomScaleNormal="100" zoomScaleSheetLayoutView="100" zoomScalePageLayoutView="115" workbookViewId="0">
      <selection activeCell="B1" sqref="B1"/>
    </sheetView>
  </sheetViews>
  <sheetFormatPr baseColWidth="10" defaultColWidth="8" defaultRowHeight="9"/>
  <cols>
    <col min="1" max="1" width="8.85546875" style="310" customWidth="1"/>
    <col min="2" max="2" width="24.7109375" style="310" customWidth="1"/>
    <col min="3" max="3" width="21.140625" style="310" customWidth="1"/>
    <col min="4" max="5" width="13.85546875" style="310" customWidth="1"/>
    <col min="6" max="6" width="13" style="310" customWidth="1"/>
    <col min="7" max="7" width="8" style="310"/>
    <col min="8" max="8" width="13.42578125" style="310" customWidth="1"/>
    <col min="9" max="9" width="8" style="310"/>
    <col min="10" max="11" width="8" style="310" customWidth="1"/>
    <col min="12" max="16384" width="8" style="310"/>
  </cols>
  <sheetData>
    <row r="1" spans="2:12" ht="11.25" customHeight="1">
      <c r="B1" s="311" t="s">
        <v>385</v>
      </c>
      <c r="C1" s="312"/>
      <c r="D1" s="312"/>
      <c r="E1" s="312"/>
      <c r="F1" s="312"/>
    </row>
    <row r="2" spans="2:12" s="292" customFormat="1" ht="11.25" customHeight="1">
      <c r="B2" s="433" t="s">
        <v>117</v>
      </c>
      <c r="C2" s="436" t="s">
        <v>118</v>
      </c>
      <c r="D2" s="436" t="s">
        <v>386</v>
      </c>
      <c r="E2" s="436"/>
      <c r="F2" s="439"/>
      <c r="G2" s="313"/>
      <c r="H2" s="313"/>
      <c r="I2" s="313"/>
      <c r="J2" s="313"/>
      <c r="K2" s="313"/>
    </row>
    <row r="3" spans="2:12" s="292" customFormat="1" ht="11.25" customHeight="1">
      <c r="B3" s="434"/>
      <c r="C3" s="437"/>
      <c r="D3" s="314" t="s">
        <v>438</v>
      </c>
      <c r="E3" s="314" t="s">
        <v>439</v>
      </c>
      <c r="F3" s="315" t="s">
        <v>440</v>
      </c>
      <c r="G3" s="316"/>
      <c r="H3" s="316"/>
      <c r="I3" s="316"/>
      <c r="J3" s="316"/>
      <c r="K3" s="316"/>
      <c r="L3" s="313"/>
    </row>
    <row r="4" spans="2:12" s="292" customFormat="1" ht="11.25" customHeight="1">
      <c r="B4" s="434"/>
      <c r="C4" s="437"/>
      <c r="D4" s="317"/>
      <c r="E4" s="317"/>
      <c r="F4" s="318" t="s">
        <v>387</v>
      </c>
      <c r="G4" s="319"/>
      <c r="H4" s="319"/>
      <c r="I4" s="320"/>
      <c r="J4" s="320"/>
      <c r="K4" s="320"/>
      <c r="L4" s="313"/>
    </row>
    <row r="5" spans="2:12" s="292" customFormat="1" ht="11.25" customHeight="1">
      <c r="B5" s="435"/>
      <c r="C5" s="438"/>
      <c r="D5" s="321"/>
      <c r="E5" s="321"/>
      <c r="F5" s="322" t="s">
        <v>388</v>
      </c>
      <c r="G5" s="319"/>
      <c r="H5" s="319"/>
      <c r="I5" s="319"/>
      <c r="J5" s="319"/>
      <c r="K5" s="319"/>
      <c r="L5" s="323"/>
    </row>
    <row r="6" spans="2:12" s="292" customFormat="1" ht="9" customHeight="1">
      <c r="B6" s="324" t="s">
        <v>124</v>
      </c>
      <c r="C6" s="286" t="s">
        <v>125</v>
      </c>
      <c r="D6" s="287">
        <v>17.54785</v>
      </c>
      <c r="E6" s="287">
        <v>10.801080000000001</v>
      </c>
      <c r="F6" s="325">
        <f>+IF(E6=0,"",D6/E6-1)</f>
        <v>0.62463846207971785</v>
      </c>
      <c r="G6" s="319"/>
      <c r="H6" s="326"/>
      <c r="I6" s="326"/>
      <c r="J6" s="319"/>
      <c r="K6" s="319"/>
      <c r="L6" s="327"/>
    </row>
    <row r="7" spans="2:12" s="292" customFormat="1" ht="9" customHeight="1">
      <c r="B7" s="328" t="s">
        <v>126</v>
      </c>
      <c r="C7" s="289"/>
      <c r="D7" s="290">
        <v>17.54785</v>
      </c>
      <c r="E7" s="290">
        <v>10.801080000000001</v>
      </c>
      <c r="F7" s="329">
        <f t="shared" ref="F7:F70" si="0">+IF(E7=0,"",D7/E7-1)</f>
        <v>0.62463846207971785</v>
      </c>
      <c r="G7" s="319"/>
      <c r="H7" s="326"/>
      <c r="I7" s="326"/>
      <c r="J7" s="319"/>
      <c r="K7" s="319"/>
      <c r="L7" s="330"/>
    </row>
    <row r="8" spans="2:12" s="292" customFormat="1" ht="9" customHeight="1">
      <c r="B8" s="324" t="s">
        <v>127</v>
      </c>
      <c r="C8" s="286" t="s">
        <v>128</v>
      </c>
      <c r="D8" s="287">
        <v>3.11693</v>
      </c>
      <c r="E8" s="287">
        <v>19.947469999999999</v>
      </c>
      <c r="F8" s="325">
        <f t="shared" si="0"/>
        <v>-0.84374309122911328</v>
      </c>
      <c r="G8" s="319"/>
      <c r="H8" s="326"/>
      <c r="I8" s="326"/>
      <c r="J8" s="319"/>
      <c r="K8" s="319"/>
      <c r="L8" s="331"/>
    </row>
    <row r="9" spans="2:12" s="292" customFormat="1" ht="9" customHeight="1">
      <c r="B9" s="328" t="s">
        <v>129</v>
      </c>
      <c r="C9" s="289"/>
      <c r="D9" s="290">
        <v>3.11693</v>
      </c>
      <c r="E9" s="290">
        <v>19.947469999999999</v>
      </c>
      <c r="F9" s="329">
        <f t="shared" si="0"/>
        <v>-0.84374309122911328</v>
      </c>
      <c r="G9" s="319"/>
      <c r="H9" s="326"/>
      <c r="I9" s="326"/>
      <c r="J9" s="319"/>
      <c r="K9" s="319"/>
      <c r="L9" s="330"/>
    </row>
    <row r="10" spans="2:12" s="292" customFormat="1" ht="9" customHeight="1">
      <c r="B10" s="332" t="s">
        <v>130</v>
      </c>
      <c r="C10" s="292" t="s">
        <v>131</v>
      </c>
      <c r="D10" s="293">
        <v>15.864420000000001</v>
      </c>
      <c r="E10" s="293">
        <v>15.353859999999999</v>
      </c>
      <c r="F10" s="333">
        <f t="shared" si="0"/>
        <v>3.3252875824060002E-2</v>
      </c>
      <c r="G10" s="319"/>
      <c r="H10" s="326"/>
      <c r="I10" s="326"/>
      <c r="J10" s="319"/>
      <c r="K10" s="319"/>
      <c r="L10" s="330"/>
    </row>
    <row r="11" spans="2:12" s="292" customFormat="1" ht="9" customHeight="1">
      <c r="B11" s="328" t="s">
        <v>132</v>
      </c>
      <c r="C11" s="289"/>
      <c r="D11" s="290">
        <v>15.864420000000001</v>
      </c>
      <c r="E11" s="290">
        <v>15.353859999999999</v>
      </c>
      <c r="F11" s="329">
        <f t="shared" si="0"/>
        <v>3.3252875824060002E-2</v>
      </c>
      <c r="G11" s="319"/>
      <c r="H11" s="326"/>
      <c r="I11" s="326"/>
      <c r="J11" s="319"/>
      <c r="K11" s="319"/>
      <c r="L11" s="330"/>
    </row>
    <row r="12" spans="2:12" s="292" customFormat="1" ht="9" customHeight="1">
      <c r="B12" s="332" t="s">
        <v>133</v>
      </c>
      <c r="C12" s="292" t="s">
        <v>134</v>
      </c>
      <c r="D12" s="293">
        <v>17.317910000000001</v>
      </c>
      <c r="E12" s="293">
        <v>12.058070000000001</v>
      </c>
      <c r="F12" s="333">
        <f t="shared" si="0"/>
        <v>0.43620911140837637</v>
      </c>
      <c r="G12" s="319"/>
      <c r="H12" s="326"/>
      <c r="I12" s="326"/>
      <c r="J12" s="319"/>
      <c r="K12" s="319"/>
      <c r="L12" s="330"/>
    </row>
    <row r="13" spans="2:12" s="292" customFormat="1" ht="9" customHeight="1">
      <c r="B13" s="328" t="s">
        <v>135</v>
      </c>
      <c r="C13" s="289"/>
      <c r="D13" s="290">
        <v>17.317910000000001</v>
      </c>
      <c r="E13" s="290">
        <v>12.058070000000001</v>
      </c>
      <c r="F13" s="329">
        <f t="shared" si="0"/>
        <v>0.43620911140837637</v>
      </c>
      <c r="G13" s="319"/>
      <c r="H13" s="326"/>
      <c r="I13" s="326"/>
      <c r="J13" s="319"/>
      <c r="K13" s="319"/>
      <c r="L13" s="330"/>
    </row>
    <row r="14" spans="2:12" s="292" customFormat="1" ht="9" customHeight="1">
      <c r="B14" s="332" t="s">
        <v>136</v>
      </c>
      <c r="C14" s="292" t="s">
        <v>137</v>
      </c>
      <c r="D14" s="293">
        <v>0.57291000000000003</v>
      </c>
      <c r="E14" s="293">
        <v>0</v>
      </c>
      <c r="F14" s="333" t="str">
        <f t="shared" si="0"/>
        <v/>
      </c>
      <c r="G14" s="319"/>
      <c r="H14" s="326"/>
      <c r="I14" s="326"/>
      <c r="J14" s="319"/>
      <c r="K14" s="319"/>
      <c r="L14" s="330"/>
    </row>
    <row r="15" spans="2:12" s="292" customFormat="1" ht="9" customHeight="1">
      <c r="B15" s="328" t="s">
        <v>138</v>
      </c>
      <c r="C15" s="289"/>
      <c r="D15" s="290">
        <v>0.57291000000000003</v>
      </c>
      <c r="E15" s="290">
        <v>0</v>
      </c>
      <c r="F15" s="329" t="str">
        <f t="shared" si="0"/>
        <v/>
      </c>
      <c r="G15" s="319"/>
      <c r="H15" s="326"/>
      <c r="I15" s="326"/>
      <c r="J15" s="319"/>
      <c r="K15" s="319"/>
      <c r="L15" s="330"/>
    </row>
    <row r="16" spans="2:12" s="292" customFormat="1" ht="9" customHeight="1">
      <c r="B16" s="332" t="s">
        <v>139</v>
      </c>
      <c r="C16" s="292" t="s">
        <v>140</v>
      </c>
      <c r="D16" s="293">
        <v>7.38835</v>
      </c>
      <c r="E16" s="293">
        <v>9.7611799999999995</v>
      </c>
      <c r="F16" s="333">
        <f t="shared" si="0"/>
        <v>-0.24308843807818314</v>
      </c>
      <c r="G16" s="319"/>
      <c r="H16" s="326"/>
      <c r="I16" s="326"/>
      <c r="J16" s="319"/>
      <c r="K16" s="319"/>
      <c r="L16" s="330"/>
    </row>
    <row r="17" spans="2:16" s="292" customFormat="1" ht="9" customHeight="1">
      <c r="B17" s="328" t="s">
        <v>141</v>
      </c>
      <c r="C17" s="289"/>
      <c r="D17" s="290">
        <v>7.38835</v>
      </c>
      <c r="E17" s="290">
        <v>9.7611799999999995</v>
      </c>
      <c r="F17" s="329">
        <f t="shared" si="0"/>
        <v>-0.24308843807818314</v>
      </c>
      <c r="G17" s="319"/>
      <c r="H17" s="326"/>
      <c r="I17" s="326"/>
      <c r="J17" s="319"/>
      <c r="K17" s="319"/>
      <c r="L17" s="331"/>
    </row>
    <row r="18" spans="2:16" s="292" customFormat="1" ht="9" customHeight="1">
      <c r="B18" s="332" t="s">
        <v>142</v>
      </c>
      <c r="C18" s="292" t="s">
        <v>389</v>
      </c>
      <c r="D18" s="293">
        <v>48.963499999999996</v>
      </c>
      <c r="E18" s="293">
        <v>210.72300000000001</v>
      </c>
      <c r="F18" s="333">
        <f t="shared" si="0"/>
        <v>-0.76764045690313831</v>
      </c>
      <c r="G18" s="319"/>
      <c r="H18" s="326"/>
      <c r="I18" s="326"/>
      <c r="J18" s="319"/>
      <c r="K18" s="319"/>
      <c r="L18" s="331"/>
    </row>
    <row r="19" spans="2:16" s="292" customFormat="1" ht="9" customHeight="1">
      <c r="B19" s="328" t="s">
        <v>144</v>
      </c>
      <c r="C19" s="289"/>
      <c r="D19" s="290">
        <v>48.963499999999996</v>
      </c>
      <c r="E19" s="290">
        <v>210.72300000000001</v>
      </c>
      <c r="F19" s="329">
        <f t="shared" si="0"/>
        <v>-0.76764045690313831</v>
      </c>
      <c r="G19" s="319"/>
      <c r="H19" s="326"/>
      <c r="I19" s="326"/>
      <c r="J19" s="319"/>
      <c r="K19" s="319"/>
      <c r="L19" s="331"/>
    </row>
    <row r="20" spans="2:16" s="292" customFormat="1" ht="9" customHeight="1">
      <c r="B20" s="332" t="s">
        <v>145</v>
      </c>
      <c r="C20" s="292" t="s">
        <v>146</v>
      </c>
      <c r="D20" s="293">
        <v>10.9998</v>
      </c>
      <c r="E20" s="293">
        <v>19.745669999999997</v>
      </c>
      <c r="F20" s="333">
        <f t="shared" si="0"/>
        <v>-0.44292596807300022</v>
      </c>
      <c r="G20" s="319"/>
      <c r="H20" s="326"/>
      <c r="I20" s="326"/>
      <c r="J20" s="319"/>
      <c r="K20" s="319"/>
      <c r="L20" s="319"/>
      <c r="M20" s="319"/>
      <c r="N20" s="319"/>
      <c r="O20" s="319"/>
      <c r="P20" s="319"/>
    </row>
    <row r="21" spans="2:16" s="292" customFormat="1" ht="9" customHeight="1">
      <c r="B21" s="328" t="s">
        <v>147</v>
      </c>
      <c r="C21" s="289"/>
      <c r="D21" s="290">
        <v>10.9998</v>
      </c>
      <c r="E21" s="290">
        <v>19.745669999999997</v>
      </c>
      <c r="F21" s="329">
        <f t="shared" si="0"/>
        <v>-0.44292596807300022</v>
      </c>
      <c r="G21" s="319"/>
      <c r="H21" s="326"/>
      <c r="I21" s="326"/>
      <c r="J21" s="319"/>
      <c r="K21" s="319"/>
      <c r="L21" s="319"/>
      <c r="M21" s="319"/>
      <c r="N21" s="319"/>
      <c r="O21" s="319"/>
      <c r="P21" s="319"/>
    </row>
    <row r="22" spans="2:16" s="292" customFormat="1" ht="9" customHeight="1">
      <c r="B22" s="332" t="s">
        <v>148</v>
      </c>
      <c r="C22" s="292" t="s">
        <v>149</v>
      </c>
      <c r="D22" s="293">
        <v>0.46672999999999998</v>
      </c>
      <c r="E22" s="293">
        <v>1.1077999999999999</v>
      </c>
      <c r="F22" s="333">
        <f t="shared" si="0"/>
        <v>-0.57868748871637476</v>
      </c>
      <c r="G22" s="319"/>
      <c r="H22" s="326"/>
      <c r="I22" s="326"/>
      <c r="J22" s="319"/>
      <c r="K22" s="319"/>
      <c r="L22" s="330"/>
    </row>
    <row r="23" spans="2:16" s="292" customFormat="1" ht="9" customHeight="1">
      <c r="B23" s="332"/>
      <c r="C23" s="292" t="s">
        <v>150</v>
      </c>
      <c r="D23" s="293">
        <v>1.0276400000000001</v>
      </c>
      <c r="E23" s="293">
        <v>1.8839399999999999</v>
      </c>
      <c r="F23" s="333">
        <f t="shared" si="0"/>
        <v>-0.45452615263755736</v>
      </c>
      <c r="G23" s="319"/>
      <c r="H23" s="326"/>
      <c r="I23" s="326"/>
      <c r="J23" s="319"/>
      <c r="K23" s="319"/>
      <c r="L23" s="330"/>
    </row>
    <row r="24" spans="2:16" s="292" customFormat="1" ht="9" customHeight="1">
      <c r="B24" s="328" t="s">
        <v>151</v>
      </c>
      <c r="C24" s="289"/>
      <c r="D24" s="290">
        <v>1.49437</v>
      </c>
      <c r="E24" s="290">
        <v>2.9917400000000001</v>
      </c>
      <c r="F24" s="329">
        <f t="shared" si="0"/>
        <v>-0.50050138046755399</v>
      </c>
      <c r="G24" s="319"/>
      <c r="H24" s="326"/>
      <c r="I24" s="326"/>
      <c r="J24" s="319"/>
      <c r="K24" s="319"/>
      <c r="L24" s="330"/>
    </row>
    <row r="25" spans="2:16" s="292" customFormat="1" ht="9" customHeight="1">
      <c r="B25" s="332" t="s">
        <v>152</v>
      </c>
      <c r="C25" s="292" t="s">
        <v>153</v>
      </c>
      <c r="D25" s="293">
        <v>0</v>
      </c>
      <c r="E25" s="293">
        <v>0</v>
      </c>
      <c r="F25" s="333" t="str">
        <f t="shared" si="0"/>
        <v/>
      </c>
      <c r="G25" s="319"/>
      <c r="H25" s="326"/>
      <c r="I25" s="326"/>
      <c r="J25" s="319"/>
      <c r="K25" s="319"/>
      <c r="L25" s="330"/>
    </row>
    <row r="26" spans="2:16" s="292" customFormat="1" ht="9" customHeight="1">
      <c r="B26" s="328" t="s">
        <v>154</v>
      </c>
      <c r="C26" s="289"/>
      <c r="D26" s="290">
        <v>0</v>
      </c>
      <c r="E26" s="290">
        <v>0</v>
      </c>
      <c r="F26" s="329" t="str">
        <f t="shared" si="0"/>
        <v/>
      </c>
      <c r="G26" s="319"/>
      <c r="H26" s="326"/>
      <c r="I26" s="326"/>
      <c r="J26" s="319"/>
      <c r="K26" s="319"/>
      <c r="L26" s="330"/>
    </row>
    <row r="27" spans="2:16" s="292" customFormat="1" ht="9" customHeight="1">
      <c r="B27" s="332" t="s">
        <v>155</v>
      </c>
      <c r="C27" s="292" t="s">
        <v>156</v>
      </c>
      <c r="D27" s="293">
        <v>74.239999999999995</v>
      </c>
      <c r="E27" s="293">
        <v>147.185</v>
      </c>
      <c r="F27" s="333">
        <f t="shared" si="0"/>
        <v>-0.4956007745354486</v>
      </c>
      <c r="G27" s="319"/>
      <c r="H27" s="326"/>
      <c r="I27" s="326"/>
      <c r="J27" s="319"/>
      <c r="K27" s="319"/>
      <c r="L27" s="330"/>
    </row>
    <row r="28" spans="2:16" s="292" customFormat="1" ht="9" customHeight="1">
      <c r="B28" s="332"/>
      <c r="C28" s="292" t="s">
        <v>157</v>
      </c>
      <c r="D28" s="293">
        <v>5.9530000000000003</v>
      </c>
      <c r="E28" s="293">
        <v>29.385000000000002</v>
      </c>
      <c r="F28" s="333">
        <f t="shared" si="0"/>
        <v>-0.79741364641824064</v>
      </c>
      <c r="G28" s="319"/>
      <c r="H28" s="326"/>
      <c r="I28" s="326"/>
      <c r="J28" s="319"/>
      <c r="K28" s="319"/>
      <c r="L28" s="330"/>
    </row>
    <row r="29" spans="2:16" s="292" customFormat="1" ht="9" customHeight="1">
      <c r="B29" s="328" t="s">
        <v>158</v>
      </c>
      <c r="C29" s="289"/>
      <c r="D29" s="290">
        <v>80.192999999999998</v>
      </c>
      <c r="E29" s="290">
        <v>176.57</v>
      </c>
      <c r="F29" s="329">
        <f t="shared" si="0"/>
        <v>-0.5458288497479753</v>
      </c>
      <c r="G29" s="319"/>
      <c r="H29" s="326"/>
      <c r="I29" s="326"/>
      <c r="J29" s="319"/>
      <c r="K29" s="319"/>
      <c r="L29" s="334"/>
    </row>
    <row r="30" spans="2:16" s="292" customFormat="1" ht="9" customHeight="1">
      <c r="B30" s="332" t="s">
        <v>159</v>
      </c>
      <c r="C30" s="292" t="s">
        <v>160</v>
      </c>
      <c r="D30" s="293">
        <v>0</v>
      </c>
      <c r="E30" s="293">
        <v>0</v>
      </c>
      <c r="F30" s="333" t="str">
        <f t="shared" si="0"/>
        <v/>
      </c>
      <c r="G30" s="319"/>
      <c r="H30" s="326"/>
      <c r="I30" s="326"/>
      <c r="J30" s="319"/>
      <c r="K30" s="319"/>
      <c r="L30" s="330"/>
    </row>
    <row r="31" spans="2:16" s="292" customFormat="1" ht="9" customHeight="1">
      <c r="B31" s="328" t="s">
        <v>161</v>
      </c>
      <c r="C31" s="289"/>
      <c r="D31" s="290">
        <v>0</v>
      </c>
      <c r="E31" s="290">
        <v>0</v>
      </c>
      <c r="F31" s="329" t="str">
        <f t="shared" si="0"/>
        <v/>
      </c>
      <c r="G31" s="319"/>
      <c r="H31" s="326"/>
      <c r="I31" s="326"/>
      <c r="J31" s="319"/>
      <c r="K31" s="319"/>
      <c r="L31" s="330"/>
    </row>
    <row r="32" spans="2:16" s="292" customFormat="1" ht="9" customHeight="1">
      <c r="B32" s="332" t="s">
        <v>162</v>
      </c>
      <c r="C32" s="292" t="s">
        <v>163</v>
      </c>
      <c r="D32" s="293">
        <v>1.65801</v>
      </c>
      <c r="E32" s="293">
        <v>1.67665</v>
      </c>
      <c r="F32" s="333">
        <f t="shared" si="0"/>
        <v>-1.1117406733665347E-2</v>
      </c>
      <c r="G32" s="319"/>
      <c r="H32" s="326"/>
      <c r="I32" s="326"/>
      <c r="J32" s="319"/>
      <c r="K32" s="319"/>
      <c r="L32" s="330"/>
    </row>
    <row r="33" spans="2:12" s="292" customFormat="1" ht="9" customHeight="1">
      <c r="B33" s="332"/>
      <c r="C33" s="292" t="s">
        <v>164</v>
      </c>
      <c r="D33" s="293">
        <v>0.56101000000000001</v>
      </c>
      <c r="E33" s="293">
        <v>0.58724999999999994</v>
      </c>
      <c r="F33" s="333">
        <f t="shared" si="0"/>
        <v>-4.4682843763303448E-2</v>
      </c>
      <c r="G33" s="319"/>
      <c r="H33" s="326"/>
      <c r="I33" s="326"/>
      <c r="J33" s="319"/>
      <c r="K33" s="319"/>
      <c r="L33" s="334"/>
    </row>
    <row r="34" spans="2:12" s="292" customFormat="1" ht="9" customHeight="1">
      <c r="B34" s="332"/>
      <c r="C34" s="292" t="s">
        <v>165</v>
      </c>
      <c r="D34" s="293">
        <v>4.6606500000000004</v>
      </c>
      <c r="E34" s="293">
        <v>4.6497200000000003</v>
      </c>
      <c r="F34" s="333">
        <f t="shared" si="0"/>
        <v>2.3506791806817695E-3</v>
      </c>
      <c r="G34" s="319"/>
      <c r="H34" s="326"/>
      <c r="I34" s="326"/>
      <c r="J34" s="319"/>
      <c r="K34" s="319"/>
      <c r="L34" s="330"/>
    </row>
    <row r="35" spans="2:12" s="292" customFormat="1" ht="9" customHeight="1">
      <c r="B35" s="332"/>
      <c r="C35" s="292" t="s">
        <v>166</v>
      </c>
      <c r="D35" s="293">
        <v>10.138920000000001</v>
      </c>
      <c r="E35" s="293">
        <v>13.82436</v>
      </c>
      <c r="F35" s="333">
        <f t="shared" si="0"/>
        <v>-0.26659027976701999</v>
      </c>
      <c r="G35" s="319"/>
      <c r="H35" s="326"/>
      <c r="I35" s="326"/>
      <c r="J35" s="319"/>
      <c r="K35" s="319"/>
      <c r="L35" s="330"/>
    </row>
    <row r="36" spans="2:12" s="292" customFormat="1" ht="9" customHeight="1">
      <c r="B36" s="332"/>
      <c r="C36" s="292" t="s">
        <v>167</v>
      </c>
      <c r="D36" s="293">
        <v>133.41834</v>
      </c>
      <c r="E36" s="293">
        <v>141.88830999999999</v>
      </c>
      <c r="F36" s="333">
        <f t="shared" si="0"/>
        <v>-5.9694628824601526E-2</v>
      </c>
      <c r="G36" s="319"/>
      <c r="H36" s="326"/>
      <c r="I36" s="326"/>
      <c r="J36" s="319"/>
      <c r="K36" s="319"/>
      <c r="L36" s="330"/>
    </row>
    <row r="37" spans="2:12" s="292" customFormat="1" ht="9" customHeight="1">
      <c r="B37" s="332"/>
      <c r="C37" s="292" t="s">
        <v>168</v>
      </c>
      <c r="D37" s="293">
        <v>1.99587</v>
      </c>
      <c r="E37" s="293">
        <v>8.2745700000000006</v>
      </c>
      <c r="F37" s="333">
        <f t="shared" si="0"/>
        <v>-0.75879471682516431</v>
      </c>
      <c r="G37" s="319"/>
      <c r="H37" s="326"/>
      <c r="I37" s="326"/>
      <c r="J37" s="319"/>
      <c r="K37" s="319"/>
      <c r="L37" s="330"/>
    </row>
    <row r="38" spans="2:12" s="292" customFormat="1" ht="9" customHeight="1">
      <c r="B38" s="332"/>
      <c r="C38" s="292" t="s">
        <v>169</v>
      </c>
      <c r="D38" s="293">
        <v>0</v>
      </c>
      <c r="E38" s="293">
        <v>0</v>
      </c>
      <c r="F38" s="333" t="str">
        <f t="shared" si="0"/>
        <v/>
      </c>
      <c r="G38" s="319"/>
      <c r="H38" s="326"/>
      <c r="I38" s="326"/>
      <c r="J38" s="319"/>
      <c r="K38" s="319"/>
      <c r="L38" s="330"/>
    </row>
    <row r="39" spans="2:12" s="292" customFormat="1" ht="9" customHeight="1">
      <c r="B39" s="332"/>
      <c r="C39" s="292" t="s">
        <v>170</v>
      </c>
      <c r="D39" s="293">
        <v>0</v>
      </c>
      <c r="E39" s="293">
        <v>0</v>
      </c>
      <c r="F39" s="333" t="str">
        <f t="shared" si="0"/>
        <v/>
      </c>
      <c r="G39" s="319"/>
      <c r="H39" s="326"/>
      <c r="I39" s="326"/>
      <c r="J39" s="319"/>
      <c r="K39" s="319"/>
      <c r="L39" s="330"/>
    </row>
    <row r="40" spans="2:12" s="292" customFormat="1" ht="9" customHeight="1">
      <c r="B40" s="328" t="s">
        <v>171</v>
      </c>
      <c r="C40" s="289"/>
      <c r="D40" s="290">
        <v>152.43280000000001</v>
      </c>
      <c r="E40" s="290">
        <v>170.90085999999999</v>
      </c>
      <c r="F40" s="329">
        <f t="shared" si="0"/>
        <v>-0.1080630021405391</v>
      </c>
      <c r="G40" s="319"/>
      <c r="H40" s="326"/>
      <c r="I40" s="326"/>
      <c r="J40" s="319"/>
      <c r="K40" s="319"/>
      <c r="L40" s="330"/>
    </row>
    <row r="41" spans="2:12" s="292" customFormat="1" ht="9" customHeight="1">
      <c r="B41" s="332" t="s">
        <v>172</v>
      </c>
      <c r="C41" s="292" t="s">
        <v>173</v>
      </c>
      <c r="D41" s="293">
        <v>2.50197</v>
      </c>
      <c r="E41" s="293">
        <v>2.3924099999999999</v>
      </c>
      <c r="F41" s="333">
        <f t="shared" si="0"/>
        <v>4.5794826137660394E-2</v>
      </c>
      <c r="G41" s="319"/>
      <c r="H41" s="326"/>
      <c r="I41" s="326"/>
      <c r="J41" s="319"/>
      <c r="K41" s="319"/>
      <c r="L41" s="330"/>
    </row>
    <row r="42" spans="2:12" s="292" customFormat="1" ht="9" customHeight="1">
      <c r="B42" s="328" t="s">
        <v>174</v>
      </c>
      <c r="C42" s="289"/>
      <c r="D42" s="290">
        <v>2.50197</v>
      </c>
      <c r="E42" s="290">
        <v>2.3924099999999999</v>
      </c>
      <c r="F42" s="329">
        <f t="shared" si="0"/>
        <v>4.5794826137660394E-2</v>
      </c>
      <c r="G42" s="319"/>
      <c r="H42" s="326"/>
      <c r="I42" s="326"/>
      <c r="J42" s="319"/>
      <c r="K42" s="319"/>
      <c r="L42" s="330"/>
    </row>
    <row r="43" spans="2:12" s="292" customFormat="1" ht="9" customHeight="1">
      <c r="B43" s="332" t="s">
        <v>175</v>
      </c>
      <c r="C43" s="292" t="s">
        <v>176</v>
      </c>
      <c r="D43" s="293">
        <v>109.188</v>
      </c>
      <c r="E43" s="293">
        <v>165.25199999999998</v>
      </c>
      <c r="F43" s="333">
        <f t="shared" si="0"/>
        <v>-0.33926367003122493</v>
      </c>
      <c r="G43" s="319"/>
      <c r="H43" s="326"/>
      <c r="I43" s="326"/>
      <c r="J43" s="319"/>
      <c r="K43" s="319"/>
      <c r="L43" s="330"/>
    </row>
    <row r="44" spans="2:12" s="292" customFormat="1" ht="9" customHeight="1">
      <c r="B44" s="328" t="s">
        <v>177</v>
      </c>
      <c r="C44" s="289"/>
      <c r="D44" s="290">
        <v>109.188</v>
      </c>
      <c r="E44" s="290">
        <v>165.25199999999998</v>
      </c>
      <c r="F44" s="329">
        <f t="shared" si="0"/>
        <v>-0.33926367003122493</v>
      </c>
      <c r="G44" s="319"/>
      <c r="H44" s="326"/>
      <c r="I44" s="326"/>
      <c r="J44" s="319"/>
      <c r="K44" s="319"/>
      <c r="L44" s="330"/>
    </row>
    <row r="45" spans="2:12" s="292" customFormat="1" ht="9" customHeight="1">
      <c r="B45" s="332" t="s">
        <v>178</v>
      </c>
      <c r="C45" s="292" t="s">
        <v>179</v>
      </c>
      <c r="D45" s="293">
        <v>4.2430300000000001</v>
      </c>
      <c r="E45" s="293">
        <v>7.69815</v>
      </c>
      <c r="F45" s="333">
        <f t="shared" si="0"/>
        <v>-0.4488247176269623</v>
      </c>
      <c r="G45" s="319"/>
      <c r="H45" s="326"/>
      <c r="I45" s="326"/>
      <c r="J45" s="319"/>
      <c r="K45" s="319"/>
      <c r="L45" s="335"/>
    </row>
    <row r="46" spans="2:12" s="292" customFormat="1" ht="9" customHeight="1">
      <c r="B46" s="332"/>
      <c r="C46" s="292" t="s">
        <v>180</v>
      </c>
      <c r="D46" s="293">
        <v>0</v>
      </c>
      <c r="E46" s="293">
        <v>4.6351199999999997</v>
      </c>
      <c r="F46" s="333">
        <f t="shared" si="0"/>
        <v>-1</v>
      </c>
      <c r="G46" s="319"/>
      <c r="H46" s="326"/>
      <c r="I46" s="326"/>
      <c r="J46" s="319"/>
      <c r="K46" s="319"/>
      <c r="L46" s="330"/>
    </row>
    <row r="47" spans="2:12" s="292" customFormat="1" ht="9" customHeight="1">
      <c r="B47" s="332"/>
      <c r="C47" s="292" t="s">
        <v>181</v>
      </c>
      <c r="D47" s="293">
        <v>22.537389999999998</v>
      </c>
      <c r="E47" s="293">
        <v>22.73582</v>
      </c>
      <c r="F47" s="333">
        <f t="shared" si="0"/>
        <v>-8.7276377100100611E-3</v>
      </c>
      <c r="G47" s="319"/>
      <c r="H47" s="326"/>
      <c r="I47" s="326"/>
      <c r="J47" s="319"/>
      <c r="K47" s="319"/>
      <c r="L47" s="330"/>
    </row>
    <row r="48" spans="2:12" s="292" customFormat="1" ht="9" customHeight="1">
      <c r="B48" s="328" t="s">
        <v>182</v>
      </c>
      <c r="C48" s="289"/>
      <c r="D48" s="290">
        <v>26.780419999999999</v>
      </c>
      <c r="E48" s="290">
        <v>35.069090000000003</v>
      </c>
      <c r="F48" s="329">
        <f t="shared" si="0"/>
        <v>-0.23635258285858007</v>
      </c>
      <c r="G48" s="319"/>
      <c r="H48" s="326"/>
      <c r="I48" s="326"/>
      <c r="J48" s="319"/>
      <c r="K48" s="319"/>
      <c r="L48" s="330"/>
    </row>
    <row r="49" spans="2:12" s="292" customFormat="1" ht="9" customHeight="1">
      <c r="B49" s="332" t="s">
        <v>183</v>
      </c>
      <c r="C49" s="292" t="s">
        <v>184</v>
      </c>
      <c r="D49" s="293">
        <v>2.1389999999999998</v>
      </c>
      <c r="E49" s="293">
        <v>3.391</v>
      </c>
      <c r="F49" s="333">
        <f t="shared" si="0"/>
        <v>-0.36921262164553237</v>
      </c>
      <c r="G49" s="319"/>
      <c r="H49" s="326"/>
      <c r="I49" s="326"/>
      <c r="J49" s="319"/>
      <c r="K49" s="319"/>
      <c r="L49" s="330"/>
    </row>
    <row r="50" spans="2:12" s="292" customFormat="1" ht="9" customHeight="1">
      <c r="B50" s="328" t="s">
        <v>185</v>
      </c>
      <c r="C50" s="289"/>
      <c r="D50" s="290">
        <v>2.1389999999999998</v>
      </c>
      <c r="E50" s="290">
        <v>3.391</v>
      </c>
      <c r="F50" s="329">
        <f t="shared" si="0"/>
        <v>-0.36921262164553237</v>
      </c>
      <c r="G50" s="319"/>
      <c r="H50" s="326"/>
      <c r="I50" s="326"/>
      <c r="J50" s="319"/>
      <c r="K50" s="319"/>
      <c r="L50" s="330"/>
    </row>
    <row r="51" spans="2:12" s="292" customFormat="1" ht="9" customHeight="1">
      <c r="B51" s="332" t="s">
        <v>186</v>
      </c>
      <c r="C51" s="292" t="s">
        <v>187</v>
      </c>
      <c r="D51" s="293">
        <v>453.13679999999999</v>
      </c>
      <c r="E51" s="293">
        <v>602.94960000000003</v>
      </c>
      <c r="F51" s="333">
        <f t="shared" si="0"/>
        <v>-0.24846653849675004</v>
      </c>
      <c r="G51" s="319"/>
      <c r="H51" s="326"/>
      <c r="I51" s="326"/>
      <c r="J51" s="319"/>
      <c r="K51" s="319"/>
      <c r="L51" s="330"/>
    </row>
    <row r="52" spans="2:12" s="292" customFormat="1" ht="9" customHeight="1">
      <c r="B52" s="332"/>
      <c r="C52" s="292" t="s">
        <v>188</v>
      </c>
      <c r="D52" s="293">
        <v>142.32767999999999</v>
      </c>
      <c r="E52" s="293">
        <v>198.27840000000003</v>
      </c>
      <c r="F52" s="333">
        <f t="shared" si="0"/>
        <v>-0.28218262806236094</v>
      </c>
      <c r="G52" s="319"/>
      <c r="H52" s="326"/>
      <c r="I52" s="326"/>
      <c r="J52" s="319"/>
      <c r="K52" s="319"/>
    </row>
    <row r="53" spans="2:12" s="292" customFormat="1" ht="9" customHeight="1">
      <c r="B53" s="328" t="s">
        <v>189</v>
      </c>
      <c r="C53" s="289"/>
      <c r="D53" s="290">
        <v>595.46447999999998</v>
      </c>
      <c r="E53" s="290">
        <v>801.22800000000007</v>
      </c>
      <c r="F53" s="329">
        <f t="shared" si="0"/>
        <v>-0.25681019634860502</v>
      </c>
      <c r="G53" s="319"/>
      <c r="H53" s="326"/>
      <c r="I53" s="326"/>
      <c r="J53" s="319"/>
      <c r="K53" s="319"/>
    </row>
    <row r="54" spans="2:12" s="292" customFormat="1" ht="9" customHeight="1">
      <c r="B54" s="332" t="s">
        <v>190</v>
      </c>
      <c r="C54" s="292" t="s">
        <v>191</v>
      </c>
      <c r="D54" s="293">
        <v>178.86281</v>
      </c>
      <c r="E54" s="293">
        <v>459.69691999999998</v>
      </c>
      <c r="F54" s="333">
        <f t="shared" si="0"/>
        <v>-0.61091144574125056</v>
      </c>
      <c r="G54" s="319"/>
      <c r="H54" s="326"/>
      <c r="I54" s="326"/>
      <c r="J54" s="319"/>
      <c r="K54" s="319"/>
    </row>
    <row r="55" spans="2:12" s="292" customFormat="1" ht="9" customHeight="1">
      <c r="B55" s="332"/>
      <c r="C55" s="292" t="s">
        <v>192</v>
      </c>
      <c r="D55" s="293">
        <v>6.4579500000000003</v>
      </c>
      <c r="E55" s="293">
        <v>6.4434300000000002</v>
      </c>
      <c r="F55" s="333">
        <f t="shared" si="0"/>
        <v>2.2534581736746162E-3</v>
      </c>
      <c r="G55" s="319"/>
      <c r="H55" s="326"/>
      <c r="I55" s="326"/>
      <c r="J55" s="319"/>
      <c r="K55" s="319"/>
    </row>
    <row r="56" spans="2:12" s="292" customFormat="1" ht="9" customHeight="1">
      <c r="B56" s="328" t="s">
        <v>193</v>
      </c>
      <c r="C56" s="289"/>
      <c r="D56" s="290">
        <v>185.32076000000001</v>
      </c>
      <c r="E56" s="290">
        <v>466.14034999999996</v>
      </c>
      <c r="F56" s="329">
        <f t="shared" si="0"/>
        <v>-0.60243570418222747</v>
      </c>
      <c r="G56" s="319"/>
      <c r="H56" s="326"/>
      <c r="I56" s="326"/>
      <c r="J56" s="319"/>
      <c r="K56" s="319"/>
    </row>
    <row r="57" spans="2:12" s="292" customFormat="1" ht="9" customHeight="1">
      <c r="B57" s="332" t="s">
        <v>194</v>
      </c>
      <c r="C57" s="292" t="s">
        <v>195</v>
      </c>
      <c r="D57" s="293">
        <v>47.760480000000001</v>
      </c>
      <c r="E57" s="293">
        <v>40.86</v>
      </c>
      <c r="F57" s="333">
        <f t="shared" si="0"/>
        <v>0.16888105726872249</v>
      </c>
      <c r="G57" s="319"/>
      <c r="H57" s="326"/>
      <c r="I57" s="326"/>
      <c r="J57" s="319"/>
      <c r="K57" s="319"/>
    </row>
    <row r="58" spans="2:12" s="292" customFormat="1" ht="9" customHeight="1">
      <c r="B58" s="328" t="s">
        <v>196</v>
      </c>
      <c r="C58" s="289"/>
      <c r="D58" s="290">
        <v>47.760480000000001</v>
      </c>
      <c r="E58" s="290">
        <v>40.86</v>
      </c>
      <c r="F58" s="329">
        <f t="shared" si="0"/>
        <v>0.16888105726872249</v>
      </c>
      <c r="G58" s="319"/>
      <c r="H58" s="326"/>
      <c r="I58" s="326"/>
      <c r="J58" s="319"/>
      <c r="K58" s="319"/>
    </row>
    <row r="59" spans="2:12" s="292" customFormat="1" ht="9" customHeight="1">
      <c r="B59" s="332" t="s">
        <v>197</v>
      </c>
      <c r="C59" s="292" t="s">
        <v>198</v>
      </c>
      <c r="D59" s="293">
        <v>0</v>
      </c>
      <c r="E59" s="293">
        <v>5.8346299999999998</v>
      </c>
      <c r="F59" s="333">
        <f t="shared" si="0"/>
        <v>-1</v>
      </c>
      <c r="G59" s="319"/>
      <c r="H59" s="326"/>
      <c r="I59" s="326"/>
      <c r="J59" s="319"/>
      <c r="K59" s="319"/>
    </row>
    <row r="60" spans="2:12" s="292" customFormat="1" ht="9" customHeight="1">
      <c r="B60" s="332"/>
      <c r="C60" s="292" t="s">
        <v>199</v>
      </c>
      <c r="D60" s="293">
        <v>0</v>
      </c>
      <c r="E60" s="293">
        <v>6.2573299999999996</v>
      </c>
      <c r="F60" s="333">
        <f t="shared" si="0"/>
        <v>-1</v>
      </c>
      <c r="G60" s="319"/>
      <c r="H60" s="326"/>
      <c r="I60" s="326"/>
      <c r="J60" s="319"/>
      <c r="K60" s="319"/>
    </row>
    <row r="61" spans="2:12" s="292" customFormat="1" ht="9" customHeight="1">
      <c r="B61" s="332"/>
      <c r="C61" s="292" t="s">
        <v>200</v>
      </c>
      <c r="D61" s="293">
        <v>2.4544800000000002</v>
      </c>
      <c r="E61" s="293">
        <v>20.012930000000001</v>
      </c>
      <c r="F61" s="333">
        <f t="shared" si="0"/>
        <v>-0.87735528980514099</v>
      </c>
      <c r="G61" s="319"/>
      <c r="H61" s="326"/>
      <c r="I61" s="326"/>
      <c r="J61" s="319"/>
      <c r="K61" s="319"/>
    </row>
    <row r="62" spans="2:12" s="292" customFormat="1" ht="9" customHeight="1">
      <c r="B62" s="332"/>
      <c r="C62" s="292" t="s">
        <v>201</v>
      </c>
      <c r="D62" s="293">
        <v>3.3036400000000001</v>
      </c>
      <c r="E62" s="293">
        <v>20.133209999999998</v>
      </c>
      <c r="F62" s="333">
        <f t="shared" si="0"/>
        <v>-0.83591091534832251</v>
      </c>
      <c r="G62" s="319"/>
      <c r="H62" s="336"/>
      <c r="I62" s="326"/>
      <c r="J62" s="319"/>
      <c r="K62" s="319"/>
    </row>
    <row r="63" spans="2:12" s="292" customFormat="1" ht="9" customHeight="1">
      <c r="B63" s="332"/>
      <c r="C63" s="292" t="s">
        <v>202</v>
      </c>
      <c r="D63" s="293">
        <v>3.3961000000000001</v>
      </c>
      <c r="E63" s="293">
        <v>6.4352499999999999</v>
      </c>
      <c r="F63" s="333">
        <f t="shared" si="0"/>
        <v>-0.47226603473058537</v>
      </c>
      <c r="G63" s="319"/>
      <c r="H63" s="336"/>
      <c r="I63" s="326"/>
      <c r="J63" s="319"/>
      <c r="K63" s="319"/>
    </row>
    <row r="64" spans="2:12" s="292" customFormat="1" ht="9" customHeight="1">
      <c r="B64" s="332"/>
      <c r="C64" s="292" t="s">
        <v>203</v>
      </c>
      <c r="D64" s="293">
        <v>3.7527499999999998</v>
      </c>
      <c r="E64" s="293">
        <v>6.89628</v>
      </c>
      <c r="F64" s="333">
        <f t="shared" si="0"/>
        <v>-0.45582980969450204</v>
      </c>
      <c r="G64" s="337"/>
      <c r="H64" s="336"/>
      <c r="I64" s="326"/>
      <c r="J64" s="319"/>
      <c r="K64" s="319"/>
    </row>
    <row r="65" spans="2:11" s="292" customFormat="1" ht="9" customHeight="1">
      <c r="B65" s="328" t="s">
        <v>204</v>
      </c>
      <c r="C65" s="289"/>
      <c r="D65" s="290">
        <v>12.906970000000001</v>
      </c>
      <c r="E65" s="290">
        <v>65.569630000000004</v>
      </c>
      <c r="F65" s="329">
        <f t="shared" si="0"/>
        <v>-0.80315627829530223</v>
      </c>
      <c r="G65" s="337"/>
      <c r="H65" s="336"/>
      <c r="I65" s="326"/>
      <c r="J65" s="319"/>
      <c r="K65" s="319"/>
    </row>
    <row r="66" spans="2:11" s="292" customFormat="1" ht="9" customHeight="1">
      <c r="B66" s="332" t="s">
        <v>205</v>
      </c>
      <c r="C66" s="292" t="s">
        <v>206</v>
      </c>
      <c r="D66" s="293">
        <v>60.788999999999994</v>
      </c>
      <c r="E66" s="293">
        <v>67.875999999999991</v>
      </c>
      <c r="F66" s="333">
        <f t="shared" si="0"/>
        <v>-0.10441098473687305</v>
      </c>
      <c r="G66" s="337"/>
      <c r="H66" s="336"/>
      <c r="I66" s="326"/>
      <c r="J66" s="319"/>
      <c r="K66" s="319"/>
    </row>
    <row r="67" spans="2:11" s="292" customFormat="1" ht="9" customHeight="1">
      <c r="B67" s="332"/>
      <c r="C67" s="292" t="s">
        <v>208</v>
      </c>
      <c r="D67" s="293">
        <v>28.138999999999999</v>
      </c>
      <c r="E67" s="293">
        <v>29.121000000000002</v>
      </c>
      <c r="F67" s="333">
        <f t="shared" si="0"/>
        <v>-3.3721369458466488E-2</v>
      </c>
      <c r="G67" s="337"/>
      <c r="H67" s="326"/>
      <c r="I67" s="326"/>
      <c r="J67" s="319"/>
      <c r="K67" s="319"/>
    </row>
    <row r="68" spans="2:11" s="292" customFormat="1" ht="9" customHeight="1">
      <c r="B68" s="332"/>
      <c r="C68" s="292" t="s">
        <v>209</v>
      </c>
      <c r="D68" s="293">
        <v>205.839</v>
      </c>
      <c r="E68" s="293">
        <v>172.745</v>
      </c>
      <c r="F68" s="333">
        <f t="shared" si="0"/>
        <v>0.19157718023676518</v>
      </c>
      <c r="G68" s="337"/>
      <c r="H68" s="326"/>
      <c r="I68" s="326"/>
      <c r="J68" s="319"/>
      <c r="K68" s="319"/>
    </row>
    <row r="69" spans="2:11" s="292" customFormat="1" ht="9" customHeight="1">
      <c r="B69" s="332"/>
      <c r="C69" s="292" t="s">
        <v>210</v>
      </c>
      <c r="D69" s="293">
        <v>73.989000000000004</v>
      </c>
      <c r="E69" s="293">
        <v>65.822999999999993</v>
      </c>
      <c r="F69" s="333">
        <f t="shared" si="0"/>
        <v>0.12405997903468413</v>
      </c>
      <c r="G69" s="319"/>
      <c r="H69" s="326"/>
      <c r="I69" s="326"/>
      <c r="J69" s="319"/>
      <c r="K69" s="319"/>
    </row>
    <row r="70" spans="2:11" s="292" customFormat="1" ht="9" customHeight="1">
      <c r="B70" s="332"/>
      <c r="C70" s="292" t="s">
        <v>211</v>
      </c>
      <c r="D70" s="293">
        <v>66.010999999999996</v>
      </c>
      <c r="E70" s="293">
        <v>60.011999999999993</v>
      </c>
      <c r="F70" s="333">
        <f t="shared" si="0"/>
        <v>9.9963340665200295E-2</v>
      </c>
      <c r="G70" s="319"/>
      <c r="H70" s="326"/>
      <c r="I70" s="326"/>
      <c r="J70" s="319"/>
      <c r="K70" s="319"/>
    </row>
    <row r="71" spans="2:11" s="292" customFormat="1" ht="9" customHeight="1">
      <c r="B71" s="332"/>
      <c r="C71" s="292" t="s">
        <v>212</v>
      </c>
      <c r="D71" s="293">
        <v>210.892</v>
      </c>
      <c r="E71" s="293">
        <v>92.891999999999996</v>
      </c>
      <c r="F71" s="333">
        <f t="shared" ref="F71:F77" si="1">+IF(E71=0,"",D71/E71-1)</f>
        <v>1.2702923825517805</v>
      </c>
      <c r="G71" s="319"/>
      <c r="H71" s="326"/>
      <c r="I71" s="326"/>
      <c r="J71" s="319"/>
      <c r="K71" s="319"/>
    </row>
    <row r="72" spans="2:11" s="292" customFormat="1" ht="9" customHeight="1">
      <c r="B72" s="332"/>
      <c r="C72" s="292" t="s">
        <v>213</v>
      </c>
      <c r="D72" s="293">
        <v>0</v>
      </c>
      <c r="E72" s="293">
        <v>0</v>
      </c>
      <c r="F72" s="333" t="str">
        <f t="shared" si="1"/>
        <v/>
      </c>
      <c r="G72" s="338"/>
      <c r="H72" s="326"/>
      <c r="I72" s="326"/>
      <c r="J72" s="319"/>
      <c r="K72" s="319"/>
    </row>
    <row r="73" spans="2:11" s="292" customFormat="1" ht="9" customHeight="1">
      <c r="B73" s="332"/>
      <c r="C73" s="292" t="s">
        <v>214</v>
      </c>
      <c r="D73" s="293">
        <v>454.35400000000004</v>
      </c>
      <c r="E73" s="293">
        <v>145.70599999999999</v>
      </c>
      <c r="F73" s="333">
        <f t="shared" si="1"/>
        <v>2.1182930009745657</v>
      </c>
      <c r="G73" s="338"/>
      <c r="H73" s="310"/>
      <c r="I73" s="326"/>
      <c r="J73" s="319"/>
      <c r="K73" s="319"/>
    </row>
    <row r="74" spans="2:11" s="292" customFormat="1" ht="9" customHeight="1">
      <c r="B74" s="332"/>
      <c r="C74" s="292" t="s">
        <v>207</v>
      </c>
      <c r="D74" s="293">
        <v>0.33600000000000002</v>
      </c>
      <c r="E74" s="293">
        <v>0.32800000000000001</v>
      </c>
      <c r="F74" s="333">
        <f t="shared" si="1"/>
        <v>2.4390243902439046E-2</v>
      </c>
      <c r="G74" s="338"/>
      <c r="H74" s="310"/>
      <c r="I74" s="326"/>
      <c r="J74" s="319"/>
      <c r="K74" s="319"/>
    </row>
    <row r="75" spans="2:11" s="292" customFormat="1" ht="9" customHeight="1">
      <c r="B75" s="328" t="s">
        <v>215</v>
      </c>
      <c r="C75" s="289"/>
      <c r="D75" s="290">
        <v>1100.3489999999999</v>
      </c>
      <c r="E75" s="290">
        <v>634.50299999999993</v>
      </c>
      <c r="F75" s="329">
        <f t="shared" si="1"/>
        <v>0.73419038207857179</v>
      </c>
      <c r="H75" s="310"/>
      <c r="I75" s="326"/>
      <c r="J75" s="319"/>
      <c r="K75" s="319"/>
    </row>
    <row r="76" spans="2:11" s="292" customFormat="1" ht="9" customHeight="1">
      <c r="B76" s="332" t="s">
        <v>216</v>
      </c>
      <c r="C76" s="292" t="s">
        <v>217</v>
      </c>
      <c r="D76" s="293">
        <v>0</v>
      </c>
      <c r="E76" s="293">
        <v>0</v>
      </c>
      <c r="F76" s="333" t="str">
        <f t="shared" si="1"/>
        <v/>
      </c>
    </row>
    <row r="77" spans="2:11" s="292" customFormat="1" ht="9" customHeight="1">
      <c r="B77" s="332"/>
      <c r="C77" s="292" t="s">
        <v>218</v>
      </c>
      <c r="D77" s="293">
        <v>90.43</v>
      </c>
      <c r="E77" s="293">
        <v>0</v>
      </c>
      <c r="F77" s="333" t="str">
        <f t="shared" si="1"/>
        <v/>
      </c>
    </row>
    <row r="78" spans="2:11" s="292" customFormat="1" ht="9" customHeight="1">
      <c r="B78" s="332"/>
      <c r="C78" s="292" t="s">
        <v>390</v>
      </c>
      <c r="D78" s="293">
        <v>0</v>
      </c>
      <c r="E78" s="293">
        <v>90.474000000000004</v>
      </c>
      <c r="F78" s="333"/>
    </row>
    <row r="79" spans="2:11" s="292" customFormat="1" ht="9" customHeight="1">
      <c r="B79" s="328" t="s">
        <v>220</v>
      </c>
      <c r="C79" s="289"/>
      <c r="D79" s="290">
        <v>90.43</v>
      </c>
      <c r="E79" s="290">
        <v>90.474000000000004</v>
      </c>
      <c r="F79" s="329"/>
    </row>
    <row r="80" spans="2:11" s="292" customFormat="1" ht="9" customHeight="1"/>
    <row r="81" s="292" customFormat="1" ht="9" customHeight="1"/>
    <row r="82" s="292" customFormat="1" ht="9" customHeight="1"/>
    <row r="83" s="292" customFormat="1" ht="9" customHeight="1"/>
    <row r="84" s="292" customFormat="1" ht="9" customHeight="1"/>
    <row r="85" s="292" customFormat="1" ht="9" customHeight="1"/>
    <row r="86" s="292" customFormat="1" ht="9" customHeight="1"/>
    <row r="87" s="292" customFormat="1" ht="9" customHeight="1"/>
    <row r="88" s="292" customFormat="1" ht="9" customHeight="1"/>
    <row r="89" s="292" customFormat="1" ht="9" customHeight="1"/>
    <row r="90" s="292" customFormat="1" ht="9" customHeight="1"/>
    <row r="91" s="292" customFormat="1" ht="9" customHeight="1"/>
    <row r="92" s="292" customFormat="1" ht="9" customHeight="1"/>
    <row r="93" s="292" customFormat="1" ht="9" customHeight="1"/>
    <row r="94" s="292" customFormat="1" ht="9" customHeight="1"/>
    <row r="95" s="292" customFormat="1" ht="9" customHeight="1"/>
    <row r="96" s="292" customFormat="1" ht="9" customHeight="1"/>
    <row r="97" s="292" customFormat="1" ht="9" customHeight="1"/>
    <row r="98" s="292" customFormat="1" ht="9" customHeight="1"/>
    <row r="99" s="292" customFormat="1" ht="9" customHeight="1"/>
    <row r="100" s="292" customFormat="1" ht="9" customHeight="1"/>
    <row r="101" s="292" customFormat="1" ht="9" customHeight="1"/>
    <row r="102" s="292" customFormat="1" ht="9" customHeight="1"/>
    <row r="103" s="292" customFormat="1" ht="9" customHeight="1"/>
    <row r="104" s="292" customFormat="1" ht="9" customHeight="1"/>
    <row r="105" s="292" customFormat="1" ht="9" customHeight="1"/>
    <row r="106" s="292" customFormat="1" ht="9" customHeight="1"/>
    <row r="107" s="292" customFormat="1" ht="9" customHeight="1"/>
    <row r="108" s="292" customFormat="1" ht="9" customHeight="1"/>
    <row r="109" s="292" customFormat="1" ht="9" customHeight="1"/>
    <row r="110" s="292" customFormat="1" ht="9" customHeight="1"/>
    <row r="111" s="292" customFormat="1" ht="9" customHeight="1"/>
    <row r="112" s="292" customFormat="1" ht="9" customHeight="1"/>
    <row r="113" s="292" customFormat="1" ht="9" customHeight="1"/>
    <row r="114" s="292" customFormat="1" ht="9" customHeight="1"/>
    <row r="115" s="292" customFormat="1" ht="9" customHeight="1"/>
    <row r="116" s="292" customFormat="1" ht="9" customHeight="1"/>
    <row r="117" s="292" customFormat="1" ht="9" customHeight="1"/>
    <row r="118" s="292" customFormat="1" ht="9" customHeight="1"/>
    <row r="119" s="292" customFormat="1" ht="9" customHeight="1"/>
    <row r="120" s="292" customFormat="1" ht="9" customHeight="1"/>
    <row r="121" s="292" customFormat="1" ht="9" customHeight="1"/>
    <row r="122" s="292" customFormat="1" ht="9" customHeight="1"/>
    <row r="123" s="292" customFormat="1" ht="9" customHeight="1"/>
    <row r="124" s="292" customFormat="1" ht="9" customHeight="1"/>
    <row r="125" s="292" customFormat="1" ht="9" customHeight="1"/>
    <row r="126" s="292" customFormat="1" ht="9" customHeight="1"/>
    <row r="127" s="292" customFormat="1" ht="9" customHeight="1"/>
    <row r="128" s="292" customFormat="1" ht="9" customHeight="1"/>
    <row r="129" s="292" customFormat="1" ht="9" customHeight="1"/>
    <row r="130" s="292" customFormat="1" ht="9" customHeight="1"/>
    <row r="131" s="292" customFormat="1" ht="9" customHeight="1"/>
    <row r="132" s="292" customFormat="1" ht="9" customHeight="1"/>
    <row r="133" s="292" customFormat="1" ht="9" customHeight="1"/>
    <row r="134" s="292" customFormat="1" ht="9" customHeight="1"/>
    <row r="135" s="292" customFormat="1" ht="10.5" customHeight="1"/>
    <row r="136" s="292" customFormat="1" ht="10.5" customHeight="1"/>
    <row r="137" s="292" customFormat="1" ht="10.5" customHeight="1"/>
    <row r="138" s="292" customFormat="1" ht="10.5" customHeight="1"/>
    <row r="139" s="292" customFormat="1" ht="10.5" customHeight="1"/>
    <row r="140" s="292" customFormat="1" ht="10.5" customHeight="1"/>
    <row r="141" s="292" customFormat="1" ht="10.5" customHeight="1"/>
    <row r="142" s="292" customFormat="1" ht="10.5" customHeight="1"/>
    <row r="143" s="292" customFormat="1" ht="10.5" customHeight="1"/>
    <row r="144" s="292" customFormat="1" ht="10.5" customHeight="1"/>
    <row r="145" s="292" customFormat="1" ht="10.5" customHeight="1"/>
    <row r="146" s="292" customFormat="1" ht="10.5" customHeight="1"/>
    <row r="147" s="292" customFormat="1" ht="10.5" customHeight="1"/>
    <row r="148" s="292" customFormat="1" ht="10.5" customHeight="1"/>
    <row r="149" s="292" customFormat="1" ht="10.5" customHeight="1"/>
    <row r="150" s="292" customFormat="1" ht="10.5" customHeight="1"/>
    <row r="151" s="292" customFormat="1" ht="10.5" customHeight="1"/>
    <row r="152" s="292" customFormat="1" ht="10.5" customHeight="1"/>
    <row r="153" s="292" customFormat="1" ht="10.5" customHeight="1"/>
    <row r="154" s="292" customFormat="1" ht="10.5" customHeight="1"/>
    <row r="155" s="292" customFormat="1" ht="10.5" customHeight="1"/>
    <row r="156" s="292" customFormat="1" ht="10.5" customHeight="1"/>
    <row r="157" s="292" customFormat="1" ht="10.5" customHeight="1"/>
    <row r="158" s="292" customFormat="1" ht="10.5" customHeight="1"/>
    <row r="159" s="292" customFormat="1" ht="10.5" customHeight="1"/>
    <row r="160" s="292" customFormat="1" ht="10.5" customHeight="1"/>
    <row r="161" s="292" customFormat="1" ht="10.5" customHeight="1"/>
    <row r="162" s="292" customFormat="1" ht="10.5" customHeight="1"/>
    <row r="163" s="292" customFormat="1" ht="10.5" customHeight="1"/>
    <row r="164" s="292" customFormat="1" ht="10.5" customHeight="1"/>
    <row r="165" s="292" customFormat="1" ht="8.25"/>
    <row r="166" s="292" customFormat="1" ht="8.25"/>
    <row r="167" s="292" customFormat="1" ht="8.25"/>
    <row r="168" s="292" customFormat="1" ht="8.25"/>
    <row r="169" s="292" customFormat="1" ht="8.25"/>
    <row r="170" s="292" customFormat="1" ht="8.25"/>
    <row r="171" s="292" customFormat="1" ht="8.25"/>
    <row r="172" s="292" customFormat="1" ht="8.25"/>
    <row r="173" s="292" customFormat="1" ht="8.25"/>
    <row r="174" s="292" customFormat="1" ht="8.25"/>
    <row r="175" s="292" customFormat="1" ht="8.25"/>
    <row r="176" s="292" customFormat="1" ht="8.25"/>
    <row r="177" s="292" customFormat="1" ht="8.25"/>
    <row r="178" s="292" customFormat="1" ht="8.25"/>
    <row r="179" s="292" customFormat="1" ht="8.25"/>
    <row r="180" s="292" customFormat="1" ht="8.25"/>
    <row r="181" s="292" customFormat="1" ht="8.25"/>
    <row r="182" s="292" customFormat="1" ht="8.25"/>
    <row r="183" s="292" customFormat="1" ht="8.25"/>
    <row r="184" s="292" customFormat="1" ht="8.25"/>
    <row r="185" s="292" customFormat="1" ht="8.25"/>
  </sheetData>
  <mergeCells count="3">
    <mergeCell ref="B2:B5"/>
    <mergeCell ref="C2:C5"/>
    <mergeCell ref="D2:F2"/>
  </mergeCells>
  <pageMargins left="0.4365" right="0.33950000000000002" top="0.8997101449275362" bottom="0.62992125984251968" header="0.31496062992125984" footer="0.31496062992125984"/>
  <pageSetup paperSize="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840B-736D-420D-8337-6D012FEC9093}">
  <sheetPr>
    <tabColor theme="4"/>
    <pageSetUpPr fitToPage="1"/>
  </sheetPr>
  <dimension ref="B1:K77"/>
  <sheetViews>
    <sheetView showGridLines="0" view="pageBreakPreview" zoomScale="110" zoomScaleNormal="100" zoomScaleSheetLayoutView="110" workbookViewId="0">
      <selection activeCell="D2" sqref="D2:F2"/>
    </sheetView>
  </sheetViews>
  <sheetFormatPr baseColWidth="10" defaultColWidth="8" defaultRowHeight="9"/>
  <cols>
    <col min="1" max="1" width="8" style="310"/>
    <col min="2" max="2" width="24.5703125" style="310" customWidth="1"/>
    <col min="3" max="3" width="19" style="310" customWidth="1"/>
    <col min="4" max="5" width="15.140625" style="310" customWidth="1"/>
    <col min="6" max="6" width="11.42578125" style="310" customWidth="1"/>
    <col min="7" max="7" width="5.42578125" style="310" customWidth="1"/>
    <col min="8" max="16384" width="8" style="310"/>
  </cols>
  <sheetData>
    <row r="1" spans="2:11" s="292" customFormat="1" ht="11.25" customHeight="1">
      <c r="B1" s="433" t="s">
        <v>117</v>
      </c>
      <c r="C1" s="436" t="s">
        <v>118</v>
      </c>
      <c r="D1" s="436" t="s">
        <v>386</v>
      </c>
      <c r="E1" s="436"/>
      <c r="F1" s="439"/>
      <c r="G1" s="313"/>
    </row>
    <row r="2" spans="2:11" s="292" customFormat="1" ht="11.25" customHeight="1">
      <c r="B2" s="434"/>
      <c r="C2" s="437"/>
      <c r="D2" s="314" t="s">
        <v>438</v>
      </c>
      <c r="E2" s="314" t="s">
        <v>439</v>
      </c>
      <c r="F2" s="315" t="s">
        <v>440</v>
      </c>
      <c r="G2" s="316"/>
      <c r="H2" s="313"/>
    </row>
    <row r="3" spans="2:11" s="292" customFormat="1" ht="11.25" customHeight="1">
      <c r="B3" s="434"/>
      <c r="C3" s="437"/>
      <c r="D3" s="317"/>
      <c r="E3" s="317"/>
      <c r="F3" s="318" t="s">
        <v>387</v>
      </c>
      <c r="G3" s="319"/>
      <c r="H3" s="313"/>
    </row>
    <row r="4" spans="2:11" s="292" customFormat="1" ht="9" customHeight="1">
      <c r="B4" s="440"/>
      <c r="C4" s="441"/>
      <c r="D4" s="339"/>
      <c r="E4" s="339"/>
      <c r="F4" s="340" t="s">
        <v>388</v>
      </c>
      <c r="G4" s="319"/>
      <c r="H4" s="323"/>
    </row>
    <row r="5" spans="2:11" s="292" customFormat="1" ht="9.6" customHeight="1">
      <c r="B5" s="341" t="s">
        <v>221</v>
      </c>
      <c r="C5" s="308" t="s">
        <v>223</v>
      </c>
      <c r="D5" s="342">
        <v>0</v>
      </c>
      <c r="E5" s="342">
        <v>0</v>
      </c>
      <c r="F5" s="343" t="str">
        <f t="shared" ref="F5:F70" si="0">+IF(E5=0,"",D5/E5-1)</f>
        <v/>
      </c>
      <c r="J5" s="344"/>
      <c r="K5" s="344"/>
    </row>
    <row r="6" spans="2:11" s="292" customFormat="1" ht="9.6" customHeight="1">
      <c r="B6" s="341"/>
      <c r="C6" s="308" t="s">
        <v>222</v>
      </c>
      <c r="D6" s="342">
        <v>116.925</v>
      </c>
      <c r="E6" s="342">
        <v>120.842</v>
      </c>
      <c r="F6" s="343">
        <f t="shared" si="0"/>
        <v>-3.2414226841661065E-2</v>
      </c>
      <c r="J6" s="344"/>
      <c r="K6" s="344"/>
    </row>
    <row r="7" spans="2:11" s="292" customFormat="1" ht="9.6" customHeight="1">
      <c r="B7" s="345" t="s">
        <v>224</v>
      </c>
      <c r="C7" s="346"/>
      <c r="D7" s="347">
        <v>116.925</v>
      </c>
      <c r="E7" s="347">
        <v>120.842</v>
      </c>
      <c r="F7" s="348">
        <f t="shared" si="0"/>
        <v>-3.2414226841661065E-2</v>
      </c>
      <c r="J7" s="344"/>
      <c r="K7" s="344"/>
    </row>
    <row r="8" spans="2:11" s="292" customFormat="1" ht="9.6" customHeight="1">
      <c r="B8" s="341" t="s">
        <v>225</v>
      </c>
      <c r="C8" s="308" t="s">
        <v>226</v>
      </c>
      <c r="D8" s="342">
        <v>47.037999999999997</v>
      </c>
      <c r="E8" s="342">
        <v>33.975000000000001</v>
      </c>
      <c r="F8" s="343">
        <f t="shared" si="0"/>
        <v>0.38448859455481954</v>
      </c>
      <c r="K8" s="344"/>
    </row>
    <row r="9" spans="2:11" s="292" customFormat="1" ht="9.6" customHeight="1">
      <c r="B9" s="341"/>
      <c r="C9" s="308" t="s">
        <v>227</v>
      </c>
      <c r="D9" s="342">
        <v>3.5203000000000002</v>
      </c>
      <c r="E9" s="342">
        <v>9.4162999999999997</v>
      </c>
      <c r="F9" s="343">
        <f t="shared" si="0"/>
        <v>-0.62614827480008062</v>
      </c>
      <c r="K9" s="344"/>
    </row>
    <row r="10" spans="2:11" s="292" customFormat="1" ht="9.6" customHeight="1">
      <c r="B10" s="345" t="s">
        <v>228</v>
      </c>
      <c r="C10" s="346"/>
      <c r="D10" s="347">
        <v>50.558299999999996</v>
      </c>
      <c r="E10" s="347">
        <v>43.391300000000001</v>
      </c>
      <c r="F10" s="348">
        <f t="shared" si="0"/>
        <v>0.165171359235607</v>
      </c>
      <c r="K10" s="344"/>
    </row>
    <row r="11" spans="2:11" s="292" customFormat="1" ht="9.6" customHeight="1">
      <c r="B11" s="341" t="s">
        <v>229</v>
      </c>
      <c r="C11" s="308" t="s">
        <v>230</v>
      </c>
      <c r="D11" s="342">
        <v>28.03444</v>
      </c>
      <c r="E11" s="342">
        <v>35.071950000000001</v>
      </c>
      <c r="F11" s="343">
        <f t="shared" si="0"/>
        <v>-0.20065921626827143</v>
      </c>
      <c r="J11" s="344"/>
      <c r="K11" s="344"/>
    </row>
    <row r="12" spans="2:11" s="292" customFormat="1" ht="9.6" customHeight="1">
      <c r="B12" s="341"/>
      <c r="C12" s="308" t="s">
        <v>231</v>
      </c>
      <c r="D12" s="342">
        <v>27.48414</v>
      </c>
      <c r="E12" s="342">
        <v>110.53308000000001</v>
      </c>
      <c r="F12" s="343">
        <f t="shared" si="0"/>
        <v>-0.75134918885821333</v>
      </c>
      <c r="J12" s="344"/>
      <c r="K12" s="344"/>
    </row>
    <row r="13" spans="2:11" s="292" customFormat="1" ht="9.6" customHeight="1">
      <c r="B13" s="341"/>
      <c r="C13" s="308" t="s">
        <v>233</v>
      </c>
      <c r="D13" s="342">
        <v>787.29093999999998</v>
      </c>
      <c r="E13" s="342">
        <v>781.72061000000008</v>
      </c>
      <c r="F13" s="343">
        <f t="shared" si="0"/>
        <v>7.1257299970637344E-3</v>
      </c>
      <c r="J13" s="344"/>
      <c r="K13" s="344"/>
    </row>
    <row r="14" spans="2:11" s="292" customFormat="1" ht="9.6" customHeight="1">
      <c r="B14" s="341"/>
      <c r="C14" s="308" t="s">
        <v>234</v>
      </c>
      <c r="D14" s="342">
        <v>104.55445</v>
      </c>
      <c r="E14" s="342">
        <v>101.93995000000001</v>
      </c>
      <c r="F14" s="343">
        <f t="shared" si="0"/>
        <v>2.5647452250074698E-2</v>
      </c>
      <c r="J14" s="344"/>
      <c r="K14" s="344"/>
    </row>
    <row r="15" spans="2:11" s="292" customFormat="1" ht="9.6" customHeight="1">
      <c r="B15" s="341"/>
      <c r="C15" s="308" t="s">
        <v>391</v>
      </c>
      <c r="D15" s="342">
        <v>59.187829999999998</v>
      </c>
      <c r="E15" s="342">
        <v>129.80266</v>
      </c>
      <c r="F15" s="343">
        <f t="shared" si="0"/>
        <v>-0.54401681752900899</v>
      </c>
      <c r="J15" s="344"/>
      <c r="K15" s="344"/>
    </row>
    <row r="16" spans="2:11" s="292" customFormat="1" ht="9.6" customHeight="1">
      <c r="B16" s="341"/>
      <c r="C16" s="308" t="s">
        <v>236</v>
      </c>
      <c r="D16" s="342">
        <v>576.97881999999993</v>
      </c>
      <c r="E16" s="342">
        <v>193.20819</v>
      </c>
      <c r="F16" s="343">
        <f t="shared" si="0"/>
        <v>1.9863062223190431</v>
      </c>
      <c r="J16" s="344"/>
      <c r="K16" s="344"/>
    </row>
    <row r="17" spans="2:11" s="292" customFormat="1" ht="9.6" customHeight="1">
      <c r="B17" s="341"/>
      <c r="C17" s="308" t="s">
        <v>392</v>
      </c>
      <c r="D17" s="342">
        <v>0</v>
      </c>
      <c r="E17" s="342">
        <v>0</v>
      </c>
      <c r="F17" s="343" t="str">
        <f t="shared" si="0"/>
        <v/>
      </c>
      <c r="J17" s="344"/>
      <c r="K17" s="344"/>
    </row>
    <row r="18" spans="2:11" s="292" customFormat="1" ht="9.6" customHeight="1">
      <c r="B18" s="341"/>
      <c r="C18" s="308" t="s">
        <v>232</v>
      </c>
      <c r="D18" s="342">
        <v>0</v>
      </c>
      <c r="E18" s="342">
        <v>0</v>
      </c>
      <c r="F18" s="343" t="str">
        <f t="shared" si="0"/>
        <v/>
      </c>
      <c r="J18" s="344"/>
      <c r="K18" s="344"/>
    </row>
    <row r="19" spans="2:11" s="292" customFormat="1" ht="9.6" customHeight="1">
      <c r="B19" s="341"/>
      <c r="C19" s="308" t="s">
        <v>393</v>
      </c>
      <c r="D19" s="342">
        <v>0</v>
      </c>
      <c r="E19" s="342"/>
      <c r="F19" s="343"/>
      <c r="J19" s="344"/>
      <c r="K19" s="344"/>
    </row>
    <row r="20" spans="2:11" s="292" customFormat="1" ht="9.6" customHeight="1">
      <c r="B20" s="345" t="s">
        <v>239</v>
      </c>
      <c r="C20" s="346"/>
      <c r="D20" s="347">
        <v>1583.53062</v>
      </c>
      <c r="E20" s="347">
        <v>1352.2764400000001</v>
      </c>
      <c r="F20" s="348">
        <f t="shared" si="0"/>
        <v>0.17101102493510867</v>
      </c>
      <c r="J20" s="344"/>
      <c r="K20" s="344"/>
    </row>
    <row r="21" spans="2:11" s="292" customFormat="1" ht="9.6" customHeight="1">
      <c r="B21" s="341" t="s">
        <v>240</v>
      </c>
      <c r="C21" s="308" t="s">
        <v>241</v>
      </c>
      <c r="D21" s="342">
        <v>564.15017</v>
      </c>
      <c r="E21" s="342">
        <v>565.02558999999997</v>
      </c>
      <c r="F21" s="343"/>
      <c r="J21" s="344"/>
      <c r="K21" s="344"/>
    </row>
    <row r="22" spans="2:11" s="292" customFormat="1" ht="9.6" customHeight="1">
      <c r="B22" s="345" t="s">
        <v>242</v>
      </c>
      <c r="C22" s="346"/>
      <c r="D22" s="347">
        <v>564.15017</v>
      </c>
      <c r="E22" s="347">
        <v>565.02558999999997</v>
      </c>
      <c r="F22" s="348"/>
      <c r="J22" s="344"/>
      <c r="K22" s="344"/>
    </row>
    <row r="23" spans="2:11" s="292" customFormat="1" ht="9.6" customHeight="1">
      <c r="B23" s="341" t="s">
        <v>243</v>
      </c>
      <c r="C23" s="308" t="s">
        <v>244</v>
      </c>
      <c r="D23" s="342">
        <v>5.3825700000000003</v>
      </c>
      <c r="E23" s="342">
        <v>7.7673100000000002</v>
      </c>
      <c r="F23" s="343"/>
      <c r="J23" s="344"/>
      <c r="K23" s="344"/>
    </row>
    <row r="24" spans="2:11" s="292" customFormat="1" ht="9.6" customHeight="1">
      <c r="B24" s="341"/>
      <c r="C24" s="308" t="s">
        <v>245</v>
      </c>
      <c r="D24" s="342">
        <v>2.1493500000000001</v>
      </c>
      <c r="E24" s="342">
        <v>2.8917600000000001</v>
      </c>
      <c r="F24" s="343">
        <f t="shared" si="0"/>
        <v>-0.25673292389409907</v>
      </c>
      <c r="J24" s="344"/>
      <c r="K24" s="344"/>
    </row>
    <row r="25" spans="2:11" s="292" customFormat="1" ht="9.6" customHeight="1">
      <c r="B25" s="345" t="s">
        <v>246</v>
      </c>
      <c r="C25" s="346"/>
      <c r="D25" s="347">
        <v>7.5319200000000004</v>
      </c>
      <c r="E25" s="347">
        <v>10.65907</v>
      </c>
      <c r="F25" s="348">
        <f t="shared" si="0"/>
        <v>-0.29337925353712846</v>
      </c>
      <c r="J25" s="344"/>
      <c r="K25" s="344"/>
    </row>
    <row r="26" spans="2:11" s="292" customFormat="1" ht="9.6" customHeight="1">
      <c r="B26" s="341" t="s">
        <v>247</v>
      </c>
      <c r="C26" s="308" t="s">
        <v>251</v>
      </c>
      <c r="D26" s="342">
        <v>6.3560600000000003</v>
      </c>
      <c r="E26" s="342">
        <v>7.4688099999999995</v>
      </c>
      <c r="F26" s="343">
        <f t="shared" si="0"/>
        <v>-0.14898625082175065</v>
      </c>
      <c r="J26" s="344"/>
      <c r="K26" s="344"/>
    </row>
    <row r="27" spans="2:11" s="292" customFormat="1" ht="9.6" customHeight="1">
      <c r="B27" s="341"/>
      <c r="C27" s="308" t="s">
        <v>248</v>
      </c>
      <c r="D27" s="342">
        <v>4.4863999999999997</v>
      </c>
      <c r="E27" s="342">
        <v>4.3692799999999998</v>
      </c>
      <c r="F27" s="343">
        <f t="shared" si="0"/>
        <v>2.6805331770909602E-2</v>
      </c>
      <c r="J27" s="344"/>
      <c r="K27" s="344"/>
    </row>
    <row r="28" spans="2:11" s="292" customFormat="1" ht="9.6" customHeight="1">
      <c r="B28" s="341"/>
      <c r="C28" s="308" t="s">
        <v>249</v>
      </c>
      <c r="D28" s="342">
        <v>6.0018700000000003</v>
      </c>
      <c r="E28" s="342">
        <v>5.7966199999999999</v>
      </c>
      <c r="F28" s="343">
        <f t="shared" si="0"/>
        <v>3.5408565681379844E-2</v>
      </c>
      <c r="J28" s="344"/>
      <c r="K28" s="344"/>
    </row>
    <row r="29" spans="2:11" s="292" customFormat="1" ht="9.6" customHeight="1">
      <c r="B29" s="341"/>
      <c r="C29" s="308" t="s">
        <v>250</v>
      </c>
      <c r="D29" s="342">
        <v>5.9374099999999999</v>
      </c>
      <c r="E29" s="342">
        <v>5.7429100000000002</v>
      </c>
      <c r="F29" s="343">
        <f t="shared" si="0"/>
        <v>3.3867847484985836E-2</v>
      </c>
      <c r="J29" s="344"/>
      <c r="K29" s="344"/>
    </row>
    <row r="30" spans="2:11" s="292" customFormat="1" ht="9.6" customHeight="1">
      <c r="B30" s="345" t="s">
        <v>252</v>
      </c>
      <c r="C30" s="346"/>
      <c r="D30" s="347">
        <v>22.781739999999999</v>
      </c>
      <c r="E30" s="347">
        <v>23.37762</v>
      </c>
      <c r="F30" s="348">
        <f t="shared" si="0"/>
        <v>-2.548933552688426E-2</v>
      </c>
      <c r="J30" s="344"/>
      <c r="K30" s="344"/>
    </row>
    <row r="31" spans="2:11" s="292" customFormat="1" ht="9.6" customHeight="1">
      <c r="B31" s="341" t="s">
        <v>253</v>
      </c>
      <c r="C31" s="308" t="s">
        <v>254</v>
      </c>
      <c r="D31" s="342">
        <v>3.3434300000000001</v>
      </c>
      <c r="E31" s="342">
        <v>3.2993100000000002</v>
      </c>
      <c r="F31" s="343">
        <f t="shared" si="0"/>
        <v>1.3372493036422739E-2</v>
      </c>
      <c r="J31" s="344"/>
      <c r="K31" s="344"/>
    </row>
    <row r="32" spans="2:11" s="292" customFormat="1" ht="9.6" customHeight="1">
      <c r="B32" s="345" t="s">
        <v>255</v>
      </c>
      <c r="C32" s="346"/>
      <c r="D32" s="347">
        <v>3.3434300000000001</v>
      </c>
      <c r="E32" s="347">
        <v>3.2993100000000002</v>
      </c>
      <c r="F32" s="348">
        <f t="shared" si="0"/>
        <v>1.3372493036422739E-2</v>
      </c>
      <c r="J32" s="344"/>
      <c r="K32" s="344"/>
    </row>
    <row r="33" spans="2:11" s="292" customFormat="1" ht="9.6" customHeight="1">
      <c r="B33" s="341" t="s">
        <v>256</v>
      </c>
      <c r="C33" s="308" t="s">
        <v>257</v>
      </c>
      <c r="D33" s="342">
        <v>2.1560199999999998</v>
      </c>
      <c r="E33" s="342">
        <v>2.7781199999999999</v>
      </c>
      <c r="F33" s="343">
        <f t="shared" si="0"/>
        <v>-0.2239284120196392</v>
      </c>
      <c r="J33" s="344"/>
      <c r="K33" s="344"/>
    </row>
    <row r="34" spans="2:11" s="292" customFormat="1" ht="9.6" customHeight="1">
      <c r="B34" s="345" t="s">
        <v>258</v>
      </c>
      <c r="C34" s="346"/>
      <c r="D34" s="347">
        <v>2.1560199999999998</v>
      </c>
      <c r="E34" s="347">
        <v>2.7781199999999999</v>
      </c>
      <c r="F34" s="348">
        <f t="shared" si="0"/>
        <v>-0.2239284120196392</v>
      </c>
      <c r="J34" s="344"/>
      <c r="K34" s="344"/>
    </row>
    <row r="35" spans="2:11" s="292" customFormat="1" ht="9.6" customHeight="1">
      <c r="B35" s="341" t="s">
        <v>259</v>
      </c>
      <c r="C35" s="308" t="s">
        <v>260</v>
      </c>
      <c r="D35" s="342">
        <v>1.6</v>
      </c>
      <c r="E35" s="342">
        <v>3.2</v>
      </c>
      <c r="F35" s="343">
        <f t="shared" si="0"/>
        <v>-0.5</v>
      </c>
      <c r="J35" s="344"/>
      <c r="K35" s="344"/>
    </row>
    <row r="36" spans="2:11" s="292" customFormat="1" ht="9.6" customHeight="1">
      <c r="B36" s="345" t="s">
        <v>261</v>
      </c>
      <c r="C36" s="346"/>
      <c r="D36" s="347">
        <v>1.6</v>
      </c>
      <c r="E36" s="347">
        <v>3.2</v>
      </c>
      <c r="F36" s="348">
        <f t="shared" si="0"/>
        <v>-0.5</v>
      </c>
      <c r="J36" s="344"/>
      <c r="K36" s="344"/>
    </row>
    <row r="37" spans="2:11" s="292" customFormat="1" ht="9.6" customHeight="1">
      <c r="B37" s="341" t="s">
        <v>262</v>
      </c>
      <c r="C37" s="308" t="s">
        <v>263</v>
      </c>
      <c r="D37" s="342">
        <v>13.07714</v>
      </c>
      <c r="E37" s="342">
        <v>12.751570000000001</v>
      </c>
      <c r="F37" s="343">
        <f t="shared" si="0"/>
        <v>2.5531758050185038E-2</v>
      </c>
      <c r="J37" s="344"/>
      <c r="K37" s="344"/>
    </row>
    <row r="38" spans="2:11" s="292" customFormat="1" ht="9.6" customHeight="1">
      <c r="B38" s="345" t="s">
        <v>264</v>
      </c>
      <c r="C38" s="346"/>
      <c r="D38" s="347">
        <v>13.07714</v>
      </c>
      <c r="E38" s="347">
        <v>12.751570000000001</v>
      </c>
      <c r="F38" s="348">
        <f t="shared" si="0"/>
        <v>2.5531758050185038E-2</v>
      </c>
      <c r="J38" s="344"/>
      <c r="K38" s="344"/>
    </row>
    <row r="39" spans="2:11" s="308" customFormat="1" ht="18" customHeight="1">
      <c r="B39" s="341" t="s">
        <v>265</v>
      </c>
      <c r="C39" s="308" t="s">
        <v>266</v>
      </c>
      <c r="D39" s="342">
        <v>13.591619999999999</v>
      </c>
      <c r="E39" s="342">
        <v>15.853999999999999</v>
      </c>
      <c r="F39" s="343">
        <f t="shared" si="0"/>
        <v>-0.14270089567301625</v>
      </c>
      <c r="J39" s="349"/>
      <c r="K39" s="349"/>
    </row>
    <row r="40" spans="2:11" s="292" customFormat="1" ht="9.6" customHeight="1">
      <c r="B40" s="345" t="s">
        <v>267</v>
      </c>
      <c r="C40" s="346"/>
      <c r="D40" s="347">
        <v>13.591619999999999</v>
      </c>
      <c r="E40" s="347">
        <v>15.853999999999999</v>
      </c>
      <c r="F40" s="348">
        <f t="shared" si="0"/>
        <v>-0.14270089567301625</v>
      </c>
      <c r="J40" s="344"/>
      <c r="K40" s="344"/>
    </row>
    <row r="41" spans="2:11" s="292" customFormat="1" ht="9.6" customHeight="1">
      <c r="B41" s="341" t="s">
        <v>394</v>
      </c>
      <c r="C41" s="308" t="s">
        <v>395</v>
      </c>
      <c r="D41" s="342"/>
      <c r="E41" s="342"/>
      <c r="F41" s="343" t="str">
        <f t="shared" si="0"/>
        <v/>
      </c>
      <c r="J41" s="344"/>
      <c r="K41" s="344"/>
    </row>
    <row r="42" spans="2:11" s="292" customFormat="1" ht="9.6" customHeight="1">
      <c r="B42" s="345" t="s">
        <v>270</v>
      </c>
      <c r="C42" s="346"/>
      <c r="D42" s="347"/>
      <c r="E42" s="347"/>
      <c r="F42" s="348" t="str">
        <f t="shared" si="0"/>
        <v/>
      </c>
      <c r="J42" s="344"/>
      <c r="K42" s="344"/>
    </row>
    <row r="43" spans="2:11" s="292" customFormat="1" ht="9.6" customHeight="1">
      <c r="B43" s="341" t="s">
        <v>271</v>
      </c>
      <c r="C43" s="308" t="s">
        <v>272</v>
      </c>
      <c r="D43" s="342">
        <v>56.74933</v>
      </c>
      <c r="E43" s="342">
        <v>64.792670000000001</v>
      </c>
      <c r="F43" s="343">
        <f t="shared" si="0"/>
        <v>-0.124139659625078</v>
      </c>
      <c r="J43" s="344"/>
      <c r="K43" s="344"/>
    </row>
    <row r="44" spans="2:11" s="292" customFormat="1" ht="9.6" customHeight="1">
      <c r="B44" s="345" t="s">
        <v>273</v>
      </c>
      <c r="C44" s="346"/>
      <c r="D44" s="347">
        <v>56.74933</v>
      </c>
      <c r="E44" s="347">
        <v>64.792670000000001</v>
      </c>
      <c r="F44" s="348">
        <f t="shared" si="0"/>
        <v>-0.124139659625078</v>
      </c>
      <c r="J44" s="344"/>
      <c r="K44" s="344"/>
    </row>
    <row r="45" spans="2:11" s="292" customFormat="1" ht="19.899999999999999" customHeight="1">
      <c r="B45" s="350" t="s">
        <v>274</v>
      </c>
      <c r="C45" s="308" t="s">
        <v>275</v>
      </c>
      <c r="D45" s="342">
        <v>2.9914100000000001</v>
      </c>
      <c r="E45" s="342">
        <v>0</v>
      </c>
      <c r="F45" s="343" t="str">
        <f t="shared" si="0"/>
        <v/>
      </c>
      <c r="J45" s="344"/>
      <c r="K45" s="344"/>
    </row>
    <row r="46" spans="2:11" s="292" customFormat="1" ht="11.45" customHeight="1">
      <c r="B46" s="345" t="s">
        <v>276</v>
      </c>
      <c r="C46" s="346"/>
      <c r="D46" s="347">
        <v>2.9914100000000001</v>
      </c>
      <c r="E46" s="347">
        <v>0</v>
      </c>
      <c r="F46" s="348" t="str">
        <f t="shared" si="0"/>
        <v/>
      </c>
      <c r="J46" s="344"/>
      <c r="K46" s="344"/>
    </row>
    <row r="47" spans="2:11" s="292" customFormat="1" ht="11.45" customHeight="1">
      <c r="B47" s="341" t="s">
        <v>277</v>
      </c>
      <c r="C47" s="308" t="s">
        <v>396</v>
      </c>
      <c r="D47" s="342">
        <v>0</v>
      </c>
      <c r="E47" s="342">
        <v>0</v>
      </c>
      <c r="F47" s="343" t="str">
        <f t="shared" si="0"/>
        <v/>
      </c>
      <c r="J47" s="344"/>
      <c r="K47" s="344"/>
    </row>
    <row r="48" spans="2:11" s="292" customFormat="1" ht="11.45" customHeight="1">
      <c r="B48" s="341"/>
      <c r="C48" s="308" t="s">
        <v>397</v>
      </c>
      <c r="D48" s="342">
        <v>0</v>
      </c>
      <c r="E48" s="342">
        <v>0</v>
      </c>
      <c r="F48" s="343" t="str">
        <f t="shared" si="0"/>
        <v/>
      </c>
      <c r="J48" s="344"/>
      <c r="K48" s="344"/>
    </row>
    <row r="49" spans="2:11" s="292" customFormat="1" ht="11.45" customHeight="1">
      <c r="B49" s="345" t="s">
        <v>280</v>
      </c>
      <c r="C49" s="346"/>
      <c r="D49" s="347">
        <v>0</v>
      </c>
      <c r="E49" s="347">
        <v>0</v>
      </c>
      <c r="F49" s="348" t="str">
        <f t="shared" si="0"/>
        <v/>
      </c>
      <c r="J49" s="344"/>
      <c r="K49" s="344"/>
    </row>
    <row r="50" spans="2:11" s="292" customFormat="1" ht="11.45" customHeight="1">
      <c r="B50" s="341" t="s">
        <v>281</v>
      </c>
      <c r="C50" s="308" t="s">
        <v>283</v>
      </c>
      <c r="D50" s="342">
        <v>876.25539000000003</v>
      </c>
      <c r="E50" s="342">
        <v>881.13006000000007</v>
      </c>
      <c r="F50" s="343">
        <f t="shared" si="0"/>
        <v>-5.5322933824321074E-3</v>
      </c>
      <c r="J50" s="344"/>
      <c r="K50" s="344"/>
    </row>
    <row r="51" spans="2:11" s="292" customFormat="1" ht="11.45" customHeight="1">
      <c r="B51" s="341"/>
      <c r="C51" s="308" t="s">
        <v>398</v>
      </c>
      <c r="D51" s="342">
        <v>318.72757000000001</v>
      </c>
      <c r="E51" s="342">
        <v>319.62990000000002</v>
      </c>
      <c r="F51" s="343">
        <f t="shared" si="0"/>
        <v>-2.8230462794626154E-3</v>
      </c>
      <c r="J51" s="344"/>
      <c r="K51" s="344"/>
    </row>
    <row r="52" spans="2:11" s="292" customFormat="1" ht="11.45" customHeight="1">
      <c r="B52" s="341"/>
      <c r="C52" s="308" t="s">
        <v>282</v>
      </c>
      <c r="D52" s="342">
        <v>179.68701999999999</v>
      </c>
      <c r="E52" s="342">
        <v>217.8049</v>
      </c>
      <c r="F52" s="343">
        <f t="shared" si="0"/>
        <v>-0.17500928583333075</v>
      </c>
      <c r="J52" s="344"/>
      <c r="K52" s="344"/>
    </row>
    <row r="53" spans="2:11" s="292" customFormat="1" ht="11.45" customHeight="1">
      <c r="B53" s="341"/>
      <c r="C53" s="308" t="s">
        <v>399</v>
      </c>
      <c r="D53" s="342">
        <v>9.1167400000000001</v>
      </c>
      <c r="E53" s="342">
        <v>5.1500599999999999</v>
      </c>
      <c r="F53" s="343">
        <f t="shared" si="0"/>
        <v>0.77022015277491929</v>
      </c>
      <c r="J53" s="344"/>
      <c r="K53" s="344"/>
    </row>
    <row r="54" spans="2:11" s="292" customFormat="1" ht="11.45" customHeight="1">
      <c r="B54" s="345" t="s">
        <v>286</v>
      </c>
      <c r="C54" s="346"/>
      <c r="D54" s="347">
        <v>1383.7867200000001</v>
      </c>
      <c r="E54" s="347">
        <v>1423.7149200000001</v>
      </c>
      <c r="F54" s="348">
        <f t="shared" si="0"/>
        <v>-2.8045080822781565E-2</v>
      </c>
      <c r="J54" s="344"/>
      <c r="K54" s="344"/>
    </row>
    <row r="55" spans="2:11" s="292" customFormat="1" ht="11.45" customHeight="1">
      <c r="B55" s="341" t="s">
        <v>287</v>
      </c>
      <c r="C55" s="308" t="s">
        <v>288</v>
      </c>
      <c r="D55" s="342">
        <v>13.50037</v>
      </c>
      <c r="E55" s="342">
        <v>18.012340000000002</v>
      </c>
      <c r="F55" s="343">
        <f t="shared" si="0"/>
        <v>-0.25049327294510326</v>
      </c>
      <c r="J55" s="344"/>
      <c r="K55" s="344"/>
    </row>
    <row r="56" spans="2:11" s="292" customFormat="1" ht="11.45" customHeight="1">
      <c r="B56" s="345" t="s">
        <v>289</v>
      </c>
      <c r="C56" s="346"/>
      <c r="D56" s="347">
        <v>13.50037</v>
      </c>
      <c r="E56" s="347">
        <v>18.012340000000002</v>
      </c>
      <c r="F56" s="348">
        <f t="shared" si="0"/>
        <v>-0.25049327294510326</v>
      </c>
      <c r="J56" s="344"/>
      <c r="K56" s="344"/>
    </row>
    <row r="57" spans="2:11" s="292" customFormat="1" ht="11.45" customHeight="1">
      <c r="B57" s="341" t="s">
        <v>290</v>
      </c>
      <c r="C57" s="308" t="s">
        <v>291</v>
      </c>
      <c r="D57" s="342">
        <v>1.3240000000000001</v>
      </c>
      <c r="E57" s="342">
        <v>1.252</v>
      </c>
      <c r="F57" s="343">
        <f t="shared" si="0"/>
        <v>5.7507987220447365E-2</v>
      </c>
      <c r="J57" s="344"/>
      <c r="K57" s="344"/>
    </row>
    <row r="58" spans="2:11" s="292" customFormat="1" ht="11.45" customHeight="1">
      <c r="B58" s="345" t="s">
        <v>292</v>
      </c>
      <c r="C58" s="346"/>
      <c r="D58" s="347">
        <v>1.3240000000000001</v>
      </c>
      <c r="E58" s="347">
        <v>1.252</v>
      </c>
      <c r="F58" s="348">
        <f t="shared" si="0"/>
        <v>5.7507987220447365E-2</v>
      </c>
      <c r="J58" s="344"/>
      <c r="K58" s="344"/>
    </row>
    <row r="59" spans="2:11" s="292" customFormat="1" ht="11.45" customHeight="1">
      <c r="B59" s="341" t="s">
        <v>293</v>
      </c>
      <c r="C59" s="308" t="s">
        <v>400</v>
      </c>
      <c r="D59" s="342">
        <v>0</v>
      </c>
      <c r="E59" s="342">
        <v>0</v>
      </c>
      <c r="F59" s="343" t="str">
        <f t="shared" si="0"/>
        <v/>
      </c>
      <c r="J59" s="344"/>
      <c r="K59" s="344"/>
    </row>
    <row r="60" spans="2:11" s="292" customFormat="1" ht="11.45" customHeight="1">
      <c r="B60" s="345" t="s">
        <v>295</v>
      </c>
      <c r="C60" s="346"/>
      <c r="D60" s="347">
        <v>0</v>
      </c>
      <c r="E60" s="347">
        <v>0</v>
      </c>
      <c r="F60" s="348" t="str">
        <f t="shared" si="0"/>
        <v/>
      </c>
      <c r="J60" s="344"/>
      <c r="K60" s="344"/>
    </row>
    <row r="61" spans="2:11" s="292" customFormat="1" ht="11.45" customHeight="1">
      <c r="B61" s="341" t="s">
        <v>296</v>
      </c>
      <c r="C61" s="308" t="s">
        <v>297</v>
      </c>
      <c r="D61" s="342">
        <v>0</v>
      </c>
      <c r="E61" s="342">
        <v>0</v>
      </c>
      <c r="F61" s="343" t="str">
        <f t="shared" si="0"/>
        <v/>
      </c>
      <c r="J61" s="344"/>
      <c r="K61" s="344"/>
    </row>
    <row r="62" spans="2:11" s="292" customFormat="1" ht="11.45" customHeight="1">
      <c r="B62" s="345" t="s">
        <v>298</v>
      </c>
      <c r="C62" s="346"/>
      <c r="D62" s="347">
        <v>0</v>
      </c>
      <c r="E62" s="347">
        <v>0</v>
      </c>
      <c r="F62" s="348" t="str">
        <f t="shared" si="0"/>
        <v/>
      </c>
      <c r="J62" s="344"/>
      <c r="K62" s="344"/>
    </row>
    <row r="63" spans="2:11" s="292" customFormat="1" ht="11.45" customHeight="1">
      <c r="B63" s="341" t="s">
        <v>299</v>
      </c>
      <c r="C63" s="308" t="s">
        <v>300</v>
      </c>
      <c r="D63" s="342">
        <v>0</v>
      </c>
      <c r="E63" s="342">
        <v>0.93928</v>
      </c>
      <c r="F63" s="343">
        <f t="shared" si="0"/>
        <v>-1</v>
      </c>
      <c r="J63" s="344"/>
      <c r="K63" s="344"/>
    </row>
    <row r="64" spans="2:11" s="292" customFormat="1" ht="11.45" customHeight="1">
      <c r="B64" s="341"/>
      <c r="C64" s="308" t="s">
        <v>301</v>
      </c>
      <c r="D64" s="342">
        <v>245.05642999999998</v>
      </c>
      <c r="E64" s="342">
        <v>200.20573000000002</v>
      </c>
      <c r="F64" s="343">
        <f t="shared" si="0"/>
        <v>0.22402305868068795</v>
      </c>
      <c r="J64" s="344"/>
      <c r="K64" s="344"/>
    </row>
    <row r="65" spans="2:11" s="292" customFormat="1" ht="11.45" customHeight="1">
      <c r="B65" s="341"/>
      <c r="C65" s="308" t="s">
        <v>302</v>
      </c>
      <c r="D65" s="342">
        <v>6.5500000000000003E-3</v>
      </c>
      <c r="E65" s="342">
        <v>70.056250000000006</v>
      </c>
      <c r="F65" s="343">
        <f t="shared" si="0"/>
        <v>-0.99990650370238199</v>
      </c>
      <c r="J65" s="344"/>
      <c r="K65" s="344"/>
    </row>
    <row r="66" spans="2:11" s="292" customFormat="1" ht="11.45" customHeight="1">
      <c r="B66" s="341"/>
      <c r="C66" s="308" t="s">
        <v>303</v>
      </c>
      <c r="D66" s="342">
        <v>0</v>
      </c>
      <c r="E66" s="342">
        <v>9.9174199999999999</v>
      </c>
      <c r="F66" s="343">
        <f t="shared" si="0"/>
        <v>-1</v>
      </c>
      <c r="J66" s="344"/>
      <c r="K66" s="344"/>
    </row>
    <row r="67" spans="2:11" s="292" customFormat="1" ht="11.45" customHeight="1">
      <c r="B67" s="345" t="s">
        <v>304</v>
      </c>
      <c r="C67" s="346"/>
      <c r="D67" s="347">
        <v>245.06297999999998</v>
      </c>
      <c r="E67" s="347">
        <v>281.11868000000004</v>
      </c>
      <c r="F67" s="348">
        <f t="shared" si="0"/>
        <v>-0.12825793006711628</v>
      </c>
      <c r="J67" s="344"/>
      <c r="K67" s="344"/>
    </row>
    <row r="68" spans="2:11" s="292" customFormat="1" ht="11.45" customHeight="1">
      <c r="B68" s="341" t="s">
        <v>305</v>
      </c>
      <c r="C68" s="308" t="s">
        <v>306</v>
      </c>
      <c r="D68" s="342">
        <v>22.666609999999999</v>
      </c>
      <c r="E68" s="342">
        <v>21.733830000000001</v>
      </c>
      <c r="F68" s="343">
        <f t="shared" si="0"/>
        <v>4.2918344350719506E-2</v>
      </c>
      <c r="J68" s="344"/>
      <c r="K68" s="344"/>
    </row>
    <row r="69" spans="2:11" s="292" customFormat="1" ht="11.45" customHeight="1">
      <c r="B69" s="345" t="s">
        <v>307</v>
      </c>
      <c r="C69" s="346"/>
      <c r="D69" s="347">
        <v>22.666609999999999</v>
      </c>
      <c r="E69" s="347">
        <v>21.733830000000001</v>
      </c>
      <c r="F69" s="348">
        <f t="shared" si="0"/>
        <v>4.2918344350719506E-2</v>
      </c>
      <c r="J69" s="344"/>
      <c r="K69" s="344"/>
    </row>
    <row r="70" spans="2:11" s="292" customFormat="1" ht="11.45" customHeight="1">
      <c r="B70" s="341" t="s">
        <v>308</v>
      </c>
      <c r="C70" s="308" t="s">
        <v>309</v>
      </c>
      <c r="D70" s="342">
        <v>69.947050000000004</v>
      </c>
      <c r="E70" s="342">
        <v>66.667869999999994</v>
      </c>
      <c r="F70" s="343">
        <f t="shared" si="0"/>
        <v>4.9186812178040329E-2</v>
      </c>
      <c r="J70" s="344"/>
      <c r="K70" s="344"/>
    </row>
    <row r="71" spans="2:11" ht="11.45" customHeight="1">
      <c r="B71" s="345" t="s">
        <v>310</v>
      </c>
      <c r="C71" s="346"/>
      <c r="D71" s="347">
        <v>69.947050000000004</v>
      </c>
      <c r="E71" s="347">
        <v>66.667869999999994</v>
      </c>
      <c r="F71" s="348">
        <f t="shared" ref="F71" si="1">+IF(E71=0,"",D71/E71-1)</f>
        <v>4.9186812178040329E-2</v>
      </c>
    </row>
    <row r="72" spans="2:11">
      <c r="B72" s="351"/>
      <c r="C72" s="351"/>
      <c r="D72" s="351"/>
      <c r="E72" s="351"/>
      <c r="F72" s="352"/>
    </row>
    <row r="73" spans="2:11">
      <c r="F73" s="353"/>
    </row>
    <row r="74" spans="2:11">
      <c r="F74" s="353"/>
    </row>
    <row r="75" spans="2:11">
      <c r="F75" s="353"/>
    </row>
    <row r="76" spans="2:11">
      <c r="F76" s="353"/>
    </row>
    <row r="77" spans="2:11">
      <c r="F77" s="353"/>
    </row>
  </sheetData>
  <mergeCells count="3">
    <mergeCell ref="B1:B4"/>
    <mergeCell ref="C1:C4"/>
    <mergeCell ref="D1:F1"/>
  </mergeCells>
  <pageMargins left="0.4365" right="0.33950000000000002" top="0.88916666666666666" bottom="0.53349999999999997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7812-54C5-4736-B908-B8E296DF8370}">
  <sheetPr>
    <tabColor theme="4"/>
    <pageSetUpPr fitToPage="1"/>
  </sheetPr>
  <dimension ref="A1:V66"/>
  <sheetViews>
    <sheetView showGridLines="0" view="pageBreakPreview" topLeftCell="A28" zoomScale="110" zoomScaleNormal="100" zoomScaleSheetLayoutView="110" zoomScalePageLayoutView="85" workbookViewId="0">
      <selection activeCell="B65" sqref="B65"/>
    </sheetView>
  </sheetViews>
  <sheetFormatPr baseColWidth="10" defaultColWidth="8" defaultRowHeight="9"/>
  <cols>
    <col min="1" max="1" width="10.42578125" style="310" customWidth="1"/>
    <col min="2" max="2" width="23.140625" style="310" customWidth="1"/>
    <col min="3" max="3" width="16.7109375" style="310" customWidth="1"/>
    <col min="4" max="4" width="14.140625" style="310" customWidth="1"/>
    <col min="5" max="5" width="15.140625" style="310" customWidth="1"/>
    <col min="6" max="6" width="11" style="310" customWidth="1"/>
    <col min="7" max="16384" width="8" style="310"/>
  </cols>
  <sheetData>
    <row r="1" spans="2:6" s="292" customFormat="1" ht="11.25" customHeight="1">
      <c r="B1" s="433" t="s">
        <v>117</v>
      </c>
      <c r="C1" s="436" t="s">
        <v>118</v>
      </c>
      <c r="D1" s="436" t="s">
        <v>386</v>
      </c>
      <c r="E1" s="436"/>
      <c r="F1" s="439"/>
    </row>
    <row r="2" spans="2:6" s="292" customFormat="1" ht="11.25" customHeight="1">
      <c r="B2" s="434"/>
      <c r="C2" s="437"/>
      <c r="D2" s="314" t="s">
        <v>438</v>
      </c>
      <c r="E2" s="314" t="s">
        <v>439</v>
      </c>
      <c r="F2" s="315" t="s">
        <v>440</v>
      </c>
    </row>
    <row r="3" spans="2:6" s="292" customFormat="1" ht="11.25" customHeight="1">
      <c r="B3" s="434"/>
      <c r="C3" s="437"/>
      <c r="D3" s="317"/>
      <c r="E3" s="317"/>
      <c r="F3" s="318" t="s">
        <v>387</v>
      </c>
    </row>
    <row r="4" spans="2:6" s="292" customFormat="1" ht="11.25" customHeight="1">
      <c r="B4" s="440"/>
      <c r="C4" s="441"/>
      <c r="D4" s="339"/>
      <c r="E4" s="339"/>
      <c r="F4" s="340" t="s">
        <v>388</v>
      </c>
    </row>
    <row r="5" spans="2:6" s="292" customFormat="1" ht="9" customHeight="1">
      <c r="B5" s="332" t="s">
        <v>311</v>
      </c>
      <c r="C5" s="292" t="s">
        <v>312</v>
      </c>
      <c r="D5" s="293">
        <v>0</v>
      </c>
      <c r="E5" s="293">
        <v>0</v>
      </c>
      <c r="F5" s="333" t="str">
        <f t="shared" ref="F5:F54" si="0">+IF(E5=0,"",D5/E5-1)</f>
        <v/>
      </c>
    </row>
    <row r="6" spans="2:6" s="292" customFormat="1" ht="9" customHeight="1">
      <c r="B6" s="328" t="s">
        <v>313</v>
      </c>
      <c r="C6" s="289"/>
      <c r="D6" s="290">
        <v>0</v>
      </c>
      <c r="E6" s="290">
        <v>0</v>
      </c>
      <c r="F6" s="329" t="str">
        <f t="shared" si="0"/>
        <v/>
      </c>
    </row>
    <row r="7" spans="2:6" s="292" customFormat="1" ht="9" customHeight="1">
      <c r="B7" s="332" t="s">
        <v>314</v>
      </c>
      <c r="C7" s="292" t="s">
        <v>316</v>
      </c>
      <c r="D7" s="293">
        <v>1.4503999999999999</v>
      </c>
      <c r="E7" s="293">
        <v>0</v>
      </c>
      <c r="F7" s="333" t="str">
        <f t="shared" si="0"/>
        <v/>
      </c>
    </row>
    <row r="8" spans="2:6" s="292" customFormat="1" ht="9" customHeight="1">
      <c r="B8" s="332"/>
      <c r="C8" s="292" t="s">
        <v>315</v>
      </c>
      <c r="D8" s="293">
        <v>3.1078999999999999</v>
      </c>
      <c r="E8" s="293">
        <v>4.5913000000000004</v>
      </c>
      <c r="F8" s="333">
        <f t="shared" si="0"/>
        <v>-0.3230893211073117</v>
      </c>
    </row>
    <row r="9" spans="2:6" s="292" customFormat="1" ht="9" customHeight="1">
      <c r="B9" s="332"/>
      <c r="C9" s="292" t="s">
        <v>401</v>
      </c>
      <c r="D9" s="293">
        <v>2.403</v>
      </c>
      <c r="E9" s="293">
        <v>1.2010000000000001</v>
      </c>
      <c r="F9" s="333">
        <f t="shared" si="0"/>
        <v>1.0008326394671108</v>
      </c>
    </row>
    <row r="10" spans="2:6" s="292" customFormat="1" ht="9" customHeight="1">
      <c r="B10" s="332"/>
      <c r="C10" s="292" t="s">
        <v>402</v>
      </c>
      <c r="D10" s="293">
        <v>2.2023000000000001</v>
      </c>
      <c r="E10" s="293">
        <v>1.1015999999999999</v>
      </c>
      <c r="F10" s="333">
        <f t="shared" si="0"/>
        <v>0.99918300653594794</v>
      </c>
    </row>
    <row r="11" spans="2:6" s="292" customFormat="1" ht="9" customHeight="1">
      <c r="B11" s="328" t="s">
        <v>319</v>
      </c>
      <c r="C11" s="289"/>
      <c r="D11" s="290">
        <v>9.1635999999999989</v>
      </c>
      <c r="E11" s="290">
        <v>6.8939000000000004</v>
      </c>
      <c r="F11" s="329">
        <f t="shared" si="0"/>
        <v>0.32923309012315216</v>
      </c>
    </row>
    <row r="12" spans="2:6" s="292" customFormat="1" ht="9" customHeight="1">
      <c r="B12" s="332" t="s">
        <v>320</v>
      </c>
      <c r="C12" s="292" t="s">
        <v>403</v>
      </c>
      <c r="D12" s="293">
        <v>0</v>
      </c>
      <c r="E12" s="293">
        <v>0</v>
      </c>
      <c r="F12" s="333" t="str">
        <f t="shared" si="0"/>
        <v/>
      </c>
    </row>
    <row r="13" spans="2:6" s="292" customFormat="1" ht="9" customHeight="1">
      <c r="B13" s="328" t="s">
        <v>322</v>
      </c>
      <c r="C13" s="289"/>
      <c r="D13" s="290">
        <v>0</v>
      </c>
      <c r="E13" s="290">
        <v>0</v>
      </c>
      <c r="F13" s="329" t="str">
        <f t="shared" si="0"/>
        <v/>
      </c>
    </row>
    <row r="14" spans="2:6" s="292" customFormat="1" ht="9" customHeight="1">
      <c r="B14" s="332" t="s">
        <v>323</v>
      </c>
      <c r="C14" s="292" t="s">
        <v>324</v>
      </c>
      <c r="D14" s="293">
        <v>0</v>
      </c>
      <c r="E14" s="293">
        <v>0</v>
      </c>
      <c r="F14" s="333" t="str">
        <f t="shared" si="0"/>
        <v/>
      </c>
    </row>
    <row r="15" spans="2:6" s="292" customFormat="1" ht="9" customHeight="1">
      <c r="B15" s="328" t="s">
        <v>325</v>
      </c>
      <c r="C15" s="289"/>
      <c r="D15" s="290">
        <v>0</v>
      </c>
      <c r="E15" s="290">
        <v>0</v>
      </c>
      <c r="F15" s="329" t="str">
        <f t="shared" si="0"/>
        <v/>
      </c>
    </row>
    <row r="16" spans="2:6" s="292" customFormat="1" ht="9" customHeight="1">
      <c r="B16" s="332" t="s">
        <v>326</v>
      </c>
      <c r="C16" s="292" t="s">
        <v>327</v>
      </c>
      <c r="D16" s="293">
        <v>10.596</v>
      </c>
      <c r="E16" s="293">
        <v>19.097290000000001</v>
      </c>
      <c r="F16" s="333">
        <f t="shared" si="0"/>
        <v>-0.44515687827958839</v>
      </c>
    </row>
    <row r="17" spans="2:6" s="292" customFormat="1" ht="9" customHeight="1">
      <c r="B17" s="328" t="s">
        <v>328</v>
      </c>
      <c r="C17" s="289"/>
      <c r="D17" s="290">
        <v>10.596</v>
      </c>
      <c r="E17" s="290">
        <v>19.097290000000001</v>
      </c>
      <c r="F17" s="329">
        <f t="shared" si="0"/>
        <v>-0.44515687827958839</v>
      </c>
    </row>
    <row r="18" spans="2:6" s="292" customFormat="1" ht="9" customHeight="1">
      <c r="B18" s="332" t="s">
        <v>329</v>
      </c>
      <c r="C18" s="292" t="s">
        <v>330</v>
      </c>
      <c r="D18" s="293">
        <v>3.04053</v>
      </c>
      <c r="E18" s="293">
        <v>18.505229999999997</v>
      </c>
      <c r="F18" s="333">
        <f t="shared" si="0"/>
        <v>-0.83569347692517193</v>
      </c>
    </row>
    <row r="19" spans="2:6" s="292" customFormat="1" ht="9" customHeight="1">
      <c r="B19" s="328" t="s">
        <v>331</v>
      </c>
      <c r="C19" s="289"/>
      <c r="D19" s="290">
        <v>3.04053</v>
      </c>
      <c r="E19" s="290">
        <v>18.505229999999997</v>
      </c>
      <c r="F19" s="329">
        <f t="shared" si="0"/>
        <v>-0.83569347692517193</v>
      </c>
    </row>
    <row r="20" spans="2:6" s="292" customFormat="1" ht="9" customHeight="1">
      <c r="B20" s="332" t="s">
        <v>332</v>
      </c>
      <c r="C20" s="292" t="s">
        <v>333</v>
      </c>
      <c r="D20" s="293">
        <v>175.04680999999999</v>
      </c>
      <c r="E20" s="293">
        <v>0</v>
      </c>
      <c r="F20" s="333" t="str">
        <f t="shared" si="0"/>
        <v/>
      </c>
    </row>
    <row r="21" spans="2:6" s="292" customFormat="1" ht="9" customHeight="1">
      <c r="B21" s="328" t="s">
        <v>334</v>
      </c>
      <c r="C21" s="289"/>
      <c r="D21" s="290">
        <v>175.04680999999999</v>
      </c>
      <c r="E21" s="290">
        <v>0</v>
      </c>
      <c r="F21" s="329" t="str">
        <f t="shared" si="0"/>
        <v/>
      </c>
    </row>
    <row r="22" spans="2:6" s="292" customFormat="1" ht="9" customHeight="1">
      <c r="B22" s="332" t="s">
        <v>335</v>
      </c>
      <c r="C22" s="292" t="s">
        <v>336</v>
      </c>
      <c r="D22" s="293">
        <v>88.902979999999999</v>
      </c>
      <c r="E22" s="293">
        <v>46.0807</v>
      </c>
      <c r="F22" s="333">
        <f t="shared" si="0"/>
        <v>0.92928883458801614</v>
      </c>
    </row>
    <row r="23" spans="2:6" s="292" customFormat="1" ht="9" customHeight="1">
      <c r="B23" s="332"/>
      <c r="C23" s="292" t="s">
        <v>404</v>
      </c>
      <c r="D23" s="293">
        <v>0</v>
      </c>
      <c r="E23" s="293">
        <v>0</v>
      </c>
      <c r="F23" s="333"/>
    </row>
    <row r="24" spans="2:6" s="292" customFormat="1" ht="9" customHeight="1">
      <c r="B24" s="328" t="s">
        <v>338</v>
      </c>
      <c r="C24" s="289"/>
      <c r="D24" s="290">
        <v>88.902979999999999</v>
      </c>
      <c r="E24" s="290">
        <v>46.0807</v>
      </c>
      <c r="F24" s="329">
        <f t="shared" si="0"/>
        <v>0.92928883458801614</v>
      </c>
    </row>
    <row r="25" spans="2:6" s="292" customFormat="1" ht="9" customHeight="1">
      <c r="B25" s="332" t="s">
        <v>339</v>
      </c>
      <c r="C25" s="292" t="s">
        <v>340</v>
      </c>
      <c r="D25" s="293">
        <v>0</v>
      </c>
      <c r="E25" s="293">
        <v>8.4873499999999993</v>
      </c>
      <c r="F25" s="333">
        <f t="shared" si="0"/>
        <v>-1</v>
      </c>
    </row>
    <row r="26" spans="2:6" s="292" customFormat="1" ht="9" customHeight="1">
      <c r="B26" s="328" t="s">
        <v>341</v>
      </c>
      <c r="C26" s="289"/>
      <c r="D26" s="290">
        <v>0</v>
      </c>
      <c r="E26" s="290">
        <v>8.4873499999999993</v>
      </c>
      <c r="F26" s="329">
        <f t="shared" si="0"/>
        <v>-1</v>
      </c>
    </row>
    <row r="27" spans="2:6" s="292" customFormat="1" ht="9" customHeight="1">
      <c r="B27" s="332" t="s">
        <v>342</v>
      </c>
      <c r="C27" s="292" t="s">
        <v>343</v>
      </c>
      <c r="D27" s="293">
        <v>14.122249999999999</v>
      </c>
      <c r="E27" s="293">
        <v>20.0623</v>
      </c>
      <c r="F27" s="333">
        <f t="shared" si="0"/>
        <v>-0.29608021014539709</v>
      </c>
    </row>
    <row r="28" spans="2:6" s="292" customFormat="1" ht="9" customHeight="1">
      <c r="B28" s="328" t="s">
        <v>344</v>
      </c>
      <c r="C28" s="289"/>
      <c r="D28" s="290">
        <v>14.122249999999999</v>
      </c>
      <c r="E28" s="290">
        <v>20.0623</v>
      </c>
      <c r="F28" s="329">
        <f t="shared" si="0"/>
        <v>-0.29608021014539709</v>
      </c>
    </row>
    <row r="29" spans="2:6" s="292" customFormat="1" ht="9" customHeight="1">
      <c r="B29" s="332" t="s">
        <v>345</v>
      </c>
      <c r="C29" s="292" t="s">
        <v>346</v>
      </c>
      <c r="D29" s="293">
        <v>0</v>
      </c>
      <c r="E29" s="293">
        <v>26.591609999999999</v>
      </c>
      <c r="F29" s="333">
        <f t="shared" si="0"/>
        <v>-1</v>
      </c>
    </row>
    <row r="30" spans="2:6" s="292" customFormat="1" ht="9" customHeight="1">
      <c r="B30" s="328" t="s">
        <v>347</v>
      </c>
      <c r="C30" s="289"/>
      <c r="D30" s="290">
        <v>0</v>
      </c>
      <c r="E30" s="290">
        <v>26.591609999999999</v>
      </c>
      <c r="F30" s="329">
        <f t="shared" si="0"/>
        <v>-1</v>
      </c>
    </row>
    <row r="31" spans="2:6" s="292" customFormat="1" ht="9" customHeight="1">
      <c r="B31" s="332" t="s">
        <v>348</v>
      </c>
      <c r="C31" s="292" t="s">
        <v>349</v>
      </c>
      <c r="D31" s="293">
        <v>0</v>
      </c>
      <c r="E31" s="293">
        <v>0</v>
      </c>
      <c r="F31" s="333" t="str">
        <f t="shared" si="0"/>
        <v/>
      </c>
    </row>
    <row r="32" spans="2:6" s="292" customFormat="1" ht="9" customHeight="1">
      <c r="B32" s="328" t="s">
        <v>350</v>
      </c>
      <c r="C32" s="289"/>
      <c r="D32" s="290">
        <v>0</v>
      </c>
      <c r="E32" s="290">
        <v>0</v>
      </c>
      <c r="F32" s="329" t="str">
        <f t="shared" si="0"/>
        <v/>
      </c>
    </row>
    <row r="33" spans="2:6" s="292" customFormat="1" ht="9" customHeight="1">
      <c r="B33" s="332" t="s">
        <v>351</v>
      </c>
      <c r="C33" s="292" t="s">
        <v>352</v>
      </c>
      <c r="D33" s="293">
        <v>10.677759999999999</v>
      </c>
      <c r="E33" s="293">
        <v>19.873910000000002</v>
      </c>
      <c r="F33" s="333">
        <f t="shared" si="0"/>
        <v>-0.46272474817486853</v>
      </c>
    </row>
    <row r="34" spans="2:6" s="292" customFormat="1" ht="9" customHeight="1">
      <c r="B34" s="332"/>
      <c r="C34" s="292" t="s">
        <v>353</v>
      </c>
      <c r="D34" s="293">
        <v>2.9904799999999998</v>
      </c>
      <c r="E34" s="293">
        <v>4.6561899999999996</v>
      </c>
      <c r="F34" s="333">
        <f t="shared" si="0"/>
        <v>-0.35774098565565404</v>
      </c>
    </row>
    <row r="35" spans="2:6" s="292" customFormat="1" ht="9" customHeight="1">
      <c r="B35" s="328" t="s">
        <v>354</v>
      </c>
      <c r="C35" s="289"/>
      <c r="D35" s="290">
        <v>13.668239999999999</v>
      </c>
      <c r="E35" s="290">
        <v>24.530100000000001</v>
      </c>
      <c r="F35" s="329">
        <f t="shared" si="0"/>
        <v>-0.44279721648097647</v>
      </c>
    </row>
    <row r="36" spans="2:6" s="292" customFormat="1" ht="9" customHeight="1">
      <c r="B36" s="332" t="s">
        <v>355</v>
      </c>
      <c r="C36" s="292" t="s">
        <v>356</v>
      </c>
      <c r="D36" s="293">
        <v>20.663969999999999</v>
      </c>
      <c r="E36" s="293">
        <v>44.00958</v>
      </c>
      <c r="F36" s="333">
        <f t="shared" si="0"/>
        <v>-0.53046654841968499</v>
      </c>
    </row>
    <row r="37" spans="2:6" s="292" customFormat="1" ht="9" customHeight="1">
      <c r="B37" s="332"/>
      <c r="C37" s="292" t="s">
        <v>357</v>
      </c>
      <c r="D37" s="293">
        <v>64.905079999999998</v>
      </c>
      <c r="E37" s="293">
        <v>167.55241999999998</v>
      </c>
      <c r="F37" s="333">
        <f t="shared" si="0"/>
        <v>-0.61262821509829579</v>
      </c>
    </row>
    <row r="38" spans="2:6" s="292" customFormat="1" ht="9" customHeight="1">
      <c r="B38" s="332"/>
      <c r="C38" s="292" t="s">
        <v>358</v>
      </c>
      <c r="D38" s="293">
        <v>28.336959999999998</v>
      </c>
      <c r="E38" s="293">
        <v>35.807459999999999</v>
      </c>
      <c r="F38" s="333">
        <f t="shared" si="0"/>
        <v>-0.20862971012185738</v>
      </c>
    </row>
    <row r="39" spans="2:6" s="292" customFormat="1" ht="9" customHeight="1">
      <c r="B39" s="332"/>
      <c r="C39" s="292" t="s">
        <v>359</v>
      </c>
      <c r="D39" s="293">
        <v>0</v>
      </c>
      <c r="E39" s="293">
        <v>0</v>
      </c>
      <c r="F39" s="333" t="str">
        <f t="shared" si="0"/>
        <v/>
      </c>
    </row>
    <row r="40" spans="2:6" s="292" customFormat="1" ht="9" customHeight="1">
      <c r="B40" s="332"/>
      <c r="C40" s="292" t="s">
        <v>360</v>
      </c>
      <c r="D40" s="293">
        <v>5.9916299999999998</v>
      </c>
      <c r="E40" s="293">
        <v>45.053600000000003</v>
      </c>
      <c r="F40" s="333">
        <f t="shared" si="0"/>
        <v>-0.86701107125734678</v>
      </c>
    </row>
    <row r="41" spans="2:6" s="292" customFormat="1" ht="9" customHeight="1">
      <c r="B41" s="332"/>
      <c r="C41" s="292" t="s">
        <v>361</v>
      </c>
      <c r="D41" s="293">
        <v>0</v>
      </c>
      <c r="E41" s="293">
        <v>2.5691700000000002</v>
      </c>
      <c r="F41" s="333">
        <f t="shared" si="0"/>
        <v>-1</v>
      </c>
    </row>
    <row r="42" spans="2:6" s="292" customFormat="1" ht="9" customHeight="1">
      <c r="B42" s="332"/>
      <c r="C42" s="292" t="s">
        <v>362</v>
      </c>
      <c r="D42" s="293">
        <v>5.6599199999999996</v>
      </c>
      <c r="E42" s="293">
        <v>8.1673200000000001</v>
      </c>
      <c r="F42" s="333">
        <f t="shared" si="0"/>
        <v>-0.30700401110768283</v>
      </c>
    </row>
    <row r="43" spans="2:6" s="292" customFormat="1" ht="9" customHeight="1">
      <c r="B43" s="332"/>
      <c r="C43" s="292" t="s">
        <v>363</v>
      </c>
      <c r="D43" s="293">
        <v>4.2567599999999999</v>
      </c>
      <c r="E43" s="293">
        <v>2.7102900000000001</v>
      </c>
      <c r="F43" s="333">
        <f t="shared" si="0"/>
        <v>0.57059207686262337</v>
      </c>
    </row>
    <row r="44" spans="2:6" s="292" customFormat="1" ht="9" customHeight="1">
      <c r="B44" s="332"/>
      <c r="C44" s="292" t="s">
        <v>364</v>
      </c>
      <c r="D44" s="293">
        <v>1.6072500000000001</v>
      </c>
      <c r="E44" s="293">
        <v>3.5681399999999996</v>
      </c>
      <c r="F44" s="333">
        <f t="shared" si="0"/>
        <v>-0.54955523045620402</v>
      </c>
    </row>
    <row r="45" spans="2:6" s="292" customFormat="1" ht="9" customHeight="1">
      <c r="B45" s="332"/>
      <c r="C45" s="292" t="s">
        <v>365</v>
      </c>
      <c r="D45" s="293">
        <v>0</v>
      </c>
      <c r="E45" s="293">
        <v>0</v>
      </c>
      <c r="F45" s="333" t="str">
        <f t="shared" si="0"/>
        <v/>
      </c>
    </row>
    <row r="46" spans="2:6" s="292" customFormat="1" ht="9" customHeight="1">
      <c r="B46" s="332"/>
      <c r="C46" s="292" t="s">
        <v>366</v>
      </c>
      <c r="D46" s="293">
        <v>0</v>
      </c>
      <c r="E46" s="293">
        <v>0</v>
      </c>
      <c r="F46" s="333" t="str">
        <f t="shared" si="0"/>
        <v/>
      </c>
    </row>
    <row r="47" spans="2:6" s="292" customFormat="1" ht="9" customHeight="1">
      <c r="B47" s="332"/>
      <c r="C47" s="292" t="s">
        <v>367</v>
      </c>
      <c r="D47" s="293">
        <v>37.980609999999999</v>
      </c>
      <c r="E47" s="293">
        <v>105.09542</v>
      </c>
      <c r="F47" s="333">
        <f t="shared" si="0"/>
        <v>-0.63860832374997889</v>
      </c>
    </row>
    <row r="48" spans="2:6" s="292" customFormat="1" ht="9" customHeight="1">
      <c r="B48" s="328" t="s">
        <v>368</v>
      </c>
      <c r="C48" s="289"/>
      <c r="D48" s="290">
        <v>169.40217999999999</v>
      </c>
      <c r="E48" s="290">
        <v>414.53339999999992</v>
      </c>
      <c r="F48" s="329">
        <f t="shared" si="0"/>
        <v>-0.5913425070211471</v>
      </c>
    </row>
    <row r="49" spans="1:22" s="292" customFormat="1" ht="9" customHeight="1">
      <c r="B49" s="332" t="s">
        <v>369</v>
      </c>
      <c r="C49" s="292" t="s">
        <v>370</v>
      </c>
      <c r="D49" s="293">
        <v>0</v>
      </c>
      <c r="E49" s="293">
        <v>0</v>
      </c>
      <c r="F49" s="333" t="str">
        <f t="shared" si="0"/>
        <v/>
      </c>
    </row>
    <row r="50" spans="1:22" s="292" customFormat="1" ht="9" customHeight="1">
      <c r="B50" s="328" t="s">
        <v>371</v>
      </c>
      <c r="C50" s="289"/>
      <c r="D50" s="290">
        <v>0</v>
      </c>
      <c r="E50" s="290">
        <v>0</v>
      </c>
      <c r="F50" s="329" t="str">
        <f t="shared" si="0"/>
        <v/>
      </c>
    </row>
    <row r="51" spans="1:22" s="292" customFormat="1" ht="9" customHeight="1">
      <c r="B51" s="332" t="s">
        <v>372</v>
      </c>
      <c r="C51" s="292" t="s">
        <v>373</v>
      </c>
      <c r="D51" s="293">
        <v>192.90967000000001</v>
      </c>
      <c r="E51" s="293">
        <v>194.47380999999999</v>
      </c>
      <c r="F51" s="333">
        <f t="shared" si="0"/>
        <v>-8.0429339045703374E-3</v>
      </c>
    </row>
    <row r="52" spans="1:22" s="292" customFormat="1" ht="9" customHeight="1">
      <c r="B52" s="328" t="s">
        <v>374</v>
      </c>
      <c r="C52" s="289"/>
      <c r="D52" s="290">
        <v>192.90967000000001</v>
      </c>
      <c r="E52" s="290">
        <v>194.47380999999999</v>
      </c>
      <c r="F52" s="329">
        <f t="shared" si="0"/>
        <v>-8.0429339045703374E-3</v>
      </c>
    </row>
    <row r="53" spans="1:22" s="292" customFormat="1" ht="9" customHeight="1">
      <c r="B53" s="332" t="s">
        <v>375</v>
      </c>
      <c r="C53" s="292" t="s">
        <v>376</v>
      </c>
      <c r="D53" s="293">
        <v>86.590130000000002</v>
      </c>
      <c r="E53" s="293">
        <v>0</v>
      </c>
      <c r="F53" s="333" t="str">
        <f t="shared" si="0"/>
        <v/>
      </c>
    </row>
    <row r="54" spans="1:22" s="292" customFormat="1" ht="9" customHeight="1">
      <c r="B54" s="328" t="s">
        <v>377</v>
      </c>
      <c r="C54" s="289"/>
      <c r="D54" s="290">
        <v>86.590130000000002</v>
      </c>
      <c r="E54" s="290">
        <v>0</v>
      </c>
      <c r="F54" s="329" t="str">
        <f t="shared" si="0"/>
        <v/>
      </c>
    </row>
    <row r="55" spans="1:22" s="357" customFormat="1" ht="12" customHeight="1">
      <c r="A55" s="292"/>
      <c r="B55" s="354" t="s">
        <v>405</v>
      </c>
      <c r="C55" s="355"/>
      <c r="D55" s="302">
        <v>7467.4497399999973</v>
      </c>
      <c r="E55" s="302">
        <v>7173.0331599999972</v>
      </c>
      <c r="F55" s="356">
        <f>+IF(E55=0,"",D55/E55-1)</f>
        <v>4.1044921086075048E-2</v>
      </c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</row>
    <row r="56" spans="1:22" s="357" customFormat="1" ht="12" customHeight="1">
      <c r="A56" s="292"/>
      <c r="B56" s="358" t="s">
        <v>96</v>
      </c>
      <c r="C56" s="301"/>
      <c r="D56" s="302">
        <v>0</v>
      </c>
      <c r="E56" s="302">
        <v>0</v>
      </c>
      <c r="F56" s="359">
        <v>0</v>
      </c>
      <c r="G56" s="310"/>
      <c r="H56" s="310"/>
      <c r="I56" s="310"/>
      <c r="J56" s="310"/>
      <c r="K56" s="310"/>
      <c r="L56" s="310"/>
      <c r="M56" s="310"/>
      <c r="N56" s="310"/>
      <c r="O56" s="310"/>
      <c r="P56" s="310"/>
      <c r="Q56" s="310"/>
      <c r="R56" s="310"/>
      <c r="S56" s="310"/>
      <c r="T56" s="310"/>
      <c r="U56" s="310"/>
      <c r="V56" s="310"/>
    </row>
    <row r="57" spans="1:22" s="357" customFormat="1" ht="12" customHeight="1">
      <c r="A57" s="292"/>
      <c r="B57" s="360" t="s">
        <v>95</v>
      </c>
      <c r="C57" s="361"/>
      <c r="D57" s="302">
        <v>0</v>
      </c>
      <c r="E57" s="302">
        <v>0</v>
      </c>
      <c r="F57" s="359">
        <v>0</v>
      </c>
      <c r="G57" s="310"/>
      <c r="H57" s="310"/>
      <c r="I57" s="310"/>
      <c r="J57" s="310"/>
      <c r="K57" s="310"/>
      <c r="L57" s="310"/>
      <c r="M57" s="310"/>
      <c r="N57" s="310"/>
      <c r="O57" s="310"/>
      <c r="P57" s="310"/>
      <c r="Q57" s="310"/>
      <c r="R57" s="310"/>
      <c r="S57" s="310"/>
      <c r="T57" s="310"/>
      <c r="U57" s="310"/>
      <c r="V57" s="310"/>
    </row>
    <row r="58" spans="1:22" ht="12" customHeight="1">
      <c r="A58" s="292"/>
      <c r="B58" s="362" t="s">
        <v>406</v>
      </c>
      <c r="C58" s="363"/>
      <c r="D58" s="364">
        <f>+D55+D56-D57</f>
        <v>7467.4497399999973</v>
      </c>
      <c r="E58" s="364">
        <f>+E55+E56-E57</f>
        <v>7173.0331599999972</v>
      </c>
      <c r="F58" s="365">
        <f>+IF(E58=0,"",D58/E58-1)</f>
        <v>4.1044921086075048E-2</v>
      </c>
    </row>
    <row r="59" spans="1:22" ht="7.15" customHeight="1">
      <c r="A59" s="292"/>
      <c r="B59" s="292"/>
    </row>
    <row r="60" spans="1:22" ht="27.75" customHeight="1">
      <c r="B60" s="432" t="s">
        <v>379</v>
      </c>
      <c r="C60" s="432"/>
      <c r="D60" s="432"/>
      <c r="E60" s="432"/>
      <c r="F60" s="432"/>
    </row>
    <row r="61" spans="1:22" ht="7.9" customHeight="1">
      <c r="B61" s="442"/>
      <c r="C61" s="442"/>
      <c r="D61" s="442"/>
      <c r="E61" s="442"/>
      <c r="F61" s="442"/>
      <c r="G61" s="308"/>
    </row>
    <row r="62" spans="1:22" ht="11.25" customHeight="1">
      <c r="B62" s="367" t="s">
        <v>380</v>
      </c>
      <c r="C62" s="366"/>
      <c r="D62" s="366"/>
      <c r="E62" s="366"/>
      <c r="F62" s="366"/>
      <c r="G62" s="308"/>
    </row>
    <row r="63" spans="1:22" ht="11.25" customHeight="1">
      <c r="B63" s="308" t="s">
        <v>381</v>
      </c>
      <c r="C63" s="366"/>
      <c r="D63" s="366"/>
      <c r="E63" s="366"/>
      <c r="F63" s="366"/>
      <c r="G63" s="308"/>
    </row>
    <row r="64" spans="1:22" ht="11.25" customHeight="1">
      <c r="B64" s="308" t="s">
        <v>382</v>
      </c>
      <c r="C64" s="366"/>
      <c r="D64" s="366"/>
      <c r="E64" s="366"/>
      <c r="F64" s="366"/>
      <c r="G64" s="308"/>
    </row>
    <row r="65" spans="2:7" ht="10.15" customHeight="1">
      <c r="B65" s="308" t="s">
        <v>383</v>
      </c>
      <c r="C65" s="366"/>
      <c r="D65" s="366"/>
      <c r="E65" s="366"/>
      <c r="F65" s="366"/>
      <c r="G65" s="308"/>
    </row>
    <row r="66" spans="2:7">
      <c r="B66" s="308" t="s">
        <v>384</v>
      </c>
    </row>
  </sheetData>
  <mergeCells count="5">
    <mergeCell ref="B1:B4"/>
    <mergeCell ref="C1:C4"/>
    <mergeCell ref="D1:F1"/>
    <mergeCell ref="B60:F60"/>
    <mergeCell ref="B61:F61"/>
  </mergeCells>
  <pageMargins left="0.4365" right="0.33950000000000002" top="1.0236220472440944" bottom="0.62992125984251968" header="0.31496062992125984" footer="0.31496062992125984"/>
  <pageSetup paperSize="9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A03E-3DEA-45CD-98E6-3C9A8AA90334}">
  <sheetPr>
    <tabColor theme="4"/>
    <pageSetUpPr fitToPage="1"/>
  </sheetPr>
  <dimension ref="B4:O65"/>
  <sheetViews>
    <sheetView showGridLines="0" view="pageBreakPreview" zoomScaleNormal="100" zoomScaleSheetLayoutView="100" workbookViewId="0">
      <selection activeCell="R27" sqref="R27"/>
    </sheetView>
  </sheetViews>
  <sheetFormatPr baseColWidth="10" defaultColWidth="8" defaultRowHeight="11.25"/>
  <cols>
    <col min="1" max="16384" width="8" style="369"/>
  </cols>
  <sheetData>
    <row r="4" spans="2:15"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</row>
    <row r="5" spans="2:15"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</row>
    <row r="6" spans="2:15">
      <c r="B6" s="368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</row>
    <row r="7" spans="2:15">
      <c r="B7" s="370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368"/>
      <c r="N7" s="368"/>
      <c r="O7" s="368"/>
    </row>
    <row r="8" spans="2:15">
      <c r="B8" s="370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</row>
    <row r="9" spans="2:15">
      <c r="B9" s="370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</row>
    <row r="10" spans="2:15">
      <c r="B10" s="368"/>
      <c r="C10" s="368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368"/>
    </row>
    <row r="11" spans="2:15">
      <c r="B11" s="368"/>
      <c r="C11" s="368"/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8"/>
      <c r="O11" s="368"/>
    </row>
    <row r="12" spans="2:15"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368"/>
      <c r="O12" s="368"/>
    </row>
    <row r="13" spans="2:15" ht="12.75">
      <c r="B13" s="371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368"/>
      <c r="O13" s="368"/>
    </row>
    <row r="14" spans="2:15"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368"/>
      <c r="O14" s="368"/>
    </row>
    <row r="15" spans="2:15"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368"/>
      <c r="O15" s="368"/>
    </row>
    <row r="16" spans="2:15">
      <c r="B16" s="368"/>
      <c r="C16" s="368"/>
      <c r="D16" s="368"/>
      <c r="E16" s="368"/>
      <c r="F16" s="368"/>
      <c r="G16" s="368"/>
      <c r="H16" s="368"/>
      <c r="I16" s="368"/>
      <c r="J16" s="368"/>
      <c r="K16" s="368"/>
      <c r="L16" s="368"/>
      <c r="M16" s="368"/>
      <c r="N16" s="368"/>
      <c r="O16" s="368"/>
    </row>
    <row r="17" spans="2:15">
      <c r="B17" s="368"/>
      <c r="C17" s="368"/>
      <c r="D17" s="368"/>
      <c r="E17" s="368"/>
      <c r="F17" s="368"/>
      <c r="G17" s="368"/>
      <c r="H17" s="368"/>
      <c r="I17" s="368"/>
      <c r="J17" s="368"/>
      <c r="K17" s="368"/>
      <c r="L17" s="368"/>
      <c r="M17" s="368"/>
      <c r="N17" s="368"/>
      <c r="O17" s="368"/>
    </row>
    <row r="18" spans="2:15">
      <c r="B18" s="368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</row>
    <row r="19" spans="2:15">
      <c r="B19" s="368"/>
      <c r="C19" s="368"/>
      <c r="D19" s="368"/>
      <c r="E19" s="368"/>
      <c r="F19" s="368"/>
      <c r="G19" s="368"/>
      <c r="H19" s="368"/>
      <c r="I19" s="368"/>
      <c r="J19" s="368" t="s">
        <v>407</v>
      </c>
      <c r="K19" s="368"/>
      <c r="L19" s="368"/>
      <c r="M19" s="368"/>
      <c r="N19" s="368"/>
      <c r="O19" s="368"/>
    </row>
    <row r="20" spans="2:15"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</row>
    <row r="21" spans="2:15"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</row>
    <row r="22" spans="2:15">
      <c r="B22" s="368"/>
      <c r="C22" s="368"/>
      <c r="D22" s="368"/>
      <c r="E22" s="368"/>
      <c r="F22" s="368"/>
      <c r="G22" s="368"/>
      <c r="H22" s="368"/>
      <c r="I22" s="368"/>
      <c r="J22" s="368"/>
      <c r="K22" s="368"/>
      <c r="L22" s="368"/>
      <c r="M22" s="368"/>
      <c r="N22" s="368"/>
      <c r="O22" s="368"/>
    </row>
    <row r="23" spans="2:15"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8"/>
      <c r="N23" s="368"/>
      <c r="O23" s="368"/>
    </row>
    <row r="24" spans="2:15"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</row>
    <row r="25" spans="2:15"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</row>
    <row r="26" spans="2:15"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8"/>
    </row>
    <row r="27" spans="2:15"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</row>
    <row r="28" spans="2:15">
      <c r="B28" s="368"/>
      <c r="C28" s="368"/>
      <c r="D28" s="368"/>
      <c r="E28" s="368"/>
      <c r="F28" s="368"/>
      <c r="G28" s="368"/>
      <c r="H28" s="368"/>
      <c r="I28" s="368"/>
      <c r="J28" s="368"/>
      <c r="K28" s="368"/>
      <c r="L28" s="368"/>
      <c r="M28" s="368"/>
      <c r="N28" s="368"/>
      <c r="O28" s="368"/>
    </row>
    <row r="29" spans="2:15">
      <c r="B29" s="368"/>
      <c r="C29" s="368"/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</row>
    <row r="30" spans="2:15">
      <c r="B30" s="368"/>
      <c r="C30" s="368"/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</row>
    <row r="31" spans="2:15">
      <c r="B31" s="368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</row>
    <row r="32" spans="2:15">
      <c r="B32" s="368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</row>
    <row r="33" spans="2:15"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</row>
    <row r="34" spans="2:15"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8"/>
      <c r="N34" s="368"/>
      <c r="O34" s="368"/>
    </row>
    <row r="35" spans="2:15"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</row>
    <row r="36" spans="2:15"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</row>
    <row r="37" spans="2:15"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8"/>
      <c r="N37" s="368"/>
      <c r="O37" s="368"/>
    </row>
    <row r="38" spans="2:15"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8"/>
      <c r="N38" s="368"/>
      <c r="O38" s="368"/>
    </row>
    <row r="39" spans="2:15"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</row>
    <row r="40" spans="2:15"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</row>
    <row r="41" spans="2:15"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</row>
    <row r="42" spans="2:15"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8"/>
      <c r="N42" s="368"/>
      <c r="O42" s="368"/>
    </row>
    <row r="43" spans="2:15"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</row>
    <row r="44" spans="2:15">
      <c r="B44" s="368"/>
      <c r="C44" s="368"/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</row>
    <row r="45" spans="2:15"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8"/>
      <c r="N45" s="368"/>
      <c r="O45" s="368"/>
    </row>
    <row r="46" spans="2:15"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</row>
    <row r="47" spans="2:15"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</row>
    <row r="48" spans="2:15"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</row>
    <row r="49" spans="2:15"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</row>
    <row r="50" spans="2:15"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</row>
    <row r="51" spans="2:15">
      <c r="B51" s="368"/>
      <c r="C51" s="368"/>
      <c r="D51" s="368"/>
      <c r="E51" s="368"/>
      <c r="F51" s="368"/>
      <c r="G51" s="368"/>
      <c r="H51" s="368"/>
      <c r="I51" s="368"/>
      <c r="J51" s="368"/>
      <c r="K51" s="368"/>
      <c r="L51" s="368"/>
      <c r="M51" s="368"/>
      <c r="N51" s="368"/>
      <c r="O51" s="368"/>
    </row>
    <row r="52" spans="2:15"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8"/>
      <c r="N52" s="368"/>
      <c r="O52" s="368"/>
    </row>
    <row r="53" spans="2:15"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8"/>
      <c r="N53" s="368"/>
      <c r="O53" s="368"/>
    </row>
    <row r="54" spans="2:15"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</row>
    <row r="55" spans="2:15"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</row>
    <row r="56" spans="2:15">
      <c r="B56" s="368"/>
      <c r="C56" s="368"/>
      <c r="D56" s="368"/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</row>
    <row r="57" spans="2:15">
      <c r="B57" s="368"/>
      <c r="C57" s="368"/>
      <c r="D57" s="368"/>
      <c r="E57" s="368"/>
      <c r="F57" s="368"/>
      <c r="G57" s="368"/>
      <c r="H57" s="368"/>
      <c r="I57" s="368"/>
      <c r="J57" s="368"/>
      <c r="K57" s="368"/>
      <c r="L57" s="368"/>
      <c r="M57" s="368"/>
      <c r="N57" s="368"/>
      <c r="O57" s="368"/>
    </row>
    <row r="58" spans="2:15">
      <c r="B58" s="368"/>
      <c r="C58" s="368"/>
      <c r="D58" s="368"/>
      <c r="E58" s="368"/>
      <c r="F58" s="368"/>
      <c r="G58" s="368"/>
      <c r="H58" s="368"/>
      <c r="I58" s="368"/>
      <c r="J58" s="368"/>
      <c r="K58" s="368"/>
      <c r="L58" s="368"/>
      <c r="M58" s="368"/>
      <c r="N58" s="368"/>
      <c r="O58" s="368"/>
    </row>
    <row r="59" spans="2:15">
      <c r="B59" s="368"/>
      <c r="C59" s="368"/>
      <c r="D59" s="368"/>
      <c r="E59" s="368"/>
      <c r="F59" s="368"/>
      <c r="G59" s="368"/>
      <c r="H59" s="368"/>
      <c r="I59" s="368"/>
      <c r="J59" s="368"/>
      <c r="K59" s="368"/>
      <c r="L59" s="368"/>
      <c r="M59" s="368"/>
      <c r="N59" s="368"/>
      <c r="O59" s="368"/>
    </row>
    <row r="60" spans="2:15"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68"/>
      <c r="N60" s="368"/>
      <c r="O60" s="368"/>
    </row>
    <row r="61" spans="2:15"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8"/>
      <c r="N61" s="368"/>
      <c r="O61" s="368"/>
    </row>
    <row r="62" spans="2:15"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</row>
    <row r="63" spans="2:15"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</row>
    <row r="64" spans="2:15">
      <c r="B64" s="368"/>
      <c r="C64" s="368"/>
      <c r="D64" s="368"/>
      <c r="E64" s="368"/>
      <c r="F64" s="368"/>
      <c r="G64" s="368"/>
      <c r="H64" s="368"/>
      <c r="I64" s="368"/>
      <c r="J64" s="368"/>
      <c r="K64" s="368"/>
      <c r="L64" s="368"/>
      <c r="M64" s="368"/>
      <c r="N64" s="368"/>
      <c r="O64" s="368"/>
    </row>
    <row r="65" spans="2:15">
      <c r="B65" s="368"/>
      <c r="C65" s="368"/>
      <c r="D65" s="368"/>
      <c r="E65" s="368"/>
      <c r="F65" s="368"/>
      <c r="G65" s="368"/>
      <c r="H65" s="368"/>
      <c r="I65" s="368"/>
      <c r="J65" s="368"/>
      <c r="K65" s="368"/>
      <c r="L65" s="368"/>
      <c r="M65" s="368"/>
      <c r="N65" s="368"/>
      <c r="O65" s="368"/>
    </row>
  </sheetData>
  <pageMargins left="0.70866141732283472" right="0.70866141732283472" top="1.0208333333333333" bottom="0.74803149606299213" header="0.31496062992125984" footer="0.31496062992125984"/>
  <pageSetup paperSize="9" scale="9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F58"/>
  <sheetViews>
    <sheetView view="pageBreakPreview" zoomScale="60" zoomScaleNormal="100" workbookViewId="0">
      <selection activeCell="AA35" sqref="AA35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" customWidth="1"/>
    <col min="4" max="4" width="9.42578125" customWidth="1"/>
  </cols>
  <sheetData>
    <row r="1" spans="1:19" ht="58.5" customHeight="1">
      <c r="A1" s="384"/>
      <c r="B1" s="384"/>
      <c r="C1" s="384"/>
      <c r="D1" s="4"/>
    </row>
    <row r="2" spans="1:19" ht="9.75" customHeight="1"/>
    <row r="3" spans="1:19" ht="11.25" customHeight="1"/>
    <row r="4" spans="1:19" ht="15" customHeight="1">
      <c r="B4" s="1"/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ht="26.25" customHeight="1">
      <c r="C5" s="387" t="s">
        <v>42</v>
      </c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67"/>
      <c r="S5" s="67"/>
    </row>
    <row r="6" spans="1:19" ht="15" customHeight="1"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</row>
    <row r="7" spans="1:19" ht="24.75" customHeight="1"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68"/>
      <c r="S7" s="68"/>
    </row>
    <row r="8" spans="1:19" ht="9.75" customHeight="1"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68"/>
      <c r="S8" s="68"/>
    </row>
    <row r="9" spans="1:19" ht="6" customHeight="1"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6"/>
      <c r="Q9" s="66"/>
      <c r="R9" s="66"/>
      <c r="S9" s="66"/>
    </row>
    <row r="10" spans="1:19" ht="8.25" customHeight="1">
      <c r="C10" s="70"/>
      <c r="D10" s="70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2"/>
      <c r="P10" s="66"/>
      <c r="Q10" s="66"/>
      <c r="R10" s="66"/>
      <c r="S10" s="66"/>
    </row>
    <row r="11" spans="1:19" ht="15" customHeight="1">
      <c r="C11" s="389" t="s">
        <v>33</v>
      </c>
      <c r="D11" s="389"/>
      <c r="E11" s="389"/>
      <c r="F11" s="389"/>
      <c r="G11" s="389"/>
      <c r="H11" s="389"/>
      <c r="I11" s="389"/>
      <c r="J11" s="389"/>
      <c r="K11" s="389"/>
      <c r="L11" s="389"/>
      <c r="M11" s="389"/>
      <c r="N11" s="389"/>
      <c r="O11" s="389"/>
      <c r="P11" s="389"/>
      <c r="Q11" s="389"/>
      <c r="R11" s="73"/>
      <c r="S11" s="73"/>
    </row>
    <row r="12" spans="1:19" ht="15" customHeight="1"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</row>
    <row r="13" spans="1:19" ht="18.75"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</row>
    <row r="14" spans="1:19" ht="6" customHeight="1"/>
    <row r="15" spans="1:19" ht="8.25" customHeight="1"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84"/>
    </row>
    <row r="16" spans="1:19" ht="5.25" customHeight="1">
      <c r="C16" s="385"/>
      <c r="D16" s="385"/>
      <c r="E16" s="385"/>
      <c r="F16" s="385"/>
      <c r="G16" s="385"/>
      <c r="H16" s="385"/>
      <c r="I16" s="385"/>
      <c r="J16" s="385"/>
      <c r="K16" s="385"/>
      <c r="L16" s="385"/>
      <c r="M16" s="385"/>
      <c r="N16" s="385"/>
      <c r="O16" s="385"/>
      <c r="P16" s="385"/>
      <c r="Q16" s="385"/>
    </row>
    <row r="17" spans="3:32" ht="15" customHeight="1">
      <c r="C17" s="386"/>
      <c r="D17" s="386"/>
      <c r="E17" s="386"/>
      <c r="F17" s="386"/>
      <c r="G17" s="386"/>
      <c r="H17" s="386"/>
      <c r="I17" s="386"/>
      <c r="J17" s="386"/>
      <c r="K17" s="386"/>
      <c r="L17" s="386"/>
      <c r="M17" s="386"/>
      <c r="N17" s="386"/>
      <c r="O17" s="386"/>
      <c r="P17" s="386"/>
      <c r="Q17" s="386"/>
    </row>
    <row r="18" spans="3:32">
      <c r="C18" s="384"/>
      <c r="D18" s="384"/>
      <c r="E18" s="384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4"/>
      <c r="Q18" s="384"/>
    </row>
    <row r="19" spans="3:32" ht="51" customHeight="1">
      <c r="C19" s="75" t="s">
        <v>34</v>
      </c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</row>
    <row r="20" spans="3:32"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</row>
    <row r="21" spans="3:32" ht="70.5" customHeight="1">
      <c r="C21" s="75" t="s">
        <v>34</v>
      </c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</row>
    <row r="22" spans="3:32">
      <c r="C22" s="384"/>
      <c r="D22" s="384"/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</row>
    <row r="23" spans="3:32" ht="54.75" customHeight="1">
      <c r="C23" s="75" t="s">
        <v>34</v>
      </c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</row>
    <row r="29" spans="3:32">
      <c r="AA29" s="3"/>
      <c r="AB29" s="3"/>
      <c r="AC29" s="3"/>
      <c r="AD29" s="3"/>
      <c r="AE29" s="3"/>
      <c r="AF29" s="3"/>
    </row>
    <row r="30" spans="3:32">
      <c r="AA30" s="78"/>
      <c r="AB30" s="78"/>
      <c r="AC30" s="78"/>
      <c r="AD30" s="3"/>
      <c r="AE30" s="3"/>
      <c r="AF30" s="3"/>
    </row>
    <row r="31" spans="3:32">
      <c r="AA31" s="79"/>
      <c r="AB31" s="80"/>
      <c r="AC31" s="80"/>
      <c r="AD31" s="79"/>
      <c r="AE31" s="80"/>
      <c r="AF31" s="3"/>
    </row>
    <row r="32" spans="3:32">
      <c r="AA32" s="79"/>
      <c r="AB32" s="80"/>
      <c r="AC32" s="80"/>
      <c r="AD32" s="79"/>
      <c r="AE32" s="80"/>
      <c r="AF32" s="3"/>
    </row>
    <row r="33" spans="27:32">
      <c r="AA33" s="79"/>
      <c r="AB33" s="80"/>
      <c r="AC33" s="80"/>
      <c r="AD33" s="79"/>
      <c r="AE33" s="80"/>
      <c r="AF33" s="3"/>
    </row>
    <row r="34" spans="27:32">
      <c r="AA34" s="79"/>
      <c r="AB34" s="80"/>
      <c r="AC34" s="80"/>
      <c r="AD34" s="79"/>
      <c r="AE34" s="80"/>
      <c r="AF34" s="3"/>
    </row>
    <row r="35" spans="27:32">
      <c r="AA35" s="79"/>
      <c r="AB35" s="80"/>
      <c r="AC35" s="80"/>
      <c r="AD35" s="79"/>
      <c r="AE35" s="80"/>
      <c r="AF35" s="3"/>
    </row>
    <row r="36" spans="27:32">
      <c r="AA36" s="79"/>
      <c r="AB36" s="81"/>
      <c r="AC36" s="81"/>
      <c r="AD36" s="79"/>
      <c r="AE36" s="81"/>
      <c r="AF36" s="3"/>
    </row>
    <row r="37" spans="27:32">
      <c r="AA37" s="79"/>
      <c r="AB37" s="81"/>
      <c r="AC37" s="81"/>
      <c r="AD37" s="79"/>
      <c r="AE37" s="81"/>
      <c r="AF37" s="3"/>
    </row>
    <row r="38" spans="27:32">
      <c r="AA38" s="82"/>
      <c r="AB38" s="81"/>
      <c r="AC38" s="81"/>
      <c r="AD38" s="82"/>
      <c r="AE38" s="81"/>
      <c r="AF38" s="3"/>
    </row>
    <row r="39" spans="27:32">
      <c r="AA39" s="79"/>
      <c r="AB39" s="81"/>
      <c r="AC39" s="81"/>
      <c r="AD39" s="79"/>
      <c r="AE39" s="81"/>
      <c r="AF39" s="3"/>
    </row>
    <row r="40" spans="27:32">
      <c r="AA40" s="79"/>
      <c r="AB40" s="81"/>
      <c r="AC40" s="81"/>
      <c r="AD40" s="79"/>
      <c r="AE40" s="81"/>
      <c r="AF40" s="3"/>
    </row>
    <row r="41" spans="27:32">
      <c r="AA41" s="79"/>
      <c r="AB41" s="81"/>
      <c r="AC41" s="81"/>
      <c r="AD41" s="79"/>
      <c r="AE41" s="81"/>
      <c r="AF41" s="3"/>
    </row>
    <row r="42" spans="27:32">
      <c r="AA42" s="79"/>
      <c r="AB42" s="3"/>
      <c r="AC42" s="3"/>
      <c r="AD42" s="79"/>
      <c r="AE42" s="3"/>
      <c r="AF42" s="3"/>
    </row>
    <row r="43" spans="27:32">
      <c r="AA43" s="3"/>
      <c r="AB43" s="3"/>
      <c r="AC43" s="3"/>
      <c r="AD43" s="3"/>
      <c r="AE43" s="3"/>
      <c r="AF43" s="3"/>
    </row>
    <row r="44" spans="27:32">
      <c r="AA44" s="3"/>
      <c r="AB44" s="3"/>
      <c r="AC44" s="3"/>
      <c r="AD44" s="3"/>
      <c r="AE44" s="3"/>
      <c r="AF44" s="3"/>
    </row>
    <row r="45" spans="27:32">
      <c r="AA45" s="3"/>
      <c r="AB45" s="3"/>
      <c r="AC45" s="3"/>
      <c r="AD45" s="3"/>
      <c r="AE45" s="3"/>
      <c r="AF45" s="3"/>
    </row>
    <row r="46" spans="27:32">
      <c r="AA46" s="78"/>
      <c r="AB46" s="78"/>
      <c r="AC46" s="78"/>
      <c r="AD46" s="3"/>
      <c r="AE46" s="3"/>
      <c r="AF46" s="3"/>
    </row>
    <row r="47" spans="27:32">
      <c r="AA47" s="79"/>
      <c r="AB47" s="80"/>
      <c r="AC47" s="80"/>
      <c r="AD47" s="79"/>
      <c r="AE47" s="80"/>
      <c r="AF47" s="3"/>
    </row>
    <row r="48" spans="27:32">
      <c r="AA48" s="79"/>
      <c r="AB48" s="80"/>
      <c r="AC48" s="80"/>
      <c r="AD48" s="79"/>
      <c r="AE48" s="80"/>
      <c r="AF48" s="3"/>
    </row>
    <row r="49" spans="27:32">
      <c r="AA49" s="79"/>
      <c r="AB49" s="80"/>
      <c r="AC49" s="80"/>
      <c r="AD49" s="79"/>
      <c r="AE49" s="80"/>
      <c r="AF49" s="3"/>
    </row>
    <row r="50" spans="27:32">
      <c r="AA50" s="79"/>
      <c r="AB50" s="80"/>
      <c r="AC50" s="80"/>
      <c r="AD50" s="79"/>
      <c r="AE50" s="80"/>
      <c r="AF50" s="3"/>
    </row>
    <row r="51" spans="27:32">
      <c r="AA51" s="79"/>
      <c r="AB51" s="80"/>
      <c r="AC51" s="80"/>
      <c r="AD51" s="79"/>
      <c r="AE51" s="80"/>
      <c r="AF51" s="3"/>
    </row>
    <row r="52" spans="27:32">
      <c r="AA52" s="79"/>
      <c r="AB52" s="81"/>
      <c r="AC52" s="81"/>
      <c r="AD52" s="79"/>
      <c r="AE52" s="81"/>
      <c r="AF52" s="3"/>
    </row>
    <row r="53" spans="27:32">
      <c r="AA53" s="79"/>
      <c r="AB53" s="81"/>
      <c r="AC53" s="81"/>
      <c r="AD53" s="79"/>
      <c r="AE53" s="81"/>
      <c r="AF53" s="3"/>
    </row>
    <row r="54" spans="27:32">
      <c r="AA54" s="82"/>
      <c r="AB54" s="81"/>
      <c r="AC54" s="81"/>
      <c r="AD54" s="82"/>
      <c r="AE54" s="81"/>
      <c r="AF54" s="3"/>
    </row>
    <row r="55" spans="27:32">
      <c r="AA55" s="79"/>
      <c r="AB55" s="81"/>
      <c r="AC55" s="81"/>
      <c r="AD55" s="79"/>
      <c r="AE55" s="81"/>
      <c r="AF55" s="3"/>
    </row>
    <row r="56" spans="27:32">
      <c r="AA56" s="79"/>
      <c r="AB56" s="81"/>
      <c r="AC56" s="81"/>
      <c r="AD56" s="79"/>
      <c r="AE56" s="81"/>
      <c r="AF56" s="3"/>
    </row>
    <row r="57" spans="27:32">
      <c r="AA57" s="76"/>
      <c r="AB57" s="77"/>
      <c r="AC57" s="77"/>
      <c r="AD57" s="76"/>
      <c r="AE57" s="77"/>
    </row>
    <row r="58" spans="27:32">
      <c r="AA58" s="76"/>
      <c r="AD58" s="76"/>
    </row>
  </sheetData>
  <mergeCells count="14">
    <mergeCell ref="C20:Q20"/>
    <mergeCell ref="C22:Q22"/>
    <mergeCell ref="D19:Q19"/>
    <mergeCell ref="D21:Q21"/>
    <mergeCell ref="D23:Q23"/>
    <mergeCell ref="C15:Q15"/>
    <mergeCell ref="C16:Q16"/>
    <mergeCell ref="C17:Q17"/>
    <mergeCell ref="C18:Q18"/>
    <mergeCell ref="A1:C1"/>
    <mergeCell ref="C5:Q5"/>
    <mergeCell ref="C7:Q7"/>
    <mergeCell ref="C11:Q11"/>
    <mergeCell ref="C8:Q8"/>
  </mergeCells>
  <pageMargins left="0.7" right="0.7" top="0.75" bottom="0.75" header="0.3" footer="0.3"/>
  <pageSetup paperSize="9" scale="60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AW46"/>
  <sheetViews>
    <sheetView view="pageBreakPreview" topLeftCell="A13" zoomScale="60" zoomScaleNormal="100" workbookViewId="0">
      <selection activeCell="L8" sqref="L8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4.42578125" customWidth="1"/>
    <col min="4" max="4" width="18.140625" customWidth="1"/>
    <col min="5" max="5" width="14.28515625" customWidth="1"/>
    <col min="6" max="6" width="22.140625" customWidth="1"/>
    <col min="7" max="7" width="21.7109375" customWidth="1"/>
    <col min="8" max="8" width="18.42578125" customWidth="1"/>
    <col min="9" max="9" width="18.7109375" customWidth="1"/>
    <col min="10" max="10" width="11.7109375" customWidth="1"/>
    <col min="11" max="11" width="11.42578125" customWidth="1"/>
    <col min="12" max="12" width="18.140625" customWidth="1"/>
    <col min="27" max="27" width="14.7109375" customWidth="1"/>
    <col min="28" max="28" width="11.5703125" customWidth="1"/>
    <col min="29" max="29" width="14.85546875" customWidth="1"/>
  </cols>
  <sheetData>
    <row r="1" spans="1:32" ht="58.5" customHeight="1">
      <c r="A1" s="384"/>
      <c r="B1" s="384"/>
      <c r="C1" s="384"/>
      <c r="D1" s="4" t="s">
        <v>20</v>
      </c>
    </row>
    <row r="2" spans="1:32" ht="9.75" customHeight="1"/>
    <row r="3" spans="1:32" ht="11.25" customHeight="1"/>
    <row r="4" spans="1:32" ht="18.75">
      <c r="B4" s="1" t="s">
        <v>1</v>
      </c>
    </row>
    <row r="6" spans="1:32" ht="15.75">
      <c r="C6" s="2" t="s">
        <v>0</v>
      </c>
    </row>
    <row r="8" spans="1:32" ht="46.5" customHeight="1">
      <c r="C8" s="28" t="s">
        <v>8</v>
      </c>
      <c r="D8" s="29" t="s">
        <v>9</v>
      </c>
      <c r="E8" s="29" t="s">
        <v>10</v>
      </c>
      <c r="F8" s="29" t="s">
        <v>11</v>
      </c>
      <c r="G8" s="29" t="s">
        <v>12</v>
      </c>
      <c r="H8" s="30" t="s">
        <v>13</v>
      </c>
      <c r="I8" s="31" t="s">
        <v>14</v>
      </c>
      <c r="J8" s="30" t="s">
        <v>15</v>
      </c>
      <c r="K8" s="31" t="s">
        <v>16</v>
      </c>
      <c r="L8" s="31" t="s">
        <v>17</v>
      </c>
    </row>
    <row r="9" spans="1:32">
      <c r="C9" s="7"/>
      <c r="D9" s="7"/>
      <c r="E9" s="7"/>
      <c r="F9" s="7"/>
      <c r="G9" s="7"/>
      <c r="H9" s="7"/>
      <c r="I9" s="6"/>
      <c r="J9" s="6"/>
      <c r="K9" s="6"/>
      <c r="L9" s="7"/>
    </row>
    <row r="10" spans="1:32">
      <c r="C10" s="7"/>
      <c r="D10" s="7"/>
      <c r="E10" s="7"/>
      <c r="F10" s="7"/>
      <c r="G10" s="7"/>
      <c r="H10" s="7"/>
      <c r="I10" s="6"/>
      <c r="J10" s="6"/>
      <c r="K10" s="6"/>
      <c r="L10" s="7"/>
    </row>
    <row r="11" spans="1:32">
      <c r="C11" s="7"/>
      <c r="D11" s="7"/>
      <c r="E11" s="7"/>
      <c r="F11" s="7"/>
      <c r="G11" s="7"/>
      <c r="H11" s="7"/>
      <c r="I11" s="6"/>
      <c r="J11" s="6"/>
      <c r="K11" s="6"/>
      <c r="L11" s="7"/>
    </row>
    <row r="12" spans="1:32">
      <c r="C12" s="7"/>
      <c r="D12" s="7"/>
      <c r="E12" s="7"/>
      <c r="F12" s="7"/>
      <c r="G12" s="7"/>
      <c r="H12" s="7"/>
      <c r="I12" s="6"/>
      <c r="J12" s="6"/>
      <c r="K12" s="6"/>
      <c r="L12" s="7"/>
    </row>
    <row r="13" spans="1:32">
      <c r="C13" s="7"/>
      <c r="D13" s="7"/>
      <c r="E13" s="7"/>
      <c r="F13" s="7"/>
      <c r="G13" s="7"/>
      <c r="H13" s="7"/>
      <c r="I13" s="6"/>
      <c r="J13" s="6"/>
      <c r="K13" s="6"/>
      <c r="L13" s="7"/>
    </row>
    <row r="14" spans="1:32">
      <c r="C14" s="7"/>
      <c r="D14" s="7"/>
      <c r="E14" s="7"/>
      <c r="F14" s="7"/>
      <c r="G14" s="7"/>
      <c r="H14" s="7"/>
      <c r="I14" s="6"/>
      <c r="J14" s="6"/>
      <c r="K14" s="6"/>
      <c r="L14" s="7"/>
    </row>
    <row r="15" spans="1:32">
      <c r="C15" s="7"/>
      <c r="D15" s="7"/>
      <c r="E15" s="7"/>
      <c r="F15" s="7"/>
      <c r="G15" s="7"/>
      <c r="H15" s="7"/>
      <c r="I15" s="6"/>
      <c r="J15" s="6"/>
      <c r="K15" s="6"/>
      <c r="L15" s="7"/>
    </row>
    <row r="16" spans="1:32">
      <c r="C16" s="7"/>
      <c r="D16" s="7"/>
      <c r="E16" s="7"/>
      <c r="F16" s="7"/>
      <c r="G16" s="7"/>
      <c r="H16" s="7"/>
      <c r="I16" s="6"/>
      <c r="J16" s="6"/>
      <c r="K16" s="6"/>
      <c r="L16" s="7"/>
      <c r="Y16" s="3"/>
      <c r="Z16" s="3"/>
      <c r="AA16" s="3"/>
      <c r="AB16" s="3"/>
      <c r="AC16" s="3"/>
      <c r="AD16" s="3"/>
      <c r="AE16" s="3"/>
      <c r="AF16" s="3"/>
    </row>
    <row r="17" spans="3:49">
      <c r="C17" s="7"/>
      <c r="D17" s="7"/>
      <c r="E17" s="7"/>
      <c r="F17" s="7"/>
      <c r="G17" s="7"/>
      <c r="H17" s="7"/>
      <c r="I17" s="6"/>
      <c r="J17" s="6"/>
      <c r="K17" s="6"/>
      <c r="L17" s="7"/>
      <c r="Y17" s="3"/>
      <c r="Z17" s="3"/>
      <c r="AA17" s="3"/>
      <c r="AB17" s="3"/>
      <c r="AC17" s="3"/>
      <c r="AD17" s="3"/>
      <c r="AE17" s="3"/>
      <c r="AF17" s="3"/>
    </row>
    <row r="18" spans="3:49">
      <c r="C18" s="7"/>
      <c r="D18" s="7"/>
      <c r="E18" s="7"/>
      <c r="F18" s="7"/>
      <c r="G18" s="7"/>
      <c r="H18" s="7"/>
      <c r="I18" s="6"/>
      <c r="J18" s="6"/>
      <c r="K18" s="6"/>
      <c r="L18" s="7"/>
      <c r="Y18" s="3"/>
      <c r="Z18" s="3"/>
      <c r="AA18" s="3"/>
      <c r="AB18" s="3"/>
      <c r="AC18" s="3"/>
      <c r="AD18" s="3"/>
      <c r="AE18" s="3"/>
      <c r="AF18" s="3"/>
    </row>
    <row r="19" spans="3:49">
      <c r="Y19" s="3"/>
      <c r="Z19" s="3"/>
      <c r="AA19" s="3"/>
      <c r="AB19" s="3"/>
      <c r="AC19" s="3"/>
      <c r="AD19" s="3"/>
      <c r="AE19" s="3"/>
      <c r="AF19" s="3"/>
    </row>
    <row r="20" spans="3:49">
      <c r="Y20" s="3"/>
      <c r="Z20" s="3"/>
      <c r="AA20" s="391" t="s">
        <v>18</v>
      </c>
      <c r="AB20" s="392" t="s">
        <v>19</v>
      </c>
      <c r="AC20" s="392"/>
      <c r="AD20" s="392"/>
      <c r="AE20" s="392"/>
      <c r="AF20" s="2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3:49">
      <c r="Y21" s="3"/>
      <c r="Z21" s="3"/>
      <c r="AA21" s="391"/>
      <c r="AB21" s="24"/>
      <c r="AC21" s="24"/>
      <c r="AD21" s="24"/>
      <c r="AE21" s="24"/>
      <c r="AF21" s="24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3:49">
      <c r="Y22" s="3"/>
      <c r="Z22" s="3"/>
      <c r="AA22" s="94"/>
      <c r="AB22" s="95"/>
      <c r="AC22" s="95"/>
      <c r="AD22" s="95"/>
      <c r="AE22" s="95"/>
      <c r="AF22" s="25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3:49">
      <c r="Y23" s="3"/>
      <c r="Z23" s="3"/>
      <c r="AA23" s="96"/>
      <c r="AB23" s="97"/>
      <c r="AC23" s="97"/>
      <c r="AD23" s="97"/>
      <c r="AE23" s="97"/>
      <c r="AF23" s="25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3:49"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3:49"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3:49"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3:49"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3:49"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3:49"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3:49"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3:49"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3:49"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25:49"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25:49"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25:49"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25:49"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25:49"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25:49"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25:49"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25:49"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25:49"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25:49"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25:49"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25:49"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25:49"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25:49"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</sheetData>
  <mergeCells count="3">
    <mergeCell ref="A1:C1"/>
    <mergeCell ref="AA20:AA21"/>
    <mergeCell ref="AB20:AE20"/>
  </mergeCells>
  <pageMargins left="0.7" right="0.7" top="0.75" bottom="0.75" header="0.3" footer="0.3"/>
  <pageSetup paperSize="9" scale="41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AE151"/>
  <sheetViews>
    <sheetView view="pageBreakPreview" topLeftCell="D4" zoomScaleNormal="100" zoomScaleSheetLayoutView="100" workbookViewId="0">
      <selection activeCell="D8" sqref="D8:F8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5.85546875" customWidth="1"/>
    <col min="4" max="4" width="13.42578125" customWidth="1"/>
    <col min="5" max="5" width="11.85546875" customWidth="1"/>
    <col min="6" max="6" width="12.28515625" customWidth="1"/>
    <col min="7" max="7" width="12.140625" customWidth="1"/>
    <col min="8" max="8" width="12.7109375" customWidth="1"/>
    <col min="9" max="9" width="11.42578125" customWidth="1"/>
    <col min="10" max="10" width="11.5703125" customWidth="1"/>
    <col min="11" max="11" width="12.140625" customWidth="1"/>
    <col min="29" max="30" width="9.140625" style="59"/>
  </cols>
  <sheetData>
    <row r="1" spans="1:31" ht="58.5" customHeight="1">
      <c r="A1" s="384"/>
      <c r="B1" s="384"/>
      <c r="C1" s="384"/>
      <c r="D1" s="4" t="s">
        <v>20</v>
      </c>
      <c r="E1" s="45"/>
      <c r="F1" s="45"/>
      <c r="G1" s="45"/>
      <c r="H1" s="45"/>
    </row>
    <row r="2" spans="1:31" ht="9.75" customHeight="1"/>
    <row r="3" spans="1:31" ht="11.25" customHeight="1"/>
    <row r="4" spans="1:31" ht="18.75">
      <c r="B4" s="1" t="s">
        <v>1</v>
      </c>
    </row>
    <row r="6" spans="1:31" ht="15.75">
      <c r="C6" s="2" t="s">
        <v>0</v>
      </c>
    </row>
    <row r="8" spans="1:31" ht="33" customHeight="1">
      <c r="C8" s="394" t="s">
        <v>2</v>
      </c>
      <c r="D8" s="393" t="s">
        <v>46</v>
      </c>
      <c r="E8" s="393"/>
      <c r="F8" s="393"/>
      <c r="G8" s="395" t="s">
        <v>44</v>
      </c>
      <c r="H8" s="396"/>
      <c r="I8" s="397"/>
      <c r="J8" s="395" t="s">
        <v>45</v>
      </c>
      <c r="K8" s="397"/>
    </row>
    <row r="9" spans="1:31" s="5" customFormat="1" ht="30" customHeight="1">
      <c r="C9" s="394"/>
      <c r="D9" s="49"/>
      <c r="E9" s="50"/>
      <c r="F9" s="51"/>
      <c r="G9" s="52"/>
      <c r="H9" s="53"/>
      <c r="I9" s="54" t="s">
        <v>30</v>
      </c>
      <c r="J9" s="47"/>
      <c r="K9" s="48" t="s">
        <v>30</v>
      </c>
      <c r="AC9" s="60"/>
      <c r="AD9" s="60"/>
    </row>
    <row r="10" spans="1:31">
      <c r="C10" s="7"/>
      <c r="D10" s="6"/>
      <c r="E10" s="6"/>
      <c r="F10" s="6"/>
      <c r="G10" s="6"/>
      <c r="H10" s="6"/>
      <c r="I10" s="8"/>
      <c r="J10" s="6"/>
      <c r="K10" s="8"/>
    </row>
    <row r="11" spans="1:31">
      <c r="C11" s="7"/>
      <c r="D11" s="6"/>
      <c r="E11" s="6"/>
      <c r="F11" s="6"/>
      <c r="G11" s="6"/>
      <c r="H11" s="6"/>
      <c r="I11" s="8"/>
      <c r="J11" s="6"/>
      <c r="K11" s="8"/>
    </row>
    <row r="12" spans="1:31">
      <c r="C12" s="7"/>
      <c r="D12" s="6"/>
      <c r="E12" s="6"/>
      <c r="F12" s="6"/>
      <c r="G12" s="6"/>
      <c r="H12" s="6"/>
      <c r="I12" s="8"/>
      <c r="J12" s="6"/>
      <c r="K12" s="8"/>
    </row>
    <row r="13" spans="1:31">
      <c r="C13" s="7"/>
      <c r="D13" s="6"/>
      <c r="E13" s="6"/>
      <c r="F13" s="6"/>
      <c r="G13" s="6"/>
      <c r="H13" s="6"/>
      <c r="I13" s="8"/>
      <c r="J13" s="6"/>
      <c r="K13" s="8"/>
    </row>
    <row r="14" spans="1:31">
      <c r="C14" s="9"/>
      <c r="D14" s="10"/>
      <c r="E14" s="10"/>
      <c r="F14" s="10"/>
      <c r="G14" s="10"/>
      <c r="H14" s="10"/>
      <c r="I14" s="8"/>
      <c r="J14" s="10"/>
      <c r="K14" s="8"/>
    </row>
    <row r="15" spans="1:31">
      <c r="C15" s="7"/>
      <c r="D15" s="7"/>
      <c r="E15" s="7"/>
      <c r="F15" s="7"/>
      <c r="G15" s="7"/>
      <c r="H15" s="7"/>
      <c r="I15" s="9"/>
      <c r="J15" s="7"/>
      <c r="K15" s="9"/>
    </row>
    <row r="16" spans="1:31">
      <c r="C16" s="7"/>
      <c r="D16" s="6"/>
      <c r="E16" s="6"/>
      <c r="F16" s="6"/>
      <c r="G16" s="6"/>
      <c r="H16" s="6"/>
      <c r="I16" s="8"/>
      <c r="J16" s="6"/>
      <c r="K16" s="8"/>
      <c r="V16" s="3"/>
      <c r="W16" s="3"/>
      <c r="X16" s="3"/>
      <c r="Y16" s="3"/>
      <c r="Z16" s="3"/>
      <c r="AA16" s="3"/>
      <c r="AB16" s="3"/>
      <c r="AC16" s="62"/>
      <c r="AD16" s="62"/>
      <c r="AE16" s="3"/>
    </row>
    <row r="17" spans="3:31">
      <c r="C17" s="7"/>
      <c r="D17" s="6"/>
      <c r="E17" s="6"/>
      <c r="F17" s="6"/>
      <c r="G17" s="6"/>
      <c r="H17" s="6"/>
      <c r="I17" s="8"/>
      <c r="J17" s="6"/>
      <c r="K17" s="8"/>
      <c r="V17" s="3"/>
      <c r="W17" s="3"/>
      <c r="X17" s="3"/>
      <c r="Y17" s="3"/>
      <c r="Z17" s="3"/>
      <c r="AA17" s="3"/>
      <c r="AB17" s="3"/>
      <c r="AC17" s="62"/>
      <c r="AD17" s="62"/>
      <c r="AE17" s="3"/>
    </row>
    <row r="18" spans="3:31">
      <c r="C18" s="9"/>
      <c r="D18" s="10"/>
      <c r="E18" s="10"/>
      <c r="F18" s="10"/>
      <c r="G18" s="10"/>
      <c r="H18" s="10"/>
      <c r="I18" s="8"/>
      <c r="J18" s="10"/>
      <c r="K18" s="8"/>
      <c r="V18" s="3"/>
      <c r="W18" s="3"/>
      <c r="X18" s="3"/>
      <c r="Y18" s="3"/>
      <c r="Z18" s="3"/>
      <c r="AA18" s="3"/>
      <c r="AB18" s="3"/>
      <c r="AC18" s="62"/>
      <c r="AD18" s="62"/>
      <c r="AE18" s="3"/>
    </row>
    <row r="19" spans="3:31">
      <c r="V19" s="3"/>
      <c r="W19" s="3"/>
      <c r="X19" s="3"/>
      <c r="Y19" s="3"/>
      <c r="Z19" s="3"/>
      <c r="AA19" s="3"/>
      <c r="AB19" s="3"/>
      <c r="AC19" s="62"/>
      <c r="AD19" s="62"/>
      <c r="AE19" s="3"/>
    </row>
    <row r="20" spans="3:31">
      <c r="V20" s="3"/>
      <c r="W20" s="3"/>
      <c r="X20" s="3"/>
      <c r="Y20" s="11" t="s">
        <v>7</v>
      </c>
      <c r="Z20" s="12" t="s">
        <v>3</v>
      </c>
      <c r="AA20" s="11"/>
      <c r="AB20" s="11" t="s">
        <v>4</v>
      </c>
      <c r="AC20" s="65" t="s">
        <v>5</v>
      </c>
      <c r="AD20" s="65" t="s">
        <v>6</v>
      </c>
      <c r="AE20" s="3"/>
    </row>
    <row r="21" spans="3:31">
      <c r="V21" s="3"/>
      <c r="W21" s="3"/>
      <c r="X21" s="3"/>
      <c r="Y21" s="13"/>
      <c r="Z21" s="14"/>
      <c r="AA21" s="15"/>
      <c r="AB21" s="16"/>
      <c r="AC21" s="17"/>
      <c r="AD21" s="63"/>
      <c r="AE21" s="3"/>
    </row>
    <row r="22" spans="3:31">
      <c r="V22" s="3"/>
      <c r="W22" s="3"/>
      <c r="X22" s="3"/>
      <c r="Y22" s="13"/>
      <c r="Z22" s="14"/>
      <c r="AA22" s="15"/>
      <c r="AB22" s="16"/>
      <c r="AC22" s="17"/>
      <c r="AD22" s="63"/>
      <c r="AE22" s="3"/>
    </row>
    <row r="23" spans="3:31">
      <c r="V23" s="3"/>
      <c r="W23" s="3"/>
      <c r="X23" s="3"/>
      <c r="Y23" s="13"/>
      <c r="Z23" s="14"/>
      <c r="AA23" s="15"/>
      <c r="AB23" s="16"/>
      <c r="AC23" s="17"/>
      <c r="AD23" s="63"/>
      <c r="AE23" s="3"/>
    </row>
    <row r="24" spans="3:31">
      <c r="V24" s="3"/>
      <c r="W24" s="3"/>
      <c r="X24" s="3"/>
      <c r="Y24" s="13"/>
      <c r="Z24" s="14"/>
      <c r="AA24" s="15"/>
      <c r="AB24" s="16"/>
      <c r="AC24" s="17"/>
      <c r="AD24" s="63"/>
      <c r="AE24" s="3"/>
    </row>
    <row r="25" spans="3:31">
      <c r="V25" s="3"/>
      <c r="W25" s="3"/>
      <c r="X25" s="3"/>
      <c r="Y25" s="13"/>
      <c r="Z25" s="14"/>
      <c r="AA25" s="15"/>
      <c r="AB25" s="16"/>
      <c r="AC25" s="17"/>
      <c r="AD25" s="63"/>
      <c r="AE25" s="3"/>
    </row>
    <row r="26" spans="3:31">
      <c r="V26" s="3"/>
      <c r="W26" s="3"/>
      <c r="X26" s="3"/>
      <c r="Y26" s="13"/>
      <c r="Z26" s="14"/>
      <c r="AA26" s="15"/>
      <c r="AB26" s="16"/>
      <c r="AC26" s="17"/>
      <c r="AD26" s="63"/>
      <c r="AE26" s="3"/>
    </row>
    <row r="27" spans="3:31">
      <c r="V27" s="3"/>
      <c r="W27" s="3"/>
      <c r="X27" s="3"/>
      <c r="Y27" s="13"/>
      <c r="Z27" s="14"/>
      <c r="AA27" s="15"/>
      <c r="AB27" s="16"/>
      <c r="AC27" s="17"/>
      <c r="AD27" s="63"/>
      <c r="AE27" s="3"/>
    </row>
    <row r="28" spans="3:31">
      <c r="V28" s="3"/>
      <c r="W28" s="3"/>
      <c r="X28" s="3"/>
      <c r="Y28" s="13"/>
      <c r="Z28" s="14"/>
      <c r="AA28" s="15"/>
      <c r="AB28" s="16"/>
      <c r="AC28" s="17"/>
      <c r="AD28" s="63"/>
      <c r="AE28" s="3"/>
    </row>
    <row r="29" spans="3:31">
      <c r="V29" s="3"/>
      <c r="W29" s="3"/>
      <c r="X29" s="3"/>
      <c r="Y29" s="13"/>
      <c r="Z29" s="14"/>
      <c r="AA29" s="15"/>
      <c r="AB29" s="16"/>
      <c r="AC29" s="17"/>
      <c r="AD29" s="63"/>
      <c r="AE29" s="3"/>
    </row>
    <row r="30" spans="3:31">
      <c r="V30" s="3"/>
      <c r="W30" s="3"/>
      <c r="X30" s="3"/>
      <c r="Y30" s="13"/>
      <c r="Z30" s="14"/>
      <c r="AA30" s="15"/>
      <c r="AB30" s="16"/>
      <c r="AC30" s="17"/>
      <c r="AD30" s="63"/>
      <c r="AE30" s="3"/>
    </row>
    <row r="31" spans="3:31">
      <c r="V31" s="3"/>
      <c r="W31" s="3"/>
      <c r="X31" s="3"/>
      <c r="Y31" s="13"/>
      <c r="Z31" s="14"/>
      <c r="AA31" s="15"/>
      <c r="AB31" s="16"/>
      <c r="AC31" s="17"/>
      <c r="AD31" s="63"/>
      <c r="AE31" s="3"/>
    </row>
    <row r="32" spans="3:31">
      <c r="V32" s="3"/>
      <c r="W32" s="3"/>
      <c r="X32" s="3"/>
      <c r="Y32" s="13"/>
      <c r="Z32" s="14"/>
      <c r="AA32" s="15"/>
      <c r="AB32" s="16"/>
      <c r="AC32" s="17"/>
      <c r="AD32" s="63"/>
      <c r="AE32" s="3"/>
    </row>
    <row r="33" spans="22:31">
      <c r="V33" s="3"/>
      <c r="W33" s="3"/>
      <c r="X33" s="3"/>
      <c r="Y33" s="13"/>
      <c r="Z33" s="14"/>
      <c r="AA33" s="15"/>
      <c r="AB33" s="16"/>
      <c r="AC33" s="17"/>
      <c r="AD33" s="63"/>
      <c r="AE33" s="3"/>
    </row>
    <row r="34" spans="22:31">
      <c r="Y34" s="13"/>
      <c r="Z34" s="14"/>
      <c r="AA34" s="15"/>
      <c r="AB34" s="16"/>
      <c r="AC34" s="17"/>
      <c r="AD34" s="63"/>
    </row>
    <row r="35" spans="22:31">
      <c r="Y35" s="13"/>
      <c r="Z35" s="14"/>
      <c r="AA35" s="15"/>
      <c r="AB35" s="16"/>
      <c r="AC35" s="17"/>
      <c r="AD35" s="63"/>
    </row>
    <row r="36" spans="22:31">
      <c r="Y36" s="13"/>
      <c r="Z36" s="14"/>
      <c r="AA36" s="15"/>
      <c r="AB36" s="16"/>
      <c r="AC36" s="17"/>
      <c r="AD36" s="63"/>
    </row>
    <row r="37" spans="22:31">
      <c r="Y37" s="13"/>
      <c r="Z37" s="14"/>
      <c r="AA37" s="15"/>
      <c r="AB37" s="16"/>
      <c r="AC37" s="17"/>
      <c r="AD37" s="63"/>
    </row>
    <row r="38" spans="22:31">
      <c r="Y38" s="13"/>
      <c r="Z38" s="14"/>
      <c r="AA38" s="15"/>
      <c r="AB38" s="16"/>
      <c r="AC38" s="17"/>
      <c r="AD38" s="63"/>
    </row>
    <row r="39" spans="22:31">
      <c r="Y39" s="13"/>
      <c r="Z39" s="14"/>
      <c r="AA39" s="15"/>
      <c r="AB39" s="16"/>
      <c r="AC39" s="17"/>
      <c r="AD39" s="63"/>
    </row>
    <row r="40" spans="22:31">
      <c r="Y40" s="13"/>
      <c r="Z40" s="14"/>
      <c r="AA40" s="15"/>
      <c r="AB40" s="16"/>
      <c r="AC40" s="17"/>
      <c r="AD40" s="63"/>
    </row>
    <row r="41" spans="22:31">
      <c r="Y41" s="13"/>
      <c r="Z41" s="14"/>
      <c r="AA41" s="15"/>
      <c r="AB41" s="16"/>
      <c r="AC41" s="17"/>
      <c r="AD41" s="63"/>
    </row>
    <row r="42" spans="22:31">
      <c r="Y42" s="13"/>
      <c r="Z42" s="14"/>
      <c r="AA42" s="15"/>
      <c r="AB42" s="16"/>
      <c r="AC42" s="17"/>
      <c r="AD42" s="63"/>
    </row>
    <row r="43" spans="22:31">
      <c r="Y43" s="13"/>
      <c r="Z43" s="14"/>
      <c r="AA43" s="15"/>
      <c r="AB43" s="16"/>
      <c r="AC43" s="17"/>
      <c r="AD43" s="63"/>
    </row>
    <row r="44" spans="22:31">
      <c r="Y44" s="13"/>
      <c r="Z44" s="14"/>
      <c r="AA44" s="15"/>
      <c r="AB44" s="16"/>
      <c r="AC44" s="17"/>
      <c r="AD44" s="63"/>
    </row>
    <row r="45" spans="22:31">
      <c r="Y45" s="13"/>
      <c r="Z45" s="14"/>
      <c r="AA45" s="15"/>
      <c r="AB45" s="16"/>
      <c r="AC45" s="17"/>
      <c r="AD45" s="63"/>
    </row>
    <row r="46" spans="22:31">
      <c r="Y46" s="13"/>
      <c r="Z46" s="14"/>
      <c r="AA46" s="15"/>
      <c r="AB46" s="16"/>
      <c r="AC46" s="17"/>
      <c r="AD46" s="63"/>
    </row>
    <row r="47" spans="22:31">
      <c r="Y47" s="13"/>
      <c r="Z47" s="14"/>
      <c r="AA47" s="15"/>
      <c r="AB47" s="16"/>
      <c r="AC47" s="17"/>
      <c r="AD47" s="63"/>
    </row>
    <row r="48" spans="22:31">
      <c r="Y48" s="13"/>
      <c r="Z48" s="14"/>
      <c r="AA48" s="15"/>
      <c r="AB48" s="16"/>
      <c r="AC48" s="17"/>
      <c r="AD48" s="63"/>
    </row>
    <row r="49" spans="25:30">
      <c r="Y49" s="13"/>
      <c r="Z49" s="14"/>
      <c r="AA49" s="15"/>
      <c r="AB49" s="16"/>
      <c r="AC49" s="17"/>
      <c r="AD49" s="63"/>
    </row>
    <row r="50" spans="25:30">
      <c r="Y50" s="13"/>
      <c r="Z50" s="14"/>
      <c r="AA50" s="15"/>
      <c r="AB50" s="16"/>
      <c r="AC50" s="17"/>
      <c r="AD50" s="63"/>
    </row>
    <row r="51" spans="25:30">
      <c r="Y51" s="13"/>
      <c r="Z51" s="14"/>
      <c r="AA51" s="15"/>
      <c r="AB51" s="16"/>
      <c r="AC51" s="17"/>
      <c r="AD51" s="63"/>
    </row>
    <row r="52" spans="25:30">
      <c r="Y52" s="13"/>
      <c r="Z52" s="14"/>
      <c r="AA52" s="15"/>
      <c r="AB52" s="16"/>
      <c r="AC52" s="17"/>
      <c r="AD52" s="63"/>
    </row>
    <row r="53" spans="25:30">
      <c r="Y53" s="13"/>
      <c r="Z53" s="14"/>
      <c r="AA53" s="15"/>
      <c r="AB53" s="16"/>
      <c r="AC53" s="17"/>
      <c r="AD53" s="63"/>
    </row>
    <row r="54" spans="25:30">
      <c r="Y54" s="13"/>
      <c r="Z54" s="14"/>
      <c r="AA54" s="15"/>
      <c r="AB54" s="16"/>
      <c r="AC54" s="17"/>
      <c r="AD54" s="63"/>
    </row>
    <row r="55" spans="25:30">
      <c r="Y55" s="13"/>
      <c r="Z55" s="14"/>
      <c r="AA55" s="15"/>
      <c r="AB55" s="16"/>
      <c r="AC55" s="17"/>
      <c r="AD55" s="63"/>
    </row>
    <row r="56" spans="25:30">
      <c r="Y56" s="13"/>
      <c r="Z56" s="14"/>
      <c r="AA56" s="15"/>
      <c r="AB56" s="16"/>
      <c r="AC56" s="17"/>
      <c r="AD56" s="63"/>
    </row>
    <row r="57" spans="25:30">
      <c r="Y57" s="13"/>
      <c r="Z57" s="14"/>
      <c r="AA57" s="15"/>
      <c r="AB57" s="16"/>
      <c r="AC57" s="17"/>
      <c r="AD57" s="63"/>
    </row>
    <row r="58" spans="25:30">
      <c r="Y58" s="13"/>
      <c r="Z58" s="14"/>
      <c r="AA58" s="15"/>
      <c r="AB58" s="16"/>
      <c r="AC58" s="17"/>
      <c r="AD58" s="63"/>
    </row>
    <row r="59" spans="25:30">
      <c r="Y59" s="13"/>
      <c r="Z59" s="14"/>
      <c r="AA59" s="15"/>
      <c r="AB59" s="16"/>
      <c r="AC59" s="17"/>
      <c r="AD59" s="63"/>
    </row>
    <row r="60" spans="25:30">
      <c r="Y60" s="13"/>
      <c r="Z60" s="14"/>
      <c r="AA60" s="15"/>
      <c r="AB60" s="16"/>
      <c r="AC60" s="17"/>
      <c r="AD60" s="63"/>
    </row>
    <row r="61" spans="25:30">
      <c r="Y61" s="13"/>
      <c r="Z61" s="14"/>
      <c r="AA61" s="15"/>
      <c r="AB61" s="16"/>
      <c r="AC61" s="17"/>
      <c r="AD61" s="63"/>
    </row>
    <row r="62" spans="25:30">
      <c r="Y62" s="13"/>
      <c r="Z62" s="14"/>
      <c r="AA62" s="15"/>
      <c r="AB62" s="16"/>
      <c r="AC62" s="17"/>
      <c r="AD62" s="63"/>
    </row>
    <row r="63" spans="25:30">
      <c r="Y63" s="13"/>
      <c r="Z63" s="14"/>
      <c r="AA63" s="15"/>
      <c r="AB63" s="16"/>
      <c r="AC63" s="17"/>
      <c r="AD63" s="63"/>
    </row>
    <row r="64" spans="25:30">
      <c r="Y64" s="13"/>
      <c r="Z64" s="14"/>
      <c r="AA64" s="15"/>
      <c r="AB64" s="16"/>
      <c r="AC64" s="17"/>
      <c r="AD64" s="63"/>
    </row>
    <row r="65" spans="25:30">
      <c r="Y65" s="13"/>
      <c r="Z65" s="14"/>
      <c r="AA65" s="15"/>
      <c r="AB65" s="16"/>
      <c r="AC65" s="17"/>
      <c r="AD65" s="63"/>
    </row>
    <row r="66" spans="25:30">
      <c r="Y66" s="13"/>
      <c r="Z66" s="14"/>
      <c r="AA66" s="15"/>
      <c r="AB66" s="16"/>
      <c r="AC66" s="17"/>
      <c r="AD66" s="63"/>
    </row>
    <row r="67" spans="25:30">
      <c r="Y67" s="13"/>
      <c r="Z67" s="14"/>
      <c r="AA67" s="15"/>
      <c r="AB67" s="16"/>
      <c r="AC67" s="17"/>
      <c r="AD67" s="63"/>
    </row>
    <row r="68" spans="25:30">
      <c r="Y68" s="13"/>
      <c r="Z68" s="14"/>
      <c r="AA68" s="15"/>
      <c r="AB68" s="16"/>
      <c r="AC68" s="17"/>
      <c r="AD68" s="63"/>
    </row>
    <row r="69" spans="25:30">
      <c r="Y69" s="13"/>
      <c r="Z69" s="14"/>
      <c r="AA69" s="15"/>
      <c r="AB69" s="16"/>
      <c r="AC69" s="17"/>
      <c r="AD69" s="63"/>
    </row>
    <row r="70" spans="25:30">
      <c r="Y70" s="13"/>
      <c r="Z70" s="14"/>
      <c r="AA70" s="15"/>
      <c r="AB70" s="16"/>
      <c r="AC70" s="17"/>
      <c r="AD70" s="63"/>
    </row>
    <row r="71" spans="25:30">
      <c r="Y71" s="13"/>
      <c r="Z71" s="14"/>
      <c r="AA71" s="15"/>
      <c r="AB71" s="16"/>
      <c r="AC71" s="17"/>
      <c r="AD71" s="63"/>
    </row>
    <row r="72" spans="25:30">
      <c r="Y72" s="13"/>
      <c r="Z72" s="14"/>
      <c r="AA72" s="15"/>
      <c r="AB72" s="16"/>
      <c r="AC72" s="17"/>
      <c r="AD72" s="63"/>
    </row>
    <row r="73" spans="25:30">
      <c r="Y73" s="13"/>
      <c r="Z73" s="14"/>
      <c r="AA73" s="16"/>
      <c r="AB73" s="18"/>
      <c r="AC73" s="17"/>
      <c r="AD73" s="63"/>
    </row>
    <row r="74" spans="25:30">
      <c r="Y74" s="13"/>
      <c r="Z74" s="14"/>
      <c r="AA74" s="16"/>
      <c r="AB74" s="19"/>
      <c r="AC74" s="17"/>
      <c r="AD74" s="63"/>
    </row>
    <row r="75" spans="25:30">
      <c r="Y75" s="13"/>
      <c r="Z75" s="14"/>
      <c r="AA75" s="16"/>
      <c r="AB75" s="19"/>
      <c r="AC75" s="17"/>
      <c r="AD75" s="63"/>
    </row>
    <row r="76" spans="25:30">
      <c r="Y76" s="13"/>
      <c r="Z76" s="14"/>
      <c r="AA76" s="16"/>
      <c r="AB76" s="19"/>
      <c r="AC76" s="17"/>
      <c r="AD76" s="63"/>
    </row>
    <row r="77" spans="25:30">
      <c r="Y77" s="13"/>
      <c r="Z77" s="14"/>
      <c r="AA77" s="16"/>
      <c r="AB77" s="19"/>
      <c r="AC77" s="17"/>
      <c r="AD77" s="63"/>
    </row>
    <row r="78" spans="25:30">
      <c r="Y78" s="13"/>
      <c r="Z78" s="14"/>
      <c r="AA78" s="16"/>
      <c r="AB78" s="19"/>
      <c r="AC78" s="17"/>
      <c r="AD78" s="63"/>
    </row>
    <row r="79" spans="25:30">
      <c r="Y79" s="13"/>
      <c r="Z79" s="14"/>
      <c r="AA79" s="16"/>
      <c r="AB79" s="19"/>
      <c r="AC79" s="17"/>
      <c r="AD79" s="63"/>
    </row>
    <row r="80" spans="25:30">
      <c r="Y80" s="20"/>
      <c r="Z80" s="14"/>
      <c r="AA80" s="16"/>
      <c r="AB80" s="19"/>
      <c r="AC80" s="17"/>
      <c r="AD80" s="63"/>
    </row>
    <row r="81" spans="25:30">
      <c r="Y81" s="20"/>
      <c r="Z81" s="14"/>
      <c r="AA81" s="16"/>
      <c r="AB81" s="19"/>
      <c r="AC81" s="17"/>
      <c r="AD81" s="63"/>
    </row>
    <row r="82" spans="25:30">
      <c r="Y82" s="20"/>
      <c r="Z82" s="14"/>
      <c r="AA82" s="16"/>
      <c r="AB82" s="19"/>
      <c r="AC82" s="17"/>
      <c r="AD82" s="63"/>
    </row>
    <row r="83" spans="25:30">
      <c r="Y83" s="20"/>
      <c r="Z83" s="14"/>
      <c r="AA83" s="16"/>
      <c r="AB83" s="19"/>
      <c r="AC83" s="17"/>
      <c r="AD83" s="63"/>
    </row>
    <row r="84" spans="25:30">
      <c r="Y84" s="20"/>
      <c r="Z84" s="14"/>
      <c r="AA84" s="16"/>
      <c r="AB84" s="19"/>
      <c r="AC84" s="17"/>
      <c r="AD84" s="63"/>
    </row>
    <row r="85" spans="25:30">
      <c r="Y85" s="13"/>
      <c r="Z85" s="14"/>
      <c r="AA85" s="16"/>
      <c r="AB85" s="19"/>
      <c r="AC85" s="17"/>
      <c r="AD85" s="63"/>
    </row>
    <row r="86" spans="25:30">
      <c r="Y86" s="13"/>
      <c r="Z86" s="14"/>
      <c r="AA86" s="16"/>
      <c r="AB86" s="19"/>
      <c r="AC86" s="17"/>
      <c r="AD86" s="63"/>
    </row>
    <row r="87" spans="25:30">
      <c r="Y87" s="13"/>
      <c r="Z87" s="14"/>
      <c r="AA87" s="16"/>
      <c r="AB87" s="19"/>
      <c r="AC87" s="17"/>
      <c r="AD87" s="63"/>
    </row>
    <row r="88" spans="25:30">
      <c r="Y88" s="13"/>
      <c r="Z88" s="14"/>
      <c r="AA88" s="16"/>
      <c r="AB88" s="19"/>
      <c r="AC88" s="17"/>
      <c r="AD88" s="63"/>
    </row>
    <row r="89" spans="25:30">
      <c r="Y89" s="13"/>
      <c r="Z89" s="14"/>
      <c r="AA89" s="16"/>
      <c r="AB89" s="19"/>
      <c r="AC89" s="17"/>
      <c r="AD89" s="63"/>
    </row>
    <row r="90" spans="25:30">
      <c r="Y90" s="13"/>
      <c r="Z90" s="14"/>
      <c r="AA90" s="16"/>
      <c r="AB90" s="19"/>
      <c r="AC90" s="17"/>
      <c r="AD90" s="63"/>
    </row>
    <row r="91" spans="25:30">
      <c r="Y91" s="13"/>
      <c r="Z91" s="14"/>
      <c r="AA91" s="16"/>
      <c r="AB91" s="21"/>
      <c r="AC91" s="17"/>
      <c r="AD91" s="63"/>
    </row>
    <row r="92" spans="25:30">
      <c r="Y92" s="13"/>
      <c r="Z92" s="14"/>
      <c r="AA92" s="16"/>
      <c r="AB92" s="19"/>
      <c r="AC92" s="17"/>
      <c r="AD92" s="63"/>
    </row>
    <row r="93" spans="25:30">
      <c r="Y93" s="13"/>
      <c r="Z93" s="14"/>
      <c r="AA93" s="16"/>
      <c r="AB93" s="19"/>
      <c r="AC93" s="17"/>
      <c r="AD93" s="63"/>
    </row>
    <row r="94" spans="25:30">
      <c r="Y94" s="13"/>
      <c r="Z94" s="14"/>
      <c r="AA94" s="16"/>
      <c r="AB94" s="19"/>
      <c r="AC94" s="17"/>
      <c r="AD94" s="63"/>
    </row>
    <row r="95" spans="25:30">
      <c r="Y95" s="13"/>
      <c r="Z95" s="14"/>
      <c r="AA95" s="16"/>
      <c r="AB95" s="19"/>
      <c r="AC95" s="17"/>
      <c r="AD95" s="63"/>
    </row>
    <row r="96" spans="25:30">
      <c r="Y96" s="13"/>
      <c r="Z96" s="14"/>
      <c r="AA96" s="16"/>
      <c r="AB96" s="19"/>
      <c r="AC96" s="17"/>
      <c r="AD96" s="63"/>
    </row>
    <row r="97" spans="25:30">
      <c r="Y97" s="13"/>
      <c r="Z97" s="14"/>
      <c r="AA97" s="16"/>
      <c r="AB97" s="19"/>
      <c r="AC97" s="17"/>
      <c r="AD97" s="63"/>
    </row>
    <row r="98" spans="25:30">
      <c r="Y98" s="13"/>
      <c r="Z98" s="14"/>
      <c r="AA98" s="16"/>
      <c r="AB98" s="19"/>
      <c r="AC98" s="17"/>
      <c r="AD98" s="63"/>
    </row>
    <row r="99" spans="25:30">
      <c r="Y99" s="13"/>
      <c r="Z99" s="14"/>
      <c r="AA99" s="16"/>
      <c r="AB99" s="19"/>
      <c r="AC99" s="17"/>
      <c r="AD99" s="63"/>
    </row>
    <row r="100" spans="25:30">
      <c r="Y100" s="13"/>
      <c r="Z100" s="14"/>
      <c r="AA100" s="16"/>
      <c r="AB100" s="19"/>
      <c r="AC100" s="17"/>
      <c r="AD100" s="63"/>
    </row>
    <row r="101" spans="25:30">
      <c r="Y101" s="13"/>
      <c r="Z101" s="14"/>
      <c r="AA101" s="16"/>
      <c r="AB101" s="19"/>
      <c r="AC101" s="17"/>
      <c r="AD101" s="63"/>
    </row>
    <row r="102" spans="25:30">
      <c r="Y102" s="13"/>
      <c r="Z102" s="14"/>
      <c r="AA102" s="16"/>
      <c r="AB102" s="19"/>
      <c r="AC102" s="17"/>
      <c r="AD102" s="63"/>
    </row>
    <row r="103" spans="25:30">
      <c r="Y103" s="13"/>
      <c r="Z103" s="14"/>
      <c r="AA103" s="16"/>
      <c r="AB103" s="19"/>
      <c r="AC103" s="17"/>
      <c r="AD103" s="63"/>
    </row>
    <row r="104" spans="25:30">
      <c r="Y104" s="13"/>
      <c r="Z104" s="14"/>
      <c r="AA104" s="16"/>
      <c r="AB104" s="19"/>
      <c r="AC104" s="17"/>
      <c r="AD104" s="63"/>
    </row>
    <row r="105" spans="25:30">
      <c r="Y105" s="13"/>
      <c r="Z105" s="14"/>
      <c r="AA105" s="16"/>
      <c r="AB105" s="19"/>
      <c r="AC105" s="17"/>
      <c r="AD105" s="63"/>
    </row>
    <row r="106" spans="25:30">
      <c r="Y106" s="13"/>
      <c r="Z106" s="14"/>
      <c r="AA106" s="16"/>
      <c r="AB106" s="19"/>
      <c r="AC106" s="17"/>
      <c r="AD106" s="63"/>
    </row>
    <row r="107" spans="25:30">
      <c r="Y107" s="13"/>
      <c r="Z107" s="14"/>
      <c r="AA107" s="16"/>
      <c r="AB107" s="19"/>
      <c r="AC107" s="17"/>
      <c r="AD107" s="63"/>
    </row>
    <row r="108" spans="25:30">
      <c r="Y108" s="13"/>
      <c r="Z108" s="14"/>
      <c r="AA108" s="16"/>
      <c r="AB108" s="22"/>
      <c r="AC108" s="61"/>
      <c r="AD108" s="64"/>
    </row>
    <row r="109" spans="25:30">
      <c r="Y109" s="13"/>
      <c r="Z109" s="14"/>
      <c r="AA109" s="16"/>
      <c r="AB109" s="22"/>
      <c r="AC109" s="61"/>
      <c r="AD109" s="64"/>
    </row>
    <row r="110" spans="25:30">
      <c r="Y110" s="13"/>
      <c r="Z110" s="14"/>
      <c r="AA110" s="16"/>
      <c r="AB110" s="22"/>
      <c r="AC110" s="61"/>
      <c r="AD110" s="64"/>
    </row>
    <row r="111" spans="25:30">
      <c r="Y111" s="13"/>
      <c r="Z111" s="14"/>
      <c r="AA111" s="16"/>
      <c r="AB111" s="22"/>
      <c r="AC111" s="61"/>
      <c r="AD111" s="64"/>
    </row>
    <row r="112" spans="25:30">
      <c r="Y112" s="13"/>
      <c r="Z112" s="14"/>
      <c r="AA112" s="16"/>
      <c r="AB112" s="22"/>
      <c r="AC112" s="61"/>
      <c r="AD112" s="64"/>
    </row>
    <row r="113" spans="25:30">
      <c r="Y113" s="13"/>
      <c r="Z113" s="14"/>
      <c r="AA113" s="16"/>
      <c r="AB113" s="22"/>
      <c r="AC113" s="61"/>
      <c r="AD113" s="64"/>
    </row>
    <row r="114" spans="25:30">
      <c r="Y114" s="13"/>
      <c r="Z114" s="14"/>
      <c r="AA114" s="16"/>
      <c r="AB114" s="22"/>
      <c r="AC114" s="61"/>
      <c r="AD114" s="64"/>
    </row>
    <row r="115" spans="25:30">
      <c r="Y115" s="13"/>
      <c r="Z115" s="14"/>
      <c r="AA115" s="16"/>
      <c r="AB115" s="22"/>
      <c r="AC115" s="61"/>
      <c r="AD115" s="64"/>
    </row>
    <row r="116" spans="25:30">
      <c r="Y116" s="13"/>
      <c r="Z116" s="14"/>
      <c r="AA116" s="16"/>
      <c r="AB116" s="22"/>
      <c r="AC116" s="61"/>
      <c r="AD116" s="64"/>
    </row>
    <row r="117" spans="25:30">
      <c r="Y117" s="13"/>
      <c r="Z117" s="14"/>
      <c r="AA117" s="16"/>
      <c r="AB117" s="22"/>
      <c r="AC117" s="61"/>
      <c r="AD117" s="64"/>
    </row>
    <row r="118" spans="25:30">
      <c r="Y118" s="13"/>
      <c r="Z118" s="14"/>
      <c r="AA118" s="16"/>
      <c r="AB118" s="22"/>
      <c r="AC118" s="61"/>
      <c r="AD118" s="64"/>
    </row>
    <row r="119" spans="25:30">
      <c r="Y119" s="13"/>
      <c r="Z119" s="14"/>
      <c r="AA119" s="16"/>
      <c r="AB119" s="22"/>
      <c r="AC119" s="61"/>
      <c r="AD119" s="64"/>
    </row>
    <row r="120" spans="25:30">
      <c r="Y120" s="13"/>
      <c r="Z120" s="14"/>
      <c r="AA120" s="16"/>
      <c r="AB120" s="22"/>
      <c r="AC120" s="61"/>
      <c r="AD120" s="64"/>
    </row>
    <row r="121" spans="25:30">
      <c r="Y121" s="13"/>
      <c r="Z121" s="14"/>
      <c r="AA121" s="16"/>
      <c r="AB121" s="22"/>
      <c r="AC121" s="61"/>
      <c r="AD121" s="64"/>
    </row>
    <row r="122" spans="25:30">
      <c r="Y122" s="13"/>
      <c r="Z122" s="14"/>
      <c r="AA122" s="16"/>
      <c r="AB122" s="22"/>
      <c r="AC122" s="61"/>
      <c r="AD122" s="64"/>
    </row>
    <row r="123" spans="25:30">
      <c r="Y123" s="13"/>
      <c r="Z123" s="14"/>
      <c r="AA123" s="16"/>
      <c r="AB123" s="22"/>
      <c r="AC123" s="61"/>
      <c r="AD123" s="64"/>
    </row>
    <row r="124" spans="25:30">
      <c r="Y124" s="13"/>
      <c r="Z124" s="14"/>
      <c r="AA124" s="16"/>
      <c r="AB124" s="22"/>
      <c r="AC124" s="61"/>
      <c r="AD124" s="64"/>
    </row>
    <row r="125" spans="25:30">
      <c r="Y125" s="3"/>
      <c r="Z125" s="3"/>
      <c r="AA125" s="3"/>
      <c r="AB125" s="3"/>
      <c r="AC125" s="62"/>
      <c r="AD125" s="62"/>
    </row>
    <row r="126" spans="25:30">
      <c r="Y126" s="3"/>
      <c r="Z126" s="3"/>
      <c r="AA126" s="3"/>
      <c r="AB126" s="3"/>
      <c r="AC126" s="62"/>
      <c r="AD126" s="62"/>
    </row>
    <row r="127" spans="25:30">
      <c r="Y127" s="3"/>
      <c r="Z127" s="3"/>
      <c r="AA127" s="3"/>
      <c r="AB127" s="3"/>
      <c r="AC127" s="62"/>
      <c r="AD127" s="62"/>
    </row>
    <row r="128" spans="25:30">
      <c r="Y128" s="3"/>
      <c r="Z128" s="3"/>
      <c r="AA128" s="3"/>
      <c r="AB128" s="3"/>
      <c r="AC128" s="62"/>
      <c r="AD128" s="62"/>
    </row>
    <row r="129" spans="25:30">
      <c r="Y129" s="3"/>
      <c r="Z129" s="3"/>
      <c r="AA129" s="3"/>
      <c r="AB129" s="3"/>
      <c r="AC129" s="62"/>
      <c r="AD129" s="62"/>
    </row>
    <row r="130" spans="25:30">
      <c r="Y130" s="3"/>
      <c r="Z130" s="3"/>
      <c r="AA130" s="3"/>
      <c r="AB130" s="3"/>
      <c r="AC130" s="62"/>
      <c r="AD130" s="62"/>
    </row>
    <row r="131" spans="25:30">
      <c r="Y131" s="3"/>
      <c r="Z131" s="3"/>
      <c r="AA131" s="3"/>
      <c r="AB131" s="3"/>
      <c r="AC131" s="62"/>
      <c r="AD131" s="62"/>
    </row>
    <row r="132" spans="25:30">
      <c r="Y132" s="3"/>
      <c r="Z132" s="3"/>
      <c r="AA132" s="3"/>
      <c r="AB132" s="3"/>
      <c r="AC132" s="62"/>
      <c r="AD132" s="62"/>
    </row>
    <row r="133" spans="25:30">
      <c r="Y133" s="3"/>
      <c r="Z133" s="3"/>
      <c r="AA133" s="3"/>
      <c r="AB133" s="3"/>
      <c r="AC133" s="62"/>
      <c r="AD133" s="62"/>
    </row>
    <row r="134" spans="25:30">
      <c r="Y134" s="3"/>
      <c r="Z134" s="3"/>
      <c r="AA134" s="3"/>
      <c r="AB134" s="3"/>
      <c r="AC134" s="62"/>
      <c r="AD134" s="62"/>
    </row>
    <row r="135" spans="25:30">
      <c r="Y135" s="3"/>
      <c r="Z135" s="3"/>
      <c r="AA135" s="3"/>
      <c r="AB135" s="3"/>
      <c r="AC135" s="62"/>
      <c r="AD135" s="62"/>
    </row>
    <row r="136" spans="25:30">
      <c r="Y136" s="3"/>
      <c r="Z136" s="3"/>
      <c r="AA136" s="3"/>
      <c r="AB136" s="3"/>
      <c r="AC136" s="62"/>
      <c r="AD136" s="62"/>
    </row>
    <row r="137" spans="25:30">
      <c r="Y137" s="3"/>
      <c r="Z137" s="3"/>
      <c r="AA137" s="3"/>
      <c r="AB137" s="3"/>
      <c r="AC137" s="62"/>
      <c r="AD137" s="62"/>
    </row>
    <row r="138" spans="25:30">
      <c r="Y138" s="3"/>
      <c r="Z138" s="3"/>
      <c r="AA138" s="3"/>
      <c r="AB138" s="3"/>
      <c r="AC138" s="62"/>
      <c r="AD138" s="62"/>
    </row>
    <row r="139" spans="25:30">
      <c r="Y139" s="3"/>
      <c r="Z139" s="3"/>
      <c r="AA139" s="3"/>
      <c r="AB139" s="3"/>
      <c r="AC139" s="62"/>
      <c r="AD139" s="62"/>
    </row>
    <row r="140" spans="25:30">
      <c r="Y140" s="3"/>
      <c r="Z140" s="3"/>
      <c r="AA140" s="3"/>
      <c r="AB140" s="3"/>
      <c r="AC140" s="62"/>
      <c r="AD140" s="62"/>
    </row>
    <row r="141" spans="25:30">
      <c r="Y141" s="3"/>
      <c r="Z141" s="3"/>
      <c r="AA141" s="3"/>
      <c r="AB141" s="3"/>
      <c r="AC141" s="62"/>
      <c r="AD141" s="62"/>
    </row>
    <row r="142" spans="25:30">
      <c r="Y142" s="3"/>
      <c r="Z142" s="3"/>
      <c r="AA142" s="3"/>
      <c r="AB142" s="3"/>
      <c r="AC142" s="62"/>
      <c r="AD142" s="62"/>
    </row>
    <row r="143" spans="25:30">
      <c r="Y143" s="3"/>
      <c r="Z143" s="3"/>
      <c r="AA143" s="3"/>
      <c r="AB143" s="3"/>
      <c r="AC143" s="62"/>
      <c r="AD143" s="62"/>
    </row>
    <row r="144" spans="25:30">
      <c r="Y144" s="3"/>
      <c r="Z144" s="3"/>
      <c r="AA144" s="3"/>
      <c r="AB144" s="3"/>
      <c r="AC144" s="62"/>
      <c r="AD144" s="62"/>
    </row>
    <row r="145" spans="25:30">
      <c r="Y145" s="3"/>
      <c r="Z145" s="3"/>
      <c r="AA145" s="3"/>
      <c r="AB145" s="3"/>
      <c r="AC145" s="62"/>
      <c r="AD145" s="62"/>
    </row>
    <row r="146" spans="25:30">
      <c r="Y146" s="3"/>
      <c r="Z146" s="3"/>
      <c r="AA146" s="3"/>
      <c r="AB146" s="3"/>
      <c r="AC146" s="62"/>
      <c r="AD146" s="62"/>
    </row>
    <row r="147" spans="25:30">
      <c r="Y147" s="3"/>
      <c r="Z147" s="3"/>
      <c r="AA147" s="3"/>
      <c r="AB147" s="3"/>
      <c r="AC147" s="62"/>
      <c r="AD147" s="62"/>
    </row>
    <row r="148" spans="25:30">
      <c r="Y148" s="3"/>
      <c r="Z148" s="3"/>
      <c r="AA148" s="3"/>
      <c r="AB148" s="3"/>
      <c r="AC148" s="62"/>
      <c r="AD148" s="62"/>
    </row>
    <row r="149" spans="25:30">
      <c r="Y149" s="3"/>
      <c r="Z149" s="3"/>
      <c r="AA149" s="3"/>
      <c r="AB149" s="3"/>
      <c r="AC149" s="62"/>
      <c r="AD149" s="62"/>
    </row>
    <row r="150" spans="25:30">
      <c r="Y150" s="3"/>
      <c r="Z150" s="3"/>
      <c r="AA150" s="3"/>
      <c r="AB150" s="3"/>
      <c r="AC150" s="62"/>
      <c r="AD150" s="62"/>
    </row>
    <row r="151" spans="25:30">
      <c r="Y151" s="3"/>
      <c r="Z151" s="3"/>
      <c r="AA151" s="3"/>
      <c r="AB151" s="3"/>
      <c r="AC151" s="62"/>
      <c r="AD151" s="62"/>
    </row>
  </sheetData>
  <mergeCells count="5">
    <mergeCell ref="A1:C1"/>
    <mergeCell ref="D8:F8"/>
    <mergeCell ref="C8:C9"/>
    <mergeCell ref="G8:I8"/>
    <mergeCell ref="J8:K8"/>
  </mergeCells>
  <pageMargins left="0.7" right="0.7" top="0.75" bottom="0.75" header="0.3" footer="0.3"/>
  <pageSetup paperSize="9" scale="68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BB294"/>
  <sheetViews>
    <sheetView view="pageBreakPreview" topLeftCell="A10" zoomScaleNormal="100" zoomScaleSheetLayoutView="100" workbookViewId="0">
      <selection activeCell="G12" sqref="G12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42578125" customWidth="1"/>
    <col min="4" max="4" width="12.42578125" customWidth="1"/>
    <col min="5" max="6" width="12.28515625" customWidth="1"/>
    <col min="7" max="7" width="12.42578125" customWidth="1"/>
    <col min="8" max="8" width="12.28515625" customWidth="1"/>
    <col min="9" max="9" width="12.28515625" style="55" customWidth="1"/>
    <col min="10" max="10" width="12.28515625" customWidth="1"/>
    <col min="11" max="11" width="12.28515625" style="55" customWidth="1"/>
  </cols>
  <sheetData>
    <row r="1" spans="1:47" ht="58.5" customHeight="1">
      <c r="A1" s="384"/>
      <c r="B1" s="384"/>
      <c r="C1" s="384"/>
      <c r="D1" s="4" t="s">
        <v>20</v>
      </c>
    </row>
    <row r="2" spans="1:47" ht="9.75" customHeight="1"/>
    <row r="3" spans="1:47" ht="11.25" customHeight="1"/>
    <row r="4" spans="1:47" ht="18.75">
      <c r="B4" s="1" t="s">
        <v>1</v>
      </c>
    </row>
    <row r="6" spans="1:47" ht="15.75">
      <c r="C6" s="2" t="s">
        <v>0</v>
      </c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</row>
    <row r="7" spans="1:47"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</row>
    <row r="8" spans="1:47" ht="39.75" customHeight="1">
      <c r="C8" s="394" t="s">
        <v>47</v>
      </c>
      <c r="D8" s="393" t="s">
        <v>46</v>
      </c>
      <c r="E8" s="393"/>
      <c r="F8" s="393"/>
      <c r="G8" s="395" t="s">
        <v>44</v>
      </c>
      <c r="H8" s="396"/>
      <c r="I8" s="397"/>
      <c r="J8" s="395" t="s">
        <v>45</v>
      </c>
      <c r="K8" s="397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</row>
    <row r="9" spans="1:47" ht="36.75" customHeight="1">
      <c r="C9" s="394"/>
      <c r="D9" s="49"/>
      <c r="E9" s="50"/>
      <c r="F9" s="51"/>
      <c r="G9" s="52"/>
      <c r="H9" s="53"/>
      <c r="I9" s="54" t="s">
        <v>30</v>
      </c>
      <c r="J9" s="47"/>
      <c r="K9" s="48" t="s">
        <v>30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</row>
    <row r="10" spans="1:47" ht="15" customHeight="1"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</row>
    <row r="11" spans="1:47"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</row>
    <row r="12" spans="1:47"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</row>
    <row r="13" spans="1:47"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</row>
    <row r="14" spans="1:47"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</row>
    <row r="15" spans="1:47"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</row>
    <row r="16" spans="1:47"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</row>
    <row r="17" spans="14:54"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</row>
    <row r="18" spans="14:54"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</row>
    <row r="19" spans="14:54"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</row>
    <row r="20" spans="14:54"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</row>
    <row r="21" spans="14:54"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</row>
    <row r="22" spans="14:54"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</row>
    <row r="23" spans="14:54"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</row>
    <row r="24" spans="14:54"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</row>
    <row r="25" spans="14:54"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</row>
    <row r="26" spans="14:54"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</row>
    <row r="27" spans="14:54"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</row>
    <row r="28" spans="14:54"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</row>
    <row r="29" spans="14:54"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</row>
    <row r="30" spans="14:54"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</row>
    <row r="31" spans="14:54"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</row>
    <row r="32" spans="14:54"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</row>
    <row r="33" spans="14:54"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</row>
    <row r="34" spans="14:54"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</row>
    <row r="35" spans="14:54"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</row>
    <row r="36" spans="14:54"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</row>
    <row r="37" spans="14:54"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</row>
    <row r="38" spans="14:54"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</row>
    <row r="39" spans="14:54"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</row>
    <row r="40" spans="14:54"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13"/>
      <c r="Z40" s="57" t="s">
        <v>31</v>
      </c>
      <c r="AA40" s="58"/>
      <c r="AB40" s="58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</row>
    <row r="41" spans="14:54"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13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</row>
    <row r="42" spans="14:54"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13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</row>
    <row r="43" spans="14:54"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13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</row>
    <row r="44" spans="14:54"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</row>
    <row r="45" spans="14:54"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</row>
    <row r="46" spans="14:54"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</row>
    <row r="47" spans="14:54"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</row>
    <row r="48" spans="14:54"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</row>
    <row r="49" spans="14:54"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</row>
    <row r="50" spans="14:54"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</row>
    <row r="51" spans="14:54"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</row>
    <row r="52" spans="14:54"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</row>
    <row r="53" spans="14:54"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</row>
    <row r="54" spans="14:54"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</row>
    <row r="55" spans="14:54"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</row>
    <row r="56" spans="14:54"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</row>
    <row r="57" spans="14:54"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</row>
    <row r="58" spans="14:54"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</row>
    <row r="59" spans="14:54"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</row>
    <row r="60" spans="14:54"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</row>
    <row r="61" spans="14:54"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</row>
    <row r="62" spans="14:54"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</row>
    <row r="63" spans="14:54"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</row>
    <row r="64" spans="14:54"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</row>
    <row r="65" spans="14:54"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</row>
    <row r="66" spans="14:54"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</row>
    <row r="67" spans="14:54"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</row>
    <row r="68" spans="14:54"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</row>
    <row r="69" spans="14:54"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</row>
    <row r="70" spans="14:54"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</row>
    <row r="71" spans="14:54"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</row>
    <row r="72" spans="14:54"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</row>
    <row r="73" spans="14:54"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</row>
    <row r="74" spans="14:54"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</row>
    <row r="75" spans="14:54"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</row>
    <row r="76" spans="14:54"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</row>
    <row r="77" spans="14:54"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</row>
    <row r="78" spans="14:54"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</row>
    <row r="79" spans="14:54"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</row>
    <row r="80" spans="14:54"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</row>
    <row r="81" spans="14:54"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</row>
    <row r="82" spans="14:54"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</row>
    <row r="83" spans="14:54"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</row>
    <row r="84" spans="14:54"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</row>
    <row r="85" spans="14:54"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</row>
    <row r="86" spans="14:54"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</row>
    <row r="87" spans="14:54"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14:54"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14:54"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14:54"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14:54"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14:54"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14:54"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14:54"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14:54"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14:54"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14:54"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14:54"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14:54"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spans="14:54"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14:54"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14:54"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14:54"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14:54"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14:54"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14:54"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14:54"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14:54"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14:54"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14:54"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14:54"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14:54"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14:54"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14:54"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14:54"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14:54"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14:54"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14:54"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14:54"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14:54"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14:54"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14:54"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14:54"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14:54"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14:54"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14:54"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14:54"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14:54"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14:54"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14:54"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14:54"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14:54"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14:54"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14:54"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14:54"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 spans="14:54"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14:54"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 spans="14:54"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 spans="14:54"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 spans="14:54"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</row>
    <row r="141" spans="14:54"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</row>
    <row r="142" spans="14:54"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</row>
    <row r="143" spans="14:54"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 spans="14:54"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14:54"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14:54"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14:54"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14:54"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14:54"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 spans="14:54"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 spans="14:54"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 spans="14:54"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 spans="14:54"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 spans="14:54"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 spans="14:54"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</row>
    <row r="156" spans="14:54"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</row>
    <row r="157" spans="14:54"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</row>
    <row r="158" spans="14:54"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</row>
    <row r="159" spans="14:54"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</row>
    <row r="160" spans="14:54"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</row>
    <row r="161" spans="14:54"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</row>
    <row r="162" spans="14:54"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</row>
    <row r="163" spans="14:54"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</row>
    <row r="164" spans="14:54"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</row>
    <row r="165" spans="14:54"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</row>
    <row r="166" spans="14:54"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</row>
    <row r="167" spans="14:54"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</row>
    <row r="168" spans="14:54"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</row>
    <row r="169" spans="14:54"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</row>
    <row r="170" spans="14:54"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</row>
    <row r="171" spans="14:54"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</row>
    <row r="172" spans="14:54"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</row>
    <row r="173" spans="14:54"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</row>
    <row r="174" spans="14:54"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</row>
    <row r="175" spans="14:54"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</row>
    <row r="176" spans="14:54"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</row>
    <row r="177" spans="14:54"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</row>
    <row r="178" spans="14:54"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</row>
    <row r="179" spans="14:54"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</row>
    <row r="180" spans="14:54"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</row>
    <row r="181" spans="14:54"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</row>
    <row r="182" spans="14:54"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</row>
    <row r="183" spans="14:54"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</row>
    <row r="184" spans="14:54"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</row>
    <row r="185" spans="14:54"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</row>
    <row r="186" spans="14:54"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</row>
    <row r="187" spans="14:54"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</row>
    <row r="188" spans="14:54"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</row>
    <row r="189" spans="14:54"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</row>
    <row r="190" spans="14:54"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</row>
    <row r="191" spans="14:54"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</row>
    <row r="192" spans="14:54"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</row>
    <row r="193" spans="14:54"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</row>
    <row r="194" spans="14:54"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</row>
    <row r="195" spans="14:54"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</row>
    <row r="196" spans="14:54"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</row>
    <row r="197" spans="14:54"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</row>
    <row r="198" spans="14:54"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</row>
    <row r="199" spans="14:54"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</row>
    <row r="200" spans="14:54"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</row>
    <row r="201" spans="14:54"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</row>
    <row r="202" spans="14:54"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</row>
    <row r="203" spans="14:54"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</row>
    <row r="204" spans="14:54"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</row>
    <row r="205" spans="14:54"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</row>
    <row r="206" spans="14:54"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</row>
    <row r="207" spans="14:54"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</row>
    <row r="208" spans="14:54"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</row>
    <row r="209" spans="14:54"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</row>
    <row r="210" spans="14:54"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</row>
    <row r="211" spans="14:54"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</row>
    <row r="212" spans="14:54"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</row>
    <row r="213" spans="14:54"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</row>
    <row r="214" spans="14:54"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</row>
    <row r="215" spans="14:54"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</row>
    <row r="216" spans="14:54"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</row>
    <row r="217" spans="14:54"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</row>
    <row r="218" spans="14:54"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</row>
    <row r="219" spans="14:54"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</row>
    <row r="220" spans="14:54"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</row>
    <row r="221" spans="14:54"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</row>
    <row r="222" spans="14:54"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</row>
    <row r="223" spans="14:54"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</row>
    <row r="224" spans="14:54"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</row>
    <row r="225" spans="14:54"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</row>
    <row r="226" spans="14:54"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</row>
    <row r="227" spans="14:54"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</row>
    <row r="228" spans="14:54"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</row>
    <row r="229" spans="14:54"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</row>
    <row r="230" spans="14:54"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</row>
    <row r="231" spans="14:54"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</row>
    <row r="232" spans="14:54"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</row>
    <row r="233" spans="14:54"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</row>
    <row r="234" spans="14:54"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</row>
    <row r="235" spans="14:54"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</row>
    <row r="236" spans="14:54"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</row>
    <row r="237" spans="14:54"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</row>
    <row r="238" spans="14:54"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</row>
    <row r="239" spans="14:54"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</row>
    <row r="240" spans="14:54"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</row>
    <row r="241" spans="15:54"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</row>
    <row r="242" spans="15:54"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</row>
    <row r="243" spans="15:54"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</row>
    <row r="244" spans="15:54"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</row>
    <row r="245" spans="15:54"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</row>
    <row r="246" spans="15:54"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</row>
    <row r="247" spans="15:54"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</row>
    <row r="248" spans="15:54"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</row>
    <row r="249" spans="15:54"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</row>
    <row r="250" spans="15:54"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</row>
    <row r="251" spans="15:54"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</row>
    <row r="252" spans="15:54"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</row>
    <row r="253" spans="15:54"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</row>
    <row r="254" spans="15:54"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</row>
    <row r="255" spans="15:54"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</row>
    <row r="256" spans="15:54"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</row>
    <row r="257" spans="15:54"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</row>
    <row r="258" spans="15:54"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</row>
    <row r="259" spans="15:54"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</row>
    <row r="260" spans="15:54"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</row>
    <row r="261" spans="15:54"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</row>
    <row r="262" spans="15:54"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</row>
    <row r="263" spans="15:54"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</row>
    <row r="264" spans="15:54"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</row>
    <row r="265" spans="15:54"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</row>
    <row r="266" spans="15:54"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</row>
    <row r="267" spans="15:54"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</row>
    <row r="268" spans="15:54"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</row>
    <row r="269" spans="15:54"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</row>
    <row r="270" spans="15:54"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</row>
    <row r="271" spans="15:54"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</row>
    <row r="272" spans="15:54"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</row>
    <row r="273" spans="15:54"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</row>
    <row r="274" spans="15:54"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</row>
    <row r="275" spans="15:54"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</row>
    <row r="276" spans="15:54"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</row>
    <row r="277" spans="15:54"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</row>
    <row r="278" spans="15:54"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</row>
    <row r="279" spans="15:54"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</row>
    <row r="280" spans="15:54"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</row>
    <row r="281" spans="15:54"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</row>
    <row r="282" spans="15:54"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</row>
    <row r="283" spans="15:54"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</row>
    <row r="284" spans="15:54"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</row>
    <row r="285" spans="15:54"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</row>
    <row r="286" spans="15:54"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</row>
    <row r="287" spans="15:54"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</row>
    <row r="288" spans="15:54"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</row>
    <row r="289" spans="15:54"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</row>
    <row r="290" spans="15:54"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</row>
    <row r="291" spans="15:54"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</row>
    <row r="292" spans="15:54"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</row>
    <row r="293" spans="15:54"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</row>
    <row r="294" spans="15:54"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</row>
  </sheetData>
  <mergeCells count="5">
    <mergeCell ref="A1:C1"/>
    <mergeCell ref="D8:F8"/>
    <mergeCell ref="C8:C9"/>
    <mergeCell ref="G8:I8"/>
    <mergeCell ref="J8:K8"/>
  </mergeCells>
  <pageMargins left="0.7" right="0.7" top="0.75" bottom="0.75" header="0.3" footer="0.3"/>
  <pageSetup paperSize="9" scale="64" fitToHeight="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AA73"/>
  <sheetViews>
    <sheetView view="pageBreakPreview" topLeftCell="A16" zoomScale="60" zoomScaleNormal="100" workbookViewId="0">
      <selection activeCell="H50" sqref="H50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5703125" customWidth="1"/>
    <col min="4" max="4" width="14.85546875" customWidth="1"/>
    <col min="5" max="5" width="14" customWidth="1"/>
    <col min="6" max="6" width="12.7109375" customWidth="1"/>
    <col min="7" max="7" width="14.5703125" customWidth="1"/>
    <col min="8" max="8" width="13.85546875" customWidth="1"/>
    <col min="9" max="9" width="12.140625" customWidth="1"/>
    <col min="10" max="11" width="13.5703125" customWidth="1"/>
  </cols>
  <sheetData>
    <row r="1" spans="1:11" ht="58.5" customHeight="1">
      <c r="A1" s="384"/>
      <c r="B1" s="384"/>
      <c r="C1" s="384"/>
      <c r="D1" s="4" t="s">
        <v>20</v>
      </c>
    </row>
    <row r="2" spans="1:11" ht="9.75" customHeight="1"/>
    <row r="3" spans="1:11" ht="11.25" customHeight="1"/>
    <row r="4" spans="1:11" ht="18.75">
      <c r="B4" s="1" t="s">
        <v>1</v>
      </c>
    </row>
    <row r="6" spans="1:11" ht="15.75">
      <c r="C6" s="2" t="s">
        <v>0</v>
      </c>
    </row>
    <row r="8" spans="1:11" ht="41.25" customHeight="1">
      <c r="C8" s="394" t="s">
        <v>32</v>
      </c>
      <c r="D8" s="393" t="s">
        <v>46</v>
      </c>
      <c r="E8" s="393"/>
      <c r="F8" s="393"/>
      <c r="G8" s="395" t="s">
        <v>44</v>
      </c>
      <c r="H8" s="396"/>
      <c r="I8" s="397"/>
      <c r="J8" s="395" t="s">
        <v>45</v>
      </c>
      <c r="K8" s="397"/>
    </row>
    <row r="9" spans="1:11" ht="36" customHeight="1">
      <c r="C9" s="394"/>
      <c r="D9" s="49"/>
      <c r="E9" s="50"/>
      <c r="F9" s="51"/>
      <c r="G9" s="52"/>
      <c r="H9" s="53"/>
      <c r="I9" s="54" t="s">
        <v>30</v>
      </c>
      <c r="J9" s="47"/>
      <c r="K9" s="48" t="s">
        <v>30</v>
      </c>
    </row>
    <row r="49" spans="24:27">
      <c r="X49" s="3"/>
      <c r="Y49" s="3"/>
      <c r="Z49" s="3"/>
      <c r="AA49" s="3"/>
    </row>
    <row r="50" spans="24:27">
      <c r="X50" s="3"/>
      <c r="Y50" s="3"/>
      <c r="Z50" s="3"/>
      <c r="AA50" s="3"/>
    </row>
    <row r="51" spans="24:27">
      <c r="X51" s="3"/>
      <c r="Y51" s="3"/>
      <c r="Z51" s="3"/>
      <c r="AA51" s="3"/>
    </row>
    <row r="52" spans="24:27">
      <c r="X52" s="3"/>
      <c r="Y52" s="3"/>
      <c r="Z52" s="3"/>
      <c r="AA52" s="3"/>
    </row>
    <row r="59" spans="24:27">
      <c r="X59" s="3"/>
      <c r="Y59" s="3"/>
      <c r="Z59" s="3"/>
      <c r="AA59" s="3"/>
    </row>
    <row r="60" spans="24:27">
      <c r="X60" s="3"/>
      <c r="Y60" s="3"/>
      <c r="Z60" s="3"/>
      <c r="AA60" s="3"/>
    </row>
    <row r="61" spans="24:27">
      <c r="X61" s="3"/>
      <c r="Y61" s="3"/>
      <c r="Z61" s="3"/>
      <c r="AA61" s="3"/>
    </row>
    <row r="62" spans="24:27">
      <c r="X62" s="3"/>
      <c r="Y62" s="3"/>
      <c r="Z62" s="3"/>
      <c r="AA62" s="3"/>
    </row>
    <row r="63" spans="24:27">
      <c r="X63" s="3"/>
      <c r="Y63" s="3"/>
      <c r="Z63" s="3"/>
      <c r="AA63" s="3"/>
    </row>
    <row r="64" spans="24:27">
      <c r="X64" s="3"/>
      <c r="Y64" s="3"/>
      <c r="Z64" s="3"/>
      <c r="AA64" s="3"/>
    </row>
    <row r="65" spans="24:27">
      <c r="X65" s="3"/>
      <c r="Y65" s="3"/>
      <c r="Z65" s="3"/>
      <c r="AA65" s="3"/>
    </row>
    <row r="66" spans="24:27">
      <c r="X66" s="3"/>
      <c r="Y66" s="3"/>
      <c r="Z66" s="3"/>
      <c r="AA66" s="3"/>
    </row>
    <row r="67" spans="24:27">
      <c r="X67" s="3"/>
      <c r="Y67" s="3"/>
      <c r="Z67" s="3"/>
      <c r="AA67" s="3"/>
    </row>
    <row r="68" spans="24:27">
      <c r="X68" s="3"/>
      <c r="Y68" s="3"/>
      <c r="Z68" s="3"/>
      <c r="AA68" s="3"/>
    </row>
    <row r="69" spans="24:27">
      <c r="X69" s="3"/>
      <c r="Y69" s="3"/>
      <c r="Z69" s="3"/>
      <c r="AA69" s="3"/>
    </row>
    <row r="70" spans="24:27">
      <c r="X70" s="3"/>
      <c r="Y70" s="3"/>
      <c r="Z70" s="3"/>
      <c r="AA70" s="3"/>
    </row>
    <row r="71" spans="24:27">
      <c r="X71" s="3"/>
      <c r="Y71" s="3"/>
      <c r="Z71" s="3"/>
      <c r="AA71" s="3"/>
    </row>
    <row r="72" spans="24:27">
      <c r="X72" s="3"/>
      <c r="Y72" s="3"/>
      <c r="Z72" s="3"/>
      <c r="AA72" s="3"/>
    </row>
    <row r="73" spans="24:27">
      <c r="X73" s="3"/>
      <c r="Y73" s="3"/>
      <c r="Z73" s="3"/>
      <c r="AA73" s="3"/>
    </row>
  </sheetData>
  <mergeCells count="5">
    <mergeCell ref="A1:C1"/>
    <mergeCell ref="C8:C9"/>
    <mergeCell ref="D8:F8"/>
    <mergeCell ref="G8:I8"/>
    <mergeCell ref="J8:K8"/>
  </mergeCells>
  <pageMargins left="0.7" right="0.7" top="0.75" bottom="0.75" header="0.3" footer="0.3"/>
  <pageSetup paperSize="9" scale="56" fitToHeight="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AF119"/>
  <sheetViews>
    <sheetView view="pageBreakPreview" zoomScale="85" zoomScaleNormal="100" zoomScaleSheetLayoutView="85" workbookViewId="0">
      <selection activeCell="K26" sqref="K26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4.7109375" customWidth="1"/>
    <col min="4" max="4" width="13" customWidth="1"/>
    <col min="5" max="5" width="12.85546875" customWidth="1"/>
    <col min="6" max="6" width="12.85546875" style="55" customWidth="1"/>
  </cols>
  <sheetData>
    <row r="1" spans="1:32" ht="58.5" customHeight="1">
      <c r="A1" s="384"/>
      <c r="B1" s="384"/>
      <c r="C1" s="384"/>
      <c r="D1" s="4" t="s">
        <v>20</v>
      </c>
    </row>
    <row r="2" spans="1:32" ht="9.75" customHeight="1"/>
    <row r="3" spans="1:32" ht="11.25" customHeight="1"/>
    <row r="4" spans="1:32" ht="18.75">
      <c r="B4" s="1" t="s">
        <v>1</v>
      </c>
      <c r="S4" s="43"/>
    </row>
    <row r="6" spans="1:32" ht="15.75">
      <c r="C6" s="2" t="s">
        <v>0</v>
      </c>
      <c r="F6"/>
    </row>
    <row r="7" spans="1:32">
      <c r="AA7" s="3"/>
      <c r="AB7" s="3"/>
      <c r="AC7" s="3"/>
      <c r="AD7" s="3"/>
      <c r="AE7" s="3"/>
      <c r="AF7" s="3"/>
    </row>
    <row r="8" spans="1:32" ht="22.5" customHeight="1">
      <c r="C8" s="398" t="s">
        <v>48</v>
      </c>
      <c r="D8" s="395" t="s">
        <v>44</v>
      </c>
      <c r="E8" s="396"/>
      <c r="F8" s="397"/>
      <c r="AA8" s="3"/>
      <c r="AB8" s="3"/>
      <c r="AC8" s="3"/>
      <c r="AD8" s="3"/>
      <c r="AE8" s="3"/>
      <c r="AF8" s="3"/>
    </row>
    <row r="9" spans="1:32" ht="27.75" customHeight="1">
      <c r="C9" s="399"/>
      <c r="D9" s="46"/>
      <c r="E9" s="46"/>
      <c r="F9" s="46" t="s">
        <v>30</v>
      </c>
      <c r="AA9" s="3"/>
      <c r="AB9" s="3"/>
      <c r="AC9" s="3"/>
      <c r="AD9" s="3"/>
      <c r="AE9" s="3"/>
      <c r="AF9" s="3"/>
    </row>
    <row r="10" spans="1:32">
      <c r="AA10" s="3"/>
      <c r="AB10" s="3"/>
      <c r="AC10" s="3"/>
      <c r="AD10" s="3"/>
      <c r="AE10" s="3"/>
      <c r="AF10" s="3"/>
    </row>
    <row r="11" spans="1:32">
      <c r="AA11" s="3"/>
      <c r="AB11" s="3"/>
      <c r="AC11" s="3"/>
      <c r="AD11" s="3"/>
      <c r="AE11" s="3"/>
      <c r="AF11" s="3"/>
    </row>
    <row r="12" spans="1:32">
      <c r="AA12" s="3"/>
      <c r="AB12" s="3"/>
      <c r="AC12" s="3"/>
      <c r="AD12" s="3"/>
      <c r="AE12" s="3"/>
      <c r="AF12" s="3"/>
    </row>
    <row r="13" spans="1:32">
      <c r="AA13" s="3"/>
      <c r="AB13" s="3"/>
      <c r="AC13" s="3"/>
      <c r="AD13" s="3"/>
      <c r="AE13" s="3"/>
      <c r="AF13" s="3"/>
    </row>
    <row r="14" spans="1:32">
      <c r="AA14" s="3"/>
      <c r="AB14" s="3"/>
      <c r="AC14" s="3"/>
      <c r="AD14" s="3"/>
      <c r="AE14" s="3"/>
      <c r="AF14" s="3"/>
    </row>
    <row r="15" spans="1:32">
      <c r="AA15" s="3"/>
      <c r="AB15" s="3"/>
      <c r="AC15" s="3"/>
      <c r="AD15" s="3"/>
      <c r="AE15" s="3"/>
      <c r="AF15" s="3"/>
    </row>
    <row r="16" spans="1:32">
      <c r="AA16" s="3"/>
      <c r="AB16" s="3"/>
      <c r="AC16" s="3"/>
      <c r="AD16" s="3"/>
      <c r="AE16" s="3"/>
      <c r="AF16" s="3"/>
    </row>
    <row r="17" spans="27:32">
      <c r="AA17" s="3"/>
      <c r="AB17" s="3"/>
      <c r="AC17" s="3"/>
      <c r="AD17" s="3"/>
      <c r="AE17" s="3"/>
      <c r="AF17" s="3"/>
    </row>
    <row r="18" spans="27:32">
      <c r="AA18" s="3"/>
      <c r="AB18" s="3"/>
      <c r="AC18" s="3"/>
      <c r="AD18" s="3"/>
      <c r="AE18" s="3"/>
      <c r="AF18" s="3"/>
    </row>
    <row r="19" spans="27:32">
      <c r="AA19" s="3"/>
      <c r="AB19" s="3"/>
      <c r="AC19" s="3"/>
      <c r="AD19" s="3"/>
      <c r="AE19" s="3"/>
      <c r="AF19" s="3"/>
    </row>
    <row r="20" spans="27:32">
      <c r="AA20" s="3"/>
      <c r="AB20" s="3"/>
      <c r="AC20" s="3"/>
      <c r="AD20" s="3"/>
      <c r="AE20" s="3"/>
      <c r="AF20" s="3"/>
    </row>
    <row r="21" spans="27:32">
      <c r="AA21" s="3"/>
      <c r="AB21" s="3"/>
      <c r="AC21" s="3"/>
      <c r="AD21" s="3"/>
      <c r="AE21" s="3"/>
      <c r="AF21" s="3"/>
    </row>
    <row r="22" spans="27:32">
      <c r="AA22" s="3"/>
      <c r="AB22" s="3"/>
      <c r="AC22" s="3"/>
      <c r="AD22" s="3"/>
      <c r="AE22" s="3"/>
      <c r="AF22" s="3"/>
    </row>
    <row r="23" spans="27:32">
      <c r="AA23" s="3"/>
      <c r="AB23" s="3"/>
      <c r="AC23" s="3"/>
      <c r="AD23" s="3"/>
      <c r="AE23" s="3"/>
      <c r="AF23" s="3"/>
    </row>
    <row r="24" spans="27:32">
      <c r="AA24" s="3"/>
      <c r="AB24" s="3"/>
      <c r="AC24" s="3"/>
      <c r="AD24" s="3"/>
      <c r="AE24" s="3"/>
      <c r="AF24" s="3"/>
    </row>
    <row r="25" spans="27:32">
      <c r="AA25" s="3"/>
      <c r="AB25" s="3"/>
      <c r="AC25" s="3"/>
      <c r="AD25" s="3"/>
      <c r="AE25" s="3"/>
      <c r="AF25" s="3"/>
    </row>
    <row r="26" spans="27:32">
      <c r="AA26" s="3"/>
      <c r="AB26" s="3"/>
      <c r="AC26" s="3"/>
      <c r="AD26" s="3"/>
      <c r="AE26" s="3"/>
      <c r="AF26" s="3"/>
    </row>
    <row r="27" spans="27:32">
      <c r="AA27" s="3"/>
      <c r="AB27" s="3"/>
      <c r="AC27" s="3"/>
      <c r="AD27" s="3"/>
      <c r="AE27" s="3"/>
      <c r="AF27" s="3"/>
    </row>
    <row r="28" spans="27:32">
      <c r="AA28" s="3"/>
      <c r="AB28" s="3"/>
      <c r="AC28" s="3"/>
      <c r="AD28" s="3"/>
      <c r="AE28" s="3"/>
      <c r="AF28" s="3"/>
    </row>
    <row r="29" spans="27:32">
      <c r="AA29" s="3"/>
      <c r="AB29" s="3"/>
      <c r="AC29" s="3"/>
      <c r="AD29" s="3"/>
      <c r="AE29" s="3"/>
      <c r="AF29" s="3"/>
    </row>
    <row r="30" spans="27:32">
      <c r="AA30" s="3"/>
      <c r="AB30" s="3"/>
      <c r="AC30" s="3"/>
      <c r="AD30" s="3"/>
      <c r="AE30" s="3"/>
      <c r="AF30" s="3"/>
    </row>
    <row r="31" spans="27:32">
      <c r="AA31" s="3"/>
      <c r="AB31" s="3"/>
      <c r="AC31" s="3"/>
      <c r="AD31" s="3"/>
      <c r="AE31" s="3"/>
      <c r="AF31" s="3"/>
    </row>
    <row r="32" spans="27:32">
      <c r="AA32" s="3"/>
      <c r="AB32" s="3"/>
      <c r="AC32" s="3"/>
      <c r="AD32" s="3"/>
      <c r="AE32" s="3"/>
      <c r="AF32" s="3"/>
    </row>
    <row r="33" spans="27:32">
      <c r="AA33" s="3"/>
      <c r="AB33" s="3"/>
      <c r="AC33" s="3"/>
      <c r="AD33" s="3"/>
      <c r="AE33" s="3"/>
      <c r="AF33" s="3"/>
    </row>
    <row r="34" spans="27:32">
      <c r="AA34" s="3"/>
      <c r="AB34" s="3"/>
      <c r="AC34" s="3"/>
      <c r="AD34" s="3"/>
      <c r="AE34" s="3"/>
      <c r="AF34" s="3"/>
    </row>
    <row r="35" spans="27:32">
      <c r="AA35" s="3"/>
      <c r="AB35" s="3"/>
      <c r="AC35" s="3"/>
      <c r="AD35" s="3"/>
      <c r="AE35" s="3"/>
      <c r="AF35" s="3"/>
    </row>
    <row r="36" spans="27:32">
      <c r="AA36" s="3"/>
      <c r="AB36" s="3"/>
      <c r="AC36" s="3"/>
      <c r="AD36" s="3"/>
      <c r="AE36" s="3"/>
      <c r="AF36" s="3"/>
    </row>
    <row r="37" spans="27:32">
      <c r="AA37" s="3"/>
      <c r="AB37" s="3"/>
      <c r="AC37" s="3"/>
      <c r="AD37" s="3"/>
      <c r="AE37" s="3"/>
      <c r="AF37" s="3"/>
    </row>
    <row r="38" spans="27:32">
      <c r="AA38" s="3"/>
      <c r="AB38" s="3"/>
      <c r="AC38" s="3"/>
      <c r="AD38" s="3"/>
      <c r="AE38" s="3"/>
      <c r="AF38" s="3"/>
    </row>
    <row r="39" spans="27:32">
      <c r="AA39" s="3"/>
      <c r="AB39" s="3"/>
      <c r="AC39" s="3"/>
      <c r="AD39" s="3"/>
      <c r="AE39" s="3"/>
      <c r="AF39" s="3"/>
    </row>
    <row r="40" spans="27:32">
      <c r="AA40" s="3"/>
      <c r="AB40" s="3"/>
      <c r="AC40" s="3"/>
      <c r="AD40" s="3"/>
      <c r="AE40" s="3"/>
      <c r="AF40" s="3"/>
    </row>
    <row r="41" spans="27:32">
      <c r="AA41" s="3"/>
      <c r="AB41" s="3"/>
      <c r="AC41" s="3"/>
      <c r="AD41" s="3"/>
      <c r="AE41" s="3"/>
      <c r="AF41" s="3"/>
    </row>
    <row r="42" spans="27:32">
      <c r="AA42" s="3"/>
      <c r="AB42" s="3"/>
      <c r="AC42" s="3"/>
      <c r="AD42" s="3"/>
      <c r="AE42" s="3"/>
      <c r="AF42" s="3"/>
    </row>
    <row r="43" spans="27:32">
      <c r="AA43" s="3"/>
      <c r="AB43" s="3"/>
      <c r="AC43" s="3"/>
      <c r="AD43" s="3"/>
      <c r="AE43" s="3"/>
      <c r="AF43" s="3"/>
    </row>
    <row r="44" spans="27:32">
      <c r="AA44" s="3"/>
      <c r="AB44" s="3"/>
      <c r="AC44" s="3"/>
      <c r="AD44" s="3"/>
      <c r="AE44" s="3"/>
      <c r="AF44" s="3"/>
    </row>
    <row r="45" spans="27:32">
      <c r="AA45" s="3"/>
      <c r="AB45" s="3"/>
      <c r="AC45" s="3"/>
      <c r="AD45" s="3"/>
      <c r="AE45" s="3"/>
      <c r="AF45" s="3"/>
    </row>
    <row r="46" spans="27:32">
      <c r="AA46" s="3"/>
      <c r="AB46" s="3"/>
      <c r="AC46" s="3"/>
      <c r="AD46" s="3"/>
      <c r="AE46" s="3"/>
      <c r="AF46" s="3"/>
    </row>
    <row r="47" spans="27:32">
      <c r="AA47" s="3"/>
      <c r="AB47" s="3"/>
      <c r="AC47" s="3"/>
      <c r="AD47" s="3"/>
      <c r="AE47" s="3"/>
      <c r="AF47" s="3"/>
    </row>
    <row r="48" spans="27:32">
      <c r="AA48" s="3"/>
      <c r="AB48" s="3"/>
      <c r="AC48" s="3"/>
      <c r="AD48" s="3"/>
      <c r="AE48" s="3"/>
      <c r="AF48" s="3"/>
    </row>
    <row r="49" spans="27:32">
      <c r="AA49" s="3"/>
      <c r="AB49" s="3"/>
      <c r="AC49" s="3"/>
      <c r="AD49" s="3"/>
      <c r="AE49" s="3"/>
      <c r="AF49" s="3"/>
    </row>
    <row r="50" spans="27:32">
      <c r="AA50" s="3"/>
      <c r="AB50" s="3"/>
      <c r="AC50" s="3"/>
      <c r="AD50" s="3"/>
      <c r="AE50" s="3"/>
      <c r="AF50" s="3"/>
    </row>
    <row r="51" spans="27:32">
      <c r="AA51" s="3"/>
      <c r="AB51" s="3"/>
      <c r="AC51" s="3"/>
      <c r="AD51" s="3"/>
      <c r="AE51" s="3"/>
      <c r="AF51" s="3"/>
    </row>
    <row r="52" spans="27:32">
      <c r="AA52" s="3"/>
      <c r="AB52" s="3"/>
      <c r="AC52" s="3"/>
      <c r="AD52" s="3"/>
      <c r="AE52" s="3"/>
      <c r="AF52" s="3"/>
    </row>
    <row r="53" spans="27:32">
      <c r="AA53" s="3"/>
      <c r="AB53" s="3"/>
      <c r="AC53" s="3"/>
      <c r="AD53" s="3"/>
      <c r="AE53" s="3"/>
      <c r="AF53" s="3"/>
    </row>
    <row r="54" spans="27:32">
      <c r="AA54" s="3"/>
      <c r="AB54" s="3"/>
      <c r="AC54" s="3"/>
      <c r="AD54" s="3"/>
      <c r="AE54" s="3"/>
      <c r="AF54" s="3"/>
    </row>
    <row r="55" spans="27:32">
      <c r="AA55" s="3"/>
      <c r="AB55" s="3"/>
      <c r="AC55" s="3"/>
      <c r="AD55" s="3"/>
      <c r="AE55" s="3"/>
      <c r="AF55" s="3"/>
    </row>
    <row r="56" spans="27:32">
      <c r="AA56" s="3"/>
      <c r="AB56" s="3"/>
      <c r="AC56" s="3"/>
      <c r="AD56" s="3"/>
      <c r="AE56" s="3"/>
      <c r="AF56" s="3"/>
    </row>
    <row r="57" spans="27:32">
      <c r="AA57" s="3"/>
      <c r="AB57" s="3"/>
      <c r="AC57" s="3"/>
      <c r="AD57" s="3"/>
      <c r="AE57" s="3"/>
      <c r="AF57" s="3"/>
    </row>
    <row r="58" spans="27:32">
      <c r="AA58" s="3"/>
      <c r="AB58" s="3"/>
      <c r="AC58" s="3"/>
      <c r="AD58" s="3"/>
      <c r="AE58" s="3"/>
      <c r="AF58" s="3"/>
    </row>
    <row r="59" spans="27:32">
      <c r="AA59" s="3"/>
      <c r="AB59" s="3"/>
      <c r="AC59" s="3"/>
      <c r="AD59" s="3"/>
      <c r="AE59" s="3"/>
      <c r="AF59" s="3"/>
    </row>
    <row r="60" spans="27:32">
      <c r="AA60" s="3"/>
      <c r="AB60" s="3"/>
      <c r="AC60" s="3"/>
      <c r="AD60" s="3"/>
      <c r="AE60" s="3"/>
      <c r="AF60" s="3"/>
    </row>
    <row r="61" spans="27:32">
      <c r="AA61" s="3"/>
      <c r="AB61" s="3"/>
      <c r="AC61" s="3"/>
      <c r="AD61" s="3"/>
      <c r="AE61" s="3"/>
      <c r="AF61" s="3"/>
    </row>
    <row r="62" spans="27:32">
      <c r="AA62" s="3"/>
      <c r="AB62" s="3"/>
      <c r="AC62" s="3"/>
      <c r="AD62" s="3"/>
      <c r="AE62" s="3"/>
      <c r="AF62" s="3"/>
    </row>
    <row r="63" spans="27:32">
      <c r="AA63" s="3"/>
      <c r="AB63" s="3"/>
      <c r="AC63" s="3"/>
      <c r="AD63" s="3"/>
      <c r="AE63" s="3"/>
      <c r="AF63" s="3"/>
    </row>
    <row r="64" spans="27:32">
      <c r="AA64" s="3"/>
      <c r="AB64" s="3"/>
      <c r="AC64" s="3"/>
      <c r="AD64" s="3"/>
      <c r="AE64" s="3"/>
      <c r="AF64" s="3"/>
    </row>
    <row r="65" spans="27:32">
      <c r="AA65" s="3"/>
      <c r="AB65" s="3"/>
      <c r="AC65" s="3"/>
      <c r="AD65" s="3"/>
      <c r="AE65" s="3"/>
      <c r="AF65" s="3"/>
    </row>
    <row r="66" spans="27:32">
      <c r="AA66" s="3"/>
      <c r="AB66" s="3"/>
      <c r="AC66" s="3"/>
      <c r="AD66" s="3"/>
      <c r="AE66" s="3"/>
      <c r="AF66" s="3"/>
    </row>
    <row r="67" spans="27:32">
      <c r="AA67" s="3"/>
      <c r="AB67" s="3"/>
      <c r="AC67" s="3"/>
      <c r="AD67" s="3"/>
      <c r="AE67" s="3"/>
      <c r="AF67" s="3"/>
    </row>
    <row r="68" spans="27:32">
      <c r="AA68" s="3"/>
      <c r="AB68" s="3"/>
      <c r="AC68" s="3"/>
      <c r="AD68" s="3"/>
      <c r="AE68" s="3"/>
      <c r="AF68" s="3"/>
    </row>
    <row r="69" spans="27:32">
      <c r="AA69" s="3"/>
      <c r="AB69" s="3"/>
      <c r="AC69" s="3"/>
      <c r="AD69" s="3"/>
      <c r="AE69" s="3"/>
      <c r="AF69" s="3"/>
    </row>
    <row r="70" spans="27:32">
      <c r="AA70" s="3"/>
      <c r="AB70" s="3"/>
      <c r="AC70" s="3"/>
      <c r="AD70" s="3"/>
      <c r="AE70" s="3"/>
      <c r="AF70" s="3"/>
    </row>
    <row r="71" spans="27:32">
      <c r="AA71" s="3"/>
      <c r="AB71" s="3"/>
      <c r="AC71" s="3"/>
      <c r="AD71" s="3"/>
      <c r="AE71" s="3"/>
      <c r="AF71" s="3"/>
    </row>
    <row r="72" spans="27:32">
      <c r="AA72" s="3"/>
      <c r="AB72" s="3"/>
      <c r="AC72" s="3"/>
      <c r="AD72" s="3"/>
      <c r="AE72" s="3"/>
      <c r="AF72" s="3"/>
    </row>
    <row r="73" spans="27:32">
      <c r="AA73" s="3"/>
      <c r="AB73" s="3"/>
      <c r="AC73" s="3"/>
      <c r="AD73" s="3"/>
      <c r="AE73" s="3"/>
      <c r="AF73" s="3"/>
    </row>
    <row r="74" spans="27:32">
      <c r="AA74" s="3"/>
      <c r="AB74" s="3"/>
      <c r="AC74" s="3"/>
      <c r="AD74" s="3"/>
      <c r="AE74" s="3"/>
      <c r="AF74" s="3"/>
    </row>
    <row r="75" spans="27:32">
      <c r="AA75" s="3"/>
      <c r="AB75" s="3"/>
      <c r="AC75" s="3"/>
      <c r="AD75" s="3"/>
      <c r="AE75" s="3"/>
      <c r="AF75" s="3"/>
    </row>
    <row r="76" spans="27:32">
      <c r="AA76" s="3"/>
      <c r="AB76" s="3"/>
      <c r="AC76" s="3"/>
      <c r="AD76" s="3"/>
      <c r="AE76" s="3"/>
      <c r="AF76" s="3"/>
    </row>
    <row r="77" spans="27:32">
      <c r="AA77" s="3"/>
      <c r="AB77" s="3"/>
      <c r="AC77" s="3"/>
      <c r="AD77" s="3"/>
      <c r="AE77" s="3"/>
      <c r="AF77" s="3"/>
    </row>
    <row r="78" spans="27:32">
      <c r="AA78" s="3"/>
      <c r="AB78" s="3"/>
      <c r="AC78" s="3"/>
      <c r="AD78" s="3"/>
      <c r="AE78" s="3"/>
      <c r="AF78" s="3"/>
    </row>
    <row r="79" spans="27:32">
      <c r="AA79" s="3"/>
      <c r="AB79" s="3"/>
      <c r="AC79" s="3"/>
      <c r="AD79" s="3"/>
      <c r="AE79" s="3"/>
      <c r="AF79" s="3"/>
    </row>
    <row r="80" spans="27:32">
      <c r="AA80" s="3"/>
      <c r="AB80" s="3"/>
      <c r="AC80" s="3"/>
      <c r="AD80" s="3"/>
      <c r="AE80" s="3"/>
      <c r="AF80" s="3"/>
    </row>
    <row r="81" spans="27:32">
      <c r="AA81" s="3"/>
      <c r="AB81" s="3"/>
      <c r="AC81" s="3"/>
      <c r="AD81" s="3"/>
      <c r="AE81" s="3"/>
      <c r="AF81" s="3"/>
    </row>
    <row r="82" spans="27:32">
      <c r="AA82" s="3"/>
      <c r="AB82" s="3"/>
      <c r="AC82" s="3"/>
      <c r="AD82" s="3"/>
      <c r="AE82" s="3"/>
      <c r="AF82" s="3"/>
    </row>
    <row r="83" spans="27:32">
      <c r="AA83" s="3"/>
      <c r="AB83" s="3"/>
      <c r="AC83" s="3"/>
      <c r="AD83" s="3"/>
      <c r="AE83" s="3"/>
      <c r="AF83" s="3"/>
    </row>
    <row r="84" spans="27:32">
      <c r="AA84" s="3"/>
      <c r="AB84" s="3"/>
      <c r="AC84" s="3"/>
      <c r="AD84" s="3"/>
      <c r="AE84" s="3"/>
      <c r="AF84" s="3"/>
    </row>
    <row r="85" spans="27:32">
      <c r="AA85" s="3"/>
      <c r="AB85" s="3"/>
      <c r="AC85" s="3"/>
      <c r="AD85" s="3"/>
      <c r="AE85" s="3"/>
      <c r="AF85" s="3"/>
    </row>
    <row r="86" spans="27:32">
      <c r="AA86" s="3"/>
      <c r="AB86" s="3"/>
      <c r="AC86" s="3"/>
      <c r="AD86" s="3"/>
      <c r="AE86" s="3"/>
      <c r="AF86" s="3"/>
    </row>
    <row r="87" spans="27:32">
      <c r="AA87" s="3"/>
      <c r="AB87" s="3"/>
      <c r="AC87" s="3"/>
      <c r="AD87" s="3"/>
      <c r="AE87" s="3"/>
      <c r="AF87" s="3"/>
    </row>
    <row r="88" spans="27:32">
      <c r="AA88" s="3"/>
      <c r="AB88" s="3"/>
      <c r="AC88" s="3"/>
      <c r="AD88" s="3"/>
      <c r="AE88" s="3"/>
      <c r="AF88" s="3"/>
    </row>
    <row r="89" spans="27:32">
      <c r="AA89" s="3"/>
      <c r="AB89" s="3"/>
      <c r="AC89" s="3"/>
      <c r="AD89" s="3"/>
      <c r="AE89" s="3"/>
      <c r="AF89" s="3"/>
    </row>
    <row r="90" spans="27:32">
      <c r="AA90" s="3"/>
      <c r="AB90" s="3"/>
      <c r="AC90" s="3"/>
      <c r="AD90" s="3"/>
      <c r="AE90" s="3"/>
      <c r="AF90" s="3"/>
    </row>
    <row r="91" spans="27:32">
      <c r="AA91" s="3"/>
      <c r="AB91" s="3"/>
      <c r="AC91" s="3"/>
      <c r="AD91" s="3"/>
      <c r="AE91" s="3"/>
      <c r="AF91" s="3"/>
    </row>
    <row r="92" spans="27:32">
      <c r="AA92" s="3"/>
      <c r="AB92" s="3"/>
      <c r="AC92" s="3"/>
      <c r="AD92" s="3"/>
      <c r="AE92" s="3"/>
      <c r="AF92" s="3"/>
    </row>
    <row r="93" spans="27:32">
      <c r="AA93" s="3"/>
      <c r="AB93" s="3"/>
      <c r="AC93" s="3"/>
      <c r="AD93" s="3"/>
      <c r="AE93" s="3"/>
      <c r="AF93" s="3"/>
    </row>
    <row r="94" spans="27:32">
      <c r="AA94" s="3"/>
      <c r="AB94" s="3"/>
      <c r="AC94" s="3"/>
      <c r="AD94" s="3"/>
      <c r="AE94" s="3"/>
      <c r="AF94" s="3"/>
    </row>
    <row r="95" spans="27:32">
      <c r="AA95" s="3"/>
      <c r="AB95" s="3"/>
      <c r="AC95" s="3"/>
      <c r="AD95" s="3"/>
      <c r="AE95" s="3"/>
      <c r="AF95" s="3"/>
    </row>
    <row r="96" spans="27:32">
      <c r="AA96" s="3"/>
      <c r="AB96" s="3"/>
      <c r="AC96" s="3"/>
      <c r="AD96" s="3"/>
      <c r="AE96" s="3"/>
      <c r="AF96" s="3"/>
    </row>
    <row r="97" spans="27:32">
      <c r="AA97" s="3"/>
      <c r="AB97" s="3"/>
      <c r="AC97" s="3"/>
      <c r="AD97" s="3"/>
      <c r="AE97" s="3"/>
      <c r="AF97" s="3"/>
    </row>
    <row r="98" spans="27:32">
      <c r="AA98" s="3"/>
      <c r="AB98" s="3"/>
      <c r="AC98" s="3"/>
      <c r="AD98" s="3"/>
      <c r="AE98" s="3"/>
      <c r="AF98" s="3"/>
    </row>
    <row r="99" spans="27:32">
      <c r="AA99" s="3"/>
      <c r="AB99" s="3"/>
      <c r="AC99" s="3"/>
      <c r="AD99" s="3"/>
      <c r="AE99" s="3"/>
      <c r="AF99" s="3"/>
    </row>
    <row r="100" spans="27:32">
      <c r="AA100" s="3"/>
      <c r="AB100" s="3"/>
      <c r="AC100" s="3"/>
      <c r="AD100" s="3"/>
      <c r="AE100" s="3"/>
      <c r="AF100" s="3"/>
    </row>
    <row r="101" spans="27:32">
      <c r="AA101" s="3"/>
      <c r="AB101" s="3"/>
      <c r="AC101" s="3"/>
      <c r="AD101" s="3"/>
      <c r="AE101" s="3"/>
      <c r="AF101" s="3"/>
    </row>
    <row r="102" spans="27:32">
      <c r="AA102" s="3"/>
      <c r="AB102" s="3"/>
      <c r="AC102" s="3"/>
      <c r="AD102" s="3"/>
      <c r="AE102" s="3"/>
      <c r="AF102" s="3"/>
    </row>
    <row r="103" spans="27:32">
      <c r="AA103" s="3"/>
      <c r="AB103" s="3"/>
      <c r="AC103" s="3"/>
      <c r="AD103" s="3"/>
      <c r="AE103" s="3"/>
      <c r="AF103" s="3"/>
    </row>
    <row r="104" spans="27:32">
      <c r="AA104" s="3"/>
      <c r="AB104" s="3"/>
      <c r="AC104" s="3"/>
      <c r="AD104" s="3"/>
      <c r="AE104" s="3"/>
      <c r="AF104" s="3"/>
    </row>
    <row r="105" spans="27:32">
      <c r="AA105" s="3"/>
      <c r="AB105" s="3"/>
      <c r="AC105" s="3"/>
      <c r="AD105" s="3"/>
      <c r="AE105" s="3"/>
      <c r="AF105" s="3"/>
    </row>
    <row r="106" spans="27:32">
      <c r="AA106" s="3"/>
      <c r="AB106" s="3"/>
      <c r="AC106" s="3"/>
      <c r="AD106" s="3"/>
      <c r="AE106" s="3"/>
      <c r="AF106" s="3"/>
    </row>
    <row r="107" spans="27:32">
      <c r="AA107" s="3"/>
      <c r="AB107" s="3"/>
      <c r="AC107" s="3"/>
      <c r="AD107" s="3"/>
      <c r="AE107" s="3"/>
      <c r="AF107" s="3"/>
    </row>
    <row r="108" spans="27:32">
      <c r="AA108" s="3"/>
      <c r="AB108" s="3"/>
      <c r="AC108" s="3"/>
      <c r="AD108" s="3"/>
      <c r="AE108" s="3"/>
      <c r="AF108" s="3"/>
    </row>
    <row r="109" spans="27:32">
      <c r="AA109" s="3"/>
      <c r="AB109" s="3"/>
      <c r="AC109" s="3"/>
      <c r="AD109" s="3"/>
      <c r="AE109" s="3"/>
      <c r="AF109" s="3"/>
    </row>
    <row r="110" spans="27:32">
      <c r="AA110" s="3"/>
      <c r="AB110" s="3"/>
      <c r="AC110" s="3"/>
      <c r="AD110" s="3"/>
      <c r="AE110" s="3"/>
      <c r="AF110" s="3"/>
    </row>
    <row r="111" spans="27:32">
      <c r="AA111" s="3"/>
      <c r="AB111" s="3"/>
      <c r="AC111" s="3"/>
      <c r="AD111" s="3"/>
      <c r="AE111" s="3"/>
      <c r="AF111" s="3"/>
    </row>
    <row r="112" spans="27:32">
      <c r="AA112" s="3"/>
      <c r="AB112" s="3"/>
      <c r="AC112" s="3"/>
      <c r="AD112" s="3"/>
      <c r="AE112" s="3"/>
      <c r="AF112" s="3"/>
    </row>
    <row r="113" spans="27:32">
      <c r="AA113" s="3"/>
      <c r="AB113" s="3"/>
      <c r="AC113" s="3"/>
      <c r="AD113" s="3"/>
      <c r="AE113" s="3"/>
      <c r="AF113" s="3"/>
    </row>
    <row r="114" spans="27:32">
      <c r="AA114" s="3"/>
      <c r="AB114" s="3"/>
      <c r="AC114" s="3"/>
      <c r="AD114" s="3"/>
      <c r="AE114" s="3"/>
      <c r="AF114" s="3"/>
    </row>
    <row r="115" spans="27:32">
      <c r="AA115" s="3"/>
      <c r="AB115" s="3"/>
      <c r="AC115" s="3"/>
      <c r="AD115" s="3"/>
      <c r="AE115" s="3"/>
      <c r="AF115" s="3"/>
    </row>
    <row r="116" spans="27:32">
      <c r="AA116" s="3"/>
      <c r="AB116" s="3"/>
      <c r="AC116" s="3"/>
      <c r="AD116" s="3"/>
      <c r="AE116" s="3"/>
      <c r="AF116" s="3"/>
    </row>
    <row r="117" spans="27:32">
      <c r="AA117" s="3"/>
      <c r="AB117" s="3"/>
      <c r="AC117" s="3"/>
      <c r="AD117" s="3"/>
      <c r="AE117" s="3"/>
      <c r="AF117" s="3"/>
    </row>
    <row r="118" spans="27:32">
      <c r="AA118" s="3"/>
      <c r="AB118" s="3"/>
      <c r="AC118" s="3"/>
      <c r="AD118" s="3"/>
      <c r="AE118" s="3"/>
      <c r="AF118" s="3"/>
    </row>
    <row r="119" spans="27:32">
      <c r="AA119" s="3"/>
      <c r="AB119" s="3"/>
      <c r="AC119" s="3"/>
      <c r="AD119" s="3"/>
      <c r="AE119" s="3"/>
      <c r="AF119" s="3"/>
    </row>
  </sheetData>
  <mergeCells count="3">
    <mergeCell ref="A1:C1"/>
    <mergeCell ref="C8:C9"/>
    <mergeCell ref="D8:F8"/>
  </mergeCells>
  <pageMargins left="0.7" right="0.7" top="0.75" bottom="0.75" header="0.3" footer="0.3"/>
  <pageSetup paperSize="9" scale="52" fitToHeight="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A1:AX237"/>
  <sheetViews>
    <sheetView tabSelected="1" view="pageBreakPreview" topLeftCell="A10" zoomScale="60" zoomScaleNormal="100" workbookViewId="0">
      <selection activeCell="E44" sqref="E44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51.5703125" customWidth="1"/>
    <col min="4" max="5" width="12.85546875" customWidth="1"/>
    <col min="6" max="9" width="12.7109375" customWidth="1"/>
    <col min="10" max="11" width="12.5703125" customWidth="1"/>
    <col min="19" max="19" width="11.85546875" bestFit="1" customWidth="1"/>
  </cols>
  <sheetData>
    <row r="1" spans="1:50" ht="58.5" customHeight="1">
      <c r="A1" s="384"/>
      <c r="B1" s="384"/>
      <c r="C1" s="384"/>
      <c r="D1" s="4" t="s">
        <v>20</v>
      </c>
    </row>
    <row r="2" spans="1:50" ht="9.75" customHeight="1"/>
    <row r="3" spans="1:50" ht="11.25" customHeight="1"/>
    <row r="4" spans="1:50" ht="18.75">
      <c r="B4" s="1" t="s">
        <v>1</v>
      </c>
    </row>
    <row r="5" spans="1:50"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ht="15.75">
      <c r="C6" s="2" t="s">
        <v>0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ht="21.75" customHeight="1">
      <c r="C8" s="398" t="s">
        <v>2</v>
      </c>
      <c r="D8" s="395" t="s">
        <v>46</v>
      </c>
      <c r="E8" s="396"/>
      <c r="F8" s="397"/>
      <c r="G8" s="400" t="s">
        <v>49</v>
      </c>
      <c r="H8" s="401"/>
      <c r="I8" s="401"/>
      <c r="J8" s="401"/>
      <c r="K8" s="40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ht="20.25" customHeight="1">
      <c r="C9" s="399"/>
      <c r="D9" s="26"/>
      <c r="E9" s="26"/>
      <c r="F9" s="26"/>
      <c r="G9" s="89"/>
      <c r="H9" s="89"/>
      <c r="I9" s="403"/>
      <c r="J9" s="90"/>
      <c r="K9" s="40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ht="21.75" customHeight="1">
      <c r="C10" s="399"/>
      <c r="D10" s="26"/>
      <c r="E10" s="26"/>
      <c r="F10" s="26"/>
      <c r="G10" s="89"/>
      <c r="H10" s="89"/>
      <c r="I10" s="404"/>
      <c r="J10" s="90"/>
      <c r="K10" s="404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ht="22.5" customHeight="1">
      <c r="C11" s="399"/>
      <c r="D11" s="46"/>
      <c r="E11" s="46"/>
      <c r="F11" s="46"/>
      <c r="G11" s="91"/>
      <c r="H11" s="91"/>
      <c r="I11" s="404"/>
      <c r="J11" s="91"/>
      <c r="K11" s="404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0"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0"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0"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0"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0"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23:50"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0"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0"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0"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0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0"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0"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0"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0"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0"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0"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0"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0"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0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0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0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0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23:50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0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0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0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0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0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0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0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0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0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7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7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7:50">
      <c r="Q99" s="3"/>
      <c r="R99" s="3"/>
      <c r="S99" s="3"/>
      <c r="T99" s="3"/>
      <c r="U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7:50">
      <c r="Q100" s="3"/>
      <c r="R100" s="3" t="s">
        <v>41</v>
      </c>
      <c r="S100" s="3"/>
      <c r="T100" s="3"/>
      <c r="U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7:50">
      <c r="Q101" s="3"/>
      <c r="R101" s="99"/>
      <c r="S101" s="3"/>
      <c r="T101" s="100"/>
      <c r="U101" s="3"/>
      <c r="V101" s="98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7:50">
      <c r="Q102" s="3"/>
      <c r="R102" s="99"/>
      <c r="S102" s="3"/>
      <c r="T102" s="100"/>
      <c r="U102" s="3"/>
      <c r="V102" s="98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7:50">
      <c r="Q103" s="3"/>
      <c r="R103" s="99"/>
      <c r="S103" s="3"/>
      <c r="T103" s="100"/>
      <c r="U103" s="3"/>
      <c r="V103" s="98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7:50">
      <c r="Q104" s="3"/>
      <c r="R104" s="99"/>
      <c r="S104" s="3"/>
      <c r="T104" s="100"/>
      <c r="U104" s="3"/>
      <c r="V104" s="98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7:50">
      <c r="Q105" s="3"/>
      <c r="R105" s="99"/>
      <c r="S105" s="3"/>
      <c r="T105" s="100"/>
      <c r="U105" s="3"/>
      <c r="V105" s="98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7:50">
      <c r="Q106" s="3"/>
      <c r="R106" s="99"/>
      <c r="S106" s="3"/>
      <c r="T106" s="100"/>
      <c r="U106" s="3"/>
      <c r="V106" s="98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7:50">
      <c r="Q107" s="3"/>
      <c r="R107" s="99"/>
      <c r="S107" s="3"/>
      <c r="T107" s="100"/>
      <c r="U107" s="3"/>
      <c r="V107" s="98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7:50">
      <c r="Q108" s="3"/>
      <c r="R108" s="99"/>
      <c r="S108" s="3"/>
      <c r="T108" s="100"/>
      <c r="U108" s="3"/>
      <c r="V108" s="98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7:50">
      <c r="Q109" s="3"/>
      <c r="R109" s="99"/>
      <c r="S109" s="3"/>
      <c r="T109" s="100"/>
      <c r="U109" s="3"/>
      <c r="V109" s="98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7:50">
      <c r="Q110" s="3"/>
      <c r="R110" s="99"/>
      <c r="S110" s="3"/>
      <c r="T110" s="100"/>
      <c r="U110" s="3"/>
      <c r="V110" s="98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7:50">
      <c r="Q111" s="3"/>
      <c r="R111" s="99"/>
      <c r="S111" s="3"/>
      <c r="T111" s="100"/>
      <c r="U111" s="3"/>
      <c r="V111" s="98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7:50">
      <c r="Q112" s="3"/>
      <c r="R112" s="99"/>
      <c r="S112" s="3"/>
      <c r="T112" s="100"/>
      <c r="U112" s="3"/>
      <c r="V112" s="98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7:50">
      <c r="Q113" s="3"/>
      <c r="R113" s="99"/>
      <c r="S113" s="3"/>
      <c r="T113" s="100"/>
      <c r="U113" s="3"/>
      <c r="V113" s="98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7:50">
      <c r="Q114" s="3"/>
      <c r="R114" s="99"/>
      <c r="S114" s="3"/>
      <c r="T114" s="100"/>
      <c r="U114" s="3"/>
      <c r="V114" s="98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7:50">
      <c r="Q115" s="3"/>
      <c r="R115" s="99"/>
      <c r="S115" s="3"/>
      <c r="T115" s="100"/>
      <c r="U115" s="3"/>
      <c r="V115" s="98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7:50">
      <c r="Q116" s="3"/>
      <c r="R116" s="99"/>
      <c r="S116" s="3"/>
      <c r="T116" s="100"/>
      <c r="U116" s="3"/>
      <c r="V116" s="98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7:50">
      <c r="Q117" s="3"/>
      <c r="R117" s="99"/>
      <c r="S117" s="3"/>
      <c r="T117" s="100"/>
      <c r="U117" s="3"/>
      <c r="V117" s="98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7:50">
      <c r="Q118" s="3"/>
      <c r="R118" s="99"/>
      <c r="S118" s="3"/>
      <c r="T118" s="100"/>
      <c r="U118" s="3"/>
      <c r="V118" s="98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7:50">
      <c r="Q119" s="3"/>
      <c r="R119" s="3"/>
      <c r="S119" s="3"/>
      <c r="T119" s="3"/>
      <c r="U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7:50">
      <c r="Q120" s="3"/>
      <c r="R120" s="3"/>
      <c r="S120" s="3"/>
      <c r="T120" s="3"/>
      <c r="U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7:50">
      <c r="Q121" s="3"/>
      <c r="R121" s="3"/>
      <c r="S121" s="3"/>
      <c r="T121" s="3"/>
      <c r="U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7:50">
      <c r="Q122" s="3"/>
      <c r="R122" s="3"/>
      <c r="S122" s="3"/>
      <c r="T122" s="3"/>
      <c r="U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7:50">
      <c r="Q123" s="3"/>
      <c r="R123" s="3"/>
      <c r="S123" s="3"/>
      <c r="T123" s="3"/>
      <c r="U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7:50">
      <c r="Q124" s="3"/>
      <c r="R124" s="3"/>
      <c r="S124" s="3"/>
      <c r="T124" s="3"/>
      <c r="U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7:50">
      <c r="Q125" s="3"/>
      <c r="R125" s="3"/>
      <c r="S125" s="3"/>
      <c r="T125" s="3"/>
      <c r="U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7:50">
      <c r="Q126" s="3"/>
      <c r="R126" s="3"/>
      <c r="S126" s="3"/>
      <c r="T126" s="3"/>
      <c r="U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7:50">
      <c r="Q127" s="3"/>
      <c r="R127" s="3"/>
      <c r="S127" s="3"/>
      <c r="T127" s="3"/>
      <c r="U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7:50">
      <c r="Q128" s="3"/>
      <c r="R128" s="3"/>
      <c r="S128" s="3"/>
      <c r="T128" s="3"/>
      <c r="U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7:50">
      <c r="Q129" s="3"/>
      <c r="R129" s="3"/>
      <c r="S129" s="3"/>
      <c r="T129" s="3"/>
      <c r="U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7:50">
      <c r="Q130" s="3"/>
      <c r="R130" s="3"/>
      <c r="S130" s="3"/>
      <c r="T130" s="3"/>
      <c r="U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7:50">
      <c r="Q131" s="3"/>
      <c r="R131" s="3"/>
      <c r="S131" s="3"/>
      <c r="T131" s="3"/>
      <c r="U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7:50">
      <c r="Q132" s="3"/>
      <c r="R132" s="3"/>
      <c r="S132" s="3"/>
      <c r="T132" s="3"/>
      <c r="U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7:50">
      <c r="Q133" s="3"/>
      <c r="R133" s="3"/>
      <c r="S133" s="3"/>
      <c r="T133" s="3"/>
      <c r="U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7:50">
      <c r="Q134" s="3"/>
      <c r="R134" s="3"/>
      <c r="S134" s="3"/>
      <c r="T134" s="3"/>
      <c r="U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7:50">
      <c r="Q135" s="3"/>
      <c r="R135" s="3"/>
      <c r="S135" s="3"/>
      <c r="T135" s="3"/>
      <c r="U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7:50">
      <c r="Q136" s="3"/>
      <c r="R136" s="3"/>
      <c r="S136" s="3"/>
      <c r="T136" s="3"/>
      <c r="U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7:50">
      <c r="Q137" s="3"/>
      <c r="R137" s="3"/>
      <c r="S137" s="3"/>
      <c r="T137" s="3"/>
      <c r="U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7:50">
      <c r="Q138" s="3"/>
      <c r="R138" s="3"/>
      <c r="S138" s="3"/>
      <c r="T138" s="3"/>
      <c r="U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7:50">
      <c r="Q139" s="3"/>
      <c r="R139" s="3"/>
      <c r="S139" s="3"/>
      <c r="T139" s="3"/>
      <c r="U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7:50">
      <c r="Q140" s="3"/>
      <c r="R140" s="3"/>
      <c r="S140" s="3"/>
      <c r="T140" s="3"/>
      <c r="U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7:50">
      <c r="Q141" s="3"/>
      <c r="R141" s="3"/>
      <c r="S141" s="3"/>
      <c r="T141" s="3"/>
      <c r="U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7:50">
      <c r="Q142" s="3"/>
      <c r="R142" s="3"/>
      <c r="S142" s="3"/>
      <c r="T142" s="3"/>
      <c r="U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7:50">
      <c r="Q143" s="3"/>
      <c r="R143" s="3"/>
      <c r="S143" s="3"/>
      <c r="T143" s="3"/>
      <c r="U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7:50">
      <c r="Q144" s="3"/>
      <c r="R144" s="3"/>
      <c r="S144" s="3"/>
      <c r="T144" s="3"/>
      <c r="U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7:50">
      <c r="Q145" s="3"/>
      <c r="R145" s="3"/>
      <c r="S145" s="3"/>
      <c r="T145" s="3"/>
      <c r="U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7:50">
      <c r="Q146" s="3"/>
      <c r="R146" s="3"/>
      <c r="S146" s="3"/>
      <c r="T146" s="3"/>
      <c r="U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7:50">
      <c r="Q147" s="3"/>
      <c r="R147" s="3"/>
      <c r="S147" s="3"/>
      <c r="T147" s="3"/>
      <c r="U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7:50">
      <c r="Q148" s="3"/>
      <c r="R148" s="3"/>
      <c r="S148" s="3"/>
      <c r="T148" s="3"/>
      <c r="U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7:50">
      <c r="Q149" s="3"/>
      <c r="R149" s="3"/>
      <c r="S149" s="3"/>
      <c r="T149" s="3"/>
      <c r="U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7:50">
      <c r="Q150" s="3"/>
      <c r="R150" s="3"/>
      <c r="S150" s="3"/>
      <c r="T150" s="3"/>
      <c r="U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7:50">
      <c r="Q151" s="3"/>
      <c r="R151" s="3"/>
      <c r="S151" s="3"/>
      <c r="T151" s="3"/>
      <c r="U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7:50">
      <c r="Q152" s="3"/>
      <c r="R152" s="3"/>
      <c r="S152" s="3"/>
      <c r="T152" s="3"/>
      <c r="U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7:50">
      <c r="Q153" s="3"/>
      <c r="R153" s="3"/>
      <c r="S153" s="3"/>
      <c r="T153" s="3"/>
      <c r="U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7:50">
      <c r="Q154" s="3"/>
      <c r="R154" s="3"/>
      <c r="S154" s="3"/>
      <c r="T154" s="3"/>
      <c r="U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7:50">
      <c r="Q155" s="3"/>
      <c r="R155" s="3"/>
      <c r="S155" s="3"/>
      <c r="T155" s="3"/>
      <c r="U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7:50">
      <c r="Q156" s="3"/>
      <c r="R156" s="3"/>
      <c r="S156" s="3"/>
      <c r="T156" s="3"/>
      <c r="U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7:50">
      <c r="Q157" s="3"/>
      <c r="R157" s="3"/>
      <c r="S157" s="3"/>
      <c r="T157" s="3"/>
      <c r="U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7:50">
      <c r="Q158" s="3"/>
      <c r="R158" s="3"/>
      <c r="S158" s="3"/>
      <c r="T158" s="3"/>
      <c r="U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7:50">
      <c r="Q159" s="3"/>
      <c r="R159" s="3"/>
      <c r="S159" s="3"/>
      <c r="T159" s="3"/>
      <c r="U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7:50">
      <c r="Q160" s="3"/>
      <c r="R160" s="3"/>
      <c r="S160" s="3"/>
      <c r="T160" s="3"/>
      <c r="U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7:50">
      <c r="Q161" s="3"/>
      <c r="R161" s="3"/>
      <c r="S161" s="3"/>
      <c r="T161" s="3"/>
      <c r="U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7:50">
      <c r="Q162" s="3"/>
      <c r="R162" s="3"/>
      <c r="S162" s="3"/>
      <c r="T162" s="3"/>
      <c r="U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7:50">
      <c r="Q163" s="3"/>
      <c r="R163" s="3"/>
      <c r="S163" s="3"/>
      <c r="T163" s="3"/>
      <c r="U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7:50">
      <c r="Q164" s="3"/>
      <c r="R164" s="3"/>
      <c r="S164" s="3"/>
      <c r="T164" s="3"/>
      <c r="U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7:50">
      <c r="Q165" s="3"/>
      <c r="R165" s="3"/>
      <c r="S165" s="3"/>
      <c r="T165" s="3"/>
      <c r="U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7:50">
      <c r="Q166" s="3"/>
      <c r="R166" s="3"/>
      <c r="S166" s="3"/>
      <c r="T166" s="3"/>
      <c r="U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7:50">
      <c r="Q167" s="3"/>
      <c r="R167" s="3"/>
      <c r="S167" s="3"/>
      <c r="T167" s="3"/>
      <c r="U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7:50">
      <c r="Q168" s="3"/>
      <c r="R168" s="3"/>
      <c r="S168" s="3"/>
      <c r="T168" s="3"/>
      <c r="U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7:50">
      <c r="Q169" s="3"/>
      <c r="R169" s="3"/>
      <c r="S169" s="3"/>
      <c r="T169" s="3"/>
      <c r="U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7:50">
      <c r="Q170" s="3"/>
      <c r="R170" s="3"/>
      <c r="S170" s="3"/>
      <c r="T170" s="3"/>
      <c r="U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7:50">
      <c r="Q171" s="3"/>
      <c r="R171" s="3"/>
      <c r="S171" s="3"/>
      <c r="T171" s="3"/>
      <c r="U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7:50">
      <c r="Q172" s="3"/>
      <c r="R172" s="3"/>
      <c r="S172" s="3"/>
      <c r="T172" s="3"/>
      <c r="U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7:50">
      <c r="Q173" s="3"/>
      <c r="R173" s="3"/>
      <c r="S173" s="3"/>
      <c r="T173" s="3"/>
      <c r="U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7:50">
      <c r="Q174" s="3"/>
      <c r="R174" s="3"/>
      <c r="S174" s="3"/>
      <c r="T174" s="3"/>
      <c r="U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7:50">
      <c r="Q175" s="3"/>
      <c r="R175" s="3"/>
      <c r="S175" s="3"/>
      <c r="T175" s="3"/>
      <c r="U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7:50">
      <c r="Q176" s="3"/>
      <c r="R176" s="3"/>
      <c r="S176" s="3"/>
      <c r="T176" s="3"/>
      <c r="U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7:50">
      <c r="Q177" s="3"/>
      <c r="R177" s="3"/>
      <c r="S177" s="3"/>
      <c r="T177" s="3"/>
      <c r="U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7:50">
      <c r="Q178" s="3"/>
      <c r="R178" s="3"/>
      <c r="S178" s="3"/>
      <c r="T178" s="3"/>
      <c r="U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7:50">
      <c r="Q179" s="3"/>
      <c r="R179" s="3"/>
      <c r="S179" s="3"/>
      <c r="T179" s="3"/>
      <c r="U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7:50">
      <c r="Q180" s="3"/>
      <c r="R180" s="3"/>
      <c r="S180" s="3"/>
      <c r="T180" s="3"/>
      <c r="U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7:50">
      <c r="Q181" s="3"/>
      <c r="R181" s="3"/>
      <c r="S181" s="3"/>
      <c r="T181" s="3"/>
      <c r="U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17:50">
      <c r="Q182" s="3"/>
      <c r="R182" s="3"/>
      <c r="S182" s="3"/>
      <c r="T182" s="3"/>
      <c r="U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17:50">
      <c r="Q183" s="3"/>
      <c r="R183" s="3"/>
      <c r="S183" s="3"/>
      <c r="T183" s="3"/>
      <c r="U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7:50">
      <c r="Q184" s="3"/>
      <c r="R184" s="3"/>
      <c r="S184" s="3"/>
      <c r="T184" s="3"/>
      <c r="U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7:50">
      <c r="Q185" s="3"/>
      <c r="R185" s="3"/>
      <c r="S185" s="3"/>
      <c r="T185" s="3"/>
      <c r="U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7:50">
      <c r="Q186" s="3"/>
      <c r="R186" s="3"/>
      <c r="S186" s="3"/>
      <c r="T186" s="3"/>
      <c r="U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7:50">
      <c r="Q187" s="3"/>
      <c r="R187" s="3"/>
      <c r="S187" s="3"/>
      <c r="T187" s="3"/>
      <c r="U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7:50">
      <c r="Q188" s="3"/>
      <c r="R188" s="3"/>
      <c r="S188" s="3"/>
      <c r="T188" s="3"/>
      <c r="U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7:50">
      <c r="Q189" s="3"/>
      <c r="R189" s="3"/>
      <c r="S189" s="3"/>
      <c r="T189" s="3"/>
      <c r="U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7:50">
      <c r="Q190" s="3"/>
      <c r="R190" s="3"/>
      <c r="S190" s="3"/>
      <c r="T190" s="3"/>
      <c r="U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7:50">
      <c r="Q191" s="3"/>
      <c r="R191" s="3"/>
      <c r="S191" s="3"/>
      <c r="T191" s="3"/>
      <c r="U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7:50">
      <c r="Q192" s="3"/>
      <c r="R192" s="3"/>
      <c r="S192" s="3"/>
      <c r="T192" s="3"/>
      <c r="U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7:50">
      <c r="Q193" s="3"/>
      <c r="R193" s="3"/>
      <c r="S193" s="3"/>
      <c r="T193" s="3"/>
      <c r="U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7:50">
      <c r="Q194" s="3"/>
      <c r="R194" s="3"/>
      <c r="S194" s="3"/>
      <c r="T194" s="3"/>
      <c r="U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7:50">
      <c r="Q195" s="3"/>
      <c r="R195" s="3"/>
      <c r="S195" s="3"/>
      <c r="T195" s="3"/>
      <c r="U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7:50">
      <c r="Q196" s="3"/>
      <c r="R196" s="3"/>
      <c r="S196" s="3"/>
      <c r="T196" s="3"/>
      <c r="U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7:50">
      <c r="Q197" s="3"/>
      <c r="R197" s="3"/>
      <c r="S197" s="3"/>
      <c r="T197" s="3"/>
      <c r="U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7:50">
      <c r="Q198" s="3"/>
      <c r="R198" s="3"/>
      <c r="S198" s="3"/>
      <c r="T198" s="3"/>
      <c r="U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7:50">
      <c r="Q199" s="3"/>
      <c r="R199" s="3"/>
      <c r="S199" s="3"/>
      <c r="T199" s="3"/>
      <c r="U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7:50">
      <c r="Q200" s="3"/>
      <c r="R200" s="3"/>
      <c r="S200" s="3"/>
      <c r="T200" s="3"/>
      <c r="U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7:50">
      <c r="Q201" s="3"/>
      <c r="R201" s="3"/>
      <c r="S201" s="3"/>
      <c r="T201" s="3"/>
      <c r="U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7:50">
      <c r="Q202" s="3"/>
      <c r="R202" s="3"/>
      <c r="S202" s="3"/>
      <c r="T202" s="3"/>
      <c r="U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17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17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17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7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7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7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</sheetData>
  <mergeCells count="6">
    <mergeCell ref="A1:C1"/>
    <mergeCell ref="C8:C11"/>
    <mergeCell ref="D8:F8"/>
    <mergeCell ref="G8:K8"/>
    <mergeCell ref="I9:I11"/>
    <mergeCell ref="K9:K11"/>
  </mergeCells>
  <pageMargins left="0.7" right="0.7" top="0.75" bottom="0.75" header="0.3" footer="0.3"/>
  <pageSetup paperSize="9" scale="52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24</vt:i4>
      </vt:variant>
    </vt:vector>
  </HeadingPairs>
  <TitlesOfParts>
    <vt:vector size="49" baseType="lpstr">
      <vt:lpstr>Portada </vt:lpstr>
      <vt:lpstr>Contenido</vt:lpstr>
      <vt:lpstr>1.Resumen</vt:lpstr>
      <vt:lpstr>2. Oferta de generación</vt:lpstr>
      <vt:lpstr>3. Tipo Generación</vt:lpstr>
      <vt:lpstr>4. Tipo Recurso</vt:lpstr>
      <vt:lpstr>5. RER</vt:lpstr>
      <vt:lpstr>6. Generacion empresa</vt:lpstr>
      <vt:lpstr>7. Max Potencia</vt:lpstr>
      <vt:lpstr>8. Pot. Empresa</vt:lpstr>
      <vt:lpstr>9. Volúmenes</vt:lpstr>
      <vt:lpstr>10. Volúmenes</vt:lpstr>
      <vt:lpstr>11.Caudales</vt:lpstr>
      <vt:lpstr>12.Caudales</vt:lpstr>
      <vt:lpstr>13. CMg</vt:lpstr>
      <vt:lpstr>13. Mapa CMg</vt:lpstr>
      <vt:lpstr>14. Congestiones</vt:lpstr>
      <vt:lpstr>15. Intercambios</vt:lpstr>
      <vt:lpstr>16. ANEXOI-1</vt:lpstr>
      <vt:lpstr>17. ANEXOI-2</vt:lpstr>
      <vt:lpstr>18. ANEXOI-3</vt:lpstr>
      <vt:lpstr>19. ANEXOII-1</vt:lpstr>
      <vt:lpstr>20. ANEXOII-2</vt:lpstr>
      <vt:lpstr>21. ANEXOII-3</vt:lpstr>
      <vt:lpstr>Contraportada</vt:lpstr>
      <vt:lpstr>'1.Resumen'!Área_de_impresión</vt:lpstr>
      <vt:lpstr>'10. Volúmenes'!Área_de_impresión</vt:lpstr>
      <vt:lpstr>'11.Caudales'!Área_de_impresión</vt:lpstr>
      <vt:lpstr>'12.Caudales'!Área_de_impresión</vt:lpstr>
      <vt:lpstr>'13. CMg'!Área_de_impresión</vt:lpstr>
      <vt:lpstr>'13. Mapa CMg'!Área_de_impresión</vt:lpstr>
      <vt:lpstr>'14. Congestiones'!Área_de_impresión</vt:lpstr>
      <vt:lpstr>'15. Intercambios'!Área_de_impresión</vt:lpstr>
      <vt:lpstr>'16. ANEXOI-1'!Área_de_impresión</vt:lpstr>
      <vt:lpstr>'17. ANEXOI-2'!Área_de_impresión</vt:lpstr>
      <vt:lpstr>'18. ANEXOI-3'!Área_de_impresión</vt:lpstr>
      <vt:lpstr>'19. ANEXOII-1'!Área_de_impresión</vt:lpstr>
      <vt:lpstr>'2. Oferta de generación'!Área_de_impresión</vt:lpstr>
      <vt:lpstr>'20. ANEXOII-2'!Área_de_impresión</vt:lpstr>
      <vt:lpstr>'21. ANEXOII-3'!Área_de_impresión</vt:lpstr>
      <vt:lpstr>'3. Tipo Generación'!Área_de_impresión</vt:lpstr>
      <vt:lpstr>'4. Tipo Recurso'!Área_de_impresión</vt:lpstr>
      <vt:lpstr>'5. RER'!Área_de_impresión</vt:lpstr>
      <vt:lpstr>'6. Generacion empresa'!Área_de_impresión</vt:lpstr>
      <vt:lpstr>'7. Max Potencia'!Área_de_impresión</vt:lpstr>
      <vt:lpstr>'8. Pot. Empresa'!Área_de_impresión</vt:lpstr>
      <vt:lpstr>'9. Volúmenes'!Área_de_impresión</vt:lpstr>
      <vt:lpstr>Contenido!Área_de_impresión</vt:lpstr>
      <vt:lpstr>'Portada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2023-11-16T21:59:18Z</dcterms:modified>
</cp:coreProperties>
</file>