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laporan tahfidz\sampah\"/>
    </mc:Choice>
  </mc:AlternateContent>
  <xr:revisionPtr revIDLastSave="0" documentId="13_ncr:1_{8E29B43E-B79E-4A80-907D-00331699EECA}" xr6:coauthVersionLast="47" xr6:coauthVersionMax="47" xr10:uidLastSave="{00000000-0000-0000-0000-000000000000}"/>
  <bookViews>
    <workbookView xWindow="-120" yWindow="-120" windowWidth="15600" windowHeight="11310" firstSheet="1" activeTab="1" xr2:uid="{00000000-000D-0000-FFFF-FFFF00000000}"/>
  </bookViews>
  <sheets>
    <sheet name="Grafik Ziyadah" sheetId="3" state="hidden" r:id="rId1"/>
    <sheet name="Ziyadah" sheetId="1" r:id="rId2"/>
    <sheet name="Analisa Ziyadah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2" l="1"/>
  <c r="AJ3" i="2"/>
  <c r="AI3" i="2"/>
  <c r="AF3" i="2"/>
  <c r="AB3" i="2"/>
  <c r="AA3" i="2"/>
  <c r="X3" i="2"/>
  <c r="W3" i="2"/>
  <c r="S3" i="2"/>
  <c r="D3" i="2"/>
  <c r="C3" i="2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K3" i="2"/>
  <c r="M3" i="2" s="1"/>
  <c r="G3" i="2"/>
  <c r="H3" i="2" s="1"/>
  <c r="I3" i="2"/>
  <c r="H2" i="2"/>
  <c r="I2" i="2" s="1"/>
  <c r="D2" i="2"/>
  <c r="E2" i="2" s="1"/>
  <c r="L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BE6D8102-CA34-4AC6-A6E9-3B3CBEE430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 4</t>
        </r>
      </text>
    </comment>
    <comment ref="E1" authorId="0" shapeId="0" xr:uid="{90713187-071E-4F95-A8A1-9CCA804EEA2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 48</t>
        </r>
      </text>
    </comment>
  </commentList>
</comments>
</file>

<file path=xl/sharedStrings.xml><?xml version="1.0" encoding="utf-8"?>
<sst xmlns="http://schemas.openxmlformats.org/spreadsheetml/2006/main" count="66" uniqueCount="20">
  <si>
    <t>Pekan</t>
  </si>
  <si>
    <t>Nadil</t>
  </si>
  <si>
    <t>Kholis</t>
  </si>
  <si>
    <t>Rafa</t>
  </si>
  <si>
    <t>Rihal</t>
  </si>
  <si>
    <t>Hazwan</t>
  </si>
  <si>
    <t>Hanif</t>
  </si>
  <si>
    <t>Kholid</t>
  </si>
  <si>
    <t>Akmal</t>
  </si>
  <si>
    <t>Faisal</t>
  </si>
  <si>
    <t>2, Sep</t>
  </si>
  <si>
    <t>1, Sep</t>
  </si>
  <si>
    <t>Kode Warna</t>
  </si>
  <si>
    <t>PJ</t>
  </si>
  <si>
    <t>PS</t>
  </si>
  <si>
    <t>T</t>
  </si>
  <si>
    <t>Pencapaian</t>
  </si>
  <si>
    <t>Juz</t>
  </si>
  <si>
    <t>Rata-Rata Sebulan</t>
  </si>
  <si>
    <t>Rata-Rata Setahun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</si>
</sst>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0" fillId="2" borderId="2" xfId="0" applyFill="1" applyBorder="1"/>
    <xf numFmtId="0" fontId="0" fillId="4" borderId="3" xfId="0" applyFill="1" applyBorder="1"/>
    <xf numFmtId="0" fontId="0" fillId="3" borderId="2" xfId="0" applyFont="1" applyFill="1" applyBorder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Ziyadah'!$C$1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Ziyadah'!$C$2:$C$3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814-81D2-C32AAA4C4AB6}"/>
            </c:ext>
          </c:extLst>
        </c:ser>
        <c:ser>
          <c:idx val="1"/>
          <c:order val="1"/>
          <c:tx>
            <c:strRef>
              <c:f>'Analisa Ziyadah'!$D$1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Ziyadah'!$D$2:$D$3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814-81D2-C32AAA4C4AB6}"/>
            </c:ext>
          </c:extLst>
        </c:ser>
        <c:ser>
          <c:idx val="2"/>
          <c:order val="2"/>
          <c:tx>
            <c:strRef>
              <c:f>'Analisa Ziyadah'!$E$1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Ziyadah'!$E$2:$E$3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814-81D2-C32AAA4C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60895"/>
        <c:axId val="1056462143"/>
      </c:lineChart>
      <c:catAx>
        <c:axId val="10564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2143"/>
        <c:crosses val="autoZero"/>
        <c:auto val="1"/>
        <c:lblAlgn val="ctr"/>
        <c:lblOffset val="100"/>
        <c:noMultiLvlLbl val="0"/>
      </c:catAx>
      <c:valAx>
        <c:axId val="10564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Ziyadah'!$G$1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Ziyadah'!$G$2:$G$3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B-4F6E-BC94-43E75CBA5957}"/>
            </c:ext>
          </c:extLst>
        </c:ser>
        <c:ser>
          <c:idx val="1"/>
          <c:order val="1"/>
          <c:tx>
            <c:strRef>
              <c:f>'Analisa Ziyadah'!$H$1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Ziyadah'!$H$2:$H$3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F6E-BC94-43E75CBA5957}"/>
            </c:ext>
          </c:extLst>
        </c:ser>
        <c:ser>
          <c:idx val="2"/>
          <c:order val="2"/>
          <c:tx>
            <c:strRef>
              <c:f>'Analisa Ziyadah'!$I$1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Ziyadah'!$I$2:$I$3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F6E-BC94-43E75CBA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67199"/>
        <c:axId val="1054265119"/>
      </c:lineChart>
      <c:catAx>
        <c:axId val="10542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5119"/>
        <c:crosses val="autoZero"/>
        <c:auto val="1"/>
        <c:lblAlgn val="ctr"/>
        <c:lblOffset val="100"/>
        <c:noMultiLvlLbl val="0"/>
      </c:catAx>
      <c:valAx>
        <c:axId val="10542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Ziyadah'!$K$1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Ziyadah'!$K$2:$K$3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1-446E-9B48-6214D12FF4F1}"/>
            </c:ext>
          </c:extLst>
        </c:ser>
        <c:ser>
          <c:idx val="1"/>
          <c:order val="1"/>
          <c:tx>
            <c:strRef>
              <c:f>'Analisa Ziyadah'!$L$1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Ziyadah'!$L$2:$L$3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1-446E-9B48-6214D12FF4F1}"/>
            </c:ext>
          </c:extLst>
        </c:ser>
        <c:ser>
          <c:idx val="2"/>
          <c:order val="2"/>
          <c:tx>
            <c:strRef>
              <c:f>'Analisa Ziyadah'!$M$1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Ziyadah'!$M$2:$M$3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1-446E-9B48-6214D12F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38575"/>
        <c:axId val="948440239"/>
      </c:lineChart>
      <c:catAx>
        <c:axId val="948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40239"/>
        <c:crosses val="autoZero"/>
        <c:auto val="1"/>
        <c:lblAlgn val="ctr"/>
        <c:lblOffset val="100"/>
        <c:noMultiLvlLbl val="0"/>
      </c:catAx>
      <c:valAx>
        <c:axId val="9484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Ziyadah'!$O$1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Ziyadah'!$O$2:$O$3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A00-AEE7-E09ECD4D8996}"/>
            </c:ext>
          </c:extLst>
        </c:ser>
        <c:ser>
          <c:idx val="1"/>
          <c:order val="1"/>
          <c:tx>
            <c:strRef>
              <c:f>'Analisa Ziyadah'!$P$1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Ziyadah'!$P$2:$P$3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A00-AEE7-E09ECD4D8996}"/>
            </c:ext>
          </c:extLst>
        </c:ser>
        <c:ser>
          <c:idx val="2"/>
          <c:order val="2"/>
          <c:tx>
            <c:strRef>
              <c:f>'Analisa Ziyadah'!$Q$1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Ziyadah'!$Q$2:$Q$3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A00-AEE7-E09ECD4D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62687"/>
        <c:axId val="1183262271"/>
      </c:lineChart>
      <c:catAx>
        <c:axId val="11832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2271"/>
        <c:crosses val="autoZero"/>
        <c:auto val="1"/>
        <c:lblAlgn val="ctr"/>
        <c:lblOffset val="100"/>
        <c:noMultiLvlLbl val="0"/>
      </c:catAx>
      <c:valAx>
        <c:axId val="1183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Kholid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Ziyadah'!$S$1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Ziyadah'!$S$2:$S$3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C-42A1-9D6E-43B0684D41D2}"/>
            </c:ext>
          </c:extLst>
        </c:ser>
        <c:ser>
          <c:idx val="1"/>
          <c:order val="1"/>
          <c:tx>
            <c:strRef>
              <c:f>'Analisa Ziyadah'!$T$1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Ziyadah'!$T$2:$T$3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2A1-9D6E-43B0684D41D2}"/>
            </c:ext>
          </c:extLst>
        </c:ser>
        <c:ser>
          <c:idx val="2"/>
          <c:order val="2"/>
          <c:tx>
            <c:strRef>
              <c:f>'Analisa Ziyadah'!$U$1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Ziyadah'!$U$2:$U$3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2A1-9D6E-43B0684D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78255"/>
        <c:axId val="949377423"/>
      </c:lineChart>
      <c:catAx>
        <c:axId val="9493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7423"/>
        <c:crosses val="autoZero"/>
        <c:auto val="1"/>
        <c:lblAlgn val="ctr"/>
        <c:lblOffset val="100"/>
        <c:noMultiLvlLbl val="0"/>
      </c:catAx>
      <c:valAx>
        <c:axId val="9493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Ziyadah'!$W$1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Ziyadah'!$W$2:$W$3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56-9150-D1D9D8307D47}"/>
            </c:ext>
          </c:extLst>
        </c:ser>
        <c:ser>
          <c:idx val="1"/>
          <c:order val="1"/>
          <c:tx>
            <c:strRef>
              <c:f>'Analisa Ziyadah'!$X$1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Ziyadah'!$X$2:$X$3</c:f>
              <c:numCache>
                <c:formatCode>General</c:formatCode>
                <c:ptCount val="2"/>
                <c:pt idx="0">
                  <c:v>0</c:v>
                </c:pt>
                <c:pt idx="1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D-4356-9150-D1D9D8307D47}"/>
            </c:ext>
          </c:extLst>
        </c:ser>
        <c:ser>
          <c:idx val="2"/>
          <c:order val="2"/>
          <c:tx>
            <c:strRef>
              <c:f>'Analisa Ziyadah'!$Y$1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Ziyadah'!$Y$2:$Y$3</c:f>
              <c:numCache>
                <c:formatCode>General</c:formatCode>
                <c:ptCount val="2"/>
                <c:pt idx="0">
                  <c:v>0</c:v>
                </c:pt>
                <c:pt idx="1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D-4356-9150-D1D9D830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5103"/>
        <c:axId val="1161983023"/>
      </c:lineChart>
      <c:catAx>
        <c:axId val="11619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83023"/>
        <c:crosses val="autoZero"/>
        <c:auto val="1"/>
        <c:lblAlgn val="ctr"/>
        <c:lblOffset val="100"/>
        <c:noMultiLvlLbl val="0"/>
      </c:catAx>
      <c:valAx>
        <c:axId val="11619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Ziyadah'!$AA$1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Ziyadah'!$AA$2:$AA$3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2-4353-B452-2E6133F802D5}"/>
            </c:ext>
          </c:extLst>
        </c:ser>
        <c:ser>
          <c:idx val="1"/>
          <c:order val="1"/>
          <c:tx>
            <c:strRef>
              <c:f>'Analisa Ziyadah'!$AB$1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Ziyadah'!$AB$2:$AB$3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2-4353-B452-2E6133F802D5}"/>
            </c:ext>
          </c:extLst>
        </c:ser>
        <c:ser>
          <c:idx val="2"/>
          <c:order val="2"/>
          <c:tx>
            <c:strRef>
              <c:f>'Analisa Ziyadah'!$AC$1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Ziyadah'!$AC$2:$AC$3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2-4353-B452-2E6133F8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180831"/>
        <c:axId val="1176184159"/>
      </c:lineChart>
      <c:catAx>
        <c:axId val="11761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84159"/>
        <c:crosses val="autoZero"/>
        <c:auto val="1"/>
        <c:lblAlgn val="ctr"/>
        <c:lblOffset val="100"/>
        <c:noMultiLvlLbl val="0"/>
      </c:catAx>
      <c:valAx>
        <c:axId val="11761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Ziyadah'!$AE$1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Ziyadah'!$AE$2:$AE$3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C8E-A3FB-3D3494278A1B}"/>
            </c:ext>
          </c:extLst>
        </c:ser>
        <c:ser>
          <c:idx val="1"/>
          <c:order val="1"/>
          <c:tx>
            <c:strRef>
              <c:f>'Analisa Ziyadah'!$AF$1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Ziyadah'!$AF$2:$AF$3</c:f>
              <c:numCache>
                <c:formatCode>General</c:formatCode>
                <c:ptCount val="2"/>
                <c:pt idx="0">
                  <c:v>0</c:v>
                </c:pt>
                <c:pt idx="1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6-4C8E-A3FB-3D3494278A1B}"/>
            </c:ext>
          </c:extLst>
        </c:ser>
        <c:ser>
          <c:idx val="2"/>
          <c:order val="2"/>
          <c:tx>
            <c:strRef>
              <c:f>'Analisa Ziyadah'!$AG$1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Ziyadah'!$AG$2:$AG$3</c:f>
              <c:numCache>
                <c:formatCode>General</c:formatCode>
                <c:ptCount val="2"/>
                <c:pt idx="0">
                  <c:v>0</c:v>
                </c:pt>
                <c:pt idx="1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6-4C8E-A3FB-3D34942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15391"/>
        <c:axId val="1182515807"/>
      </c:lineChart>
      <c:catAx>
        <c:axId val="11825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5807"/>
        <c:crosses val="autoZero"/>
        <c:auto val="1"/>
        <c:lblAlgn val="ctr"/>
        <c:lblOffset val="100"/>
        <c:noMultiLvlLbl val="0"/>
      </c:catAx>
      <c:valAx>
        <c:axId val="11825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Ziyadah'!$AI$1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Ziyadah'!$AI$2:$AI$3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024-B237-C3E883A83F04}"/>
            </c:ext>
          </c:extLst>
        </c:ser>
        <c:ser>
          <c:idx val="1"/>
          <c:order val="1"/>
          <c:tx>
            <c:strRef>
              <c:f>'Analisa Ziyadah'!$AJ$1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Ziyadah'!$AJ$2:$AJ$3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024-B237-C3E883A83F04}"/>
            </c:ext>
          </c:extLst>
        </c:ser>
        <c:ser>
          <c:idx val="2"/>
          <c:order val="2"/>
          <c:tx>
            <c:strRef>
              <c:f>'Analisa Ziyadah'!$AK$1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Ziyadah'!$AK$2:$AK$3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024-B237-C3E883A8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73679"/>
        <c:axId val="949378671"/>
      </c:lineChart>
      <c:catAx>
        <c:axId val="9493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8671"/>
        <c:crosses val="autoZero"/>
        <c:auto val="1"/>
        <c:lblAlgn val="ctr"/>
        <c:lblOffset val="100"/>
        <c:noMultiLvlLbl val="0"/>
      </c:catAx>
      <c:valAx>
        <c:axId val="9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062782-4302-455E-9C0B-01756747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0</xdr:row>
      <xdr:rowOff>0</xdr:rowOff>
    </xdr:from>
    <xdr:to>
      <xdr:col>15</xdr:col>
      <xdr:colOff>157162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86A60-D60B-4EFA-89D1-9A0FBB0A3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0</xdr:row>
      <xdr:rowOff>0</xdr:rowOff>
    </xdr:from>
    <xdr:to>
      <xdr:col>23</xdr:col>
      <xdr:colOff>42862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DB153-5620-477C-9551-EA193F59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1CA4C-43E6-45D2-A8E5-FCDCBBDE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466725</xdr:colOff>
      <xdr:row>15</xdr:row>
      <xdr:rowOff>9525</xdr:rowOff>
    </xdr:from>
    <xdr:to>
      <xdr:col>15</xdr:col>
      <xdr:colOff>161925</xdr:colOff>
      <xdr:row>29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DD61F-645B-415A-9C7B-6BCA39991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352425</xdr:colOff>
      <xdr:row>15</xdr:row>
      <xdr:rowOff>28575</xdr:rowOff>
    </xdr:from>
    <xdr:to>
      <xdr:col>23</xdr:col>
      <xdr:colOff>47625</xdr:colOff>
      <xdr:row>29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19E694-041E-4E50-A78E-11C38DE6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171450</xdr:rowOff>
    </xdr:from>
    <xdr:to>
      <xdr:col>7</xdr:col>
      <xdr:colOff>304800</xdr:colOff>
      <xdr:row>44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472C7-59B8-4D72-BB8E-9A2D0EEC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30</xdr:row>
      <xdr:rowOff>0</xdr:rowOff>
    </xdr:from>
    <xdr:to>
      <xdr:col>15</xdr:col>
      <xdr:colOff>161925</xdr:colOff>
      <xdr:row>44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407C3C-3198-4874-BACA-DF574E70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30</xdr:row>
      <xdr:rowOff>19050</xdr:rowOff>
    </xdr:from>
    <xdr:to>
      <xdr:col>23</xdr:col>
      <xdr:colOff>47625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D812A8-7774-4967-9531-D9953078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CBB1-8D1F-4A00-9128-4D3E678E0F2B}">
  <dimension ref="A1"/>
  <sheetViews>
    <sheetView zoomScale="55" zoomScaleNormal="55" workbookViewId="0">
      <selection activeCell="Z16" sqref="Z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workbookViewId="0">
      <selection activeCell="E5" sqref="E5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6" bestFit="1" customWidth="1"/>
    <col min="4" max="4" width="5.7109375" bestFit="1" customWidth="1"/>
    <col min="5" max="5" width="7.85546875" bestFit="1" customWidth="1"/>
    <col min="6" max="6" width="6.7109375" bestFit="1" customWidth="1"/>
    <col min="7" max="7" width="6.42578125" bestFit="1" customWidth="1"/>
    <col min="8" max="8" width="5.7109375" bestFit="1" customWidth="1"/>
    <col min="9" max="9" width="4.85546875" bestFit="1" customWidth="1"/>
    <col min="10" max="10" width="5.42578125" bestFit="1" customWidth="1"/>
    <col min="11" max="11" width="11.85546875" bestFit="1" customWidth="1"/>
    <col min="12" max="12" width="6.5703125" bestFit="1" customWidth="1"/>
    <col min="13" max="13" width="6" bestFit="1" customWidth="1"/>
    <col min="14" max="14" width="5.7109375" bestFit="1" customWidth="1"/>
    <col min="15" max="15" width="7.85546875" bestFit="1" customWidth="1"/>
    <col min="16" max="16" width="6.7109375" bestFit="1" customWidth="1"/>
    <col min="17" max="17" width="6.42578125" bestFit="1" customWidth="1"/>
    <col min="18" max="18" width="5.7109375" bestFit="1" customWidth="1"/>
    <col min="19" max="19" width="4.85546875" bestFit="1" customWidth="1"/>
    <col min="20" max="20" width="5.42578125" bestFit="1" customWidth="1"/>
  </cols>
  <sheetData>
    <row r="1" spans="1:20" x14ac:dyDescent="0.25">
      <c r="A1" s="11" t="s">
        <v>0</v>
      </c>
      <c r="B1" s="10" t="s">
        <v>16</v>
      </c>
      <c r="C1" s="10"/>
      <c r="D1" s="10"/>
      <c r="E1" s="10"/>
      <c r="F1" s="10"/>
      <c r="G1" s="10"/>
      <c r="H1" s="10"/>
      <c r="I1" s="10"/>
      <c r="J1" s="10"/>
      <c r="K1" s="4" t="s">
        <v>12</v>
      </c>
      <c r="L1" s="10" t="s">
        <v>17</v>
      </c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1"/>
      <c r="B2" s="3" t="s">
        <v>8</v>
      </c>
      <c r="C2" s="3" t="s">
        <v>9</v>
      </c>
      <c r="D2" s="3" t="s">
        <v>6</v>
      </c>
      <c r="E2" s="3" t="s">
        <v>5</v>
      </c>
      <c r="F2" s="3" t="s">
        <v>7</v>
      </c>
      <c r="G2" s="3" t="s">
        <v>2</v>
      </c>
      <c r="H2" s="3" t="s">
        <v>1</v>
      </c>
      <c r="I2" s="3" t="s">
        <v>3</v>
      </c>
      <c r="J2" s="3" t="s">
        <v>4</v>
      </c>
      <c r="K2" s="7" t="s">
        <v>13</v>
      </c>
      <c r="L2" s="3" t="s">
        <v>8</v>
      </c>
      <c r="M2" s="3" t="s">
        <v>9</v>
      </c>
      <c r="N2" s="3" t="s">
        <v>6</v>
      </c>
      <c r="O2" s="3" t="s">
        <v>5</v>
      </c>
      <c r="P2" s="3" t="s">
        <v>7</v>
      </c>
      <c r="Q2" s="3" t="s">
        <v>2</v>
      </c>
      <c r="R2" s="3" t="s">
        <v>1</v>
      </c>
      <c r="S2" s="3" t="s">
        <v>3</v>
      </c>
      <c r="T2" s="3" t="s">
        <v>4</v>
      </c>
    </row>
    <row r="3" spans="1:20" x14ac:dyDescent="0.25">
      <c r="A3" t="s">
        <v>11</v>
      </c>
      <c r="B3">
        <v>112</v>
      </c>
      <c r="C3" s="2">
        <v>56</v>
      </c>
      <c r="D3" s="2">
        <v>568</v>
      </c>
      <c r="F3">
        <v>109</v>
      </c>
      <c r="G3" s="2">
        <v>580</v>
      </c>
      <c r="H3">
        <v>46</v>
      </c>
      <c r="I3" s="1">
        <v>601</v>
      </c>
      <c r="J3" s="1">
        <v>81</v>
      </c>
      <c r="K3" s="5" t="s">
        <v>14</v>
      </c>
      <c r="L3">
        <f t="shared" ref="L3:T4" si="0">CEILING(B3-1, 20)/20</f>
        <v>6</v>
      </c>
      <c r="M3">
        <f t="shared" si="0"/>
        <v>3</v>
      </c>
      <c r="N3">
        <f t="shared" si="0"/>
        <v>29</v>
      </c>
      <c r="O3">
        <f t="shared" si="0"/>
        <v>0</v>
      </c>
      <c r="P3">
        <f t="shared" si="0"/>
        <v>6</v>
      </c>
      <c r="Q3">
        <f t="shared" si="0"/>
        <v>29</v>
      </c>
      <c r="R3">
        <f t="shared" si="0"/>
        <v>3</v>
      </c>
      <c r="S3">
        <f t="shared" si="0"/>
        <v>30</v>
      </c>
      <c r="T3">
        <f t="shared" si="0"/>
        <v>4</v>
      </c>
    </row>
    <row r="4" spans="1:20" ht="15.75" thickBot="1" x14ac:dyDescent="0.3">
      <c r="A4" t="s">
        <v>10</v>
      </c>
      <c r="B4">
        <v>116</v>
      </c>
      <c r="C4">
        <v>59</v>
      </c>
      <c r="D4" s="2">
        <v>581</v>
      </c>
      <c r="F4">
        <v>117</v>
      </c>
      <c r="G4" s="2">
        <v>575</v>
      </c>
      <c r="H4">
        <v>61</v>
      </c>
      <c r="I4" s="1">
        <v>61</v>
      </c>
      <c r="J4" s="1">
        <v>97</v>
      </c>
      <c r="K4" s="6" t="s">
        <v>15</v>
      </c>
      <c r="L4">
        <f t="shared" si="0"/>
        <v>6</v>
      </c>
      <c r="M4">
        <f t="shared" si="0"/>
        <v>3</v>
      </c>
      <c r="N4">
        <f t="shared" si="0"/>
        <v>29</v>
      </c>
      <c r="O4">
        <f t="shared" si="0"/>
        <v>0</v>
      </c>
      <c r="P4">
        <f t="shared" si="0"/>
        <v>6</v>
      </c>
      <c r="Q4">
        <f t="shared" si="0"/>
        <v>29</v>
      </c>
      <c r="R4">
        <f t="shared" si="0"/>
        <v>3</v>
      </c>
      <c r="S4">
        <f t="shared" si="0"/>
        <v>3</v>
      </c>
      <c r="T4">
        <f t="shared" si="0"/>
        <v>5</v>
      </c>
    </row>
  </sheetData>
  <sortState xmlns:xlrd2="http://schemas.microsoft.com/office/spreadsheetml/2017/richdata2" ref="B2:B10">
    <sortCondition ref="B2:B10"/>
  </sortState>
  <mergeCells count="3">
    <mergeCell ref="B1:J1"/>
    <mergeCell ref="L1:T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B51E-DD35-4362-86D7-18BBF9EA3469}">
  <dimension ref="A1:AK3"/>
  <sheetViews>
    <sheetView zoomScaleNormal="100" workbookViewId="0">
      <selection activeCell="U11" sqref="U11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6.140625" style="1" customWidth="1"/>
    <col min="4" max="4" width="9.5703125" style="1" customWidth="1"/>
    <col min="5" max="5" width="9.140625" style="1" customWidth="1"/>
    <col min="6" max="6" width="6" bestFit="1" customWidth="1"/>
    <col min="7" max="7" width="6.42578125" style="1" customWidth="1"/>
    <col min="8" max="8" width="9.85546875" style="1" customWidth="1"/>
    <col min="9" max="9" width="9.42578125" style="1" customWidth="1"/>
    <col min="10" max="10" width="5.7109375" bestFit="1" customWidth="1"/>
    <col min="11" max="11" width="6.140625" style="1" customWidth="1"/>
    <col min="12" max="12" width="9.7109375" style="1" customWidth="1"/>
    <col min="13" max="13" width="9.42578125" style="1" customWidth="1"/>
    <col min="14" max="14" width="7.85546875" bestFit="1" customWidth="1"/>
    <col min="15" max="15" width="6.28515625" style="1" customWidth="1"/>
    <col min="16" max="17" width="9.42578125" style="1" customWidth="1"/>
    <col min="18" max="18" width="6.7109375" bestFit="1" customWidth="1"/>
    <col min="19" max="19" width="6.140625" style="1" customWidth="1"/>
    <col min="20" max="20" width="9.5703125" style="1" customWidth="1"/>
    <col min="21" max="21" width="9.7109375" style="1" customWidth="1"/>
    <col min="22" max="22" width="6.42578125" bestFit="1" customWidth="1"/>
    <col min="23" max="23" width="6.140625" style="1" customWidth="1"/>
    <col min="24" max="24" width="9.5703125" style="1" customWidth="1"/>
    <col min="25" max="25" width="9.85546875" style="1" customWidth="1"/>
    <col min="26" max="26" width="5.7109375" bestFit="1" customWidth="1"/>
    <col min="27" max="27" width="6" style="1" customWidth="1"/>
    <col min="28" max="28" width="9.7109375" style="1" customWidth="1"/>
    <col min="29" max="29" width="9.85546875" style="1" customWidth="1"/>
    <col min="30" max="30" width="4.85546875" bestFit="1" customWidth="1"/>
    <col min="31" max="31" width="6" style="1" customWidth="1"/>
    <col min="32" max="32" width="9.5703125" style="1" customWidth="1"/>
    <col min="33" max="33" width="9.7109375" style="1" customWidth="1"/>
    <col min="34" max="34" width="5.42578125" bestFit="1" customWidth="1"/>
    <col min="35" max="35" width="6.140625" style="1" customWidth="1"/>
    <col min="36" max="36" width="9.28515625" style="1" customWidth="1"/>
    <col min="37" max="37" width="9.5703125" style="1" customWidth="1"/>
  </cols>
  <sheetData>
    <row r="1" spans="1:37" ht="30" x14ac:dyDescent="0.25">
      <c r="A1" s="8" t="s">
        <v>0</v>
      </c>
      <c r="B1" s="8" t="s">
        <v>8</v>
      </c>
      <c r="C1" s="9" t="s">
        <v>16</v>
      </c>
      <c r="D1" s="9" t="s">
        <v>18</v>
      </c>
      <c r="E1" s="9" t="s">
        <v>19</v>
      </c>
      <c r="F1" s="8" t="s">
        <v>9</v>
      </c>
      <c r="G1" s="9" t="s">
        <v>16</v>
      </c>
      <c r="H1" s="9" t="s">
        <v>18</v>
      </c>
      <c r="I1" s="9" t="s">
        <v>19</v>
      </c>
      <c r="J1" s="8" t="s">
        <v>6</v>
      </c>
      <c r="K1" s="9" t="s">
        <v>16</v>
      </c>
      <c r="L1" s="9" t="s">
        <v>18</v>
      </c>
      <c r="M1" s="9" t="s">
        <v>19</v>
      </c>
      <c r="N1" s="8" t="s">
        <v>5</v>
      </c>
      <c r="O1" s="9" t="s">
        <v>16</v>
      </c>
      <c r="P1" s="9" t="s">
        <v>18</v>
      </c>
      <c r="Q1" s="9" t="s">
        <v>19</v>
      </c>
      <c r="R1" s="8" t="s">
        <v>7</v>
      </c>
      <c r="S1" s="9" t="s">
        <v>16</v>
      </c>
      <c r="T1" s="9" t="s">
        <v>18</v>
      </c>
      <c r="U1" s="9" t="s">
        <v>19</v>
      </c>
      <c r="V1" s="8" t="s">
        <v>2</v>
      </c>
      <c r="W1" s="9" t="s">
        <v>16</v>
      </c>
      <c r="X1" s="9" t="s">
        <v>18</v>
      </c>
      <c r="Y1" s="9" t="s">
        <v>19</v>
      </c>
      <c r="Z1" s="8" t="s">
        <v>1</v>
      </c>
      <c r="AA1" s="9" t="s">
        <v>16</v>
      </c>
      <c r="AB1" s="9" t="s">
        <v>18</v>
      </c>
      <c r="AC1" s="9" t="s">
        <v>19</v>
      </c>
      <c r="AD1" s="8" t="s">
        <v>3</v>
      </c>
      <c r="AE1" s="9" t="s">
        <v>16</v>
      </c>
      <c r="AF1" s="9" t="s">
        <v>18</v>
      </c>
      <c r="AG1" s="9" t="s">
        <v>19</v>
      </c>
      <c r="AH1" s="8" t="s">
        <v>4</v>
      </c>
      <c r="AI1" s="9" t="s">
        <v>16</v>
      </c>
      <c r="AJ1" s="9" t="s">
        <v>18</v>
      </c>
      <c r="AK1" s="9" t="s">
        <v>19</v>
      </c>
    </row>
    <row r="2" spans="1:37" x14ac:dyDescent="0.25">
      <c r="A2" t="s">
        <v>11</v>
      </c>
      <c r="B2">
        <v>112</v>
      </c>
      <c r="C2" s="1">
        <v>0</v>
      </c>
      <c r="D2" s="1">
        <f>C2</f>
        <v>0</v>
      </c>
      <c r="E2" s="1">
        <f>D2</f>
        <v>0</v>
      </c>
      <c r="F2" s="2">
        <v>56</v>
      </c>
      <c r="G2" s="1">
        <v>0</v>
      </c>
      <c r="H2" s="1">
        <f>G2</f>
        <v>0</v>
      </c>
      <c r="I2" s="1">
        <f>H2</f>
        <v>0</v>
      </c>
      <c r="J2" s="2">
        <v>568</v>
      </c>
      <c r="K2" s="1">
        <v>0</v>
      </c>
      <c r="L2" s="1">
        <v>0</v>
      </c>
      <c r="M2" s="1">
        <v>0</v>
      </c>
      <c r="O2" s="1">
        <v>0</v>
      </c>
      <c r="P2" s="1">
        <v>0</v>
      </c>
      <c r="Q2" s="1">
        <v>0</v>
      </c>
      <c r="R2" s="1">
        <v>109</v>
      </c>
      <c r="S2" s="1">
        <v>0</v>
      </c>
      <c r="T2" s="1">
        <v>0</v>
      </c>
      <c r="U2" s="1">
        <v>0</v>
      </c>
      <c r="V2" s="1">
        <v>580</v>
      </c>
      <c r="W2" s="1">
        <v>0</v>
      </c>
      <c r="X2" s="1">
        <v>0</v>
      </c>
      <c r="Y2" s="1">
        <v>0</v>
      </c>
      <c r="Z2" s="1">
        <v>46</v>
      </c>
      <c r="AA2" s="1">
        <v>0</v>
      </c>
      <c r="AB2" s="1">
        <v>0</v>
      </c>
      <c r="AC2" s="1">
        <v>0</v>
      </c>
      <c r="AD2" s="1">
        <v>601</v>
      </c>
      <c r="AE2" s="1">
        <v>0</v>
      </c>
      <c r="AF2" s="1">
        <v>0</v>
      </c>
      <c r="AG2" s="1">
        <v>0</v>
      </c>
      <c r="AH2" s="1">
        <v>81</v>
      </c>
      <c r="AI2" s="1">
        <v>0</v>
      </c>
      <c r="AJ2" s="1">
        <v>0</v>
      </c>
      <c r="AK2" s="1">
        <v>0</v>
      </c>
    </row>
    <row r="3" spans="1:37" x14ac:dyDescent="0.25">
      <c r="A3" t="s">
        <v>10</v>
      </c>
      <c r="B3">
        <v>116</v>
      </c>
      <c r="C3" s="1">
        <f>B3-B2</f>
        <v>4</v>
      </c>
      <c r="D3" s="1">
        <f>AVERAGE(C2:C3)</f>
        <v>2</v>
      </c>
      <c r="E3" s="1">
        <v>2</v>
      </c>
      <c r="F3">
        <v>59</v>
      </c>
      <c r="G3" s="1">
        <f>F3-F2</f>
        <v>3</v>
      </c>
      <c r="H3" s="1">
        <f>AVERAGE(G2:G3)</f>
        <v>1.5</v>
      </c>
      <c r="I3" s="1">
        <f>AVERAGE(G2:G3)</f>
        <v>1.5</v>
      </c>
      <c r="J3" s="2">
        <v>581</v>
      </c>
      <c r="K3" s="1">
        <f>J3-J2</f>
        <v>13</v>
      </c>
      <c r="L3" s="1">
        <f>AVERAGE(K2:K3)</f>
        <v>6.5</v>
      </c>
      <c r="M3" s="1">
        <f>AVERAGE(K2:K3)</f>
        <v>6.5</v>
      </c>
      <c r="O3" s="1">
        <v>0</v>
      </c>
      <c r="P3" s="1">
        <v>0</v>
      </c>
      <c r="Q3" s="1">
        <v>0</v>
      </c>
      <c r="R3">
        <v>117</v>
      </c>
      <c r="S3" s="1">
        <f>R3-R2</f>
        <v>8</v>
      </c>
      <c r="T3" s="1">
        <v>4</v>
      </c>
      <c r="U3" s="1">
        <v>4</v>
      </c>
      <c r="V3" s="2">
        <v>575</v>
      </c>
      <c r="W3" s="1">
        <f>V3-V2</f>
        <v>-5</v>
      </c>
      <c r="X3" s="1">
        <f>AVERAGE(W2:W3)</f>
        <v>-2.5</v>
      </c>
      <c r="Y3" s="1">
        <v>-2.5</v>
      </c>
      <c r="Z3">
        <v>61</v>
      </c>
      <c r="AA3" s="1">
        <f>Z3-Z2</f>
        <v>15</v>
      </c>
      <c r="AB3" s="1">
        <f>AVERAGE(AA2:AA3)</f>
        <v>7.5</v>
      </c>
      <c r="AC3" s="1">
        <v>7.5</v>
      </c>
      <c r="AD3" s="1">
        <v>61</v>
      </c>
      <c r="AE3" s="1">
        <f>AD3-AD2+603</f>
        <v>63</v>
      </c>
      <c r="AF3" s="1">
        <f>AVERAGE(AE2:AE3)</f>
        <v>31.5</v>
      </c>
      <c r="AG3" s="1">
        <v>31.5</v>
      </c>
      <c r="AH3" s="1">
        <v>97</v>
      </c>
      <c r="AI3" s="1">
        <f>AH3-AH2</f>
        <v>16</v>
      </c>
      <c r="AJ3" s="1">
        <f>AVERAGE(AI2:AI3)</f>
        <v>8</v>
      </c>
      <c r="AK3" s="1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Grafik Ziyadah</vt:lpstr>
      <vt:lpstr>Ziyadah</vt:lpstr>
      <vt:lpstr>Analisa Ziyadah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2023-09-12T12:46:34Z</dcterms:modified>
</cp:coreProperties>
</file>