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30" windowHeight="8115"/>
  </bookViews>
  <sheets>
    <sheet name="Sheet1" sheetId="3" r:id="rId1"/>
  </sheets>
  <calcPr calcId="144525"/>
</workbook>
</file>

<file path=xl/sharedStrings.xml><?xml version="1.0" encoding="utf-8"?>
<sst xmlns="http://schemas.openxmlformats.org/spreadsheetml/2006/main" count="197" uniqueCount="128">
  <si>
    <t>nama</t>
  </si>
  <si>
    <t>nis</t>
  </si>
  <si>
    <t>nilai_bahasa_arab</t>
  </si>
  <si>
    <t>deskripsi_bahasa_arab</t>
  </si>
  <si>
    <t>kualitatif_bahasa_arab</t>
  </si>
  <si>
    <t>nilai_talim</t>
  </si>
  <si>
    <t>deskripsi_talim</t>
  </si>
  <si>
    <t>kualitatif_talim</t>
  </si>
  <si>
    <t>nilai_adab</t>
  </si>
  <si>
    <t>deskripsi_adab</t>
  </si>
  <si>
    <t>kualitatif_adab</t>
  </si>
  <si>
    <t>nilai_hadits</t>
  </si>
  <si>
    <t>deskripsi_hadits</t>
  </si>
  <si>
    <t>kualitatif_hadits</t>
  </si>
  <si>
    <t>nilai_fiqh</t>
  </si>
  <si>
    <t>deskripsi_fiqh</t>
  </si>
  <si>
    <t>kualitatif_fiqh</t>
  </si>
  <si>
    <t>nilai_tahsin</t>
  </si>
  <si>
    <t>deskripsi_tahsin</t>
  </si>
  <si>
    <t>kualitatif_tahsin</t>
  </si>
  <si>
    <t>nilai_siroh</t>
  </si>
  <si>
    <t>deskripsi_siroh</t>
  </si>
  <si>
    <t>kualitatif_siroh</t>
  </si>
  <si>
    <t>nilai_nahwu</t>
  </si>
  <si>
    <t>deskripsi_nahwu</t>
  </si>
  <si>
    <t>kualitatif_nahwu</t>
  </si>
  <si>
    <t>saran_untuk_diperhatikan</t>
  </si>
  <si>
    <t>jumlah_nilai</t>
  </si>
  <si>
    <t>rata_rata_nilai</t>
  </si>
  <si>
    <t>ranking</t>
  </si>
  <si>
    <t>Arviandow</t>
  </si>
  <si>
    <t>21.02.019</t>
  </si>
  <si>
    <t xml:space="preserve">Alhamdulillah ananda dapat menyelesaikan dengan baik soal tentang الطعام و الشراب و الصلاة semoga ananda lebih teliti lagi ketika mengerjakan soal. Semoga ananda tetap semangat menuntut ilmu dan menghafal Al-Qur'an dan semoga Allah menjadikan ananda penghafal Al-Qur'an  </t>
  </si>
  <si>
    <t>Alhamdulillah ananda mampu memahami pelajaran Talim Mutaallim dengan baik.</t>
  </si>
  <si>
    <r>
      <rPr>
        <sz val="11"/>
        <color theme="1"/>
        <rFont val="Calibri"/>
        <charset val="134"/>
        <scheme val="minor"/>
      </rPr>
      <t xml:space="preserve">Alhamdulillah, Ananda Arviandow mampu menyelesaikan hafalan hadits arba'in nomor: 28,29,30, 31, 32, 33, 34, 35, 36, 37, 38 dengan </t>
    </r>
    <r>
      <rPr>
        <b/>
        <i/>
        <sz val="11"/>
        <color theme="1"/>
        <rFont val="Calibri"/>
        <charset val="134"/>
        <scheme val="minor"/>
      </rPr>
      <t>cukup baik</t>
    </r>
    <r>
      <rPr>
        <sz val="11"/>
        <color theme="1"/>
        <rFont val="Calibri"/>
        <charset val="134"/>
        <scheme val="minor"/>
      </rPr>
      <t>, harus lebih sering lagi muraja'ah dirumah, selalu jaga adab ketika proses pembelajaran.</t>
    </r>
  </si>
  <si>
    <t>Al Hamdulillah, ananda mampu memahami  materi shalat kusuf,sebagian materi zakat,  memandikan, mengkafankan dan menshalatkan jenazah dengan cukup baik. Semoga ananda diberi kemudahan dan terbiasa dalam mengamalkan ilmu yang telah dipelajarinya. Baarakallahu fik</t>
  </si>
  <si>
    <t>Secara akademik ananda Arviandow walaupun diawal semester mengalami kesulitan namun seiring berjalannya waktu mengalami peningkatan yang  baik, dalam teori dan praktek termasuk dalam   menjaga adab saat pelajaran berlangsung. jadi tetaplah bersemangat dan menikmati prosesnya.</t>
  </si>
  <si>
    <t>Alhamdulillah Ananda Nandow telah mengikuti proses kegiatan belajar dengan baik, semoga Allah tambahkan ilmunya serta mendapatkan keberkahan atas adabnya dalam mengikuti kegiatan belajar</t>
  </si>
  <si>
    <t xml:space="preserve">Alhamdulillah ananda dapat menyelesaikan dengan baik soal tentang الجملة المفيدة و الأجزاء الجملة و الفاعل و المفعول به semoga ananda lebih teliti lagi ketika mengerjakan soal. Semoga ananda tetap semangat menuntut ilmu dan menghafal Al-Qur'an dan semoga Allah menjadikan ananda penghafal Al-Qur'an  </t>
  </si>
  <si>
    <t>Alhamdulillah ananda Nando memiliki semangat dalam mengkhatamkan Quran walaupun sama guru tahsinnya diminta fokus membaca Quran yang banyak terlebih dahulu, nggak mengecilkan semangat Nando.</t>
  </si>
  <si>
    <t>Ayaturrahman Shinra Aufa</t>
  </si>
  <si>
    <t>21.02.020</t>
  </si>
  <si>
    <r>
      <rPr>
        <sz val="11"/>
        <color theme="1"/>
        <rFont val="Calibri"/>
        <charset val="134"/>
        <scheme val="minor"/>
      </rPr>
      <t xml:space="preserve">Alhamdulillah, Ananda Shinra mampu menyelesaikan hafalan hadits arba'in nomor: 28,29,30, 31, 32, 33, 34, 35, 36, 37, 38 dengan </t>
    </r>
    <r>
      <rPr>
        <b/>
        <i/>
        <sz val="11"/>
        <color theme="1"/>
        <rFont val="Calibri"/>
        <charset val="134"/>
        <scheme val="minor"/>
      </rPr>
      <t>cukup baik</t>
    </r>
    <r>
      <rPr>
        <sz val="11"/>
        <color theme="1"/>
        <rFont val="Calibri"/>
        <charset val="134"/>
        <scheme val="minor"/>
      </rPr>
      <t>, harus lebih sering lagi muraja'ah dirumah, selalu jaga adab ketika proses pembelajaran.</t>
    </r>
  </si>
  <si>
    <t>Al Hamdulillah, ananda mampu memahami  materi shalat kusuf,sebagian materi zakat,  memandikan, mengkafankan dan menshalatkan jenazah dengan baik. Semoga ananda diberi kemudahan dan terbiasa dalam mengamalkan ilmu yang telah dipelajarinya. Baarakallahu fik</t>
  </si>
  <si>
    <t>Ananda Shinra termasuk yang paling antusias dalam semangat ketika belajar tahsin, sehingga mampu menangkap dan memahami pelajaran dengan cepat. Tingkatkan dengan menaikkan level bacaan pada vokal yang lebih tinggi dan tetap jaga semangatnya sambil terus diasah dalam prakteknya.</t>
  </si>
  <si>
    <t>Alhamdulillah Ananda Shinra telah mengikuti proses kegiatan belajar dengan baik, semoga Allah tambahkan ilmunya serta mendapatkan keberkahan atas adabnya dalam mengikuti kegiatan belajar</t>
  </si>
  <si>
    <t>Shinra selama semester ini terkadang kurang fokus dalam menghafal dan lebih asyik untuk mencari hiburan. Tapi Alhamdulillah temannya selalu mengingatkan Shinra untuk fokus menghafal.</t>
  </si>
  <si>
    <t>Hazwan Hafidzudin</t>
  </si>
  <si>
    <t>21.02.021</t>
  </si>
  <si>
    <t xml:space="preserve">Alhamdulillah ananda dapat menyelesaikan dengan sangat baik soal tentang الطعام و الشراب و الصلاة semoga ananda lebih teliti lagi ketika mengerjakan soal. Semoga ananda tetap semangat menuntut ilmu dan menghafal Al-Qur'an dan semoga Allah menjadikan ananda penghafal Al-Qur'an  </t>
  </si>
  <si>
    <r>
      <rPr>
        <sz val="11"/>
        <color theme="1"/>
        <rFont val="Calibri"/>
        <charset val="134"/>
        <scheme val="minor"/>
      </rPr>
      <t xml:space="preserve">Alhamdulillah, Ananda Hazwan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</si>
  <si>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Ananda Hazwan salah satu yang paling menonjol dalam pelajaran tahsin, bukan hanya karena mampu secara teori dan praktek, tapi juga mampu mentransfer ilmunya kepada yang lain. Namun penyakit orang pintar adalah "merasa cukup". Jadi teruslah antusias dalam majelis ilmu walaupun apa yang diajarkan sudah diketahui.</t>
  </si>
  <si>
    <t>Alhamdulillah Ananda Hazwan telah mengikuti proses kegiatan belajar dengan baik, semoga Allah tambahkan ilmunya serta mendapatkan keberkahan atas adabnya dalam mengikuti kegiatan belajar</t>
  </si>
  <si>
    <t xml:space="preserve">Alhamdulillah ananda dapat menyelesaikan dengan sangat baik soal tentang الجملة المفيدة و الأجزاء الجملة و الفاعل و المفعول به semoga ananda lebih teliti lagi ketika mengerjakan soal. Semoga ananda tetap semangat menuntut ilmu dan menghafal Al-Qur'an dan semoga Allah menjadikan ananda penghafal Al-Qur'an  </t>
  </si>
  <si>
    <t>Hazwan senantiasa semangat dalam memurajaah hafalannya setelah diumumkan program syahadah. Alhamdulillah ananda diberikan rezeki oleh Allah berupa mudahnya menghafal dan murajaah. Semoga hafalan yang dimiliki senantiasa dijaga.</t>
  </si>
  <si>
    <t>Khalid Ghazy</t>
  </si>
  <si>
    <t>21.02.022</t>
  </si>
  <si>
    <r>
      <rPr>
        <sz val="11"/>
        <color theme="1"/>
        <rFont val="Calibri"/>
        <charset val="134"/>
        <scheme val="minor"/>
      </rPr>
      <t xml:space="preserve">Alhamdulillah, Ananda Khalid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</si>
  <si>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Secara praktek tidak ada kesulitan untuk melafadzkan bacaan sesuai kaidah, namun secara teori terkadang susah mengingatnya, jadi saran ustadz disamping menghafal teorinya coba ajarkan juga kepada teman yang belum lancar, in shaa Allah dengan mengajarkannya Allah akan jaga ilmu tersebut.</t>
  </si>
  <si>
    <t>Masya Allah Ananda Khalid sangat menonjol dalam memahami materi belajar shiroh serta mengikuti proses kegiatan belajar dengan sangat baik, semoga Allah tambahkan ilmunya serta mendapatkan keberkahan atas adabnya dalam mengikuti kegiatan belajar</t>
  </si>
  <si>
    <t>Ananda Khalid senantiasa menghafal ketika di halaqah sehingga bisa rutin menyimakkan hafalan Qurannya.</t>
  </si>
  <si>
    <t>Muhammad Radja</t>
  </si>
  <si>
    <t>21.02.023</t>
  </si>
  <si>
    <r>
      <rPr>
        <sz val="11"/>
        <color theme="1"/>
        <rFont val="Calibri"/>
        <charset val="134"/>
        <scheme val="minor"/>
      </rPr>
      <t xml:space="preserve">Alhamdulillah, Ananda Radja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</si>
  <si>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Cenderung pendiam dalam pelajaran, tapi bukan karena tidak paham. Secara teori dan praktek bacaan cukup menguasai. Hanya yang perlu lebih diasah adalah mental dan keberanian untuk tampil didepan. Jadi tetap maju calon pemimpin.</t>
  </si>
  <si>
    <t>Alhamdulillah Ananda Radja telah mengikuti proses kegiatan belajar dengansangat baik, semoga Allah tambahkan ilmunya serta mendapatkan keberkahan atas adabnya dalam mengikuti kegiatan belajar</t>
  </si>
  <si>
    <t xml:space="preserve">Alhamdulillah ananda dapat menyelesaikan dengan cukup baik soal tentang الجملة المفيدة و الأجزاء الجملة و الفاعل و المفعول به semoga ananda lebih teliti lagi ketika mengerjakan soal. Semoga ananda tetap semangat menuntut ilmu dan menghafal Al-Qur'an dan semoga Allah menjadikan ananda penghafal Al-Qur'an  </t>
  </si>
  <si>
    <t>Ananda Radja senantiasa menghafal ketika di halaqah sehingga bisa rutin menyimakkan hafalan Qurannya.</t>
  </si>
  <si>
    <t>Muhammad Rasya</t>
  </si>
  <si>
    <t>21.02.024</t>
  </si>
  <si>
    <r>
      <t xml:space="preserve">Alhamdulillah, Ananda Rasya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</si>
  <si>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Dewasa, perhatian, dan bertanggung jawab bukan hanya tentang pelajaran tetapi juga pertemanan. Mampu memahami dan mempraktekkan pelajaran dengan baik. Satu hal yang perlu ditingkatkan adalah kemampuan verbal untuk menyesuaikan cara baca agar semakin mirip dengan pengucapan orang arab. Ayo tingkatkan.</t>
  </si>
  <si>
    <t>Masya Allah Ananda Rasya sangat menonjol dalam memahami materi belajar shiroh serta mengikuti proses kegiatan belajar dengan sangat baik, semoga Allah tambahkan ilmunya serta mendapatkan keberkahan atas adabnya dalam mengikuti kegiatan belajar</t>
  </si>
  <si>
    <t>Alhamdulillah ananda Rasya rajin menghafal dan memurajaah hafalannya.</t>
  </si>
  <si>
    <t>Muhammad Rayhan</t>
  </si>
  <si>
    <t>21.02.025</t>
  </si>
  <si>
    <r>
      <rPr>
        <sz val="11"/>
        <color theme="1"/>
        <rFont val="Calibri"/>
        <charset val="134"/>
        <scheme val="minor"/>
      </rPr>
      <t xml:space="preserve">Alhamdulillah, Ananda Rayhan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</si>
  <si>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Awalnya terkesan pasif, namun seiring waktu semakin baik dan berkembang baik secara teori maupun praktek. Tetap tingkatkan kualitas bacaannya utamanya pada bacaan dengan vocal tinggi, karena keuntungan bacaan vokal tinggi adalah mampu menetapi makhroj dan sifat huruf dengan lebih baik daripada vokal rendah.</t>
  </si>
  <si>
    <t>Alhamdulillah Ananda Rayhan telah mengikuti proses kegiatan belajar dengan cukup baik, semoga Allah tambahkan ilmunya serta mendapatkan keberkahan atas adabnya dalam mengikuti kegiatan belajar</t>
  </si>
  <si>
    <t>Untuk Rayhan, selama satu semester ini terkadang kurang fokus dalam membaca Quran dan lebih memilih mencari hiburan ketika di halaqah. Alhamdulillah teman-temannya senantiasa mengingatkan.</t>
  </si>
  <si>
    <t>Rihal Muharrikul Haq</t>
  </si>
  <si>
    <t>21.02.027</t>
  </si>
  <si>
    <r>
      <rPr>
        <sz val="11"/>
        <color theme="1"/>
        <rFont val="Calibri"/>
        <charset val="134"/>
        <scheme val="minor"/>
      </rPr>
      <t xml:space="preserve">Alhamdulillah, Ananda Rihal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</si>
  <si>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Secara keseluruhan sudah sangat baik. Teori, Praktek, Sikap dan kesungguhan dalam belajar semuanya baik. Jadi jangan merasa puas dengan yang ada, tingkatkan terus dan lewati semua tantangan agar menjadi lebih sempurna.</t>
  </si>
  <si>
    <t>Alhamdulillah Ananda Rihal telah mengikuti proses kegiatan belajar dengan baik, semoga Allah tambahkan ilmunya serta mendapatkan keberkahan atas adabnya dalam mengikuti kegiatan belajar</t>
  </si>
  <si>
    <t>Alhamdulillah ananda Rihal rajin memurajaah hafalannya, terutama untuk mempersiapkan syahadah dengan sebaik-baiknya.</t>
  </si>
  <si>
    <t>Waldan Faiq Hasan</t>
  </si>
  <si>
    <t>21.02.038</t>
  </si>
  <si>
    <r>
      <rPr>
        <sz val="11"/>
        <color theme="1"/>
        <rFont val="Calibri"/>
        <charset val="134"/>
        <scheme val="minor"/>
      </rPr>
      <t xml:space="preserve">Alhamdulillah, Ananda Faiq mampu menyelesaikan hafalan hadits arba'in nomor: 28,29,30, 31, 32, 33, 34, 35, 36, 37, 38 dengan </t>
    </r>
    <r>
      <rPr>
        <b/>
        <i/>
        <sz val="11"/>
        <color theme="1"/>
        <rFont val="Calibri"/>
        <charset val="134"/>
        <scheme val="minor"/>
      </rPr>
      <t>baik</t>
    </r>
    <r>
      <rPr>
        <sz val="11"/>
        <color theme="1"/>
        <rFont val="Calibri"/>
        <charset val="134"/>
        <scheme val="minor"/>
      </rPr>
      <t>, harus lebih sering lagi muraja'ah dirumah, selalu jaga adab ketika proses pembelajaran.</t>
    </r>
  </si>
  <si>
    <t>Santri yang pendiam dan tidak banyak omong dalam pelajaran, namun disukai oleh banyak teman. Kemampuan tahsin secara teori dan praktek meningkat pesat, utamanya 6 bulan terakhir. Jadi tetap konsisten dengan proses yang ada, "Man Jadda wa Jada"</t>
  </si>
  <si>
    <t>Masya Allah Ananda Faiq sangat menonjol dalam memahami materi belajar shiroh serta mengikuti proses kegiatan belajar dengan sangat baik, semoga Allah tambahkan ilmunya serta mendapatkan keberkahan atas adabnya dalam mengikuti kegiatan belajar</t>
  </si>
  <si>
    <t>Alhamdulillah ananda Faiq tetap semangat dalam mengkhatamkan Quran walaupun dari guru tahsinnya meminta Faiq untuk memperbanyak membaca Quran untuk memperbaiki bacaan, namun itu tidak mengecilkan semangat Faiq.</t>
  </si>
  <si>
    <t>Mila Najiyah</t>
  </si>
  <si>
    <t>21.02.031</t>
  </si>
  <si>
    <t>Alhamdulillah Ananda Mila telah mengikuti proses kegiatan belajar dengan baik, Semoga Allah tambahkan ilmunya serta mendapatkan keberkahan atas adabnya dalam mengikuti kegiatan belajar.</t>
  </si>
  <si>
    <t>Alhamdulillah ananda Mila telah mengikuti proses kegiatan belajar dengan baik, semoga Allah tambahkan ilmunya serta mendapatkan keberkahan atas adabnya dalam mengikuti kegiatan belajar</t>
  </si>
  <si>
    <t xml:space="preserve">Alhamdulillah semoga Allah SWT memberkahi </t>
  </si>
  <si>
    <t>alhamdulillah ananda dapat memahami pelajaran fiqih tentang sholat dua hari raya, sholat gerhana, sholat istsqa', dan hukum-hukum jenazah. Semoga ananda dapat senantiasa menjaga adab disekolah maupun dirumah dan selalu beramal ma'ruf nahi mungkar.</t>
  </si>
  <si>
    <t>Ananda dapat memahami materi tajwid dengan baik. Hanya saja tilawah Al Quran nya masih terlalu cepat sehingga kadang salah membaca hukum tajwidnya.  Semoga Allah memberi keberkahan dan kemudahan dalam mempelajari Al Quran dan menghapalkannya... Baarakallahufiik.</t>
  </si>
  <si>
    <t>Alhamdulillah ananda senantiasa semangat menghafal dan memurajaah Quran.</t>
  </si>
  <si>
    <t>Najwa Hani Fillah</t>
  </si>
  <si>
    <t>21.02.032</t>
  </si>
  <si>
    <t>Alhamdulillah Ananda Najwa telah mengikuti proses kegiatan belajar dengan baik, Semoga Allah tambahkan ilmunya serta mendapatkan keberkahan atas adabnya dalam mengikuti kegiatan belajar.</t>
  </si>
  <si>
    <t>Maa Syaa Allah wa Alhamdulillah ananda Najwa sangat menonjol dalam memahami materi belajar adab serta mengikuti proses kegiatan belajar dengan sangat baik, semoga Allah tambahkan ilmunya serta mendapatkan keberkahan atas adabnya dalam mengikuti kegiatan belajar</t>
  </si>
  <si>
    <t>Alhamdulillah ananda Najwa telah mengikuti proses kegiatan belajar dengan baik, semoga Allah tambahkan ilmunya serta mendapatkan keberkahan atas adabnya dalam mengikuti kegiatan belajar</t>
  </si>
  <si>
    <t>Ananda dapat memahami materi tajwid dengan baik. perkembangan ananda dalam membaca Al Quran terus meningkat.  Semoga Allah memberi keberkahan dan kemudahan dalam mempelajari Al Quran dan menghapalkannya... Baarakallahufiik.</t>
  </si>
  <si>
    <t>Nayla Izzatul Hasanah</t>
  </si>
  <si>
    <t>21.02.033</t>
  </si>
  <si>
    <t>Alhamdulillah Ananda Nayla telah mengikuti proses kegiatan belajar dengan baik, Semoga Allah tambahkan ilmunya serta mendapatkan keberkahan atas adabnya dalam mengikuti kegiatan belajar.</t>
  </si>
  <si>
    <t>Alhamdulillah ananda Nayla telah mengikuti proses kegiatan belajar dengan baik, semoga Allah tambahkan ilmunya serta mendapatkan keberkahan atas adabnya dalam mengikuti kegiatan belajar</t>
  </si>
  <si>
    <t>Ananda dapat memahami materi tajwid dengan sangat baik. Semoga Allah memberi keberkahan dan kemudahan dalam mempelajari Al Quran dan menghapalkannya... Baarakallahufiik.</t>
  </si>
  <si>
    <t>Nida Khalwatus S</t>
  </si>
  <si>
    <t>21.02.034</t>
  </si>
  <si>
    <t>Alhamdulillah Ananda Nida telah mengikuti proses kegiatan belajar dengan baik, Semoga Allah tambahkan ilmunya serta mendapatkan keberkahan atas adabnya dalam mengikuti kegiatan belajar.</t>
  </si>
  <si>
    <t>Alhamdulillah ananda Nida telah mengikuti proses kegiatan belajar dengan baik, semoga Allah tambahkan ilmunya serta mendapatkan keberkahan atas adabnya dalam mengikuti kegiatan belajar</t>
  </si>
  <si>
    <t>Riska Fitriana Putri</t>
  </si>
  <si>
    <t>21.02.035</t>
  </si>
  <si>
    <t>Alhamdulillah Ananda Riska telah mengikuti proses kegiatan belajar dengan baik, Semoga Allah tambahkan ilmunya serta mendapatkan keberkahan atas adabnya dalam mengikuti kegiatan belajar.</t>
  </si>
  <si>
    <t>Alhamdulillah ananda Riska telah mengikuti proses kegiatan belajar dengan baik, semoga Allah tambahkan ilmunya serta mendapatkan keberkahan atas adabnya dalam mengikuti kegiatan belajar</t>
  </si>
  <si>
    <t>Safaraz Aufa Rifdah</t>
  </si>
  <si>
    <t>21.02.036</t>
  </si>
  <si>
    <t>Alhamdulillah Ananda Safaraz telah mengikuti proses kegiatan belajar dengan baik, Semoga Allah tambahkan ilmunya serta mendapatkan keberkahan atas adabnya dalam mengikuti kegiatan belajar.</t>
  </si>
  <si>
    <t>Alhamdulillah ananda Safaraz telah mengikuti proses kegiatan belajar dengan baik, semoga Allah tambahkan ilmunya serta mendapatkan keberkahan atas adabnya dalam mengikuti kegiatan belajar</t>
  </si>
  <si>
    <t>Maryam Fikria Tasya</t>
  </si>
  <si>
    <t>21.02.039</t>
  </si>
  <si>
    <t>Alhamdulillah Ananda Tasya telah mengikuti proses kegiatan belajar dengan baik, Semoga Allah tambahkan ilmunya serta mendapatkan keberkahan atas adabnya dalam mengikuti kegiatan belajar.</t>
  </si>
  <si>
    <t>Alhamdulillah ananda Tasya telah mengikuti proses kegiatan belajar dengan baik, semoga Allah tambahkan ilmunya serta mendapatkan keberkahan atas adabnya dalam mengikuti kegiatan belajar</t>
  </si>
  <si>
    <t>Ananda dapat memahami materi tajwid dengan baik. Semoga Allah memberi keberkahan dan kemudahan dalam mempelajari Al Quran dan menghapalkannya... Baarakallahufiik.</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</si>
</sst>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Calibri"/>
      <charset val="134"/>
      <scheme val="minor"/>
    </font>
    <font>
      <sz val="11"/>
      <color theme="1"/>
      <name val="Calibri"/>
      <charset val="134"/>
      <scheme val="minor"/>
    </font>
    <font>
      <sz val="11"/>
      <color theme="1"/>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theme="1"/>
      <name val="Calibri"/>
      <charset val="1"/>
      <scheme val="minor"/>
    </font>
    <font>
      <sz val="11"/>
      <color rgb="FF006100"/>
      <name val="Calibri"/>
      <charset val="0"/>
      <scheme val="minor"/>
    </font>
    <font>
      <b/>
      <sz val="11"/>
      <color rgb="FFFA7D00"/>
      <name val="Calibri"/>
      <charset val="0"/>
      <scheme val="minor"/>
    </font>
    <font>
      <b/>
      <sz val="18"/>
      <color theme="3"/>
      <name val="Calibri"/>
      <charset val="134"/>
      <scheme val="minor"/>
    </font>
    <font>
      <b/>
      <sz val="11"/>
      <color theme="3"/>
      <name val="Calibri"/>
      <charset val="134"/>
      <scheme val="minor"/>
    </font>
    <font>
      <sz val="11"/>
      <color rgb="FF9C0006"/>
      <name val="Calibri"/>
      <charset val="0"/>
      <scheme val="minor"/>
    </font>
    <font>
      <i/>
      <sz val="11"/>
      <color rgb="FF7F7F7F"/>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b/>
      <i/>
      <sz val="11"/>
      <color theme="1"/>
      <name val="Calibri"/>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0" borderId="0"/>
    <xf numFmtId="0" fontId="5" fillId="12" borderId="0" applyNumberFormat="0" applyBorder="0" applyAlignment="0" applyProtection="0">
      <alignment vertical="center"/>
    </xf>
    <xf numFmtId="0" fontId="2" fillId="31"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2" fillId="20" borderId="0" applyNumberFormat="0" applyBorder="0" applyAlignment="0" applyProtection="0">
      <alignment vertical="center"/>
    </xf>
    <xf numFmtId="0" fontId="5" fillId="18" borderId="0" applyNumberFormat="0" applyBorder="0" applyAlignment="0" applyProtection="0">
      <alignment vertical="center"/>
    </xf>
    <xf numFmtId="0" fontId="15" fillId="0" borderId="4" applyNumberFormat="0" applyFill="0" applyAlignment="0" applyProtection="0">
      <alignment vertical="center"/>
    </xf>
    <xf numFmtId="0" fontId="2" fillId="16"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5" fillId="28"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5" fillId="3" borderId="0" applyNumberFormat="0" applyBorder="0" applyAlignment="0" applyProtection="0">
      <alignment vertical="center"/>
    </xf>
    <xf numFmtId="0" fontId="14" fillId="13" borderId="0" applyNumberFormat="0" applyBorder="0" applyAlignment="0" applyProtection="0">
      <alignment vertical="center"/>
    </xf>
    <xf numFmtId="0" fontId="5" fillId="11" borderId="0" applyNumberFormat="0" applyBorder="0" applyAlignment="0" applyProtection="0">
      <alignment vertical="center"/>
    </xf>
    <xf numFmtId="0" fontId="12" fillId="10" borderId="0" applyNumberFormat="0" applyBorder="0" applyAlignment="0" applyProtection="0">
      <alignment vertical="center"/>
    </xf>
    <xf numFmtId="0" fontId="2" fillId="8" borderId="0" applyNumberFormat="0" applyBorder="0" applyAlignment="0" applyProtection="0">
      <alignment vertical="center"/>
    </xf>
    <xf numFmtId="0" fontId="17" fillId="0" borderId="6" applyNumberFormat="0" applyFill="0" applyAlignment="0" applyProtection="0">
      <alignment vertical="center"/>
    </xf>
    <xf numFmtId="0" fontId="20" fillId="5" borderId="8" applyNumberFormat="0" applyAlignment="0" applyProtection="0">
      <alignment vertical="center"/>
    </xf>
    <xf numFmtId="44" fontId="0" fillId="0" borderId="0" applyFont="0" applyFill="0" applyBorder="0" applyAlignment="0" applyProtection="0">
      <alignment vertical="center"/>
    </xf>
    <xf numFmtId="0" fontId="2" fillId="7" borderId="0" applyNumberFormat="0" applyBorder="0" applyAlignment="0" applyProtection="0">
      <alignment vertical="center"/>
    </xf>
    <xf numFmtId="0" fontId="0" fillId="6" borderId="3" applyNumberFormat="0" applyFont="0" applyAlignment="0" applyProtection="0">
      <alignment vertical="center"/>
    </xf>
    <xf numFmtId="0" fontId="19" fillId="26" borderId="2" applyNumberFormat="0" applyAlignment="0" applyProtection="0">
      <alignment vertical="center"/>
    </xf>
    <xf numFmtId="0" fontId="11" fillId="0" borderId="0" applyNumberFormat="0" applyFill="0" applyBorder="0" applyAlignment="0" applyProtection="0">
      <alignment vertical="center"/>
    </xf>
    <xf numFmtId="0" fontId="9" fillId="5" borderId="2" applyNumberFormat="0" applyAlignment="0" applyProtection="0">
      <alignment vertical="center"/>
    </xf>
    <xf numFmtId="0" fontId="8" fillId="4" borderId="0" applyNumberFormat="0" applyBorder="0" applyAlignment="0" applyProtection="0">
      <alignment vertical="center"/>
    </xf>
    <xf numFmtId="0" fontId="11"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0" borderId="1" applyNumberFormat="0" applyFill="0" applyAlignment="0" applyProtection="0">
      <alignment vertical="center"/>
    </xf>
    <xf numFmtId="176" fontId="0" fillId="0" borderId="0" applyFont="0" applyFill="0" applyBorder="0" applyAlignment="0" applyProtection="0">
      <alignment vertical="center"/>
    </xf>
    <xf numFmtId="0" fontId="2" fillId="2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1" applyNumberFormat="0" applyFill="0" applyAlignment="0" applyProtection="0">
      <alignment vertical="center"/>
    </xf>
    <xf numFmtId="177" fontId="0" fillId="0" borderId="0" applyFont="0" applyFill="0" applyBorder="0" applyAlignment="0" applyProtection="0">
      <alignment vertical="center"/>
    </xf>
    <xf numFmtId="0" fontId="18" fillId="23" borderId="7" applyNumberFormat="0" applyAlignment="0" applyProtection="0">
      <alignment vertical="center"/>
    </xf>
    <xf numFmtId="0" fontId="5" fillId="30"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2">
    <xf numFmtId="0" fontId="0" fillId="0" borderId="0" xfId="0"/>
    <xf numFmtId="0" fontId="1" fillId="0" borderId="0" xfId="0" applyFont="1" applyBorder="1" applyAlignment="1"/>
    <xf numFmtId="0" fontId="0" fillId="0" borderId="0" xfId="0" quotePrefix="1"/>
    <xf numFmtId="0" fontId="1" fillId="0" borderId="0" xfId="0" applyFont="1" applyBorder="1" applyAlignment="1" quotePrefix="1"/>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7"/>
  <sheetViews>
    <sheetView tabSelected="1" workbookViewId="0">
      <pane xSplit="1" topLeftCell="B1" activePane="topRight" state="frozen"/>
      <selection/>
      <selection pane="topRight" activeCell="B19" sqref="B19:I19"/>
    </sheetView>
  </sheetViews>
  <sheetFormatPr defaultColWidth="9" defaultRowHeight="15"/>
  <cols>
    <col min="1" max="1" width="25.375" customWidth="1"/>
    <col min="2" max="2" width="9.375" customWidth="1"/>
    <col min="3" max="3" width="15.375" customWidth="1"/>
    <col min="4" max="5" width="19.5" customWidth="1"/>
    <col min="6" max="6" width="9" customWidth="1"/>
    <col min="7" max="8" width="12.875" customWidth="1"/>
    <col min="9" max="9" width="9" customWidth="1"/>
    <col min="10" max="11" width="12.875" customWidth="1"/>
    <col min="12" max="12" width="9.875" customWidth="1"/>
    <col min="13" max="14" width="13.875" customWidth="1"/>
    <col min="15" max="15" width="8.25" customWidth="1"/>
    <col min="16" max="17" width="12.125" customWidth="1"/>
    <col min="18" max="18" width="9.875" customWidth="1"/>
    <col min="19" max="20" width="13.875" customWidth="1"/>
    <col min="21" max="21" width="9" customWidth="1"/>
    <col min="22" max="23" width="12.875" customWidth="1"/>
    <col min="24" max="24" width="10.625" customWidth="1"/>
    <col min="25" max="26" width="14.625" customWidth="1"/>
    <col min="27" max="27" width="22.5" customWidth="1"/>
    <col min="28" max="28" width="10.625" customWidth="1"/>
    <col min="29" max="29" width="12.375"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v>80.76</v>
      </c>
      <c r="D2" s="2" t="s">
        <v>32</v>
      </c>
      <c r="E2" t="str">
        <f t="shared" ref="E2:E12" si="0">IF(C2&lt;70,"Kurang",IF(C2&lt;76,"Cukup",IF(C2&lt;88,"Baik",IF(C2&lt;93,"Sangat Baik","Istimewa"))))</f>
        <v>Baik</v>
      </c>
      <c r="F2">
        <v>82.96</v>
      </c>
      <c r="G2" t="s">
        <v>33</v>
      </c>
      <c r="H2" t="str">
        <f t="shared" ref="H2:H12" si="1">IF(F2&lt;70,"Kurang",IF(F2&lt;76,"Cukup",IF(F2&lt;88,"Baik",IF(F2&lt;93,"Sangat Baik","Istimewa"))))</f>
        <v>Baik</v>
      </c>
      <c r="K2" t="str">
        <f t="shared" ref="K2:K12" si="2">IF(I2&lt;70,"Kurang",IF(I2&lt;76,"Cukup",IF(I2&lt;88,"Baik",IF(I2&lt;93,"Sangat Baik","Istimewa"))))</f>
        <v>Kurang</v>
      </c>
      <c r="L2">
        <v>75.86</v>
      </c>
      <c r="M2" s="3" t="s">
        <v>34</v>
      </c>
      <c r="N2" t="str">
        <f t="shared" ref="N2:N12" si="3">IF(L2&lt;70,"Kurang",IF(L2&lt;76,"Cukup",IF(L2&lt;88,"Baik",IF(L2&lt;93,"Sangat Baik","Istimewa"))))</f>
        <v>Cukup</v>
      </c>
      <c r="O2">
        <v>72.58</v>
      </c>
      <c r="P2" t="s">
        <v>35</v>
      </c>
      <c r="Q2" t="str">
        <f t="shared" ref="Q2:Q12" si="4">IF(O2&lt;70,"Kurang",IF(O2&lt;76,"Cukup",IF(O2&lt;88,"Baik",IF(O2&lt;93,"Sangat Baik","Istimewa"))))</f>
        <v>Cukup</v>
      </c>
      <c r="R2">
        <v>83.672</v>
      </c>
      <c r="S2" s="2" t="s">
        <v>36</v>
      </c>
      <c r="T2" t="str">
        <f t="shared" ref="T2:T12" si="5">IF(R2&lt;70,"Kurang",IF(R2&lt;76,"Cukup",IF(R2&lt;88,"Baik",IF(R2&lt;93,"Sangat Baik","Istimewa"))))</f>
        <v>Baik</v>
      </c>
      <c r="U2">
        <v>78.8</v>
      </c>
      <c r="V2" s="2" t="s">
        <v>37</v>
      </c>
      <c r="W2" t="str">
        <f t="shared" ref="W2:W12" si="6">IF(U2&lt;70,"Kurang",IF(U2&lt;76,"Cukup",IF(U2&lt;88,"Baik",IF(U2&lt;93,"Sangat Baik","Istimewa"))))</f>
        <v>Baik</v>
      </c>
      <c r="X2">
        <v>75.5</v>
      </c>
      <c r="Y2" s="2" t="s">
        <v>38</v>
      </c>
      <c r="Z2" t="str">
        <f t="shared" ref="Z2:Z12" si="7">IF(X2&lt;70,"Kurang",IF(X2&lt;76,"Cukup",IF(X2&lt;88,"Baik",IF(X2&lt;93,"Sangat Baik","Istimewa"))))</f>
        <v>Cukup</v>
      </c>
      <c r="AA2" t="s">
        <v>39</v>
      </c>
      <c r="AB2">
        <f t="shared" ref="AB2:AB12" si="8">C2+F2+I2+L2+O2+R2+U2+X2</f>
        <v>550.132</v>
      </c>
      <c r="AC2">
        <f t="shared" ref="AC2:AC12" si="9">AVERAGE(C2,F2,I2,L2,O2,R2,U2,X2)</f>
        <v>78.5902857142857</v>
      </c>
      <c r="AD2">
        <f t="shared" ref="AD2:AD17" si="10">RANK(AB2,$AB$2:$AB$17,0)</f>
        <v>16</v>
      </c>
    </row>
    <row r="3" spans="1:30">
      <c r="A3" t="s">
        <v>40</v>
      </c>
      <c r="B3" t="s">
        <v>41</v>
      </c>
      <c r="C3">
        <v>84.92</v>
      </c>
      <c r="D3" s="2" t="s">
        <v>32</v>
      </c>
      <c r="E3" t="str">
        <f t="shared" si="0"/>
        <v>Baik</v>
      </c>
      <c r="F3">
        <v>85</v>
      </c>
      <c r="G3" t="s">
        <v>33</v>
      </c>
      <c r="H3" t="str">
        <f t="shared" si="1"/>
        <v>Baik</v>
      </c>
      <c r="K3" t="str">
        <f t="shared" si="2"/>
        <v>Kurang</v>
      </c>
      <c r="L3">
        <v>75.5333333333333</v>
      </c>
      <c r="M3" s="3" t="s">
        <v>42</v>
      </c>
      <c r="N3" t="str">
        <f t="shared" si="3"/>
        <v>Cukup</v>
      </c>
      <c r="O3">
        <v>76.8</v>
      </c>
      <c r="P3" t="s">
        <v>43</v>
      </c>
      <c r="Q3" t="str">
        <f t="shared" si="4"/>
        <v>Baik</v>
      </c>
      <c r="R3">
        <v>85.466</v>
      </c>
      <c r="S3" s="2" t="s">
        <v>44</v>
      </c>
      <c r="T3" t="str">
        <f t="shared" si="5"/>
        <v>Baik</v>
      </c>
      <c r="U3">
        <v>77.12</v>
      </c>
      <c r="V3" s="2" t="s">
        <v>45</v>
      </c>
      <c r="W3" t="str">
        <f t="shared" si="6"/>
        <v>Baik</v>
      </c>
      <c r="X3">
        <v>80.5</v>
      </c>
      <c r="Y3" s="2" t="s">
        <v>38</v>
      </c>
      <c r="Z3" t="str">
        <f t="shared" si="7"/>
        <v>Baik</v>
      </c>
      <c r="AA3" t="s">
        <v>46</v>
      </c>
      <c r="AB3">
        <f t="shared" si="8"/>
        <v>565.339333333333</v>
      </c>
      <c r="AC3">
        <f t="shared" si="9"/>
        <v>80.7627619047619</v>
      </c>
      <c r="AD3">
        <f t="shared" si="10"/>
        <v>14</v>
      </c>
    </row>
    <row r="4" spans="1:30">
      <c r="A4" t="s">
        <v>47</v>
      </c>
      <c r="B4" t="s">
        <v>48</v>
      </c>
      <c r="C4">
        <v>88.6</v>
      </c>
      <c r="D4" s="2" t="s">
        <v>49</v>
      </c>
      <c r="E4" t="str">
        <f t="shared" si="0"/>
        <v>Sangat Baik</v>
      </c>
      <c r="F4">
        <v>85.6</v>
      </c>
      <c r="G4" t="s">
        <v>33</v>
      </c>
      <c r="H4" t="str">
        <f t="shared" si="1"/>
        <v>Baik</v>
      </c>
      <c r="K4" t="str">
        <f t="shared" si="2"/>
        <v>Kurang</v>
      </c>
      <c r="L4">
        <v>81.9966666666667</v>
      </c>
      <c r="M4" s="3" t="s">
        <v>50</v>
      </c>
      <c r="N4" t="str">
        <f t="shared" si="3"/>
        <v>Baik</v>
      </c>
      <c r="O4">
        <v>83.88</v>
      </c>
      <c r="P4" t="s">
        <v>43</v>
      </c>
      <c r="Q4" t="str">
        <f t="shared" si="4"/>
        <v>Baik</v>
      </c>
      <c r="R4">
        <v>85.494</v>
      </c>
      <c r="S4" s="2" t="s">
        <v>51</v>
      </c>
      <c r="T4" t="str">
        <f t="shared" si="5"/>
        <v>Baik</v>
      </c>
      <c r="U4">
        <v>83.42</v>
      </c>
      <c r="V4" s="2" t="s">
        <v>52</v>
      </c>
      <c r="W4" t="str">
        <f t="shared" si="6"/>
        <v>Baik</v>
      </c>
      <c r="X4">
        <v>88.2</v>
      </c>
      <c r="Y4" s="2" t="s">
        <v>53</v>
      </c>
      <c r="Z4" t="str">
        <f t="shared" si="7"/>
        <v>Sangat Baik</v>
      </c>
      <c r="AA4" t="s">
        <v>54</v>
      </c>
      <c r="AB4">
        <f t="shared" si="8"/>
        <v>597.190666666667</v>
      </c>
      <c r="AC4">
        <f t="shared" si="9"/>
        <v>85.3129523809524</v>
      </c>
      <c r="AD4">
        <f t="shared" si="10"/>
        <v>8</v>
      </c>
    </row>
    <row r="5" spans="1:30">
      <c r="A5" t="s">
        <v>55</v>
      </c>
      <c r="B5" t="s">
        <v>56</v>
      </c>
      <c r="C5">
        <v>90.36</v>
      </c>
      <c r="D5" s="2" t="s">
        <v>49</v>
      </c>
      <c r="E5" t="str">
        <f t="shared" si="0"/>
        <v>Sangat Baik</v>
      </c>
      <c r="F5">
        <v>81.28</v>
      </c>
      <c r="G5" t="s">
        <v>33</v>
      </c>
      <c r="H5" t="str">
        <f t="shared" si="1"/>
        <v>Baik</v>
      </c>
      <c r="K5" t="str">
        <f t="shared" si="2"/>
        <v>Kurang</v>
      </c>
      <c r="L5">
        <v>86.2066666666667</v>
      </c>
      <c r="M5" s="3" t="s">
        <v>57</v>
      </c>
      <c r="N5" t="str">
        <f t="shared" si="3"/>
        <v>Baik</v>
      </c>
      <c r="O5">
        <v>82.74</v>
      </c>
      <c r="P5" t="s">
        <v>43</v>
      </c>
      <c r="Q5" t="str">
        <f t="shared" si="4"/>
        <v>Baik</v>
      </c>
      <c r="R5">
        <v>84.838</v>
      </c>
      <c r="S5" s="2" t="s">
        <v>58</v>
      </c>
      <c r="T5" t="str">
        <f t="shared" si="5"/>
        <v>Baik</v>
      </c>
      <c r="U5">
        <v>83.4</v>
      </c>
      <c r="V5" s="2" t="s">
        <v>59</v>
      </c>
      <c r="W5" t="str">
        <f t="shared" si="6"/>
        <v>Baik</v>
      </c>
      <c r="X5">
        <v>78.7</v>
      </c>
      <c r="Y5" s="2" t="s">
        <v>38</v>
      </c>
      <c r="Z5" t="str">
        <f t="shared" si="7"/>
        <v>Baik</v>
      </c>
      <c r="AA5" t="s">
        <v>60</v>
      </c>
      <c r="AB5">
        <f t="shared" si="8"/>
        <v>587.524666666667</v>
      </c>
      <c r="AC5">
        <f t="shared" si="9"/>
        <v>83.9320952380952</v>
      </c>
      <c r="AD5">
        <f t="shared" si="10"/>
        <v>10</v>
      </c>
    </row>
    <row r="6" spans="1:30">
      <c r="A6" t="s">
        <v>61</v>
      </c>
      <c r="B6" t="s">
        <v>62</v>
      </c>
      <c r="C6">
        <v>89.16</v>
      </c>
      <c r="D6" s="2" t="s">
        <v>49</v>
      </c>
      <c r="E6" t="str">
        <f t="shared" si="0"/>
        <v>Sangat Baik</v>
      </c>
      <c r="F6">
        <v>82.96</v>
      </c>
      <c r="G6" t="s">
        <v>33</v>
      </c>
      <c r="H6" t="str">
        <f t="shared" si="1"/>
        <v>Baik</v>
      </c>
      <c r="K6" t="str">
        <f t="shared" si="2"/>
        <v>Kurang</v>
      </c>
      <c r="L6">
        <v>83.89</v>
      </c>
      <c r="M6" s="3" t="s">
        <v>63</v>
      </c>
      <c r="N6" t="str">
        <f t="shared" si="3"/>
        <v>Baik</v>
      </c>
      <c r="O6">
        <v>80.36</v>
      </c>
      <c r="P6" t="s">
        <v>43</v>
      </c>
      <c r="Q6" t="str">
        <f t="shared" si="4"/>
        <v>Baik</v>
      </c>
      <c r="R6">
        <v>84.408</v>
      </c>
      <c r="S6" s="2" t="s">
        <v>64</v>
      </c>
      <c r="T6" t="str">
        <f t="shared" si="5"/>
        <v>Baik</v>
      </c>
      <c r="U6">
        <v>79.48</v>
      </c>
      <c r="V6" s="2" t="s">
        <v>65</v>
      </c>
      <c r="W6" t="str">
        <f t="shared" si="6"/>
        <v>Baik</v>
      </c>
      <c r="X6">
        <v>73.8</v>
      </c>
      <c r="Y6" s="2" t="s">
        <v>66</v>
      </c>
      <c r="Z6" t="str">
        <f t="shared" si="7"/>
        <v>Cukup</v>
      </c>
      <c r="AA6" t="s">
        <v>67</v>
      </c>
      <c r="AB6">
        <f t="shared" si="8"/>
        <v>574.058</v>
      </c>
      <c r="AC6">
        <f t="shared" si="9"/>
        <v>82.0082857142857</v>
      </c>
      <c r="AD6">
        <f t="shared" si="10"/>
        <v>13</v>
      </c>
    </row>
    <row r="7" spans="1:30">
      <c r="A7" t="s">
        <v>68</v>
      </c>
      <c r="B7" t="s">
        <v>69</v>
      </c>
      <c r="C7">
        <v>88.52</v>
      </c>
      <c r="D7" s="2" t="s">
        <v>49</v>
      </c>
      <c r="E7" t="str">
        <f t="shared" si="0"/>
        <v>Sangat Baik</v>
      </c>
      <c r="F7">
        <v>82.12</v>
      </c>
      <c r="G7" t="s">
        <v>33</v>
      </c>
      <c r="H7" t="str">
        <f t="shared" si="1"/>
        <v>Baik</v>
      </c>
      <c r="K7" t="str">
        <f t="shared" si="2"/>
        <v>Kurang</v>
      </c>
      <c r="L7">
        <v>81.78</v>
      </c>
      <c r="M7" s="3" t="s">
        <v>70</v>
      </c>
      <c r="N7" t="str">
        <f t="shared" si="3"/>
        <v>Baik</v>
      </c>
      <c r="O7">
        <v>80.84</v>
      </c>
      <c r="P7" t="s">
        <v>43</v>
      </c>
      <c r="Q7" t="str">
        <f t="shared" si="4"/>
        <v>Baik</v>
      </c>
      <c r="R7">
        <v>85.894</v>
      </c>
      <c r="S7" s="2" t="s">
        <v>71</v>
      </c>
      <c r="T7" t="str">
        <f t="shared" si="5"/>
        <v>Baik</v>
      </c>
      <c r="U7">
        <v>84.94</v>
      </c>
      <c r="V7" s="2" t="s">
        <v>72</v>
      </c>
      <c r="W7" t="str">
        <f t="shared" si="6"/>
        <v>Baik</v>
      </c>
      <c r="X7">
        <v>82.8</v>
      </c>
      <c r="Y7" s="2" t="s">
        <v>38</v>
      </c>
      <c r="Z7" t="str">
        <f t="shared" si="7"/>
        <v>Baik</v>
      </c>
      <c r="AA7" t="s">
        <v>73</v>
      </c>
      <c r="AB7">
        <f t="shared" si="8"/>
        <v>586.894</v>
      </c>
      <c r="AC7">
        <f t="shared" si="9"/>
        <v>83.842</v>
      </c>
      <c r="AD7">
        <f t="shared" si="10"/>
        <v>11</v>
      </c>
    </row>
    <row r="8" spans="1:30">
      <c r="A8" t="s">
        <v>74</v>
      </c>
      <c r="B8" t="s">
        <v>75</v>
      </c>
      <c r="C8">
        <v>76.88</v>
      </c>
      <c r="D8" s="2" t="s">
        <v>32</v>
      </c>
      <c r="E8" t="str">
        <f t="shared" si="0"/>
        <v>Baik</v>
      </c>
      <c r="F8">
        <v>82.96</v>
      </c>
      <c r="G8" t="s">
        <v>33</v>
      </c>
      <c r="H8" t="str">
        <f t="shared" si="1"/>
        <v>Baik</v>
      </c>
      <c r="K8" t="str">
        <f t="shared" si="2"/>
        <v>Kurang</v>
      </c>
      <c r="L8">
        <v>74.8866666666667</v>
      </c>
      <c r="M8" s="3" t="s">
        <v>76</v>
      </c>
      <c r="N8" t="str">
        <f t="shared" si="3"/>
        <v>Cukup</v>
      </c>
      <c r="O8">
        <v>80.98</v>
      </c>
      <c r="P8" t="s">
        <v>43</v>
      </c>
      <c r="Q8" t="str">
        <f t="shared" si="4"/>
        <v>Baik</v>
      </c>
      <c r="R8">
        <v>83.584</v>
      </c>
      <c r="S8" s="2" t="s">
        <v>77</v>
      </c>
      <c r="T8" t="str">
        <f t="shared" si="5"/>
        <v>Baik</v>
      </c>
      <c r="U8">
        <v>78.6</v>
      </c>
      <c r="V8" s="2" t="s">
        <v>78</v>
      </c>
      <c r="W8" t="str">
        <f t="shared" si="6"/>
        <v>Baik</v>
      </c>
      <c r="X8">
        <v>75.7</v>
      </c>
      <c r="Y8" s="2" t="s">
        <v>66</v>
      </c>
      <c r="Z8" t="str">
        <f t="shared" si="7"/>
        <v>Cukup</v>
      </c>
      <c r="AA8" t="s">
        <v>79</v>
      </c>
      <c r="AB8">
        <f t="shared" si="8"/>
        <v>553.590666666667</v>
      </c>
      <c r="AC8">
        <f t="shared" si="9"/>
        <v>79.084380952381</v>
      </c>
      <c r="AD8">
        <f t="shared" si="10"/>
        <v>15</v>
      </c>
    </row>
    <row r="9" spans="1:30">
      <c r="A9" t="s">
        <v>80</v>
      </c>
      <c r="B9" t="s">
        <v>81</v>
      </c>
      <c r="C9">
        <v>90</v>
      </c>
      <c r="D9" s="2" t="s">
        <v>49</v>
      </c>
      <c r="E9" t="str">
        <f t="shared" si="0"/>
        <v>Sangat Baik</v>
      </c>
      <c r="F9">
        <v>82.84</v>
      </c>
      <c r="G9" t="s">
        <v>33</v>
      </c>
      <c r="H9" t="str">
        <f t="shared" si="1"/>
        <v>Baik</v>
      </c>
      <c r="K9" t="str">
        <f t="shared" si="2"/>
        <v>Kurang</v>
      </c>
      <c r="L9">
        <v>85.8</v>
      </c>
      <c r="M9" s="3" t="s">
        <v>82</v>
      </c>
      <c r="N9" t="str">
        <f t="shared" si="3"/>
        <v>Baik</v>
      </c>
      <c r="O9">
        <v>85.64</v>
      </c>
      <c r="P9" t="s">
        <v>43</v>
      </c>
      <c r="Q9" t="str">
        <f t="shared" si="4"/>
        <v>Baik</v>
      </c>
      <c r="R9">
        <v>85.752</v>
      </c>
      <c r="S9" s="2" t="s">
        <v>83</v>
      </c>
      <c r="T9" t="str">
        <f t="shared" si="5"/>
        <v>Baik</v>
      </c>
      <c r="U9">
        <v>81.3</v>
      </c>
      <c r="V9" s="2" t="s">
        <v>84</v>
      </c>
      <c r="W9" t="str">
        <f t="shared" si="6"/>
        <v>Baik</v>
      </c>
      <c r="X9">
        <v>84.2</v>
      </c>
      <c r="Y9" s="2" t="s">
        <v>38</v>
      </c>
      <c r="Z9" t="str">
        <f t="shared" si="7"/>
        <v>Baik</v>
      </c>
      <c r="AA9" t="s">
        <v>85</v>
      </c>
      <c r="AB9">
        <f t="shared" si="8"/>
        <v>595.532</v>
      </c>
      <c r="AC9">
        <f t="shared" si="9"/>
        <v>85.076</v>
      </c>
      <c r="AD9">
        <f t="shared" si="10"/>
        <v>9</v>
      </c>
    </row>
    <row r="10" spans="1:30">
      <c r="A10" t="s">
        <v>86</v>
      </c>
      <c r="B10" t="s">
        <v>87</v>
      </c>
      <c r="C10">
        <v>83.2</v>
      </c>
      <c r="D10" s="2" t="s">
        <v>32</v>
      </c>
      <c r="E10" t="str">
        <f t="shared" si="0"/>
        <v>Baik</v>
      </c>
      <c r="F10">
        <v>84.04</v>
      </c>
      <c r="G10" t="s">
        <v>33</v>
      </c>
      <c r="H10" t="str">
        <f t="shared" si="1"/>
        <v>Baik</v>
      </c>
      <c r="K10" t="str">
        <f t="shared" si="2"/>
        <v>Kurang</v>
      </c>
      <c r="L10">
        <v>86.4</v>
      </c>
      <c r="M10" s="3" t="s">
        <v>88</v>
      </c>
      <c r="N10" t="str">
        <f t="shared" si="3"/>
        <v>Baik</v>
      </c>
      <c r="O10">
        <v>79.54</v>
      </c>
      <c r="P10" t="s">
        <v>43</v>
      </c>
      <c r="Q10" t="str">
        <f t="shared" si="4"/>
        <v>Baik</v>
      </c>
      <c r="R10">
        <v>84.402</v>
      </c>
      <c r="S10" s="2" t="s">
        <v>89</v>
      </c>
      <c r="T10" t="str">
        <f t="shared" si="5"/>
        <v>Baik</v>
      </c>
      <c r="U10">
        <v>84.9</v>
      </c>
      <c r="V10" s="2" t="s">
        <v>90</v>
      </c>
      <c r="W10" t="str">
        <f t="shared" si="6"/>
        <v>Baik</v>
      </c>
      <c r="X10">
        <v>82.2</v>
      </c>
      <c r="Y10" s="2" t="s">
        <v>38</v>
      </c>
      <c r="Z10" t="str">
        <f t="shared" si="7"/>
        <v>Baik</v>
      </c>
      <c r="AA10" t="s">
        <v>91</v>
      </c>
      <c r="AB10">
        <f t="shared" si="8"/>
        <v>584.682</v>
      </c>
      <c r="AC10">
        <f t="shared" si="9"/>
        <v>83.526</v>
      </c>
      <c r="AD10">
        <f t="shared" si="10"/>
        <v>12</v>
      </c>
    </row>
    <row r="11" spans="1:30">
      <c r="A11" t="s">
        <v>92</v>
      </c>
      <c r="B11" t="s">
        <v>93</v>
      </c>
      <c r="C11">
        <v>85.0333333333333</v>
      </c>
      <c r="D11" s="2" t="s">
        <v>94</v>
      </c>
      <c r="E11" t="str">
        <f t="shared" si="0"/>
        <v>Baik</v>
      </c>
      <c r="F11">
        <v>83.6666666666667</v>
      </c>
      <c r="G11" s="2" t="s">
        <v>95</v>
      </c>
      <c r="H11" t="str">
        <f t="shared" si="1"/>
        <v>Baik</v>
      </c>
      <c r="I11">
        <v>81.02</v>
      </c>
      <c r="J11" s="2" t="s">
        <v>96</v>
      </c>
      <c r="K11" t="str">
        <f t="shared" si="2"/>
        <v>Baik</v>
      </c>
      <c r="L11">
        <v>82.72</v>
      </c>
      <c r="M11" s="2" t="s">
        <v>95</v>
      </c>
      <c r="N11" t="str">
        <f t="shared" si="3"/>
        <v>Baik</v>
      </c>
      <c r="O11">
        <v>86.5</v>
      </c>
      <c r="P11" s="2" t="s">
        <v>97</v>
      </c>
      <c r="Q11" t="str">
        <f t="shared" si="4"/>
        <v>Baik</v>
      </c>
      <c r="R11">
        <v>82.8533333333333</v>
      </c>
      <c r="S11" t="s">
        <v>98</v>
      </c>
      <c r="T11" t="str">
        <f t="shared" si="5"/>
        <v>Baik</v>
      </c>
      <c r="U11">
        <v>83.46</v>
      </c>
      <c r="V11" s="2" t="s">
        <v>96</v>
      </c>
      <c r="W11" t="str">
        <f t="shared" si="6"/>
        <v>Baik</v>
      </c>
      <c r="X11">
        <v>85.44</v>
      </c>
      <c r="Y11" s="2" t="s">
        <v>94</v>
      </c>
      <c r="Z11" t="str">
        <f t="shared" si="7"/>
        <v>Baik</v>
      </c>
      <c r="AA11" t="s">
        <v>99</v>
      </c>
      <c r="AB11">
        <f t="shared" si="8"/>
        <v>670.693333333333</v>
      </c>
      <c r="AC11">
        <f t="shared" si="9"/>
        <v>83.8366666666666</v>
      </c>
      <c r="AD11">
        <f t="shared" si="10"/>
        <v>5</v>
      </c>
    </row>
    <row r="12" spans="1:30">
      <c r="A12" t="s">
        <v>100</v>
      </c>
      <c r="B12" t="s">
        <v>101</v>
      </c>
      <c r="C12">
        <v>84.94</v>
      </c>
      <c r="D12" s="2" t="s">
        <v>102</v>
      </c>
      <c r="E12" t="str">
        <f t="shared" ref="E12:E17" si="11">IF(C12&lt;70,"Kurang",IF(C12&lt;76,"Cukup",IF(C12&lt;88,"Baik",IF(C12&lt;93,"Sangat Baik","Istimewa"))))</f>
        <v>Baik</v>
      </c>
      <c r="F12">
        <v>88.1266666666667</v>
      </c>
      <c r="G12" s="2" t="s">
        <v>103</v>
      </c>
      <c r="H12" t="str">
        <f t="shared" ref="H12:H17" si="12">IF(F12&lt;70,"Kurang",IF(F12&lt;76,"Cukup",IF(F12&lt;88,"Baik",IF(F12&lt;93,"Sangat Baik","Istimewa"))))</f>
        <v>Sangat Baik</v>
      </c>
      <c r="I12">
        <v>84.66</v>
      </c>
      <c r="J12" s="2" t="s">
        <v>96</v>
      </c>
      <c r="K12" t="str">
        <f t="shared" ref="K12:K17" si="13">IF(I12&lt;70,"Kurang",IF(I12&lt;76,"Cukup",IF(I12&lt;88,"Baik",IF(I12&lt;93,"Sangat Baik","Istimewa"))))</f>
        <v>Baik</v>
      </c>
      <c r="L12">
        <v>85.36</v>
      </c>
      <c r="M12" s="2" t="s">
        <v>104</v>
      </c>
      <c r="N12" t="str">
        <f t="shared" ref="N12:N17" si="14">IF(L12&lt;70,"Kurang",IF(L12&lt;76,"Cukup",IF(L12&lt;88,"Baik",IF(L12&lt;93,"Sangat Baik","Istimewa"))))</f>
        <v>Baik</v>
      </c>
      <c r="O12">
        <v>86.8</v>
      </c>
      <c r="P12" s="2" t="s">
        <v>97</v>
      </c>
      <c r="Q12" t="str">
        <f t="shared" ref="Q12:Q17" si="15">IF(O12&lt;70,"Kurang",IF(O12&lt;76,"Cukup",IF(O12&lt;88,"Baik",IF(O12&lt;93,"Sangat Baik","Istimewa"))))</f>
        <v>Baik</v>
      </c>
      <c r="R12">
        <v>87.9333333333333</v>
      </c>
      <c r="S12" t="s">
        <v>105</v>
      </c>
      <c r="T12" t="str">
        <f t="shared" ref="T12:T17" si="16">IF(R12&lt;70,"Kurang",IF(R12&lt;76,"Cukup",IF(R12&lt;88,"Baik",IF(R12&lt;93,"Sangat Baik","Istimewa"))))</f>
        <v>Baik</v>
      </c>
      <c r="U12">
        <v>86.04</v>
      </c>
      <c r="V12" s="2" t="s">
        <v>96</v>
      </c>
      <c r="W12" t="str">
        <f t="shared" ref="W12:W17" si="17">IF(U12&lt;70,"Kurang",IF(U12&lt;76,"Cukup",IF(U12&lt;88,"Baik",IF(U12&lt;93,"Sangat Baik","Istimewa"))))</f>
        <v>Baik</v>
      </c>
      <c r="X12">
        <v>84.68</v>
      </c>
      <c r="Y12" s="2" t="s">
        <v>102</v>
      </c>
      <c r="Z12" t="str">
        <f t="shared" ref="Z12:Z17" si="18">IF(X12&lt;70,"Kurang",IF(X12&lt;76,"Cukup",IF(X12&lt;88,"Baik",IF(X12&lt;93,"Sangat Baik","Istimewa"))))</f>
        <v>Baik</v>
      </c>
      <c r="AA12" t="s">
        <v>99</v>
      </c>
      <c r="AB12">
        <f t="shared" ref="AB12:AB17" si="19">C12+F12+I12+L12+O12+R12+U12+X12</f>
        <v>688.54</v>
      </c>
      <c r="AC12">
        <f t="shared" ref="AC12:AC17" si="20">AVERAGE(C12,F12,I12,L12,O12,R12,U12,X12)</f>
        <v>86.0675</v>
      </c>
      <c r="AD12">
        <f t="shared" si="10"/>
        <v>1</v>
      </c>
    </row>
    <row r="13" spans="1:30">
      <c r="A13" t="s">
        <v>106</v>
      </c>
      <c r="B13" t="s">
        <v>107</v>
      </c>
      <c r="C13">
        <v>84.9133333333333</v>
      </c>
      <c r="D13" s="2" t="s">
        <v>108</v>
      </c>
      <c r="E13" t="str">
        <f t="shared" si="11"/>
        <v>Baik</v>
      </c>
      <c r="F13">
        <v>84.3666666666667</v>
      </c>
      <c r="G13" s="2" t="s">
        <v>109</v>
      </c>
      <c r="H13" t="str">
        <f t="shared" si="12"/>
        <v>Baik</v>
      </c>
      <c r="I13">
        <v>79.08</v>
      </c>
      <c r="J13" s="2" t="s">
        <v>96</v>
      </c>
      <c r="K13" t="str">
        <f t="shared" si="13"/>
        <v>Baik</v>
      </c>
      <c r="L13">
        <v>81.76</v>
      </c>
      <c r="M13" s="2" t="s">
        <v>109</v>
      </c>
      <c r="N13" t="str">
        <f t="shared" si="14"/>
        <v>Baik</v>
      </c>
      <c r="O13">
        <v>87.6</v>
      </c>
      <c r="P13" s="2" t="s">
        <v>97</v>
      </c>
      <c r="Q13" t="str">
        <f t="shared" si="15"/>
        <v>Baik</v>
      </c>
      <c r="R13">
        <v>88.8866666666667</v>
      </c>
      <c r="S13" t="s">
        <v>110</v>
      </c>
      <c r="T13" t="str">
        <f t="shared" si="16"/>
        <v>Sangat Baik</v>
      </c>
      <c r="U13">
        <v>85.62</v>
      </c>
      <c r="V13" s="2" t="s">
        <v>96</v>
      </c>
      <c r="W13" t="str">
        <f t="shared" si="17"/>
        <v>Baik</v>
      </c>
      <c r="X13">
        <v>84.68</v>
      </c>
      <c r="Y13" s="2" t="s">
        <v>108</v>
      </c>
      <c r="Z13" t="str">
        <f t="shared" si="18"/>
        <v>Baik</v>
      </c>
      <c r="AA13" t="s">
        <v>99</v>
      </c>
      <c r="AB13">
        <f t="shared" si="19"/>
        <v>676.906666666667</v>
      </c>
      <c r="AC13">
        <f t="shared" si="20"/>
        <v>84.6133333333333</v>
      </c>
      <c r="AD13">
        <f t="shared" si="10"/>
        <v>2</v>
      </c>
    </row>
    <row r="14" spans="1:30">
      <c r="A14" t="s">
        <v>111</v>
      </c>
      <c r="B14" t="s">
        <v>112</v>
      </c>
      <c r="C14">
        <v>81.9866666666667</v>
      </c>
      <c r="D14" s="2" t="s">
        <v>113</v>
      </c>
      <c r="E14" t="str">
        <f t="shared" si="11"/>
        <v>Baik</v>
      </c>
      <c r="F14">
        <v>82.2066666666667</v>
      </c>
      <c r="G14" s="2" t="s">
        <v>114</v>
      </c>
      <c r="H14" t="str">
        <f t="shared" si="12"/>
        <v>Baik</v>
      </c>
      <c r="I14">
        <v>78.36</v>
      </c>
      <c r="J14" s="2" t="s">
        <v>96</v>
      </c>
      <c r="K14" t="str">
        <f t="shared" si="13"/>
        <v>Baik</v>
      </c>
      <c r="L14">
        <v>80.06</v>
      </c>
      <c r="M14" s="2" t="s">
        <v>114</v>
      </c>
      <c r="N14" t="str">
        <f t="shared" si="14"/>
        <v>Baik</v>
      </c>
      <c r="O14">
        <v>84.9</v>
      </c>
      <c r="P14" s="2" t="s">
        <v>97</v>
      </c>
      <c r="Q14" t="str">
        <f t="shared" si="15"/>
        <v>Baik</v>
      </c>
      <c r="R14">
        <v>77.3133333333333</v>
      </c>
      <c r="S14" t="s">
        <v>98</v>
      </c>
      <c r="T14" t="str">
        <f t="shared" si="16"/>
        <v>Baik</v>
      </c>
      <c r="U14">
        <v>81.78</v>
      </c>
      <c r="V14" s="2" t="s">
        <v>96</v>
      </c>
      <c r="W14" t="str">
        <f t="shared" si="17"/>
        <v>Baik</v>
      </c>
      <c r="X14">
        <v>79.78</v>
      </c>
      <c r="Y14" s="2" t="s">
        <v>113</v>
      </c>
      <c r="Z14" t="str">
        <f t="shared" si="18"/>
        <v>Baik</v>
      </c>
      <c r="AA14" t="s">
        <v>99</v>
      </c>
      <c r="AB14">
        <f t="shared" si="19"/>
        <v>646.386666666667</v>
      </c>
      <c r="AC14">
        <f t="shared" si="20"/>
        <v>80.7983333333333</v>
      </c>
      <c r="AD14">
        <f t="shared" si="10"/>
        <v>7</v>
      </c>
    </row>
    <row r="15" spans="1:30">
      <c r="A15" t="s">
        <v>115</v>
      </c>
      <c r="B15" t="s">
        <v>116</v>
      </c>
      <c r="C15">
        <v>81.3066666666667</v>
      </c>
      <c r="D15" s="2" t="s">
        <v>117</v>
      </c>
      <c r="E15" t="str">
        <f t="shared" si="11"/>
        <v>Baik</v>
      </c>
      <c r="F15">
        <v>86.4266666666667</v>
      </c>
      <c r="G15" s="2" t="s">
        <v>118</v>
      </c>
      <c r="H15" t="str">
        <f t="shared" si="12"/>
        <v>Baik</v>
      </c>
      <c r="I15">
        <v>80.62</v>
      </c>
      <c r="J15" s="2" t="s">
        <v>96</v>
      </c>
      <c r="K15" t="str">
        <f t="shared" si="13"/>
        <v>Baik</v>
      </c>
      <c r="L15">
        <v>81.96</v>
      </c>
      <c r="M15" s="2" t="s">
        <v>118</v>
      </c>
      <c r="N15" t="str">
        <f t="shared" si="14"/>
        <v>Baik</v>
      </c>
      <c r="O15">
        <v>78</v>
      </c>
      <c r="P15" s="2" t="s">
        <v>97</v>
      </c>
      <c r="Q15" t="str">
        <f t="shared" si="15"/>
        <v>Baik</v>
      </c>
      <c r="R15">
        <v>84.38</v>
      </c>
      <c r="S15" t="s">
        <v>105</v>
      </c>
      <c r="T15" t="str">
        <f t="shared" si="16"/>
        <v>Baik</v>
      </c>
      <c r="U15">
        <v>78.14</v>
      </c>
      <c r="V15" s="2" t="s">
        <v>96</v>
      </c>
      <c r="W15" t="str">
        <f t="shared" si="17"/>
        <v>Baik</v>
      </c>
      <c r="X15">
        <v>82.68</v>
      </c>
      <c r="Y15" s="2" t="s">
        <v>117</v>
      </c>
      <c r="Z15" t="str">
        <f t="shared" si="18"/>
        <v>Baik</v>
      </c>
      <c r="AA15" t="s">
        <v>99</v>
      </c>
      <c r="AB15">
        <f t="shared" si="19"/>
        <v>653.513333333333</v>
      </c>
      <c r="AC15">
        <f t="shared" si="20"/>
        <v>81.6891666666667</v>
      </c>
      <c r="AD15">
        <f t="shared" si="10"/>
        <v>6</v>
      </c>
    </row>
    <row r="16" spans="1:30">
      <c r="A16" t="s">
        <v>119</v>
      </c>
      <c r="B16" t="s">
        <v>120</v>
      </c>
      <c r="C16">
        <v>84.2133333333333</v>
      </c>
      <c r="D16" s="2" t="s">
        <v>121</v>
      </c>
      <c r="E16" t="str">
        <f t="shared" si="11"/>
        <v>Baik</v>
      </c>
      <c r="F16">
        <v>83.7666666666667</v>
      </c>
      <c r="G16" s="2" t="s">
        <v>122</v>
      </c>
      <c r="H16" t="str">
        <f t="shared" si="12"/>
        <v>Baik</v>
      </c>
      <c r="I16">
        <v>79.2</v>
      </c>
      <c r="J16" s="2" t="s">
        <v>96</v>
      </c>
      <c r="K16" t="str">
        <f t="shared" si="13"/>
        <v>Baik</v>
      </c>
      <c r="L16">
        <v>85.6</v>
      </c>
      <c r="M16" s="2" t="s">
        <v>122</v>
      </c>
      <c r="N16" t="str">
        <f t="shared" si="14"/>
        <v>Baik</v>
      </c>
      <c r="O16">
        <v>86.5</v>
      </c>
      <c r="P16" s="2" t="s">
        <v>97</v>
      </c>
      <c r="Q16" t="str">
        <f t="shared" si="15"/>
        <v>Baik</v>
      </c>
      <c r="R16">
        <v>88.2866666666667</v>
      </c>
      <c r="S16" t="s">
        <v>110</v>
      </c>
      <c r="T16" t="str">
        <f t="shared" si="16"/>
        <v>Sangat Baik</v>
      </c>
      <c r="U16">
        <v>79.38</v>
      </c>
      <c r="V16" s="2" t="s">
        <v>96</v>
      </c>
      <c r="W16" t="str">
        <f t="shared" si="17"/>
        <v>Baik</v>
      </c>
      <c r="X16">
        <v>85.2</v>
      </c>
      <c r="Y16" s="2" t="s">
        <v>121</v>
      </c>
      <c r="Z16" t="str">
        <f t="shared" si="18"/>
        <v>Baik</v>
      </c>
      <c r="AA16" t="s">
        <v>99</v>
      </c>
      <c r="AB16">
        <f t="shared" si="19"/>
        <v>672.146666666667</v>
      </c>
      <c r="AC16">
        <f t="shared" si="20"/>
        <v>84.0183333333333</v>
      </c>
      <c r="AD16">
        <f t="shared" si="10"/>
        <v>4</v>
      </c>
    </row>
    <row r="17" spans="1:30">
      <c r="A17" t="s">
        <v>123</v>
      </c>
      <c r="B17" t="s">
        <v>124</v>
      </c>
      <c r="C17">
        <v>84.6466666666667</v>
      </c>
      <c r="D17" s="2" t="s">
        <v>125</v>
      </c>
      <c r="E17" t="str">
        <f t="shared" si="11"/>
        <v>Baik</v>
      </c>
      <c r="F17">
        <v>83.7866666666667</v>
      </c>
      <c r="G17" s="2" t="s">
        <v>126</v>
      </c>
      <c r="H17" t="str">
        <f t="shared" si="12"/>
        <v>Baik</v>
      </c>
      <c r="I17">
        <v>80.24</v>
      </c>
      <c r="J17" s="2" t="s">
        <v>96</v>
      </c>
      <c r="K17" t="str">
        <f t="shared" si="13"/>
        <v>Baik</v>
      </c>
      <c r="L17">
        <v>82.4</v>
      </c>
      <c r="M17" s="2" t="s">
        <v>126</v>
      </c>
      <c r="N17" t="str">
        <f t="shared" si="14"/>
        <v>Baik</v>
      </c>
      <c r="O17">
        <v>85.1</v>
      </c>
      <c r="P17" s="2" t="s">
        <v>97</v>
      </c>
      <c r="Q17" t="str">
        <f t="shared" si="15"/>
        <v>Baik</v>
      </c>
      <c r="R17">
        <v>87.4</v>
      </c>
      <c r="S17" t="s">
        <v>127</v>
      </c>
      <c r="T17" t="str">
        <f t="shared" si="16"/>
        <v>Baik</v>
      </c>
      <c r="U17">
        <v>86.04</v>
      </c>
      <c r="V17" s="2" t="s">
        <v>96</v>
      </c>
      <c r="W17" t="str">
        <f t="shared" si="17"/>
        <v>Baik</v>
      </c>
      <c r="X17">
        <v>87.2</v>
      </c>
      <c r="Y17" s="2" t="s">
        <v>125</v>
      </c>
      <c r="Z17" t="str">
        <f t="shared" si="18"/>
        <v>Baik</v>
      </c>
      <c r="AA17" t="s">
        <v>99</v>
      </c>
      <c r="AB17">
        <f t="shared" si="19"/>
        <v>676.813333333333</v>
      </c>
      <c r="AC17">
        <f t="shared" si="20"/>
        <v>84.6016666666667</v>
      </c>
      <c r="AD17">
        <f t="shared" si="10"/>
        <v>3</v>
      </c>
    </row>
  </sheetData>
  <sortState ref="B20:C35">
    <sortCondition ref="B2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MABAIZ ADMIN</dc:creator>
  <cp:lastModifiedBy>zen</cp:lastModifiedBy>
  <dcterms:created xsi:type="dcterms:W3CDTF">2022-08-09T08:48:00Z</dcterms:created>
  <cp:lastPrinted>2022-08-09T09:26:00Z</cp:lastPrinted>
  <dcterms:modified xsi:type="dcterms:W3CDTF">2022-12-14T10:01:55Z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