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activeTab="1"/>
  </bookViews>
  <sheets>
    <sheet name="juziyah" sheetId="1" r:id="rId1"/>
    <sheet name="syahadah" sheetId="2" r:id="rId2"/>
  </sheets>
  <calcPr calcId="144525"/>
</workbook>
</file>

<file path=xl/sharedStrings.xml><?xml version="1.0" encoding="utf-8"?>
<sst xmlns="http://schemas.openxmlformats.org/spreadsheetml/2006/main" count="99" uniqueCount="74">
  <si>
    <t>nama</t>
  </si>
  <si>
    <t>kelas</t>
  </si>
  <si>
    <t>tanggal</t>
  </si>
  <si>
    <t>kesalahan</t>
  </si>
  <si>
    <t>juz</t>
  </si>
  <si>
    <t>nilai</t>
  </si>
  <si>
    <t>norma</t>
  </si>
  <si>
    <t>tahsin</t>
  </si>
  <si>
    <t>penguji</t>
  </si>
  <si>
    <t>Firman</t>
  </si>
  <si>
    <t>Alhamdulillah saudara Firman mampu menyimakkan hafalannya dengan lancar.</t>
  </si>
  <si>
    <t>ustadz zen</t>
  </si>
  <si>
    <t>Kholid</t>
  </si>
  <si>
    <t>Alhamdulillah saudara Kholid mampu menyimakkan hafalannya dengan lancar.</t>
  </si>
  <si>
    <t>Ustadz Zen</t>
  </si>
  <si>
    <t>Najwa Hani F</t>
  </si>
  <si>
    <t>bacaan masih cukup cepat, makhorijul huruf kaf seringkali dibaca tebal seperti qof</t>
  </si>
  <si>
    <t>Ustadzah Marwa</t>
  </si>
  <si>
    <t>Untuk kelancaran, terlewat beberapa kali saat membaca kata
Untuk makhroj, beberapa huruf kaf dibaca tebal
Untuk hukum, tempo bacaan cukup cepat</t>
  </si>
  <si>
    <t>Najwa Qurrata 'aini</t>
  </si>
  <si>
    <t>Untuk kelancaran, kadang tertukar dengan ayat yang lain</t>
  </si>
  <si>
    <t>Ustadzah Suryani Nur Romadlon</t>
  </si>
  <si>
    <t>Untuk kelancaran, sering terlupa di awal ayat
Untuk makhroj, kurang dalam pengucapan huruf ha (ha kecil)
Untuk hukum, kurang menahan di ghunnah karena terburu-buru</t>
  </si>
  <si>
    <t>Untuk hukum, mendengungkan bacaan idzhar, yaitu ن bertemu غ yang seharusnya dibaca jelas.</t>
  </si>
  <si>
    <t>Ustadzah Suryani</t>
  </si>
  <si>
    <t>Nur Intan Amirah S</t>
  </si>
  <si>
    <t>Alhamdulillah saudara Intan mampu menyimakkan hafalannya dengan lancar.</t>
  </si>
  <si>
    <t>Terkecoh saat mendapati nun bertemu gha dibaca dengung, yang harusnya dibaca jelas</t>
  </si>
  <si>
    <t>Radja</t>
  </si>
  <si>
    <t>Alhamdulillah kelancaran baik, beberapa kali tersendat karena kesalahan hukum.
Alhamdulillah makhroj tinggal perlu dilatih kembali.
Hukum Ikhfa masih banyak kesalahan dan hukum mad yang masih kurang.</t>
  </si>
  <si>
    <t>Ustadz Latif</t>
  </si>
  <si>
    <t>Rasya</t>
  </si>
  <si>
    <t>Alhamdulillah saudara Rasya mampu menyimakkan hafalannya dengan lancar.</t>
  </si>
  <si>
    <t xml:space="preserve">Riska </t>
  </si>
  <si>
    <t>bacaan terlalu cepat. sehingga kurang sempurna dengung nya</t>
  </si>
  <si>
    <t>Riska Fitriana Putri</t>
  </si>
  <si>
    <t>Untuk kelancaran, beberapa kali ada kata yang tertinggal
Untuk hukum, sedikit terlalu cepat dalam membaca sehingga tidak sempurna dengungnya</t>
  </si>
  <si>
    <t>Ustadzah Marwa Azizah Rahmad</t>
  </si>
  <si>
    <t>Royyan</t>
  </si>
  <si>
    <t>Makhroj kurang fasih
Tajwid kurang pemantapan
Kelancaran masih putus-putus</t>
  </si>
  <si>
    <t>royyan</t>
  </si>
  <si>
    <t>Alhamdulillah saudara Royyan mampu menyimakkan hafalannya dengan lancar.</t>
  </si>
  <si>
    <t>shinra</t>
  </si>
  <si>
    <t>Alhamdulillah saudara Shinra mampu menyimakkan hafalannya dengan lancar.</t>
  </si>
  <si>
    <t>nama_santri</t>
  </si>
  <si>
    <t>catatan_tahsin</t>
  </si>
  <si>
    <t>syahadah_ke</t>
  </si>
  <si>
    <t>Abdurrahman Al Zuhdi</t>
  </si>
  <si>
    <t>Ustadz Rezky</t>
  </si>
  <si>
    <t>Juz 30: Kelancaran 90%; Untuk makhroj, huruf ز masih samar dengan ذ. Huruf ح belum konsisten; Untuk sifat, perhatikan isti'la wal ithsal; Hukum ikhfa-nya masih tebal semua pada huruf istital.
Juz 1: Kelancaran 85%.
Juz 2: Kelancaran 75%.
Juz 3: Kelancaran 68%; Hukum ikhfa syafawi sering lepas.
Juz 4: Kelancaran 67%; Huruf و sering tertukar dengan ف.</t>
  </si>
  <si>
    <t>Hazwan Hafidzuddin</t>
  </si>
  <si>
    <t>Ustadz Miftahul Hadi</t>
  </si>
  <si>
    <t>Evaluasi diperlukan pada bab makhroj dan sifat huruf, serta hukum tajwid yang diamati kurang konsisten pada bacaan satu dan yang lainnya.</t>
  </si>
  <si>
    <t>Inas</t>
  </si>
  <si>
    <t>Ustadzah Fitri</t>
  </si>
  <si>
    <t>Alhamdulillah saudara Inas mampu menyimakkan hafalannya dengan lancar.</t>
  </si>
  <si>
    <t>Jahrisa Juana</t>
  </si>
  <si>
    <t>Ustadzah Tri Handayani</t>
  </si>
  <si>
    <t>Alhamdulillah saudara Jahrisa mampu menyimakkan hafalannya dengan lancar.</t>
  </si>
  <si>
    <t>Laily</t>
  </si>
  <si>
    <t>Kelancarannya mumtaz semua.</t>
  </si>
  <si>
    <t>M. Fatih Yusuf Rahman</t>
  </si>
  <si>
    <t>Ustadz Iskandar</t>
  </si>
  <si>
    <t>Untuk juz 30, idghom bigunnah sering tertinggal dan huruf za dan dza sering tertukar. Untuk juz 1, mad wajib sering tidak terbaca dengan baik dan huruf shad masih salah penyebutannya.</t>
  </si>
  <si>
    <t>Muthia Shofia</t>
  </si>
  <si>
    <t>Alhamdulillah saudara Muthia mampu menyimakkan hafalannya dengan lancar.</t>
  </si>
  <si>
    <t xml:space="preserve">Rihal Muharrikul Haq </t>
  </si>
  <si>
    <t>Belajar terus hafalan dengan tempo tartil, agar bisa terus memperbaiki tajwid dan makhroj.</t>
  </si>
  <si>
    <t>Syamil Muwahiduddin</t>
  </si>
  <si>
    <t>Ustadz Zaki</t>
  </si>
  <si>
    <t>Ja'far Ash Shodiq Habibullah</t>
  </si>
  <si>
    <t>Ustadz Latip</t>
  </si>
  <si>
    <t>Jayyid Jiddan</t>
  </si>
  <si>
    <t>Juz 30: Kelancarannya baik. Untuk tajwid, hukum Ilab kurang ghunnah terutama di huruf dal. Untuk makhroj, huruf yang belum sempurna adalah huruf shad dan dhad
Juz 1: Untuk kelancaran, sedikit tersendat. Untuk tajwid, mad wajib kadang dibaca kurang sempurna.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</si>
</sst>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_);_(&quot;$&quot;* \(#,##0\);_(&quot;$&quot;* &quot;-&quot;_);_(@_)"/>
    <numFmt numFmtId="178" formatCode="_ * #,##0_ ;_ * \-#,##0_ ;_ * &quot;-&quot;_ ;_ @_ "/>
    <numFmt numFmtId="179" formatCode="_(&quot;$&quot;* #,##0.00_);_(&quot;$&quot;* \(#,##0.00\);_(&quot;$&quot;* &quot;-&quot;??_);_(@_)"/>
    <numFmt numFmtId="180" formatCode="yyyy\-mm\-dd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horizontal="center" wrapText="1" readingOrder="1"/>
    </xf>
    <xf numFmtId="180" fontId="2" fillId="0" borderId="0" xfId="0" applyNumberFormat="1" applyFont="1" applyAlignment="1"/>
    <xf numFmtId="0" fontId="0" fillId="0" borderId="1" xfId="0" applyBorder="1"/>
    <xf numFmtId="58" fontId="0" fillId="0" borderId="1" xfId="0" applyNumberFormat="1" applyBorder="1" applyAlignment="1">
      <alignment wrapText="1" readingOrder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8"/>
  <sheetViews>
    <sheetView workbookViewId="0">
      <selection activeCell="G5" sqref="G5"/>
    </sheetView>
  </sheetViews>
  <sheetFormatPr defaultColWidth="12.6285714285714" defaultRowHeight="15.75" customHeight="1"/>
  <cols>
    <col min="1" max="1" width="18.2857142857143" customWidth="1"/>
    <col min="2" max="2" width="6.14285714285714" customWidth="1"/>
    <col min="3" max="3" width="10.8571428571429" customWidth="1"/>
    <col min="4" max="7" width="10.4285714285714" customWidth="1"/>
    <col min="8" max="8" width="37.5714285714286" customWidth="1"/>
    <col min="9" max="9" width="31.5714285714286" customWidth="1"/>
  </cols>
  <sheetData>
    <row r="1" customHeight="1" spans="1:9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</row>
    <row r="2" customHeight="1" spans="1:9">
      <c r="A2" s="2" t="s">
        <v>9</v>
      </c>
      <c r="B2" s="12">
        <v>3</v>
      </c>
      <c r="C2" s="13">
        <v>44888</v>
      </c>
      <c r="D2" s="12">
        <v>10</v>
      </c>
      <c r="E2" s="12">
        <v>14</v>
      </c>
      <c r="F2" s="12">
        <f t="shared" ref="F2:F18" si="0">100-D2</f>
        <v>90</v>
      </c>
      <c r="G2" s="12" t="str">
        <f t="shared" ref="G2:G18" si="1">IF(F2&lt;26,"Maqbul",IF(F2&lt;51,"Jayyid",IF(F2&lt;76,"Jayyid Jiddan","Mumtaz")))</f>
        <v>Mumtaz</v>
      </c>
      <c r="H2" s="2" t="s">
        <v>10</v>
      </c>
      <c r="I2" s="14" t="s">
        <v>11</v>
      </c>
    </row>
    <row r="3" customHeight="1" spans="1:9">
      <c r="A3" s="2" t="s">
        <v>12</v>
      </c>
      <c r="B3" s="12">
        <v>2</v>
      </c>
      <c r="C3" s="13">
        <v>44855</v>
      </c>
      <c r="D3" s="12">
        <v>23</v>
      </c>
      <c r="E3" s="12">
        <v>8</v>
      </c>
      <c r="F3" s="12">
        <f t="shared" si="0"/>
        <v>77</v>
      </c>
      <c r="G3" s="12" t="str">
        <f t="shared" si="1"/>
        <v>Mumtaz</v>
      </c>
      <c r="H3" s="2" t="s">
        <v>13</v>
      </c>
      <c r="I3" s="14" t="s">
        <v>14</v>
      </c>
    </row>
    <row r="4" customHeight="1" spans="1:9">
      <c r="A4" s="2" t="s">
        <v>15</v>
      </c>
      <c r="B4" s="12">
        <v>2</v>
      </c>
      <c r="C4" s="13">
        <v>44858</v>
      </c>
      <c r="D4" s="12">
        <v>4</v>
      </c>
      <c r="E4" s="12">
        <v>7</v>
      </c>
      <c r="F4" s="12">
        <f t="shared" si="0"/>
        <v>96</v>
      </c>
      <c r="G4" s="12" t="str">
        <f t="shared" si="1"/>
        <v>Mumtaz</v>
      </c>
      <c r="H4" s="14" t="s">
        <v>16</v>
      </c>
      <c r="I4" s="14" t="s">
        <v>17</v>
      </c>
    </row>
    <row r="5" customHeight="1" spans="1:9">
      <c r="A5" s="2" t="s">
        <v>15</v>
      </c>
      <c r="B5" s="12">
        <v>2</v>
      </c>
      <c r="C5" s="13">
        <v>44858</v>
      </c>
      <c r="D5" s="12">
        <v>4</v>
      </c>
      <c r="E5" s="12">
        <v>7</v>
      </c>
      <c r="F5" s="12">
        <f t="shared" si="0"/>
        <v>96</v>
      </c>
      <c r="G5" s="12" t="str">
        <f t="shared" si="1"/>
        <v>Mumtaz</v>
      </c>
      <c r="H5" s="14" t="s">
        <v>18</v>
      </c>
      <c r="I5" s="14" t="s">
        <v>17</v>
      </c>
    </row>
    <row r="6" customHeight="1" spans="1:9">
      <c r="A6" s="2" t="s">
        <v>19</v>
      </c>
      <c r="B6" s="12">
        <v>1</v>
      </c>
      <c r="C6" s="13">
        <v>44833</v>
      </c>
      <c r="D6" s="12">
        <v>11</v>
      </c>
      <c r="E6" s="12">
        <v>30</v>
      </c>
      <c r="F6" s="12">
        <f t="shared" si="0"/>
        <v>89</v>
      </c>
      <c r="G6" s="12" t="str">
        <f t="shared" si="1"/>
        <v>Mumtaz</v>
      </c>
      <c r="H6" s="14" t="s">
        <v>20</v>
      </c>
      <c r="I6" s="14" t="s">
        <v>21</v>
      </c>
    </row>
    <row r="7" customHeight="1" spans="1:9">
      <c r="A7" s="2" t="s">
        <v>19</v>
      </c>
      <c r="B7" s="12">
        <v>1</v>
      </c>
      <c r="C7" s="13">
        <v>44855</v>
      </c>
      <c r="D7" s="12">
        <v>16</v>
      </c>
      <c r="E7" s="12">
        <v>1</v>
      </c>
      <c r="F7" s="12">
        <f t="shared" si="0"/>
        <v>84</v>
      </c>
      <c r="G7" s="12" t="str">
        <f t="shared" si="1"/>
        <v>Mumtaz</v>
      </c>
      <c r="H7" s="14" t="s">
        <v>22</v>
      </c>
      <c r="I7" s="14" t="s">
        <v>21</v>
      </c>
    </row>
    <row r="8" customHeight="1" spans="1:9">
      <c r="A8" s="2" t="s">
        <v>19</v>
      </c>
      <c r="B8" s="12">
        <v>1</v>
      </c>
      <c r="C8" s="7">
        <v>44883</v>
      </c>
      <c r="D8" s="12">
        <v>13</v>
      </c>
      <c r="E8" s="12">
        <v>29</v>
      </c>
      <c r="F8" s="12">
        <f t="shared" si="0"/>
        <v>87</v>
      </c>
      <c r="G8" s="12" t="str">
        <f t="shared" si="1"/>
        <v>Mumtaz</v>
      </c>
      <c r="H8" s="12" t="s">
        <v>23</v>
      </c>
      <c r="I8" s="12" t="s">
        <v>24</v>
      </c>
    </row>
    <row r="9" customHeight="1" spans="1:9">
      <c r="A9" s="2" t="s">
        <v>25</v>
      </c>
      <c r="B9" s="12">
        <v>1</v>
      </c>
      <c r="C9" s="13">
        <v>44831</v>
      </c>
      <c r="D9" s="12">
        <v>2</v>
      </c>
      <c r="E9" s="12">
        <v>30</v>
      </c>
      <c r="F9" s="12">
        <f t="shared" si="0"/>
        <v>98</v>
      </c>
      <c r="G9" s="12" t="str">
        <f t="shared" si="1"/>
        <v>Mumtaz</v>
      </c>
      <c r="H9" s="2" t="s">
        <v>26</v>
      </c>
      <c r="I9" s="14" t="s">
        <v>21</v>
      </c>
    </row>
    <row r="10" customHeight="1" spans="1:9">
      <c r="A10" s="2" t="s">
        <v>25</v>
      </c>
      <c r="B10" s="12">
        <v>1</v>
      </c>
      <c r="C10" s="13">
        <v>44859</v>
      </c>
      <c r="D10" s="12">
        <v>2</v>
      </c>
      <c r="E10" s="12">
        <v>29</v>
      </c>
      <c r="F10" s="12">
        <f t="shared" si="0"/>
        <v>98</v>
      </c>
      <c r="G10" s="12" t="str">
        <f t="shared" si="1"/>
        <v>Mumtaz</v>
      </c>
      <c r="H10" s="14" t="s">
        <v>27</v>
      </c>
      <c r="I10" s="14" t="s">
        <v>21</v>
      </c>
    </row>
    <row r="11" customHeight="1" spans="1:9">
      <c r="A11" s="2" t="s">
        <v>25</v>
      </c>
      <c r="B11" s="2">
        <v>1</v>
      </c>
      <c r="C11" s="7">
        <v>44893</v>
      </c>
      <c r="D11" s="2">
        <v>1</v>
      </c>
      <c r="E11" s="2">
        <v>1</v>
      </c>
      <c r="F11" s="2">
        <f t="shared" si="0"/>
        <v>99</v>
      </c>
      <c r="G11" s="2" t="str">
        <f t="shared" si="1"/>
        <v>Mumtaz</v>
      </c>
      <c r="H11" s="2" t="s">
        <v>26</v>
      </c>
      <c r="I11" s="2" t="s">
        <v>24</v>
      </c>
    </row>
    <row r="12" customHeight="1" spans="1:9">
      <c r="A12" s="2" t="s">
        <v>28</v>
      </c>
      <c r="B12" s="12">
        <v>2</v>
      </c>
      <c r="C12" s="13">
        <v>44847</v>
      </c>
      <c r="D12" s="12">
        <v>11</v>
      </c>
      <c r="E12" s="12">
        <v>3</v>
      </c>
      <c r="F12" s="12">
        <f t="shared" si="0"/>
        <v>89</v>
      </c>
      <c r="G12" s="12" t="str">
        <f t="shared" si="1"/>
        <v>Mumtaz</v>
      </c>
      <c r="H12" s="14" t="s">
        <v>29</v>
      </c>
      <c r="I12" s="14" t="s">
        <v>30</v>
      </c>
    </row>
    <row r="13" customHeight="1" spans="1:9">
      <c r="A13" s="2" t="s">
        <v>31</v>
      </c>
      <c r="B13" s="12">
        <v>2</v>
      </c>
      <c r="C13" s="13">
        <v>44846</v>
      </c>
      <c r="D13" s="12">
        <v>13</v>
      </c>
      <c r="E13" s="12">
        <v>6</v>
      </c>
      <c r="F13" s="12">
        <f t="shared" si="0"/>
        <v>87</v>
      </c>
      <c r="G13" s="12" t="str">
        <f t="shared" si="1"/>
        <v>Mumtaz</v>
      </c>
      <c r="H13" s="2" t="s">
        <v>32</v>
      </c>
      <c r="I13" s="14" t="s">
        <v>14</v>
      </c>
    </row>
    <row r="14" customHeight="1" spans="1:9">
      <c r="A14" s="2" t="s">
        <v>33</v>
      </c>
      <c r="B14" s="12">
        <v>2</v>
      </c>
      <c r="C14" s="13">
        <v>44840</v>
      </c>
      <c r="D14" s="12">
        <v>28</v>
      </c>
      <c r="E14" s="12">
        <v>5</v>
      </c>
      <c r="F14" s="12">
        <f t="shared" si="0"/>
        <v>72</v>
      </c>
      <c r="G14" s="12" t="str">
        <f t="shared" si="1"/>
        <v>Jayyid Jiddan</v>
      </c>
      <c r="H14" s="14" t="s">
        <v>34</v>
      </c>
      <c r="I14" s="14" t="s">
        <v>17</v>
      </c>
    </row>
    <row r="15" customHeight="1" spans="1:9">
      <c r="A15" s="2" t="s">
        <v>35</v>
      </c>
      <c r="B15" s="12">
        <v>2</v>
      </c>
      <c r="C15" s="13">
        <v>44840</v>
      </c>
      <c r="D15" s="12">
        <v>28</v>
      </c>
      <c r="E15" s="12">
        <v>5</v>
      </c>
      <c r="F15" s="12">
        <f t="shared" si="0"/>
        <v>72</v>
      </c>
      <c r="G15" s="12" t="str">
        <f t="shared" si="1"/>
        <v>Jayyid Jiddan</v>
      </c>
      <c r="H15" s="14" t="s">
        <v>36</v>
      </c>
      <c r="I15" s="14" t="s">
        <v>37</v>
      </c>
    </row>
    <row r="16" customHeight="1" spans="1:9">
      <c r="A16" s="2" t="s">
        <v>38</v>
      </c>
      <c r="B16" s="12">
        <v>3</v>
      </c>
      <c r="C16" s="13">
        <v>44847</v>
      </c>
      <c r="D16" s="12">
        <v>16</v>
      </c>
      <c r="E16" s="12">
        <v>13</v>
      </c>
      <c r="F16" s="12">
        <f t="shared" si="0"/>
        <v>84</v>
      </c>
      <c r="G16" s="12" t="str">
        <f t="shared" si="1"/>
        <v>Mumtaz</v>
      </c>
      <c r="H16" s="14" t="s">
        <v>39</v>
      </c>
      <c r="I16" s="14" t="s">
        <v>30</v>
      </c>
    </row>
    <row r="17" customHeight="1" spans="1:9">
      <c r="A17" s="2" t="s">
        <v>40</v>
      </c>
      <c r="B17" s="12">
        <v>3</v>
      </c>
      <c r="C17" s="13">
        <v>44887</v>
      </c>
      <c r="D17" s="12">
        <v>9</v>
      </c>
      <c r="E17" s="12">
        <v>14</v>
      </c>
      <c r="F17" s="12">
        <f t="shared" si="0"/>
        <v>91</v>
      </c>
      <c r="G17" s="12" t="str">
        <f t="shared" si="1"/>
        <v>Mumtaz</v>
      </c>
      <c r="H17" s="2" t="s">
        <v>41</v>
      </c>
      <c r="I17" s="14" t="s">
        <v>11</v>
      </c>
    </row>
    <row r="18" customHeight="1" spans="1:9">
      <c r="A18" s="2" t="s">
        <v>42</v>
      </c>
      <c r="B18" s="12">
        <v>2</v>
      </c>
      <c r="C18" s="13">
        <v>44888</v>
      </c>
      <c r="D18" s="12">
        <v>10</v>
      </c>
      <c r="E18" s="12">
        <v>1</v>
      </c>
      <c r="F18" s="12">
        <f t="shared" si="0"/>
        <v>90</v>
      </c>
      <c r="G18" s="12" t="str">
        <f t="shared" si="1"/>
        <v>Mumtaz</v>
      </c>
      <c r="H18" s="2" t="s">
        <v>43</v>
      </c>
      <c r="I18" s="14" t="s">
        <v>11</v>
      </c>
    </row>
  </sheetData>
  <sortState ref="A2:I18">
    <sortCondition ref="A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M11" sqref="M11"/>
    </sheetView>
  </sheetViews>
  <sheetFormatPr defaultColWidth="9.14285714285714" defaultRowHeight="12.75"/>
  <cols>
    <col min="1" max="1" width="22.5714285714286" customWidth="1"/>
    <col min="2" max="2" width="22.7142857142857" customWidth="1"/>
    <col min="3" max="4" width="2.57142857142857" customWidth="1"/>
    <col min="5" max="7" width="3.57142857142857" customWidth="1"/>
    <col min="8" max="8" width="5.57142857142857" customWidth="1"/>
    <col min="9" max="9" width="13" customWidth="1"/>
    <col min="10" max="10" width="61.4285714285714" customWidth="1"/>
    <col min="11" max="11" width="10.8571428571429" customWidth="1"/>
  </cols>
  <sheetData>
    <row r="1" spans="1:13">
      <c r="A1" s="1" t="s">
        <v>44</v>
      </c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5</v>
      </c>
      <c r="I1" s="1" t="s">
        <v>6</v>
      </c>
      <c r="J1" s="1" t="s">
        <v>45</v>
      </c>
      <c r="K1" s="1" t="s">
        <v>2</v>
      </c>
      <c r="L1" s="1" t="s">
        <v>46</v>
      </c>
      <c r="M1" s="1" t="s">
        <v>1</v>
      </c>
    </row>
    <row r="2" spans="1:13">
      <c r="A2" s="2" t="s">
        <v>47</v>
      </c>
      <c r="B2" s="2" t="s">
        <v>48</v>
      </c>
      <c r="C2" s="2">
        <v>0</v>
      </c>
      <c r="D2" s="2">
        <v>1</v>
      </c>
      <c r="E2" s="2">
        <v>1</v>
      </c>
      <c r="F2" s="2">
        <v>2</v>
      </c>
      <c r="G2" s="2">
        <v>1</v>
      </c>
      <c r="H2" s="2">
        <f t="shared" ref="H2:H10" si="0">100-(SUM(C2:G2))</f>
        <v>95</v>
      </c>
      <c r="I2" s="3" t="str">
        <f t="shared" ref="I2:I10" si="1">IF(H2&lt;26,"Maqbul",IF(H2&lt;51,"Jayyid",IF(H2&lt;76,"Jayyid Jiddan","Mumtaz")))</f>
        <v>Mumtaz</v>
      </c>
      <c r="J2" s="2" t="s">
        <v>49</v>
      </c>
      <c r="K2" s="7">
        <v>44850</v>
      </c>
      <c r="L2" s="2">
        <v>1</v>
      </c>
      <c r="M2" s="2">
        <v>3</v>
      </c>
    </row>
    <row r="3" spans="1:13">
      <c r="A3" s="2" t="s">
        <v>50</v>
      </c>
      <c r="B3" s="2" t="s">
        <v>51</v>
      </c>
      <c r="C3" s="2">
        <v>0</v>
      </c>
      <c r="D3" s="2">
        <v>1</v>
      </c>
      <c r="E3" s="2">
        <v>0</v>
      </c>
      <c r="F3" s="2">
        <v>3</v>
      </c>
      <c r="G3" s="2">
        <v>1</v>
      </c>
      <c r="H3" s="2">
        <f t="shared" si="0"/>
        <v>95</v>
      </c>
      <c r="I3" s="3" t="str">
        <f t="shared" si="1"/>
        <v>Mumtaz</v>
      </c>
      <c r="J3" s="2" t="s">
        <v>52</v>
      </c>
      <c r="K3" s="7">
        <v>44814</v>
      </c>
      <c r="L3" s="2">
        <v>1</v>
      </c>
      <c r="M3" s="2">
        <v>2</v>
      </c>
    </row>
    <row r="4" spans="1:13">
      <c r="A4" s="2" t="s">
        <v>53</v>
      </c>
      <c r="B4" s="2" t="s">
        <v>54</v>
      </c>
      <c r="C4" s="2">
        <v>3</v>
      </c>
      <c r="D4" s="2">
        <v>5</v>
      </c>
      <c r="E4" s="2">
        <v>10</v>
      </c>
      <c r="F4" s="2">
        <v>0</v>
      </c>
      <c r="G4" s="2">
        <v>0</v>
      </c>
      <c r="H4" s="3">
        <f t="shared" si="0"/>
        <v>82</v>
      </c>
      <c r="I4" s="3" t="str">
        <f>IF(H4&lt;26,"Maqbul",IF(H3&lt;51,"Jayyid",IF(H3&lt;76,"Jayyid Jiddan","Mumtaz")))</f>
        <v>Mumtaz</v>
      </c>
      <c r="J4" s="2" t="s">
        <v>55</v>
      </c>
      <c r="K4" s="7">
        <v>44896</v>
      </c>
      <c r="L4" s="2">
        <v>1</v>
      </c>
      <c r="M4" s="2">
        <v>3</v>
      </c>
    </row>
    <row r="5" spans="1:13">
      <c r="A5" s="2" t="s">
        <v>56</v>
      </c>
      <c r="B5" s="2" t="s">
        <v>57</v>
      </c>
      <c r="C5" s="2">
        <v>0</v>
      </c>
      <c r="D5" s="2">
        <v>0</v>
      </c>
      <c r="E5" s="2">
        <v>6</v>
      </c>
      <c r="F5" s="2">
        <v>7</v>
      </c>
      <c r="G5" s="2">
        <v>13</v>
      </c>
      <c r="H5" s="2">
        <f t="shared" si="0"/>
        <v>74</v>
      </c>
      <c r="I5" s="3" t="str">
        <f t="shared" si="1"/>
        <v>Jayyid Jiddan</v>
      </c>
      <c r="J5" s="2" t="s">
        <v>58</v>
      </c>
      <c r="K5" s="7">
        <v>44828</v>
      </c>
      <c r="L5" s="2">
        <v>1</v>
      </c>
      <c r="M5" s="2">
        <v>3</v>
      </c>
    </row>
    <row r="6" spans="1:13">
      <c r="A6" s="2" t="s">
        <v>59</v>
      </c>
      <c r="B6" s="2" t="s">
        <v>54</v>
      </c>
      <c r="C6" s="2">
        <v>0</v>
      </c>
      <c r="D6" s="2">
        <v>9</v>
      </c>
      <c r="E6" s="2">
        <v>18</v>
      </c>
      <c r="F6" s="2">
        <v>16</v>
      </c>
      <c r="G6" s="2">
        <v>4</v>
      </c>
      <c r="H6" s="2">
        <f t="shared" si="0"/>
        <v>53</v>
      </c>
      <c r="I6" s="3" t="str">
        <f t="shared" si="1"/>
        <v>Jayyid Jiddan</v>
      </c>
      <c r="J6" s="2" t="s">
        <v>60</v>
      </c>
      <c r="K6" s="7">
        <v>44847</v>
      </c>
      <c r="L6" s="2">
        <v>1</v>
      </c>
      <c r="M6" s="2">
        <v>3</v>
      </c>
    </row>
    <row r="7" spans="1:13">
      <c r="A7" s="2" t="s">
        <v>61</v>
      </c>
      <c r="B7" s="2" t="s">
        <v>62</v>
      </c>
      <c r="C7" s="2">
        <v>0</v>
      </c>
      <c r="D7" s="2">
        <v>2</v>
      </c>
      <c r="E7" s="2">
        <v>2</v>
      </c>
      <c r="F7" s="2">
        <v>3</v>
      </c>
      <c r="G7" s="2">
        <v>2</v>
      </c>
      <c r="H7" s="2">
        <f t="shared" si="0"/>
        <v>91</v>
      </c>
      <c r="I7" s="3" t="str">
        <f t="shared" si="1"/>
        <v>Mumtaz</v>
      </c>
      <c r="J7" s="2" t="s">
        <v>63</v>
      </c>
      <c r="K7" s="7">
        <v>44826</v>
      </c>
      <c r="L7" s="2">
        <v>1</v>
      </c>
      <c r="M7" s="2">
        <v>3</v>
      </c>
    </row>
    <row r="8" spans="1:13">
      <c r="A8" s="2" t="s">
        <v>64</v>
      </c>
      <c r="B8" s="2" t="s">
        <v>57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f t="shared" si="0"/>
        <v>99</v>
      </c>
      <c r="I8" s="3" t="str">
        <f t="shared" si="1"/>
        <v>Mumtaz</v>
      </c>
      <c r="J8" s="2" t="s">
        <v>65</v>
      </c>
      <c r="K8" s="7">
        <v>44825</v>
      </c>
      <c r="L8" s="2">
        <v>1</v>
      </c>
      <c r="M8" s="2">
        <v>3</v>
      </c>
    </row>
    <row r="9" spans="1:13">
      <c r="A9" s="2" t="s">
        <v>66</v>
      </c>
      <c r="B9" s="2" t="s">
        <v>48</v>
      </c>
      <c r="C9" s="2">
        <v>1</v>
      </c>
      <c r="D9" s="2">
        <v>3</v>
      </c>
      <c r="E9" s="2">
        <v>2</v>
      </c>
      <c r="F9" s="2">
        <v>2</v>
      </c>
      <c r="G9" s="2">
        <v>3</v>
      </c>
      <c r="H9" s="2">
        <f t="shared" si="0"/>
        <v>89</v>
      </c>
      <c r="I9" s="3" t="str">
        <f t="shared" si="1"/>
        <v>Mumtaz</v>
      </c>
      <c r="J9" s="2" t="s">
        <v>67</v>
      </c>
      <c r="K9" s="7">
        <v>44821</v>
      </c>
      <c r="L9" s="2">
        <v>1</v>
      </c>
      <c r="M9" s="2">
        <v>2</v>
      </c>
    </row>
    <row r="10" ht="13.5" spans="1:13">
      <c r="A10" s="2" t="s">
        <v>68</v>
      </c>
      <c r="B10" s="2" t="s">
        <v>69</v>
      </c>
      <c r="C10" s="2">
        <v>1</v>
      </c>
      <c r="D10" s="2">
        <v>0</v>
      </c>
      <c r="E10" s="2">
        <v>1</v>
      </c>
      <c r="F10" s="2">
        <v>2</v>
      </c>
      <c r="G10" s="2">
        <v>1</v>
      </c>
      <c r="H10" s="2">
        <f t="shared" si="0"/>
        <v>95</v>
      </c>
      <c r="I10" s="3" t="str">
        <f t="shared" si="1"/>
        <v>Mumtaz</v>
      </c>
      <c r="J10" s="2" t="s">
        <v>60</v>
      </c>
      <c r="K10" s="7">
        <v>44849</v>
      </c>
      <c r="L10" s="2">
        <v>1</v>
      </c>
      <c r="M10" s="2">
        <v>3</v>
      </c>
    </row>
    <row r="11" ht="26.25" spans="1:13">
      <c r="A11" s="4" t="s">
        <v>70</v>
      </c>
      <c r="B11" s="4" t="s">
        <v>71</v>
      </c>
      <c r="C11" s="5">
        <v>1</v>
      </c>
      <c r="D11" s="5">
        <v>3</v>
      </c>
      <c r="E11" s="5">
        <v>6</v>
      </c>
      <c r="F11" s="5">
        <v>0</v>
      </c>
      <c r="G11" s="5">
        <v>0</v>
      </c>
      <c r="H11" s="6">
        <v>90</v>
      </c>
      <c r="I11" s="6" t="s">
        <v>72</v>
      </c>
      <c r="J11" s="8" t="s">
        <v>73</v>
      </c>
      <c r="K11" s="9">
        <v>44910</v>
      </c>
      <c r="L11" s="5">
        <v>1</v>
      </c>
      <c r="M11" s="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juziyah</vt:lpstr>
      <vt:lpstr>syahadah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2022-12-13T11:01:00Z</dcterms:created>
  <dcterms:modified xsi:type="dcterms:W3CDTF">2023-06-10T13:55:21Z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