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90" activeTab="4"/>
  </bookViews>
  <sheets>
    <sheet name="juz 30" sheetId="1" r:id="rId1"/>
    <sheet name="juz 1" sheetId="2" r:id="rId2"/>
    <sheet name="juz 2" sheetId="3" r:id="rId3"/>
    <sheet name="juz 3" sheetId="4" r:id="rId4"/>
    <sheet name="juz 4" sheetId="5" r:id="rId5"/>
  </sheets>
  <definedNames>
    <definedName name="_xlnm.Print_Area" localSheetId="0">'juz 30'!$A$1:$E$42</definedName>
    <definedName name="_xlnm.Print_Area" localSheetId="1">'juz 1'!$A$1:$E$42</definedName>
    <definedName name="_xlnm.Print_Area" localSheetId="2">'juz 2'!$A$1:$E$42</definedName>
    <definedName name="_xlnm.Print_Area" localSheetId="3">'juz 3'!$A$1:$E$42</definedName>
    <definedName name="_xlnm.Print_Area" localSheetId="4">'juz 4'!$A$1:$E$42</definedName>
  </definedNames>
  <calcPr calcId="144525"/>
</workbook>
</file>

<file path=xl/sharedStrings.xml><?xml version="1.0" encoding="utf-8"?>
<sst xmlns="http://schemas.openxmlformats.org/spreadsheetml/2006/main" count="85" uniqueCount="17">
  <si>
    <t>RAPORT TAHFIDZ AL-QURAN</t>
  </si>
  <si>
    <t>MADRASAH BAITUL IZZAH</t>
  </si>
  <si>
    <t>SAMARINDA</t>
  </si>
  <si>
    <t>Ananda      :</t>
  </si>
  <si>
    <t>Hazwan Hafidzudin</t>
  </si>
  <si>
    <t>Marhalah  :</t>
  </si>
  <si>
    <t>Ula</t>
  </si>
  <si>
    <t>Fashl          :</t>
  </si>
  <si>
    <t>I (Awwal)</t>
  </si>
  <si>
    <t>Juz              :</t>
  </si>
  <si>
    <t>NO</t>
  </si>
  <si>
    <t>HALAMAN</t>
  </si>
  <si>
    <t>JML
SALAH</t>
  </si>
  <si>
    <t>NILAI</t>
  </si>
  <si>
    <t>KETERANGAN</t>
  </si>
  <si>
    <t>Rata-rata :</t>
  </si>
  <si>
    <t>DESKRIPSI TAJWID &amp; MAKHROJ :</t>
  </si>
</sst>
</file>

<file path=xl/styles.xml><?xml version="1.0" encoding="utf-8"?>
<styleSheet xmlns="http://schemas.openxmlformats.org/spreadsheetml/2006/main">
  <numFmts count="4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</numFmts>
  <fonts count="26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7" fillId="3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5" borderId="12" applyNumberFormat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6" fillId="7" borderId="10" applyNumberFormat="0" applyFont="0" applyAlignment="0" applyProtection="0">
      <alignment vertical="center"/>
    </xf>
    <xf numFmtId="0" fontId="18" fillId="6" borderId="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5" borderId="9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176" fontId="0" fillId="0" borderId="0" applyFont="0" applyFill="0" applyBorder="0" applyAlignment="0" applyProtection="0"/>
    <xf numFmtId="0" fontId="25" fillId="32" borderId="13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" fontId="0" fillId="0" borderId="1" xfId="44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0" fillId="0" borderId="4" xfId="0" applyBorder="1"/>
    <xf numFmtId="0" fontId="5" fillId="0" borderId="5" xfId="0" applyFont="1" applyBorder="1"/>
    <xf numFmtId="1" fontId="5" fillId="0" borderId="5" xfId="44" applyNumberFormat="1" applyFont="1" applyBorder="1" applyAlignment="1">
      <alignment horizontal="center" vertical="center"/>
    </xf>
    <xf numFmtId="0" fontId="5" fillId="0" borderId="0" xfId="0" applyFont="1"/>
    <xf numFmtId="0" fontId="2" fillId="0" borderId="0" xfId="0" applyFont="1" applyBorder="1" applyAlignment="1">
      <alignment horizontal="distributed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3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5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600075</xdr:colOff>
      <xdr:row>0</xdr:row>
      <xdr:rowOff>9525</xdr:rowOff>
    </xdr:from>
    <xdr:to>
      <xdr:col>3</xdr:col>
      <xdr:colOff>657225</xdr:colOff>
      <xdr:row>3</xdr:row>
      <xdr:rowOff>141908</xdr:rowOff>
    </xdr:to>
    <xdr:pic>
      <xdr:nvPicPr>
        <xdr:cNvPr id="2" name="Picture 6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472055" y="9525"/>
          <a:ext cx="753745" cy="7035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0</xdr:col>
      <xdr:colOff>0</xdr:colOff>
      <xdr:row>41</xdr:row>
      <xdr:rowOff>10583</xdr:rowOff>
    </xdr:from>
    <xdr:to>
      <xdr:col>5</xdr:col>
      <xdr:colOff>0</xdr:colOff>
      <xdr:row>41</xdr:row>
      <xdr:rowOff>1666875</xdr:rowOff>
    </xdr:to>
    <xdr:sp>
      <xdr:nvSpPr>
        <xdr:cNvPr id="3" name="Rectangle 4"/>
        <xdr:cNvSpPr/>
      </xdr:nvSpPr>
      <xdr:spPr>
        <a:xfrm>
          <a:off x="0" y="10259060"/>
          <a:ext cx="5670550" cy="165671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just"/>
          <a:r>
            <a:rPr lang="en-US" sz="1350">
              <a:solidFill>
                <a:sysClr val="windowText" lastClr="000000"/>
              </a:solidFill>
            </a:rPr>
            <a:t>-</a:t>
          </a:r>
          <a:endParaRPr lang="en-US" sz="135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A11" sqref="A11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30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582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2" si="3">A16+1</f>
        <v>2</v>
      </c>
      <c r="B17" s="9">
        <f t="shared" si="0"/>
        <v>583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584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585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586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587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588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589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590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591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592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593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594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595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596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597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598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ref="A33:A38" si="4">A32+1</f>
        <v>18</v>
      </c>
      <c r="B33" s="9">
        <f t="shared" si="0"/>
        <v>599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4"/>
        <v>19</v>
      </c>
      <c r="B34" s="9">
        <f t="shared" si="0"/>
        <v>600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4"/>
        <v>20</v>
      </c>
      <c r="B35" s="9">
        <f t="shared" si="0"/>
        <v>601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>
        <f t="shared" si="4"/>
        <v>21</v>
      </c>
      <c r="B36" s="9">
        <f t="shared" si="0"/>
        <v>602</v>
      </c>
      <c r="C36" s="9"/>
      <c r="D36" s="10">
        <f t="shared" si="1"/>
        <v>100</v>
      </c>
      <c r="E36" s="9" t="str">
        <f t="shared" si="2"/>
        <v>Mumtaz</v>
      </c>
    </row>
    <row r="37" ht="21" customHeight="1" spans="1:5">
      <c r="A37" s="9">
        <f t="shared" si="4"/>
        <v>22</v>
      </c>
      <c r="B37" s="9">
        <f t="shared" si="0"/>
        <v>603</v>
      </c>
      <c r="C37" s="9"/>
      <c r="D37" s="10">
        <f t="shared" si="1"/>
        <v>100</v>
      </c>
      <c r="E37" s="9" t="str">
        <f t="shared" si="2"/>
        <v>Mumtaz</v>
      </c>
    </row>
    <row r="38" ht="21" customHeight="1" spans="1:5">
      <c r="A38" s="11">
        <f t="shared" si="4"/>
        <v>23</v>
      </c>
      <c r="B38" s="11">
        <f t="shared" si="0"/>
        <v>604</v>
      </c>
      <c r="C38" s="11"/>
      <c r="D38" s="10">
        <f t="shared" si="1"/>
        <v>100</v>
      </c>
      <c r="E38" s="9" t="str">
        <f t="shared" si="2"/>
        <v>Mumtaz</v>
      </c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topLeftCell="A22" workbookViewId="0">
      <selection activeCell="A36" sqref="A36:E38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1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8" si="0">20*($B$13-1)+1+A16</f>
        <v>2</v>
      </c>
      <c r="C16" s="9"/>
      <c r="D16" s="10">
        <f t="shared" ref="D16:D38" si="1">(5-C16)/5*100</f>
        <v>100</v>
      </c>
      <c r="E16" s="9" t="str">
        <f t="shared" ref="E16:E39" si="2">IF(D16&lt;66,"Dhoif",IF(D16&lt;74.5,"Maqbul",IF(D16&lt;83,"Jayyid",IF(D16&lt;91.5,"Jayyid Jiddan","Mumtaz"))))</f>
        <v>Mumtaz</v>
      </c>
    </row>
    <row r="17" ht="21" customHeight="1" spans="1:5">
      <c r="A17" s="9">
        <f t="shared" ref="A17:A38" si="3">A16+1</f>
        <v>2</v>
      </c>
      <c r="B17" s="9">
        <f t="shared" si="0"/>
        <v>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10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11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12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13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14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15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16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17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18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19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20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21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 t="shared" si="2"/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2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22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23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24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25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26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27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28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29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30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31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32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33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34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35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36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37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38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39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40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41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zoomScale="90" zoomScaleNormal="90" workbookViewId="0">
      <selection activeCell="B13" sqref="B13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3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42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43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44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45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46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47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48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49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50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51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52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53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54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55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56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57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58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59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60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61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2"/>
  <sheetViews>
    <sheetView tabSelected="1" zoomScale="90" zoomScaleNormal="90" workbookViewId="0">
      <selection activeCell="B14" sqref="B14"/>
    </sheetView>
  </sheetViews>
  <sheetFormatPr defaultColWidth="9" defaultRowHeight="15" outlineLevelCol="4"/>
  <cols>
    <col min="1" max="1" width="13.7083333333333" customWidth="1"/>
    <col min="2" max="2" width="10.8583333333333" customWidth="1"/>
    <col min="3" max="3" width="9.14166666666667" customWidth="1"/>
    <col min="4" max="4" width="19.2833333333333" customWidth="1"/>
    <col min="5" max="5" width="21.425" customWidth="1"/>
  </cols>
  <sheetData>
    <row r="1" spans="1:5">
      <c r="A1" s="3"/>
      <c r="B1" s="3"/>
      <c r="C1" s="3"/>
      <c r="D1" s="3"/>
      <c r="E1" s="3"/>
    </row>
    <row r="6" s="1" customFormat="1" ht="21" spans="1:5">
      <c r="A6" s="4" t="s">
        <v>0</v>
      </c>
      <c r="B6" s="4"/>
      <c r="C6" s="4"/>
      <c r="D6" s="4"/>
      <c r="E6" s="4"/>
    </row>
    <row r="7" s="1" customFormat="1" ht="21" spans="1:5">
      <c r="A7" s="4" t="s">
        <v>1</v>
      </c>
      <c r="B7" s="4"/>
      <c r="C7" s="4"/>
      <c r="D7" s="4"/>
      <c r="E7" s="4"/>
    </row>
    <row r="8" s="1" customFormat="1" ht="21" spans="1:5">
      <c r="A8" s="4" t="s">
        <v>2</v>
      </c>
      <c r="B8" s="4"/>
      <c r="C8" s="4"/>
      <c r="D8" s="4"/>
      <c r="E8" s="4"/>
    </row>
    <row r="10" s="2" customFormat="1" ht="18.75" spans="1:2">
      <c r="A10" s="5" t="s">
        <v>3</v>
      </c>
      <c r="B10" s="5" t="s">
        <v>4</v>
      </c>
    </row>
    <row r="11" s="2" customFormat="1" ht="18.75" spans="1:2">
      <c r="A11" s="5" t="s">
        <v>5</v>
      </c>
      <c r="B11" s="5" t="s">
        <v>6</v>
      </c>
    </row>
    <row r="12" s="2" customFormat="1" ht="18.75" spans="1:2">
      <c r="A12" s="5" t="s">
        <v>7</v>
      </c>
      <c r="B12" s="5" t="s">
        <v>8</v>
      </c>
    </row>
    <row r="13" s="2" customFormat="1" ht="18.75" spans="1:2">
      <c r="A13" s="5" t="s">
        <v>9</v>
      </c>
      <c r="B13" s="6">
        <v>4</v>
      </c>
    </row>
    <row r="15" ht="30" spans="1:5">
      <c r="A15" s="7" t="s">
        <v>10</v>
      </c>
      <c r="B15" s="7" t="s">
        <v>11</v>
      </c>
      <c r="C15" s="8" t="s">
        <v>12</v>
      </c>
      <c r="D15" s="7" t="s">
        <v>13</v>
      </c>
      <c r="E15" s="7" t="s">
        <v>14</v>
      </c>
    </row>
    <row r="16" ht="21" customHeight="1" spans="1:5">
      <c r="A16" s="9">
        <v>1</v>
      </c>
      <c r="B16" s="9">
        <f t="shared" ref="B16:B35" si="0">20*($B$13-1)+1+A16</f>
        <v>62</v>
      </c>
      <c r="C16" s="9"/>
      <c r="D16" s="10">
        <f t="shared" ref="D16:D35" si="1">(5-C16)/5*100</f>
        <v>100</v>
      </c>
      <c r="E16" s="9" t="str">
        <f t="shared" ref="E16:E35" si="2">IF(D16&lt;66,"Dhoif",IF(D16&lt;74.5,"Maqbul",IF(D16&lt;83,"Jayyid",IF(D16&lt;91.5,"Jayyid Jiddan","Mumtaz"))))</f>
        <v>Mumtaz</v>
      </c>
    </row>
    <row r="17" ht="21" customHeight="1" spans="1:5">
      <c r="A17" s="9">
        <f t="shared" ref="A17:A35" si="3">A16+1</f>
        <v>2</v>
      </c>
      <c r="B17" s="9">
        <f t="shared" si="0"/>
        <v>63</v>
      </c>
      <c r="C17" s="9"/>
      <c r="D17" s="10">
        <f t="shared" si="1"/>
        <v>100</v>
      </c>
      <c r="E17" s="9" t="str">
        <f t="shared" si="2"/>
        <v>Mumtaz</v>
      </c>
    </row>
    <row r="18" ht="21" customHeight="1" spans="1:5">
      <c r="A18" s="9">
        <f t="shared" si="3"/>
        <v>3</v>
      </c>
      <c r="B18" s="9">
        <f t="shared" si="0"/>
        <v>64</v>
      </c>
      <c r="C18" s="9"/>
      <c r="D18" s="10">
        <f t="shared" si="1"/>
        <v>100</v>
      </c>
      <c r="E18" s="9" t="str">
        <f t="shared" si="2"/>
        <v>Mumtaz</v>
      </c>
    </row>
    <row r="19" ht="21" customHeight="1" spans="1:5">
      <c r="A19" s="9">
        <f t="shared" si="3"/>
        <v>4</v>
      </c>
      <c r="B19" s="9">
        <f t="shared" si="0"/>
        <v>65</v>
      </c>
      <c r="C19" s="9"/>
      <c r="D19" s="10">
        <f t="shared" si="1"/>
        <v>100</v>
      </c>
      <c r="E19" s="9" t="str">
        <f t="shared" si="2"/>
        <v>Mumtaz</v>
      </c>
    </row>
    <row r="20" ht="21" customHeight="1" spans="1:5">
      <c r="A20" s="9">
        <f t="shared" si="3"/>
        <v>5</v>
      </c>
      <c r="B20" s="9">
        <f t="shared" si="0"/>
        <v>66</v>
      </c>
      <c r="C20" s="9"/>
      <c r="D20" s="10">
        <f t="shared" si="1"/>
        <v>100</v>
      </c>
      <c r="E20" s="9" t="str">
        <f t="shared" si="2"/>
        <v>Mumtaz</v>
      </c>
    </row>
    <row r="21" ht="21" customHeight="1" spans="1:5">
      <c r="A21" s="9">
        <f t="shared" si="3"/>
        <v>6</v>
      </c>
      <c r="B21" s="9">
        <f t="shared" si="0"/>
        <v>67</v>
      </c>
      <c r="C21" s="9"/>
      <c r="D21" s="10">
        <f t="shared" si="1"/>
        <v>100</v>
      </c>
      <c r="E21" s="9" t="str">
        <f t="shared" si="2"/>
        <v>Mumtaz</v>
      </c>
    </row>
    <row r="22" ht="21" customHeight="1" spans="1:5">
      <c r="A22" s="9">
        <f t="shared" si="3"/>
        <v>7</v>
      </c>
      <c r="B22" s="9">
        <f t="shared" si="0"/>
        <v>68</v>
      </c>
      <c r="C22" s="9"/>
      <c r="D22" s="10">
        <f t="shared" si="1"/>
        <v>100</v>
      </c>
      <c r="E22" s="9" t="str">
        <f t="shared" si="2"/>
        <v>Mumtaz</v>
      </c>
    </row>
    <row r="23" ht="21" customHeight="1" spans="1:5">
      <c r="A23" s="9">
        <f t="shared" si="3"/>
        <v>8</v>
      </c>
      <c r="B23" s="9">
        <f t="shared" si="0"/>
        <v>69</v>
      </c>
      <c r="C23" s="9"/>
      <c r="D23" s="10">
        <f t="shared" si="1"/>
        <v>100</v>
      </c>
      <c r="E23" s="9" t="str">
        <f t="shared" si="2"/>
        <v>Mumtaz</v>
      </c>
    </row>
    <row r="24" ht="21" customHeight="1" spans="1:5">
      <c r="A24" s="9">
        <f t="shared" si="3"/>
        <v>9</v>
      </c>
      <c r="B24" s="9">
        <f t="shared" si="0"/>
        <v>70</v>
      </c>
      <c r="C24" s="9"/>
      <c r="D24" s="10">
        <f t="shared" si="1"/>
        <v>100</v>
      </c>
      <c r="E24" s="9" t="str">
        <f t="shared" si="2"/>
        <v>Mumtaz</v>
      </c>
    </row>
    <row r="25" ht="21" customHeight="1" spans="1:5">
      <c r="A25" s="9">
        <f t="shared" si="3"/>
        <v>10</v>
      </c>
      <c r="B25" s="9">
        <f t="shared" si="0"/>
        <v>71</v>
      </c>
      <c r="C25" s="9"/>
      <c r="D25" s="10">
        <f t="shared" si="1"/>
        <v>100</v>
      </c>
      <c r="E25" s="9" t="str">
        <f t="shared" si="2"/>
        <v>Mumtaz</v>
      </c>
    </row>
    <row r="26" ht="21" customHeight="1" spans="1:5">
      <c r="A26" s="9">
        <f t="shared" si="3"/>
        <v>11</v>
      </c>
      <c r="B26" s="9">
        <f t="shared" si="0"/>
        <v>72</v>
      </c>
      <c r="C26" s="9"/>
      <c r="D26" s="10">
        <f t="shared" si="1"/>
        <v>100</v>
      </c>
      <c r="E26" s="9" t="str">
        <f t="shared" si="2"/>
        <v>Mumtaz</v>
      </c>
    </row>
    <row r="27" ht="21" customHeight="1" spans="1:5">
      <c r="A27" s="9">
        <f t="shared" si="3"/>
        <v>12</v>
      </c>
      <c r="B27" s="9">
        <f t="shared" si="0"/>
        <v>73</v>
      </c>
      <c r="C27" s="9"/>
      <c r="D27" s="10">
        <f t="shared" si="1"/>
        <v>100</v>
      </c>
      <c r="E27" s="9" t="str">
        <f t="shared" si="2"/>
        <v>Mumtaz</v>
      </c>
    </row>
    <row r="28" ht="21" customHeight="1" spans="1:5">
      <c r="A28" s="9">
        <f t="shared" si="3"/>
        <v>13</v>
      </c>
      <c r="B28" s="9">
        <f t="shared" si="0"/>
        <v>74</v>
      </c>
      <c r="C28" s="9"/>
      <c r="D28" s="10">
        <f t="shared" si="1"/>
        <v>100</v>
      </c>
      <c r="E28" s="9" t="str">
        <f t="shared" si="2"/>
        <v>Mumtaz</v>
      </c>
    </row>
    <row r="29" ht="21" customHeight="1" spans="1:5">
      <c r="A29" s="9">
        <f t="shared" si="3"/>
        <v>14</v>
      </c>
      <c r="B29" s="9">
        <f t="shared" si="0"/>
        <v>75</v>
      </c>
      <c r="C29" s="9"/>
      <c r="D29" s="10">
        <f t="shared" si="1"/>
        <v>100</v>
      </c>
      <c r="E29" s="9" t="str">
        <f t="shared" si="2"/>
        <v>Mumtaz</v>
      </c>
    </row>
    <row r="30" ht="21" customHeight="1" spans="1:5">
      <c r="A30" s="9">
        <f t="shared" si="3"/>
        <v>15</v>
      </c>
      <c r="B30" s="9">
        <f t="shared" si="0"/>
        <v>76</v>
      </c>
      <c r="C30" s="9"/>
      <c r="D30" s="10">
        <f t="shared" si="1"/>
        <v>100</v>
      </c>
      <c r="E30" s="9" t="str">
        <f t="shared" si="2"/>
        <v>Mumtaz</v>
      </c>
    </row>
    <row r="31" ht="21" customHeight="1" spans="1:5">
      <c r="A31" s="9">
        <f t="shared" si="3"/>
        <v>16</v>
      </c>
      <c r="B31" s="9">
        <f t="shared" si="0"/>
        <v>77</v>
      </c>
      <c r="C31" s="9"/>
      <c r="D31" s="10">
        <f t="shared" si="1"/>
        <v>100</v>
      </c>
      <c r="E31" s="9" t="str">
        <f t="shared" si="2"/>
        <v>Mumtaz</v>
      </c>
    </row>
    <row r="32" ht="21" customHeight="1" spans="1:5">
      <c r="A32" s="9">
        <f t="shared" si="3"/>
        <v>17</v>
      </c>
      <c r="B32" s="9">
        <f t="shared" si="0"/>
        <v>78</v>
      </c>
      <c r="C32" s="9"/>
      <c r="D32" s="10">
        <f t="shared" si="1"/>
        <v>100</v>
      </c>
      <c r="E32" s="9" t="str">
        <f t="shared" si="2"/>
        <v>Mumtaz</v>
      </c>
    </row>
    <row r="33" ht="21" customHeight="1" spans="1:5">
      <c r="A33" s="9">
        <f t="shared" si="3"/>
        <v>18</v>
      </c>
      <c r="B33" s="9">
        <f t="shared" si="0"/>
        <v>79</v>
      </c>
      <c r="C33" s="9"/>
      <c r="D33" s="10">
        <f t="shared" si="1"/>
        <v>100</v>
      </c>
      <c r="E33" s="9" t="str">
        <f t="shared" si="2"/>
        <v>Mumtaz</v>
      </c>
    </row>
    <row r="34" ht="21" customHeight="1" spans="1:5">
      <c r="A34" s="9">
        <f t="shared" si="3"/>
        <v>19</v>
      </c>
      <c r="B34" s="9">
        <f t="shared" si="0"/>
        <v>80</v>
      </c>
      <c r="C34" s="9"/>
      <c r="D34" s="10">
        <f t="shared" si="1"/>
        <v>100</v>
      </c>
      <c r="E34" s="9" t="str">
        <f t="shared" si="2"/>
        <v>Mumtaz</v>
      </c>
    </row>
    <row r="35" ht="21" customHeight="1" spans="1:5">
      <c r="A35" s="9">
        <f t="shared" si="3"/>
        <v>20</v>
      </c>
      <c r="B35" s="9">
        <f t="shared" si="0"/>
        <v>81</v>
      </c>
      <c r="C35" s="9"/>
      <c r="D35" s="10">
        <f t="shared" si="1"/>
        <v>100</v>
      </c>
      <c r="E35" s="9" t="str">
        <f t="shared" si="2"/>
        <v>Mumtaz</v>
      </c>
    </row>
    <row r="36" ht="21" customHeight="1" spans="1:5">
      <c r="A36" s="9"/>
      <c r="B36" s="9"/>
      <c r="C36" s="9"/>
      <c r="D36" s="10"/>
      <c r="E36" s="9"/>
    </row>
    <row r="37" ht="21" customHeight="1" spans="1:5">
      <c r="A37" s="9"/>
      <c r="B37" s="9"/>
      <c r="C37" s="9"/>
      <c r="D37" s="10"/>
      <c r="E37" s="9"/>
    </row>
    <row r="38" ht="21" customHeight="1" spans="1:5">
      <c r="A38" s="11"/>
      <c r="B38" s="11"/>
      <c r="C38" s="11"/>
      <c r="D38" s="10"/>
      <c r="E38" s="9"/>
    </row>
    <row r="39" ht="21" customHeight="1" spans="1:5">
      <c r="A39" s="12" t="s">
        <v>15</v>
      </c>
      <c r="B39" s="13"/>
      <c r="C39" s="14"/>
      <c r="D39" s="15">
        <f>AVERAGE(D16:D38)</f>
        <v>100</v>
      </c>
      <c r="E39" s="7" t="str">
        <f>IF(D39&lt;66,"Dhoif",IF(D39&lt;74.5,"Maqbul",IF(D39&lt;83,"Jayyid",IF(D39&lt;91.5,"Jayyid Jiddan","Mumtaz"))))</f>
        <v>Mumtaz</v>
      </c>
    </row>
    <row r="41" spans="1:1">
      <c r="A41" s="16" t="s">
        <v>16</v>
      </c>
    </row>
    <row r="42" ht="133.5" customHeight="1" spans="1:5">
      <c r="A42" s="17"/>
      <c r="B42" s="17"/>
      <c r="C42" s="17"/>
      <c r="D42" s="17"/>
      <c r="E42" s="17"/>
    </row>
  </sheetData>
  <mergeCells count="5">
    <mergeCell ref="A1:E1"/>
    <mergeCell ref="A6:E6"/>
    <mergeCell ref="A7:E7"/>
    <mergeCell ref="A8:E8"/>
    <mergeCell ref="A42:E42"/>
  </mergeCells>
  <printOptions horizontalCentered="1"/>
  <pageMargins left="0.25" right="0.25" top="0.75" bottom="0.75" header="0.3" footer="0.3"/>
  <pageSetup paperSize="5" scale="85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juz 30</vt:lpstr>
      <vt:lpstr>juz 1</vt:lpstr>
      <vt:lpstr>juz 2</vt:lpstr>
      <vt:lpstr>juz 3</vt:lpstr>
      <vt:lpstr>juz 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2021-06-22T10:52:00Z</dcterms:created>
  <cp:lastPrinted>2021-06-24T15:09:00Z</cp:lastPrinted>
  <dcterms:modified xsi:type="dcterms:W3CDTF">2021-11-18T16:42:37Z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