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70"/>
  </bookViews>
  <sheets>
    <sheet name="musyrif" sheetId="13" r:id="rId1"/>
    <sheet name="1A" sheetId="14" r:id="rId2"/>
    <sheet name="2A" sheetId="22" r:id="rId3"/>
    <sheet name="3A" sheetId="23" r:id="rId4"/>
    <sheet name="1B" sheetId="24" r:id="rId5"/>
    <sheet name="2B" sheetId="25" r:id="rId6"/>
    <sheet name="3B" sheetId="26" r:id="rId7"/>
    <sheet name="juziyah" sheetId="16" r:id="rId8"/>
    <sheet name="syahadah" sheetId="21" r:id="rId9"/>
    <sheet name="utang murojaah" sheetId="27" r:id="rId10"/>
  </sheets>
  <definedNames>
    <definedName name="_xlnm.Print_Area" localSheetId="1">'1A'!$A$1:$Q$26</definedName>
    <definedName name="_xlnm.Print_Area" localSheetId="4">'1B'!$A$1:$J$30</definedName>
    <definedName name="_xlnm.Print_Area" localSheetId="2">'2A'!$A$1:$Q$30</definedName>
    <definedName name="_xlnm.Print_Area" localSheetId="5">'2B'!$A$1:$J$32</definedName>
    <definedName name="_xlnm.Print_Area" localSheetId="3">'3A'!$A$1:$Q$26</definedName>
    <definedName name="_xlnm.Print_Area" localSheetId="6">'3B'!$A$1:$J$28</definedName>
    <definedName name="_xlnm.Print_Area" localSheetId="7">juziyah!$A$1:$H$6</definedName>
    <definedName name="_xlnm.Print_Area" localSheetId="8">syahadah!$A$1:$N$5</definedName>
  </definedNames>
  <calcPr calcId="144525"/>
</workbook>
</file>

<file path=xl/sharedStrings.xml><?xml version="1.0" encoding="utf-8"?>
<sst xmlns="http://schemas.openxmlformats.org/spreadsheetml/2006/main" count="270" uniqueCount="161">
  <si>
    <t>Musyrif Tahfidz</t>
  </si>
  <si>
    <t>Kehadiran (satu pekan = 30 pertemuan)</t>
  </si>
  <si>
    <t>Nama</t>
  </si>
  <si>
    <t>Mei</t>
  </si>
  <si>
    <t>Kehadiran</t>
  </si>
  <si>
    <t>Sakit</t>
  </si>
  <si>
    <t>Izin</t>
  </si>
  <si>
    <t>Ustadz Abdul Latif</t>
  </si>
  <si>
    <t>Ustadz Imanuddin</t>
  </si>
  <si>
    <t>Ustadz Zaky</t>
  </si>
  <si>
    <t>Ustadz Zen</t>
  </si>
  <si>
    <t>Ustadzah Marwa</t>
  </si>
  <si>
    <t>Ustadzah Orin</t>
  </si>
  <si>
    <t>Ustadzah Suryani</t>
  </si>
  <si>
    <t>Ustadzah Vivi</t>
  </si>
  <si>
    <t>Pertemuan Ustadz Iman = 20 pertemuan</t>
  </si>
  <si>
    <t>Kelas 1 Putra</t>
  </si>
  <si>
    <t>Hapalan Baru</t>
  </si>
  <si>
    <t>Murajaah</t>
  </si>
  <si>
    <t>Target</t>
  </si>
  <si>
    <t>Pencapaian Terakhir</t>
  </si>
  <si>
    <t>Juz</t>
  </si>
  <si>
    <t>Surat</t>
  </si>
  <si>
    <t>Akmal Al Jundi</t>
  </si>
  <si>
    <t>1, 2</t>
  </si>
  <si>
    <t>30, 29, 1, 2, 3</t>
  </si>
  <si>
    <t>Idris</t>
  </si>
  <si>
    <t>29, 1</t>
  </si>
  <si>
    <t>Muhammad Al Fahrezy</t>
  </si>
  <si>
    <t>Tahfidz</t>
  </si>
  <si>
    <t>425 (T)</t>
  </si>
  <si>
    <t>Muhammad Faisal Asy Syams</t>
  </si>
  <si>
    <t>104 (T)</t>
  </si>
  <si>
    <t>180 (T)</t>
  </si>
  <si>
    <t>30, 29, 1</t>
  </si>
  <si>
    <t>29, 1, 2</t>
  </si>
  <si>
    <t>Muhammad Fakhri</t>
  </si>
  <si>
    <t>20 (T)</t>
  </si>
  <si>
    <t>107 (T)</t>
  </si>
  <si>
    <t>30, 29</t>
  </si>
  <si>
    <t>Muhammad Jamel Asy Syahid</t>
  </si>
  <si>
    <t>158 (T)</t>
  </si>
  <si>
    <t>Ruwayfi Rafa Alhamdani</t>
  </si>
  <si>
    <t>41 (PS)</t>
  </si>
  <si>
    <t>PJ : Persiapan Juziyah</t>
  </si>
  <si>
    <t>PS : Persiapan Syahadah</t>
  </si>
  <si>
    <t>T : Tahsin</t>
  </si>
  <si>
    <t>Kelas 2 Putra</t>
  </si>
  <si>
    <t xml:space="preserve">  </t>
  </si>
  <si>
    <t>Arviandow</t>
  </si>
  <si>
    <t>80 (T)</t>
  </si>
  <si>
    <t>596 (T)</t>
  </si>
  <si>
    <t>Ayaturrahman Shinra Aufa</t>
  </si>
  <si>
    <t>Syahadah</t>
  </si>
  <si>
    <t>26 (PS)</t>
  </si>
  <si>
    <t>35 (PS)</t>
  </si>
  <si>
    <t>30, 1</t>
  </si>
  <si>
    <t>30, 1, 2</t>
  </si>
  <si>
    <t>Hazwan Hafidzudin**</t>
  </si>
  <si>
    <t>1, 2, 3</t>
  </si>
  <si>
    <t>Khalid Ghazy*</t>
  </si>
  <si>
    <t>149 (PS)</t>
  </si>
  <si>
    <t>114 (PS)</t>
  </si>
  <si>
    <t>1, 2, 3, 4</t>
  </si>
  <si>
    <t>1, 4</t>
  </si>
  <si>
    <t>Muhammad Radja</t>
  </si>
  <si>
    <t>28 (PS)</t>
  </si>
  <si>
    <t>32 (PS)</t>
  </si>
  <si>
    <t>29 (PS)</t>
  </si>
  <si>
    <t>Muhammad Rasya*</t>
  </si>
  <si>
    <t>87 (PS)</t>
  </si>
  <si>
    <t>92 (PS)</t>
  </si>
  <si>
    <t>120 (PS)</t>
  </si>
  <si>
    <t>30, 2, 3</t>
  </si>
  <si>
    <t>Muhammad Rayhan</t>
  </si>
  <si>
    <t>82 (T)</t>
  </si>
  <si>
    <t>94 (T)</t>
  </si>
  <si>
    <t>Rihal Muharrikul Haq*</t>
  </si>
  <si>
    <t>177 (PS)</t>
  </si>
  <si>
    <t>181 (PS)</t>
  </si>
  <si>
    <t>116 (PS)</t>
  </si>
  <si>
    <t>30, 1, 2, 3</t>
  </si>
  <si>
    <t>Waldan Faiq Hasan</t>
  </si>
  <si>
    <t>567 (PJ)</t>
  </si>
  <si>
    <t>571 (PJ)</t>
  </si>
  <si>
    <t>Kelas 3 Putra</t>
  </si>
  <si>
    <t>Abdurrahman Al-Zuhdi*</t>
  </si>
  <si>
    <t>140 (PS)</t>
  </si>
  <si>
    <t>126 (PS)</t>
  </si>
  <si>
    <t>157 (PS)</t>
  </si>
  <si>
    <t>1, 2, 7</t>
  </si>
  <si>
    <t>30, 3, 4</t>
  </si>
  <si>
    <t>Dzaakir Hawaary Arbie*</t>
  </si>
  <si>
    <t>86 (PS)</t>
  </si>
  <si>
    <t>89 (PS)</t>
  </si>
  <si>
    <t>Ja'far Asshodiq Habibullah Fatah*</t>
  </si>
  <si>
    <t>115 (PS)</t>
  </si>
  <si>
    <t>1, 7</t>
  </si>
  <si>
    <t>M. Fatih Yusuf Rahman*</t>
  </si>
  <si>
    <t>121 (PS)</t>
  </si>
  <si>
    <t>141 (PS)</t>
  </si>
  <si>
    <t>148 (PS)</t>
  </si>
  <si>
    <t>Muhammad Firmansyah*</t>
  </si>
  <si>
    <t>163 (PS)</t>
  </si>
  <si>
    <t>130 (PS)</t>
  </si>
  <si>
    <t>2, 7</t>
  </si>
  <si>
    <t>Royyan Abdullah Asyari*</t>
  </si>
  <si>
    <t>135 (PS)</t>
  </si>
  <si>
    <t>186 (PS)</t>
  </si>
  <si>
    <t>Syamil Muwahhiduddien*</t>
  </si>
  <si>
    <t>145 (PS)</t>
  </si>
  <si>
    <t>147 (PS)</t>
  </si>
  <si>
    <t>171 (PS)</t>
  </si>
  <si>
    <t>Kelas 1 Putri</t>
  </si>
  <si>
    <t>Alya Zulfa Rahmdhani</t>
  </si>
  <si>
    <t>Najwa Qurrota'Aini</t>
  </si>
  <si>
    <t>59 (PS)</t>
  </si>
  <si>
    <t>Nur Intan Amira Syafiq*</t>
  </si>
  <si>
    <t>Sekar Arum Wijayanti</t>
  </si>
  <si>
    <t>Kelas 2 Putri</t>
  </si>
  <si>
    <t>Mila Najiyah*</t>
  </si>
  <si>
    <t>30, 1, 2, 3, 4</t>
  </si>
  <si>
    <t>Najwa Hani Fillah*</t>
  </si>
  <si>
    <t>Nayla Izzatul Hasanah*</t>
  </si>
  <si>
    <t>Nida Khalwatus S*</t>
  </si>
  <si>
    <t>Riska Fitriana Putri*</t>
  </si>
  <si>
    <t>Safaraz Aufa Rifdah*</t>
  </si>
  <si>
    <t>Kelas 3 Putri</t>
  </si>
  <si>
    <t>Jahrisa Juana**</t>
  </si>
  <si>
    <t>30, 1, 2, 3, 4, 5, 6, 7, 8, 9</t>
  </si>
  <si>
    <t>Nurlayli Ubadah**</t>
  </si>
  <si>
    <t>181 (MS)</t>
  </si>
  <si>
    <t>Nadyne Fathiya Chairinda</t>
  </si>
  <si>
    <t>Muthia Shofia**</t>
  </si>
  <si>
    <t>201 (M)</t>
  </si>
  <si>
    <t>Juziyah Putra</t>
  </si>
  <si>
    <t>Kelas</t>
  </si>
  <si>
    <t>Kesalahan</t>
  </si>
  <si>
    <t>Makhroj</t>
  </si>
  <si>
    <t>Sifat</t>
  </si>
  <si>
    <t>Hukum</t>
  </si>
  <si>
    <t>Lama Persiapan</t>
  </si>
  <si>
    <t>1A</t>
  </si>
  <si>
    <t>Ghunnah dan qolqolah</t>
  </si>
  <si>
    <t>2 hari</t>
  </si>
  <si>
    <t>Juziyah Putri</t>
  </si>
  <si>
    <t>Mila Najiyah</t>
  </si>
  <si>
    <t>2B</t>
  </si>
  <si>
    <t>Pada bacaan sering tertukar كم dan هم</t>
  </si>
  <si>
    <t>9 hari</t>
  </si>
  <si>
    <t>Syahadah Putra</t>
  </si>
  <si>
    <t>Tanggal</t>
  </si>
  <si>
    <t>Syahadah ke</t>
  </si>
  <si>
    <t>Penguji</t>
  </si>
  <si>
    <t>Syahadah Putri</t>
  </si>
  <si>
    <t>3B</t>
  </si>
  <si>
    <t>Ustadzah Fitri</t>
  </si>
  <si>
    <t>3 bulan</t>
  </si>
  <si>
    <t>UTANG MUROJAAH PUTRA</t>
  </si>
  <si>
    <t>Murajaah yang Belum Tuntas</t>
  </si>
  <si>
    <t>UTANG MUROJAAH PUTRI</t>
  </si>
</sst>
</file>

<file path=xl/styles.xml><?xml version="1.0" encoding="utf-8"?>
<styleSheet xmlns="http://schemas.openxmlformats.org/spreadsheetml/2006/main">
  <numFmts count="6">
    <numFmt numFmtId="176" formatCode="dd\-mmm\-yy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(* #,##0_);_(* \(#,##0\);_(* &quot;-&quot;_);_(@_)"/>
    <numFmt numFmtId="180" formatCode="_-&quot;Rp&quot;* #,##0.00_-;\-&quot;Rp&quot;* #,##0.00_-;_-&quot;Rp&quot;* &quot;-&quot;??_-;_-@_-"/>
    <numFmt numFmtId="181" formatCode="dd\-mmm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4"/>
      <name val="Calibri"/>
      <charset val="134"/>
      <scheme val="minor"/>
    </font>
    <font>
      <b/>
      <sz val="11"/>
      <name val="Calibri"/>
      <charset val="134"/>
      <scheme val="minor"/>
    </font>
    <font>
      <i/>
      <sz val="11"/>
      <name val="Calibri"/>
      <charset val="134"/>
      <scheme val="minor"/>
    </font>
    <font>
      <b/>
      <sz val="1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AFA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14" borderId="26" applyNumberFormat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0" fillId="3" borderId="21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13" borderId="25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5" fillId="6" borderId="22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4" fillId="6" borderId="25" applyNumberFormat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146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0" xfId="0" applyFill="1" applyBorder="1" applyAlignment="1">
      <alignment horizontal="center"/>
    </xf>
    <xf numFmtId="176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2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 vertical="top"/>
    </xf>
    <xf numFmtId="0" fontId="0" fillId="0" borderId="0" xfId="0" applyAlignment="1">
      <alignment horizontal="center" wrapText="1"/>
    </xf>
    <xf numFmtId="0" fontId="1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2" xfId="0" applyFill="1" applyBorder="1"/>
    <xf numFmtId="0" fontId="0" fillId="0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6" applyNumberFormat="1" applyFont="1" applyFill="1" applyBorder="1" applyAlignment="1">
      <alignment horizontal="center" vertical="center"/>
    </xf>
    <xf numFmtId="0" fontId="0" fillId="0" borderId="1" xfId="0" applyBorder="1"/>
    <xf numFmtId="0" fontId="1" fillId="0" borderId="14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2" borderId="6" xfId="6" applyNumberFormat="1" applyFont="1" applyFill="1" applyBorder="1" applyAlignment="1">
      <alignment horizontal="center" vertical="center"/>
    </xf>
    <xf numFmtId="0" fontId="0" fillId="0" borderId="6" xfId="6" applyNumberFormat="1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2" xfId="0" applyFont="1" applyFill="1" applyBorder="1"/>
    <xf numFmtId="0" fontId="5" fillId="0" borderId="9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0" borderId="5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0" fontId="7" fillId="0" borderId="14" xfId="0" applyFont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0" xfId="0" applyFont="1" applyFill="1"/>
    <xf numFmtId="0" fontId="5" fillId="2" borderId="6" xfId="6" applyNumberFormat="1" applyFont="1" applyFill="1" applyBorder="1" applyAlignment="1">
      <alignment horizontal="center" vertical="center"/>
    </xf>
    <xf numFmtId="0" fontId="5" fillId="2" borderId="1" xfId="6" applyNumberFormat="1" applyFont="1" applyFill="1" applyBorder="1" applyAlignment="1">
      <alignment horizontal="center" vertical="center"/>
    </xf>
    <xf numFmtId="0" fontId="5" fillId="0" borderId="1" xfId="6" applyNumberFormat="1" applyFont="1" applyFill="1" applyBorder="1" applyAlignment="1">
      <alignment horizontal="center" vertical="center"/>
    </xf>
    <xf numFmtId="0" fontId="5" fillId="0" borderId="6" xfId="6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6" xfId="0" applyFont="1" applyFill="1" applyBorder="1" applyAlignment="1">
      <alignment horizontal="center" vertical="center"/>
    </xf>
    <xf numFmtId="0" fontId="5" fillId="0" borderId="17" xfId="0" applyFont="1" applyFill="1" applyBorder="1"/>
    <xf numFmtId="0" fontId="5" fillId="0" borderId="18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right"/>
    </xf>
    <xf numFmtId="0" fontId="5" fillId="0" borderId="2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7" fillId="0" borderId="12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181" fontId="5" fillId="2" borderId="6" xfId="6" applyNumberFormat="1" applyFont="1" applyFill="1" applyBorder="1" applyAlignment="1">
      <alignment horizontal="center" vertical="center"/>
    </xf>
    <xf numFmtId="0" fontId="5" fillId="0" borderId="18" xfId="6" applyNumberFormat="1" applyFont="1" applyFill="1" applyBorder="1" applyAlignment="1">
      <alignment horizontal="center" vertical="center"/>
    </xf>
    <xf numFmtId="0" fontId="5" fillId="0" borderId="12" xfId="6" applyNumberFormat="1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0" fillId="0" borderId="0" xfId="0" applyFill="1" applyBorder="1"/>
    <xf numFmtId="0" fontId="7" fillId="0" borderId="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" xfId="6" applyNumberFormat="1" applyFont="1" applyBorder="1" applyAlignment="1">
      <alignment horizontal="center" vertical="center"/>
    </xf>
    <xf numFmtId="0" fontId="0" fillId="2" borderId="1" xfId="6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AFA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F13" sqref="F13"/>
    </sheetView>
  </sheetViews>
  <sheetFormatPr defaultColWidth="9" defaultRowHeight="15"/>
  <cols>
    <col min="1" max="1" width="17" customWidth="1"/>
    <col min="2" max="6" width="3.85714285714286" customWidth="1"/>
    <col min="7" max="7" width="10.5714285714286" customWidth="1"/>
    <col min="8" max="8" width="5.85714285714286" customWidth="1"/>
    <col min="9" max="9" width="4.71428571428571" customWidth="1"/>
  </cols>
  <sheetData>
    <row r="1" ht="2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3" ht="18.75" spans="1:9">
      <c r="A3" s="24" t="s">
        <v>1</v>
      </c>
      <c r="B3" s="24"/>
      <c r="C3" s="24"/>
      <c r="D3" s="24"/>
      <c r="E3" s="24"/>
      <c r="F3" s="24"/>
      <c r="G3" s="24"/>
      <c r="H3" s="24"/>
      <c r="I3" s="24"/>
    </row>
    <row r="4" spans="1:9">
      <c r="A4" s="28" t="s">
        <v>2</v>
      </c>
      <c r="B4" s="28" t="s">
        <v>3</v>
      </c>
      <c r="C4" s="28"/>
      <c r="D4" s="28"/>
      <c r="E4" s="28"/>
      <c r="F4" s="28"/>
      <c r="G4" s="141" t="s">
        <v>4</v>
      </c>
      <c r="H4" s="28" t="s">
        <v>5</v>
      </c>
      <c r="I4" s="28" t="s">
        <v>6</v>
      </c>
    </row>
    <row r="5" spans="1:9">
      <c r="A5" s="28"/>
      <c r="B5" s="28">
        <v>1</v>
      </c>
      <c r="C5" s="28">
        <v>2</v>
      </c>
      <c r="D5" s="28">
        <v>3</v>
      </c>
      <c r="E5" s="28">
        <v>4</v>
      </c>
      <c r="F5" s="28">
        <v>5</v>
      </c>
      <c r="G5" s="142"/>
      <c r="H5" s="28"/>
      <c r="I5" s="28"/>
    </row>
    <row r="6" spans="1:9">
      <c r="A6" s="55" t="s">
        <v>7</v>
      </c>
      <c r="B6" s="54"/>
      <c r="C6" s="54">
        <v>20</v>
      </c>
      <c r="D6" s="54"/>
      <c r="E6" s="54"/>
      <c r="F6" s="54">
        <v>21</v>
      </c>
      <c r="G6" s="143">
        <f t="shared" ref="G6:G13" si="0">SUM(B6:F6)</f>
        <v>41</v>
      </c>
      <c r="H6" s="54"/>
      <c r="I6" s="54"/>
    </row>
    <row r="7" spans="1:9">
      <c r="A7" s="55" t="s">
        <v>8</v>
      </c>
      <c r="B7" s="99">
        <v>7</v>
      </c>
      <c r="C7" s="54"/>
      <c r="D7" s="54"/>
      <c r="E7" s="54"/>
      <c r="F7" s="54">
        <v>13</v>
      </c>
      <c r="G7" s="143">
        <f t="shared" si="0"/>
        <v>20</v>
      </c>
      <c r="H7" s="54"/>
      <c r="I7" s="54">
        <v>1</v>
      </c>
    </row>
    <row r="8" spans="1:9">
      <c r="A8" s="55" t="s">
        <v>9</v>
      </c>
      <c r="B8" s="100"/>
      <c r="C8" s="54"/>
      <c r="D8" s="54"/>
      <c r="E8" s="54"/>
      <c r="F8" s="54"/>
      <c r="G8" s="143">
        <f t="shared" si="0"/>
        <v>0</v>
      </c>
      <c r="H8" s="54"/>
      <c r="I8" s="54"/>
    </row>
    <row r="9" spans="1:9">
      <c r="A9" s="55" t="s">
        <v>10</v>
      </c>
      <c r="B9" s="100">
        <v>18</v>
      </c>
      <c r="C9" s="144">
        <v>9</v>
      </c>
      <c r="D9" s="54"/>
      <c r="E9" s="54"/>
      <c r="F9" s="54">
        <v>20</v>
      </c>
      <c r="G9" s="143">
        <f t="shared" si="0"/>
        <v>47</v>
      </c>
      <c r="H9" s="54"/>
      <c r="I9" s="54">
        <v>12</v>
      </c>
    </row>
    <row r="10" spans="1:9">
      <c r="A10" s="55" t="s">
        <v>11</v>
      </c>
      <c r="B10" s="54">
        <v>23</v>
      </c>
      <c r="C10" s="54"/>
      <c r="D10" s="54"/>
      <c r="E10" s="54"/>
      <c r="F10" s="54">
        <v>25</v>
      </c>
      <c r="G10" s="143">
        <f t="shared" si="0"/>
        <v>48</v>
      </c>
      <c r="H10" s="54"/>
      <c r="I10" s="54">
        <v>1</v>
      </c>
    </row>
    <row r="11" spans="1:9">
      <c r="A11" s="55" t="s">
        <v>12</v>
      </c>
      <c r="B11" s="144">
        <v>13</v>
      </c>
      <c r="C11" s="54"/>
      <c r="D11" s="54"/>
      <c r="E11" s="54"/>
      <c r="F11" s="54">
        <v>17</v>
      </c>
      <c r="G11" s="143">
        <f t="shared" si="0"/>
        <v>30</v>
      </c>
      <c r="H11" s="54"/>
      <c r="I11" s="54">
        <v>13</v>
      </c>
    </row>
    <row r="12" spans="1:9">
      <c r="A12" s="55" t="s">
        <v>13</v>
      </c>
      <c r="B12" s="144">
        <v>14</v>
      </c>
      <c r="C12" s="54">
        <v>26</v>
      </c>
      <c r="D12" s="54"/>
      <c r="E12" s="54"/>
      <c r="F12" s="54">
        <v>23</v>
      </c>
      <c r="G12" s="143">
        <f t="shared" si="0"/>
        <v>63</v>
      </c>
      <c r="H12" s="54">
        <v>7</v>
      </c>
      <c r="I12" s="54">
        <v>4</v>
      </c>
    </row>
    <row r="13" spans="1:9">
      <c r="A13" s="55" t="s">
        <v>14</v>
      </c>
      <c r="B13" s="54">
        <v>24</v>
      </c>
      <c r="C13" s="54">
        <v>23</v>
      </c>
      <c r="D13" s="54"/>
      <c r="E13" s="54"/>
      <c r="F13" s="54">
        <v>15</v>
      </c>
      <c r="G13" s="143">
        <f t="shared" si="0"/>
        <v>62</v>
      </c>
      <c r="H13" s="54"/>
      <c r="I13" s="54">
        <v>13</v>
      </c>
    </row>
    <row r="14" spans="1:9">
      <c r="A14" s="145" t="s">
        <v>15</v>
      </c>
      <c r="B14" s="145"/>
      <c r="C14" s="145"/>
      <c r="D14" s="145"/>
      <c r="E14" s="145"/>
      <c r="F14" s="145"/>
      <c r="G14" s="145"/>
      <c r="H14" s="145"/>
      <c r="I14" s="145"/>
    </row>
  </sheetData>
  <mergeCells count="8">
    <mergeCell ref="A1:I1"/>
    <mergeCell ref="A3:I3"/>
    <mergeCell ref="B4:F4"/>
    <mergeCell ref="A14:I14"/>
    <mergeCell ref="A4:A5"/>
    <mergeCell ref="G4:G5"/>
    <mergeCell ref="H4:H5"/>
    <mergeCell ref="I4:I5"/>
  </mergeCell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38"/>
  <sheetViews>
    <sheetView workbookViewId="0">
      <selection activeCell="G10" sqref="G10"/>
    </sheetView>
  </sheetViews>
  <sheetFormatPr defaultColWidth="9" defaultRowHeight="15"/>
  <cols>
    <col min="1" max="1" width="29.7142857142857" customWidth="1"/>
    <col min="2" max="2" width="8" customWidth="1"/>
    <col min="3" max="6" width="7.71428571428571" customWidth="1"/>
    <col min="7" max="7" width="10.5714285714286" customWidth="1"/>
    <col min="8" max="8" width="6" customWidth="1"/>
    <col min="9" max="9" width="16" customWidth="1"/>
    <col min="10" max="10" width="4" customWidth="1"/>
    <col min="11" max="11" width="27.5714285714286" customWidth="1"/>
    <col min="12" max="12" width="4.28571428571429" customWidth="1"/>
    <col min="13" max="17" width="13.5714285714286" customWidth="1"/>
  </cols>
  <sheetData>
    <row r="1" ht="21" spans="1:17">
      <c r="A1" s="103" t="s">
        <v>16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</row>
    <row r="2" spans="1:17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</row>
    <row r="3" ht="19.5" spans="1:17">
      <c r="A3" s="71" t="s">
        <v>17</v>
      </c>
      <c r="B3" s="71"/>
      <c r="C3" s="71"/>
      <c r="D3" s="71"/>
      <c r="E3" s="71"/>
      <c r="F3" s="71"/>
      <c r="G3" s="71"/>
      <c r="H3" s="71"/>
      <c r="I3" s="71"/>
      <c r="J3" s="70"/>
      <c r="K3" s="71" t="s">
        <v>18</v>
      </c>
      <c r="L3" s="71"/>
      <c r="M3" s="71"/>
      <c r="N3" s="71"/>
      <c r="O3" s="71"/>
      <c r="P3" s="71"/>
      <c r="Q3" s="71"/>
    </row>
    <row r="4" spans="1:17">
      <c r="A4" s="72" t="str">
        <f>musyrif!A4</f>
        <v>Nama</v>
      </c>
      <c r="B4" s="136" t="s">
        <v>19</v>
      </c>
      <c r="C4" s="74" t="str">
        <f>musyrif!B4</f>
        <v>Mei</v>
      </c>
      <c r="D4" s="75"/>
      <c r="E4" s="75"/>
      <c r="F4" s="75"/>
      <c r="G4" s="72"/>
      <c r="H4" s="76" t="s">
        <v>20</v>
      </c>
      <c r="I4" s="92"/>
      <c r="J4" s="70"/>
      <c r="K4" s="72" t="str">
        <f>A4</f>
        <v>Nama</v>
      </c>
      <c r="L4" s="136" t="s">
        <v>21</v>
      </c>
      <c r="M4" s="140" t="str">
        <f>B18</f>
        <v>Mei</v>
      </c>
      <c r="N4" s="129"/>
      <c r="O4" s="129"/>
      <c r="P4" s="129"/>
      <c r="Q4" s="93"/>
    </row>
    <row r="5" spans="1:17">
      <c r="A5" s="72"/>
      <c r="B5" s="137"/>
      <c r="C5" s="74">
        <v>1</v>
      </c>
      <c r="D5" s="75">
        <v>2</v>
      </c>
      <c r="E5" s="75">
        <v>3</v>
      </c>
      <c r="F5" s="75">
        <v>4</v>
      </c>
      <c r="G5" s="72">
        <v>5</v>
      </c>
      <c r="H5" s="78" t="s">
        <v>21</v>
      </c>
      <c r="I5" s="95" t="s">
        <v>22</v>
      </c>
      <c r="J5" s="70"/>
      <c r="K5" s="72"/>
      <c r="L5" s="137"/>
      <c r="M5" s="94">
        <v>1</v>
      </c>
      <c r="N5" s="94">
        <v>2</v>
      </c>
      <c r="O5" s="94">
        <v>3</v>
      </c>
      <c r="P5" s="94">
        <v>4</v>
      </c>
      <c r="Q5" s="94">
        <v>5</v>
      </c>
    </row>
    <row r="6" spans="1:17">
      <c r="A6" s="79" t="s">
        <v>23</v>
      </c>
      <c r="B6" s="80">
        <v>81</v>
      </c>
      <c r="C6" s="81">
        <v>69</v>
      </c>
      <c r="D6" s="82">
        <v>79</v>
      </c>
      <c r="E6" s="83"/>
      <c r="F6" s="83"/>
      <c r="G6" s="84">
        <v>99</v>
      </c>
      <c r="H6" s="85"/>
      <c r="I6" s="96"/>
      <c r="J6" s="70"/>
      <c r="K6" s="79" t="str">
        <f t="shared" ref="K6:K12" si="0">A6</f>
        <v>Akmal Al Jundi</v>
      </c>
      <c r="L6" s="80">
        <f>H6-1</f>
        <v>-1</v>
      </c>
      <c r="M6" s="99" t="s">
        <v>24</v>
      </c>
      <c r="N6" s="100" t="s">
        <v>25</v>
      </c>
      <c r="O6" s="100"/>
      <c r="P6" s="100"/>
      <c r="Q6" s="100"/>
    </row>
    <row r="7" spans="1:17">
      <c r="A7" s="79" t="s">
        <v>26</v>
      </c>
      <c r="B7" s="80">
        <v>47</v>
      </c>
      <c r="C7" s="104"/>
      <c r="D7" s="83">
        <v>34</v>
      </c>
      <c r="E7" s="83"/>
      <c r="F7" s="83"/>
      <c r="G7" s="84">
        <v>45</v>
      </c>
      <c r="H7" s="85"/>
      <c r="I7" s="96"/>
      <c r="J7" s="70"/>
      <c r="K7" s="79" t="str">
        <f t="shared" si="0"/>
        <v>Idris</v>
      </c>
      <c r="L7" s="80"/>
      <c r="M7" s="100"/>
      <c r="N7" s="100" t="s">
        <v>27</v>
      </c>
      <c r="O7" s="100"/>
      <c r="P7" s="100"/>
      <c r="Q7" s="100"/>
    </row>
    <row r="8" spans="1:17">
      <c r="A8" s="79" t="s">
        <v>28</v>
      </c>
      <c r="B8" s="80" t="s">
        <v>29</v>
      </c>
      <c r="C8" s="104" t="s">
        <v>30</v>
      </c>
      <c r="D8" s="83"/>
      <c r="E8" s="83"/>
      <c r="F8" s="83"/>
      <c r="G8" s="84"/>
      <c r="H8" s="85"/>
      <c r="I8" s="96"/>
      <c r="J8" s="70"/>
      <c r="K8" s="79" t="str">
        <f t="shared" si="0"/>
        <v>Muhammad Al Fahrezy</v>
      </c>
      <c r="L8" s="80"/>
      <c r="M8" s="100"/>
      <c r="N8" s="100"/>
      <c r="O8" s="100"/>
      <c r="P8" s="100"/>
      <c r="Q8" s="100"/>
    </row>
    <row r="9" spans="1:17">
      <c r="A9" s="79" t="s">
        <v>31</v>
      </c>
      <c r="B9" s="80" t="s">
        <v>29</v>
      </c>
      <c r="C9" s="104" t="s">
        <v>32</v>
      </c>
      <c r="D9" s="83" t="s">
        <v>33</v>
      </c>
      <c r="E9" s="83"/>
      <c r="F9" s="83"/>
      <c r="G9" s="84"/>
      <c r="H9" s="85"/>
      <c r="I9" s="96"/>
      <c r="J9" s="70"/>
      <c r="K9" s="79" t="str">
        <f t="shared" si="0"/>
        <v>Muhammad Faisal Asy Syams</v>
      </c>
      <c r="L9" s="80"/>
      <c r="M9" s="100" t="s">
        <v>34</v>
      </c>
      <c r="N9" s="100" t="s">
        <v>35</v>
      </c>
      <c r="O9" s="100"/>
      <c r="P9" s="100"/>
      <c r="Q9" s="100"/>
    </row>
    <row r="10" spans="1:17">
      <c r="A10" s="79" t="s">
        <v>36</v>
      </c>
      <c r="B10" s="80" t="s">
        <v>29</v>
      </c>
      <c r="C10" s="104" t="s">
        <v>37</v>
      </c>
      <c r="D10" s="83" t="s">
        <v>38</v>
      </c>
      <c r="E10" s="83"/>
      <c r="F10" s="83"/>
      <c r="G10" s="84"/>
      <c r="H10" s="85"/>
      <c r="I10" s="96"/>
      <c r="J10" s="70"/>
      <c r="K10" s="79" t="str">
        <f t="shared" si="0"/>
        <v>Muhammad Fakhri</v>
      </c>
      <c r="L10" s="80"/>
      <c r="M10" s="100" t="s">
        <v>39</v>
      </c>
      <c r="N10" s="100"/>
      <c r="O10" s="100"/>
      <c r="P10" s="100"/>
      <c r="Q10" s="100"/>
    </row>
    <row r="11" spans="1:17">
      <c r="A11" s="79" t="s">
        <v>40</v>
      </c>
      <c r="B11" s="80">
        <v>604</v>
      </c>
      <c r="C11" s="104" t="s">
        <v>41</v>
      </c>
      <c r="D11" s="82">
        <v>564</v>
      </c>
      <c r="E11" s="83"/>
      <c r="F11" s="83"/>
      <c r="G11" s="84">
        <v>10</v>
      </c>
      <c r="H11" s="85"/>
      <c r="I11" s="96"/>
      <c r="J11" s="70"/>
      <c r="K11" s="79" t="str">
        <f t="shared" si="0"/>
        <v>Muhammad Jamel Asy Syahid</v>
      </c>
      <c r="L11" s="80"/>
      <c r="M11" s="100" t="s">
        <v>39</v>
      </c>
      <c r="N11" s="100">
        <v>30</v>
      </c>
      <c r="O11" s="100"/>
      <c r="P11" s="100"/>
      <c r="Q11" s="100"/>
    </row>
    <row r="12" ht="15.75" spans="1:17">
      <c r="A12" s="79" t="s">
        <v>42</v>
      </c>
      <c r="B12" s="87">
        <v>68</v>
      </c>
      <c r="C12" s="81">
        <v>55</v>
      </c>
      <c r="D12" s="82">
        <v>60</v>
      </c>
      <c r="E12" s="83"/>
      <c r="F12" s="83"/>
      <c r="G12" s="84" t="s">
        <v>43</v>
      </c>
      <c r="H12" s="88"/>
      <c r="I12" s="102"/>
      <c r="J12" s="70"/>
      <c r="K12" s="79" t="str">
        <f t="shared" si="0"/>
        <v>Ruwayfi Rafa Alhamdani</v>
      </c>
      <c r="L12" s="87">
        <f>H12-1</f>
        <v>-1</v>
      </c>
      <c r="M12" s="99" t="s">
        <v>39</v>
      </c>
      <c r="N12" s="100" t="s">
        <v>25</v>
      </c>
      <c r="O12" s="100"/>
      <c r="P12" s="100"/>
      <c r="Q12" s="100"/>
    </row>
    <row r="13" spans="1:17">
      <c r="A13" s="89" t="s">
        <v>44</v>
      </c>
      <c r="B13" s="90"/>
      <c r="C13" s="91"/>
      <c r="D13" s="91"/>
      <c r="E13" s="91"/>
      <c r="F13" s="91"/>
      <c r="G13" s="91"/>
      <c r="H13" s="91"/>
      <c r="I13" s="91"/>
      <c r="J13" s="70"/>
      <c r="K13" s="70">
        <v>0</v>
      </c>
      <c r="L13" s="70"/>
      <c r="M13" s="70"/>
      <c r="N13" s="70"/>
      <c r="O13" s="70"/>
      <c r="P13" s="70"/>
      <c r="Q13" s="70"/>
    </row>
    <row r="14" spans="1:17">
      <c r="A14" s="89" t="s">
        <v>45</v>
      </c>
      <c r="B14" s="90"/>
      <c r="C14" s="91"/>
      <c r="D14" s="91"/>
      <c r="E14" s="91"/>
      <c r="F14" s="91"/>
      <c r="G14" s="91"/>
      <c r="H14" s="91"/>
      <c r="I14" s="91"/>
      <c r="J14" s="70"/>
      <c r="K14" s="70"/>
      <c r="L14" s="70"/>
      <c r="M14" s="70"/>
      <c r="N14" s="70"/>
      <c r="O14" s="70"/>
      <c r="P14" s="70"/>
      <c r="Q14" s="70"/>
    </row>
    <row r="15" spans="1:17">
      <c r="A15" s="89" t="s">
        <v>46</v>
      </c>
      <c r="B15" s="118"/>
      <c r="C15" s="118"/>
      <c r="D15" s="118"/>
      <c r="E15" s="118"/>
      <c r="F15" s="118"/>
      <c r="G15" s="118"/>
      <c r="H15" s="97"/>
      <c r="I15" s="97"/>
      <c r="J15" s="70"/>
      <c r="K15" s="70"/>
      <c r="L15" s="70"/>
      <c r="M15" s="70"/>
      <c r="N15" s="70"/>
      <c r="O15" s="70"/>
      <c r="P15" s="70"/>
      <c r="Q15" s="70"/>
    </row>
    <row r="16" spans="1:17">
      <c r="A16" s="97"/>
      <c r="B16" s="97"/>
      <c r="C16" s="97"/>
      <c r="D16" s="97"/>
      <c r="E16" s="97"/>
      <c r="F16" s="97"/>
      <c r="G16" s="97"/>
      <c r="H16" s="97"/>
      <c r="I16" s="97"/>
      <c r="J16" s="70"/>
      <c r="K16" s="70"/>
      <c r="L16" s="70"/>
      <c r="M16" s="70"/>
      <c r="N16" s="70"/>
      <c r="O16" s="70"/>
      <c r="P16" s="70"/>
      <c r="Q16" s="70"/>
    </row>
    <row r="17" ht="18.75" spans="1:17">
      <c r="A17" s="119" t="str">
        <f>musyrif!A3</f>
        <v>Kehadiran (satu pekan = 30 pertemuan)</v>
      </c>
      <c r="B17" s="119"/>
      <c r="C17" s="119"/>
      <c r="D17" s="119"/>
      <c r="E17" s="119"/>
      <c r="F17" s="119"/>
      <c r="G17" s="119"/>
      <c r="H17" s="119"/>
      <c r="I17" s="119"/>
      <c r="J17" s="70"/>
      <c r="K17" s="70"/>
      <c r="L17" s="70"/>
      <c r="M17" s="70"/>
      <c r="N17" s="70"/>
      <c r="O17" s="70"/>
      <c r="P17" s="70"/>
      <c r="Q17" s="70"/>
    </row>
    <row r="18" spans="1:17">
      <c r="A18" s="94" t="str">
        <f>musyrif!A4</f>
        <v>Nama</v>
      </c>
      <c r="B18" s="94" t="str">
        <f>musyrif!B4</f>
        <v>Mei</v>
      </c>
      <c r="C18" s="94"/>
      <c r="D18" s="94"/>
      <c r="E18" s="94"/>
      <c r="F18" s="94"/>
      <c r="G18" s="120" t="str">
        <f>musyrif!G4</f>
        <v>Kehadiran</v>
      </c>
      <c r="H18" s="75" t="s">
        <v>5</v>
      </c>
      <c r="I18" s="75" t="s">
        <v>6</v>
      </c>
      <c r="J18" s="70"/>
      <c r="K18" s="70"/>
      <c r="L18" s="70"/>
      <c r="M18" s="70"/>
      <c r="N18" s="70"/>
      <c r="O18" s="70"/>
      <c r="P18" s="70"/>
      <c r="Q18" s="70"/>
    </row>
    <row r="19" spans="1:17">
      <c r="A19" s="94"/>
      <c r="B19" s="94">
        <v>1</v>
      </c>
      <c r="C19" s="94">
        <v>2</v>
      </c>
      <c r="D19" s="94">
        <v>3</v>
      </c>
      <c r="E19" s="94">
        <v>4</v>
      </c>
      <c r="F19" s="94">
        <v>5</v>
      </c>
      <c r="G19" s="121"/>
      <c r="H19" s="75"/>
      <c r="I19" s="75"/>
      <c r="J19" s="70"/>
      <c r="K19" s="70"/>
      <c r="L19" s="70"/>
      <c r="M19" s="70"/>
      <c r="N19" s="70"/>
      <c r="O19" s="70"/>
      <c r="P19" s="70"/>
      <c r="Q19" s="70"/>
    </row>
    <row r="20" spans="1:17">
      <c r="A20" s="122" t="str">
        <f t="shared" ref="A20:A26" si="1">A6</f>
        <v>Akmal Al Jundi</v>
      </c>
      <c r="B20" s="100">
        <v>16</v>
      </c>
      <c r="C20" s="100">
        <v>27</v>
      </c>
      <c r="D20" s="100"/>
      <c r="E20" s="100"/>
      <c r="F20" s="100">
        <v>22</v>
      </c>
      <c r="G20" s="100">
        <f t="shared" ref="G20:G26" si="2">SUM(B20:F20)</f>
        <v>65</v>
      </c>
      <c r="H20" s="126"/>
      <c r="I20" s="126"/>
      <c r="J20" s="70"/>
      <c r="K20" s="70"/>
      <c r="L20" s="70"/>
      <c r="M20" s="70"/>
      <c r="N20" s="70"/>
      <c r="O20" s="70"/>
      <c r="P20" s="70"/>
      <c r="Q20" s="70"/>
    </row>
    <row r="21" spans="1:17">
      <c r="A21" s="122" t="str">
        <f t="shared" si="1"/>
        <v>Idris</v>
      </c>
      <c r="B21" s="100">
        <v>18</v>
      </c>
      <c r="C21" s="100">
        <v>27</v>
      </c>
      <c r="D21" s="100"/>
      <c r="E21" s="100"/>
      <c r="F21" s="100">
        <v>22</v>
      </c>
      <c r="G21" s="100">
        <f t="shared" si="2"/>
        <v>67</v>
      </c>
      <c r="H21" s="126"/>
      <c r="I21" s="126"/>
      <c r="J21" s="70"/>
      <c r="K21" s="70"/>
      <c r="L21" s="70"/>
      <c r="M21" s="70"/>
      <c r="N21" s="70"/>
      <c r="O21" s="70"/>
      <c r="P21" s="70"/>
      <c r="Q21" s="70"/>
    </row>
    <row r="22" spans="1:17">
      <c r="A22" s="122" t="str">
        <f t="shared" si="1"/>
        <v>Muhammad Al Fahrezy</v>
      </c>
      <c r="B22" s="100"/>
      <c r="C22" s="100">
        <v>24</v>
      </c>
      <c r="D22" s="100"/>
      <c r="E22" s="100"/>
      <c r="F22" s="100"/>
      <c r="G22" s="100">
        <f t="shared" si="2"/>
        <v>24</v>
      </c>
      <c r="H22" s="126"/>
      <c r="I22" s="126"/>
      <c r="J22" s="70"/>
      <c r="K22" s="70"/>
      <c r="L22" s="70"/>
      <c r="M22" s="70"/>
      <c r="N22" s="70"/>
      <c r="O22" s="70"/>
      <c r="P22" s="70"/>
      <c r="Q22" s="70"/>
    </row>
    <row r="23" spans="1:17">
      <c r="A23" s="122" t="str">
        <f t="shared" si="1"/>
        <v>Muhammad Faisal Asy Syams</v>
      </c>
      <c r="B23" s="100">
        <v>20</v>
      </c>
      <c r="C23" s="100">
        <v>26</v>
      </c>
      <c r="D23" s="100"/>
      <c r="E23" s="100"/>
      <c r="F23" s="100">
        <v>22</v>
      </c>
      <c r="G23" s="100">
        <f t="shared" si="2"/>
        <v>68</v>
      </c>
      <c r="H23" s="126"/>
      <c r="I23" s="126"/>
      <c r="J23" s="70"/>
      <c r="K23" s="70"/>
      <c r="L23" s="70"/>
      <c r="M23" s="70"/>
      <c r="N23" s="70"/>
      <c r="O23" s="70"/>
      <c r="P23" s="70"/>
      <c r="Q23" s="70"/>
    </row>
    <row r="24" spans="1:17">
      <c r="A24" s="122" t="str">
        <f t="shared" si="1"/>
        <v>Muhammad Fakhri</v>
      </c>
      <c r="B24" s="100">
        <v>20</v>
      </c>
      <c r="C24" s="100">
        <v>27</v>
      </c>
      <c r="D24" s="100"/>
      <c r="E24" s="100"/>
      <c r="F24" s="100">
        <v>22</v>
      </c>
      <c r="G24" s="100">
        <f t="shared" si="2"/>
        <v>69</v>
      </c>
      <c r="H24" s="126"/>
      <c r="I24" s="126"/>
      <c r="J24" s="70"/>
      <c r="K24" s="70"/>
      <c r="L24" s="70"/>
      <c r="M24" s="70"/>
      <c r="N24" s="70"/>
      <c r="O24" s="70"/>
      <c r="P24" s="70"/>
      <c r="Q24" s="70"/>
    </row>
    <row r="25" spans="1:17">
      <c r="A25" s="122" t="str">
        <f t="shared" si="1"/>
        <v>Muhammad Jamel Asy Syahid</v>
      </c>
      <c r="B25" s="100"/>
      <c r="C25" s="100">
        <v>27</v>
      </c>
      <c r="D25" s="100"/>
      <c r="E25" s="100"/>
      <c r="F25" s="100">
        <v>22</v>
      </c>
      <c r="G25" s="100">
        <f t="shared" si="2"/>
        <v>49</v>
      </c>
      <c r="H25" s="126"/>
      <c r="I25" s="126"/>
      <c r="J25" s="70"/>
      <c r="K25" s="70"/>
      <c r="L25" s="70"/>
      <c r="M25" s="70"/>
      <c r="N25" s="70"/>
      <c r="O25" s="70"/>
      <c r="P25" s="70"/>
      <c r="Q25" s="70"/>
    </row>
    <row r="26" spans="1:17">
      <c r="A26" s="122" t="str">
        <f t="shared" si="1"/>
        <v>Ruwayfi Rafa Alhamdani</v>
      </c>
      <c r="B26" s="100">
        <v>20</v>
      </c>
      <c r="C26" s="100">
        <v>27</v>
      </c>
      <c r="D26" s="100"/>
      <c r="E26" s="100"/>
      <c r="F26" s="100">
        <v>22</v>
      </c>
      <c r="G26" s="100">
        <f t="shared" si="2"/>
        <v>69</v>
      </c>
      <c r="H26" s="126"/>
      <c r="I26" s="127"/>
      <c r="J26" s="70"/>
      <c r="K26" s="70"/>
      <c r="L26" s="70"/>
      <c r="M26" s="70"/>
      <c r="N26" s="70"/>
      <c r="O26" s="70"/>
      <c r="P26" s="70"/>
      <c r="Q26" s="70"/>
    </row>
    <row r="27" spans="1:9">
      <c r="A27" s="138"/>
      <c r="B27" s="138"/>
      <c r="C27" s="138"/>
      <c r="D27" s="138"/>
      <c r="E27" s="138"/>
      <c r="F27" s="138"/>
      <c r="G27" s="138"/>
      <c r="H27" s="139"/>
      <c r="I27" s="139"/>
    </row>
    <row r="38" spans="1:9">
      <c r="A38" s="48"/>
      <c r="B38" s="48"/>
      <c r="C38" s="48"/>
      <c r="D38" s="48"/>
      <c r="E38" s="48"/>
      <c r="F38" s="48"/>
      <c r="G38" s="48"/>
      <c r="H38" s="48"/>
      <c r="I38" s="48"/>
    </row>
  </sheetData>
  <mergeCells count="18">
    <mergeCell ref="A1:Q1"/>
    <mergeCell ref="A3:I3"/>
    <mergeCell ref="K3:Q3"/>
    <mergeCell ref="C4:G4"/>
    <mergeCell ref="H4:I4"/>
    <mergeCell ref="M4:Q4"/>
    <mergeCell ref="C13:I13"/>
    <mergeCell ref="C14:I14"/>
    <mergeCell ref="A17:I17"/>
    <mergeCell ref="B18:F18"/>
    <mergeCell ref="A4:A5"/>
    <mergeCell ref="A18:A19"/>
    <mergeCell ref="B4:B5"/>
    <mergeCell ref="G18:G19"/>
    <mergeCell ref="H18:H19"/>
    <mergeCell ref="I18:I19"/>
    <mergeCell ref="K4:K5"/>
    <mergeCell ref="L4:L5"/>
  </mergeCells>
  <pageMargins left="0.25" right="0.25" top="0.25" bottom="0.25" header="0" footer="0"/>
  <pageSetup paperSize="10000" scale="8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40"/>
  <sheetViews>
    <sheetView workbookViewId="0">
      <selection activeCell="G12" sqref="G12"/>
    </sheetView>
  </sheetViews>
  <sheetFormatPr defaultColWidth="9" defaultRowHeight="15"/>
  <cols>
    <col min="1" max="1" width="24.5714285714286" customWidth="1"/>
    <col min="2" max="2" width="10" customWidth="1"/>
    <col min="3" max="6" width="9" customWidth="1"/>
    <col min="7" max="7" width="10.5714285714286" customWidth="1"/>
    <col min="8" max="8" width="5.85714285714286" customWidth="1"/>
    <col min="9" max="9" width="15.8571428571429" customWidth="1"/>
    <col min="10" max="10" width="4" customWidth="1"/>
    <col min="11" max="11" width="24.5714285714286" customWidth="1"/>
    <col min="12" max="12" width="4" customWidth="1"/>
    <col min="13" max="13" width="8.71428571428571" customWidth="1"/>
    <col min="14" max="14" width="9.57142857142857" customWidth="1"/>
    <col min="15" max="17" width="8.71428571428571" customWidth="1"/>
  </cols>
  <sheetData>
    <row r="1" ht="21" spans="1:17">
      <c r="A1" s="103" t="s">
        <v>47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</row>
    <row r="2" spans="1:17">
      <c r="A2" s="70" t="s">
        <v>48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</row>
    <row r="3" ht="19.5" spans="1:17">
      <c r="A3" s="71" t="str">
        <f>'1A'!A3:I3</f>
        <v>Hapalan Baru</v>
      </c>
      <c r="B3" s="71"/>
      <c r="C3" s="71"/>
      <c r="D3" s="71"/>
      <c r="E3" s="71"/>
      <c r="F3" s="71"/>
      <c r="G3" s="71"/>
      <c r="H3" s="71"/>
      <c r="I3" s="71"/>
      <c r="J3" s="70"/>
      <c r="K3" s="71" t="s">
        <v>18</v>
      </c>
      <c r="L3" s="71"/>
      <c r="M3" s="71"/>
      <c r="N3" s="71"/>
      <c r="O3" s="71"/>
      <c r="P3" s="71"/>
      <c r="Q3" s="71"/>
    </row>
    <row r="4" spans="1:17">
      <c r="A4" s="72" t="str">
        <f>musyrif!A4</f>
        <v>Nama</v>
      </c>
      <c r="B4" s="73" t="s">
        <v>19</v>
      </c>
      <c r="C4" s="74" t="str">
        <f>musyrif!B4</f>
        <v>Mei</v>
      </c>
      <c r="D4" s="75"/>
      <c r="E4" s="75"/>
      <c r="F4" s="75"/>
      <c r="G4" s="72"/>
      <c r="H4" s="76" t="s">
        <v>20</v>
      </c>
      <c r="I4" s="92"/>
      <c r="J4" s="70"/>
      <c r="K4" s="72" t="str">
        <f>A4</f>
        <v>Nama</v>
      </c>
      <c r="L4" s="73" t="s">
        <v>21</v>
      </c>
      <c r="M4" s="129" t="str">
        <f>B20</f>
        <v>Mei</v>
      </c>
      <c r="N4" s="129"/>
      <c r="O4" s="129"/>
      <c r="P4" s="129"/>
      <c r="Q4" s="93"/>
    </row>
    <row r="5" spans="1:17">
      <c r="A5" s="72"/>
      <c r="B5" s="77"/>
      <c r="C5" s="74">
        <v>1</v>
      </c>
      <c r="D5" s="75">
        <v>2</v>
      </c>
      <c r="E5" s="75">
        <v>3</v>
      </c>
      <c r="F5" s="75">
        <v>4</v>
      </c>
      <c r="G5" s="72">
        <v>5</v>
      </c>
      <c r="H5" s="78" t="s">
        <v>21</v>
      </c>
      <c r="I5" s="95" t="s">
        <v>22</v>
      </c>
      <c r="J5" s="70"/>
      <c r="K5" s="72"/>
      <c r="L5" s="77"/>
      <c r="M5" s="93">
        <v>1</v>
      </c>
      <c r="N5" s="94">
        <v>2</v>
      </c>
      <c r="O5" s="94">
        <v>3</v>
      </c>
      <c r="P5" s="94">
        <v>4</v>
      </c>
      <c r="Q5" s="94">
        <v>5</v>
      </c>
    </row>
    <row r="6" spans="1:17">
      <c r="A6" s="79" t="s">
        <v>49</v>
      </c>
      <c r="B6" s="80" t="s">
        <v>29</v>
      </c>
      <c r="D6" s="83" t="s">
        <v>50</v>
      </c>
      <c r="E6" s="83"/>
      <c r="F6" s="83"/>
      <c r="G6" s="84" t="s">
        <v>51</v>
      </c>
      <c r="H6" s="85"/>
      <c r="I6" s="96"/>
      <c r="J6" s="97"/>
      <c r="K6" s="79" t="str">
        <f t="shared" ref="K6:K14" si="0">A6</f>
        <v>Arviandow</v>
      </c>
      <c r="L6" s="80"/>
      <c r="M6" s="101">
        <v>30</v>
      </c>
      <c r="N6" s="100">
        <v>30</v>
      </c>
      <c r="O6" s="100"/>
      <c r="P6" s="100"/>
      <c r="Q6" s="100"/>
    </row>
    <row r="7" spans="1:17">
      <c r="A7" s="79" t="s">
        <v>52</v>
      </c>
      <c r="B7" s="80" t="s">
        <v>53</v>
      </c>
      <c r="C7" s="81" t="s">
        <v>43</v>
      </c>
      <c r="D7" s="82" t="s">
        <v>54</v>
      </c>
      <c r="E7" s="83"/>
      <c r="F7" s="83"/>
      <c r="G7" s="84" t="s">
        <v>55</v>
      </c>
      <c r="H7" s="85"/>
      <c r="I7" s="96"/>
      <c r="J7" s="97"/>
      <c r="K7" s="79" t="str">
        <f t="shared" si="0"/>
        <v>Ayaturrahman Shinra Aufa</v>
      </c>
      <c r="L7" s="80"/>
      <c r="M7" s="101" t="s">
        <v>56</v>
      </c>
      <c r="N7" s="100" t="s">
        <v>57</v>
      </c>
      <c r="O7" s="100"/>
      <c r="P7" s="100"/>
      <c r="Q7" s="100"/>
    </row>
    <row r="8" spans="1:17">
      <c r="A8" s="79" t="s">
        <v>58</v>
      </c>
      <c r="B8" s="80"/>
      <c r="C8" s="104"/>
      <c r="D8" s="83"/>
      <c r="E8" s="83"/>
      <c r="F8" s="83"/>
      <c r="G8" s="84">
        <v>224</v>
      </c>
      <c r="H8" s="85"/>
      <c r="I8" s="96"/>
      <c r="J8" s="97"/>
      <c r="K8" s="79" t="str">
        <f t="shared" si="0"/>
        <v>Hazwan Hafidzudin**</v>
      </c>
      <c r="L8" s="80">
        <v>9</v>
      </c>
      <c r="M8" s="101"/>
      <c r="N8" s="99" t="s">
        <v>59</v>
      </c>
      <c r="O8" s="100"/>
      <c r="P8" s="100"/>
      <c r="Q8" s="100"/>
    </row>
    <row r="9" spans="1:17">
      <c r="A9" s="79" t="s">
        <v>60</v>
      </c>
      <c r="B9" s="80" t="s">
        <v>53</v>
      </c>
      <c r="C9" s="104"/>
      <c r="D9" s="82" t="s">
        <v>61</v>
      </c>
      <c r="E9" s="83"/>
      <c r="F9" s="83"/>
      <c r="G9" s="84" t="s">
        <v>62</v>
      </c>
      <c r="H9" s="85"/>
      <c r="I9" s="96"/>
      <c r="J9" s="97"/>
      <c r="K9" s="79" t="str">
        <f t="shared" si="0"/>
        <v>Khalid Ghazy*</v>
      </c>
      <c r="L9" s="80">
        <v>4</v>
      </c>
      <c r="M9" s="130" t="s">
        <v>63</v>
      </c>
      <c r="N9" s="99" t="s">
        <v>64</v>
      </c>
      <c r="O9" s="100"/>
      <c r="P9" s="100"/>
      <c r="Q9" s="100"/>
    </row>
    <row r="10" spans="1:17">
      <c r="A10" s="79" t="s">
        <v>65</v>
      </c>
      <c r="B10" s="80" t="s">
        <v>53</v>
      </c>
      <c r="C10" s="81" t="s">
        <v>66</v>
      </c>
      <c r="D10" s="82" t="s">
        <v>67</v>
      </c>
      <c r="E10" s="83"/>
      <c r="F10" s="83"/>
      <c r="G10" s="84" t="s">
        <v>68</v>
      </c>
      <c r="H10" s="85"/>
      <c r="I10" s="96"/>
      <c r="J10" s="97"/>
      <c r="K10" s="79" t="str">
        <f t="shared" si="0"/>
        <v>Muhammad Radja</v>
      </c>
      <c r="L10" s="80">
        <f>H10-1</f>
        <v>-1</v>
      </c>
      <c r="M10" s="101" t="s">
        <v>56</v>
      </c>
      <c r="N10" s="100" t="s">
        <v>56</v>
      </c>
      <c r="O10" s="100"/>
      <c r="P10" s="100"/>
      <c r="Q10" s="100"/>
    </row>
    <row r="11" spans="1:17">
      <c r="A11" s="79" t="s">
        <v>69</v>
      </c>
      <c r="B11" s="80" t="s">
        <v>53</v>
      </c>
      <c r="C11" s="81" t="s">
        <v>70</v>
      </c>
      <c r="D11" s="82" t="s">
        <v>71</v>
      </c>
      <c r="E11" s="83"/>
      <c r="F11" s="83"/>
      <c r="G11" s="84" t="s">
        <v>72</v>
      </c>
      <c r="H11" s="85"/>
      <c r="I11" s="96"/>
      <c r="J11" s="97"/>
      <c r="K11" s="79" t="str">
        <f t="shared" si="0"/>
        <v>Muhammad Rasya*</v>
      </c>
      <c r="L11" s="80">
        <v>4</v>
      </c>
      <c r="M11" s="98" t="s">
        <v>56</v>
      </c>
      <c r="N11" s="99" t="s">
        <v>73</v>
      </c>
      <c r="O11" s="100"/>
      <c r="P11" s="100"/>
      <c r="Q11" s="100"/>
    </row>
    <row r="12" spans="1:17">
      <c r="A12" s="105" t="s">
        <v>74</v>
      </c>
      <c r="B12" s="80" t="s">
        <v>29</v>
      </c>
      <c r="C12" s="106" t="s">
        <v>75</v>
      </c>
      <c r="D12" s="107" t="s">
        <v>76</v>
      </c>
      <c r="E12" s="107"/>
      <c r="F12" s="107"/>
      <c r="G12" s="108"/>
      <c r="H12" s="85"/>
      <c r="I12" s="96"/>
      <c r="J12" s="97"/>
      <c r="K12" s="105" t="str">
        <f t="shared" si="0"/>
        <v>Muhammad Rayhan</v>
      </c>
      <c r="L12" s="80"/>
      <c r="M12" s="131" t="s">
        <v>56</v>
      </c>
      <c r="N12" s="132"/>
      <c r="O12" s="132"/>
      <c r="P12" s="132"/>
      <c r="Q12" s="132"/>
    </row>
    <row r="13" spans="1:17">
      <c r="A13" s="79" t="s">
        <v>77</v>
      </c>
      <c r="B13" s="109" t="s">
        <v>53</v>
      </c>
      <c r="C13" s="110" t="s">
        <v>78</v>
      </c>
      <c r="D13" s="111" t="s">
        <v>79</v>
      </c>
      <c r="E13" s="112"/>
      <c r="F13" s="112"/>
      <c r="G13" s="113" t="s">
        <v>80</v>
      </c>
      <c r="H13" s="114"/>
      <c r="I13" s="133"/>
      <c r="J13" s="97"/>
      <c r="K13" s="79" t="str">
        <f t="shared" si="0"/>
        <v>Rihal Muharrikul Haq*</v>
      </c>
      <c r="L13" s="109">
        <v>4</v>
      </c>
      <c r="M13" s="110" t="s">
        <v>56</v>
      </c>
      <c r="N13" s="111" t="s">
        <v>81</v>
      </c>
      <c r="O13" s="122"/>
      <c r="P13" s="126"/>
      <c r="Q13" s="126"/>
    </row>
    <row r="14" ht="15.75" spans="1:17">
      <c r="A14" s="79" t="s">
        <v>82</v>
      </c>
      <c r="B14" s="115">
        <v>21</v>
      </c>
      <c r="C14" s="110" t="s">
        <v>83</v>
      </c>
      <c r="D14" s="116" t="s">
        <v>84</v>
      </c>
      <c r="E14" s="112"/>
      <c r="F14" s="112"/>
      <c r="G14" s="113">
        <v>21</v>
      </c>
      <c r="H14" s="117"/>
      <c r="I14" s="134"/>
      <c r="J14" s="97"/>
      <c r="K14" s="79" t="str">
        <f t="shared" si="0"/>
        <v>Waldan Faiq Hasan</v>
      </c>
      <c r="L14" s="115">
        <v>30</v>
      </c>
      <c r="M14" s="135" t="s">
        <v>39</v>
      </c>
      <c r="N14" s="116" t="s">
        <v>39</v>
      </c>
      <c r="O14" s="122"/>
      <c r="P14" s="126"/>
      <c r="Q14" s="126"/>
    </row>
    <row r="15" spans="1:17">
      <c r="A15" s="89" t="s">
        <v>44</v>
      </c>
      <c r="B15" s="90"/>
      <c r="C15" s="91"/>
      <c r="D15" s="91"/>
      <c r="E15" s="91"/>
      <c r="F15" s="91"/>
      <c r="G15" s="91"/>
      <c r="H15" s="91"/>
      <c r="I15" s="91"/>
      <c r="J15" s="70"/>
      <c r="K15" s="70"/>
      <c r="L15" s="70"/>
      <c r="M15" s="70"/>
      <c r="N15" s="70"/>
      <c r="O15" s="70"/>
      <c r="P15" s="70"/>
      <c r="Q15" s="70"/>
    </row>
    <row r="16" spans="1:17">
      <c r="A16" s="89" t="s">
        <v>45</v>
      </c>
      <c r="B16" s="90"/>
      <c r="C16" s="91"/>
      <c r="D16" s="91"/>
      <c r="E16" s="91"/>
      <c r="F16" s="91"/>
      <c r="G16" s="91"/>
      <c r="H16" s="91"/>
      <c r="I16" s="91"/>
      <c r="J16" s="70"/>
      <c r="K16" s="70"/>
      <c r="L16" s="70"/>
      <c r="M16" s="70"/>
      <c r="N16" s="70"/>
      <c r="O16" s="70"/>
      <c r="P16" s="70"/>
      <c r="Q16" s="70"/>
    </row>
    <row r="17" spans="1:17">
      <c r="A17" s="89" t="s">
        <v>46</v>
      </c>
      <c r="B17" s="118"/>
      <c r="C17" s="118"/>
      <c r="D17" s="118"/>
      <c r="E17" s="118"/>
      <c r="F17" s="118"/>
      <c r="G17" s="118"/>
      <c r="H17" s="97"/>
      <c r="I17" s="97"/>
      <c r="J17" s="70"/>
      <c r="K17" s="70"/>
      <c r="L17" s="70"/>
      <c r="M17" s="70"/>
      <c r="N17" s="70"/>
      <c r="O17" s="70"/>
      <c r="P17" s="70"/>
      <c r="Q17" s="70"/>
    </row>
    <row r="18" spans="1:17">
      <c r="A18" s="97"/>
      <c r="B18" s="97"/>
      <c r="C18" s="97"/>
      <c r="D18" s="97"/>
      <c r="E18" s="97"/>
      <c r="F18" s="97"/>
      <c r="G18" s="97"/>
      <c r="H18" s="97"/>
      <c r="I18" s="97"/>
      <c r="J18" s="70"/>
      <c r="K18" s="70"/>
      <c r="L18" s="70"/>
      <c r="M18" s="70"/>
      <c r="N18" s="70"/>
      <c r="O18" s="70"/>
      <c r="P18" s="70"/>
      <c r="Q18" s="70"/>
    </row>
    <row r="19" ht="18.75" spans="1:17">
      <c r="A19" s="119" t="str">
        <f>musyrif!A3</f>
        <v>Kehadiran (satu pekan = 30 pertemuan)</v>
      </c>
      <c r="B19" s="119"/>
      <c r="C19" s="119"/>
      <c r="D19" s="119"/>
      <c r="E19" s="119"/>
      <c r="F19" s="119"/>
      <c r="G19" s="119"/>
      <c r="H19" s="119"/>
      <c r="I19" s="119"/>
      <c r="J19" s="70"/>
      <c r="K19" s="70"/>
      <c r="L19" s="70"/>
      <c r="M19" s="70"/>
      <c r="N19" s="70"/>
      <c r="O19" s="70"/>
      <c r="P19" s="70"/>
      <c r="Q19" s="70"/>
    </row>
    <row r="20" spans="1:17">
      <c r="A20" s="94" t="str">
        <f>musyrif!A4</f>
        <v>Nama</v>
      </c>
      <c r="B20" s="94" t="str">
        <f>musyrif!B4</f>
        <v>Mei</v>
      </c>
      <c r="C20" s="94"/>
      <c r="D20" s="94"/>
      <c r="E20" s="94"/>
      <c r="F20" s="94"/>
      <c r="G20" s="120" t="str">
        <f>musyrif!G4</f>
        <v>Kehadiran</v>
      </c>
      <c r="H20" s="75" t="s">
        <v>5</v>
      </c>
      <c r="I20" s="75" t="s">
        <v>6</v>
      </c>
      <c r="J20" s="70"/>
      <c r="K20" s="70"/>
      <c r="L20" s="70"/>
      <c r="M20" s="70"/>
      <c r="N20" s="70"/>
      <c r="O20" s="70"/>
      <c r="P20" s="70"/>
      <c r="Q20" s="70"/>
    </row>
    <row r="21" spans="1:17">
      <c r="A21" s="94"/>
      <c r="B21" s="94">
        <v>1</v>
      </c>
      <c r="C21" s="94">
        <v>2</v>
      </c>
      <c r="D21" s="94">
        <v>3</v>
      </c>
      <c r="E21" s="94">
        <v>4</v>
      </c>
      <c r="F21" s="94">
        <v>5</v>
      </c>
      <c r="G21" s="121"/>
      <c r="H21" s="75"/>
      <c r="I21" s="75"/>
      <c r="J21" s="70"/>
      <c r="K21" s="70"/>
      <c r="L21" s="70"/>
      <c r="M21" s="70"/>
      <c r="N21" s="70"/>
      <c r="O21" s="70"/>
      <c r="P21" s="70"/>
      <c r="Q21" s="70"/>
    </row>
    <row r="22" spans="1:17">
      <c r="A22" s="122" t="str">
        <f t="shared" ref="A22:A30" si="1">A6</f>
        <v>Arviandow</v>
      </c>
      <c r="B22" s="100"/>
      <c r="C22" s="100">
        <v>21</v>
      </c>
      <c r="D22" s="100"/>
      <c r="E22" s="100"/>
      <c r="F22" s="100"/>
      <c r="G22" s="100">
        <f t="shared" ref="G22:G30" si="2">SUM(B22:F22)</f>
        <v>21</v>
      </c>
      <c r="H22" s="100"/>
      <c r="I22" s="127"/>
      <c r="J22" s="70"/>
      <c r="K22" s="70"/>
      <c r="L22" s="70"/>
      <c r="M22" s="70"/>
      <c r="N22" s="70"/>
      <c r="O22" s="70"/>
      <c r="P22" s="70"/>
      <c r="Q22" s="70"/>
    </row>
    <row r="23" spans="1:17">
      <c r="A23" s="122" t="str">
        <f t="shared" si="1"/>
        <v>Ayaturrahman Shinra Aufa</v>
      </c>
      <c r="B23" s="100">
        <v>21</v>
      </c>
      <c r="C23" s="100">
        <v>25</v>
      </c>
      <c r="D23" s="100"/>
      <c r="E23" s="100"/>
      <c r="F23" s="100"/>
      <c r="G23" s="100">
        <f t="shared" si="2"/>
        <v>46</v>
      </c>
      <c r="H23" s="100"/>
      <c r="I23" s="127">
        <v>1</v>
      </c>
      <c r="J23" s="70"/>
      <c r="K23" s="70"/>
      <c r="L23" s="70"/>
      <c r="M23" s="70"/>
      <c r="N23" s="70"/>
      <c r="O23" s="70"/>
      <c r="P23" s="70"/>
      <c r="Q23" s="70"/>
    </row>
    <row r="24" spans="1:17">
      <c r="A24" s="122" t="str">
        <f t="shared" si="1"/>
        <v>Hazwan Hafidzudin**</v>
      </c>
      <c r="B24" s="100"/>
      <c r="C24" s="100">
        <v>14</v>
      </c>
      <c r="D24" s="100"/>
      <c r="E24" s="100"/>
      <c r="F24" s="100"/>
      <c r="G24" s="100">
        <f t="shared" si="2"/>
        <v>14</v>
      </c>
      <c r="H24" s="100"/>
      <c r="I24" s="127">
        <v>12</v>
      </c>
      <c r="J24" s="70"/>
      <c r="K24" s="70"/>
      <c r="L24" s="70"/>
      <c r="M24" s="70"/>
      <c r="N24" s="70"/>
      <c r="O24" s="70"/>
      <c r="P24" s="70"/>
      <c r="Q24" s="70"/>
    </row>
    <row r="25" spans="1:17">
      <c r="A25" s="122" t="str">
        <f t="shared" si="1"/>
        <v>Khalid Ghazy*</v>
      </c>
      <c r="B25" s="100">
        <v>21</v>
      </c>
      <c r="C25" s="100">
        <v>25</v>
      </c>
      <c r="D25" s="100"/>
      <c r="E25" s="100"/>
      <c r="F25" s="100"/>
      <c r="G25" s="100">
        <f t="shared" si="2"/>
        <v>46</v>
      </c>
      <c r="H25" s="100"/>
      <c r="I25" s="127"/>
      <c r="J25" s="70"/>
      <c r="K25" s="70"/>
      <c r="L25" s="70"/>
      <c r="M25" s="70"/>
      <c r="N25" s="70"/>
      <c r="O25" s="70"/>
      <c r="P25" s="70"/>
      <c r="Q25" s="70"/>
    </row>
    <row r="26" spans="1:17">
      <c r="A26" s="122" t="str">
        <f t="shared" si="1"/>
        <v>Muhammad Radja</v>
      </c>
      <c r="B26" s="100">
        <v>21</v>
      </c>
      <c r="C26" s="100">
        <v>26</v>
      </c>
      <c r="D26" s="100"/>
      <c r="E26" s="100"/>
      <c r="F26" s="100"/>
      <c r="G26" s="100">
        <f t="shared" si="2"/>
        <v>47</v>
      </c>
      <c r="H26" s="100"/>
      <c r="I26" s="127"/>
      <c r="J26" s="70"/>
      <c r="K26" s="70"/>
      <c r="L26" s="70"/>
      <c r="M26" s="70"/>
      <c r="N26" s="70"/>
      <c r="O26" s="70"/>
      <c r="P26" s="70"/>
      <c r="Q26" s="70"/>
    </row>
    <row r="27" spans="1:17">
      <c r="A27" s="122" t="str">
        <f t="shared" si="1"/>
        <v>Muhammad Rasya*</v>
      </c>
      <c r="B27" s="100">
        <v>21</v>
      </c>
      <c r="C27" s="100">
        <v>26</v>
      </c>
      <c r="D27" s="100"/>
      <c r="E27" s="100"/>
      <c r="F27" s="100"/>
      <c r="G27" s="100">
        <f t="shared" si="2"/>
        <v>47</v>
      </c>
      <c r="H27" s="100"/>
      <c r="I27" s="127"/>
      <c r="J27" s="70"/>
      <c r="K27" s="70"/>
      <c r="L27" s="70"/>
      <c r="M27" s="70"/>
      <c r="N27" s="70"/>
      <c r="O27" s="70"/>
      <c r="P27" s="70"/>
      <c r="Q27" s="70"/>
    </row>
    <row r="28" spans="1:17">
      <c r="A28" s="122" t="str">
        <f t="shared" si="1"/>
        <v>Muhammad Rayhan</v>
      </c>
      <c r="B28" s="100"/>
      <c r="C28" s="100">
        <v>24</v>
      </c>
      <c r="D28" s="100"/>
      <c r="E28" s="100"/>
      <c r="F28" s="100"/>
      <c r="G28" s="100">
        <f t="shared" si="2"/>
        <v>24</v>
      </c>
      <c r="H28" s="100"/>
      <c r="I28" s="127"/>
      <c r="J28" s="70"/>
      <c r="K28" s="70"/>
      <c r="L28" s="70"/>
      <c r="M28" s="70"/>
      <c r="N28" s="70"/>
      <c r="O28" s="70"/>
      <c r="P28" s="70"/>
      <c r="Q28" s="70"/>
    </row>
    <row r="29" spans="1:17">
      <c r="A29" s="123" t="str">
        <f t="shared" si="1"/>
        <v>Rihal Muharrikul Haq*</v>
      </c>
      <c r="B29" s="100">
        <v>21</v>
      </c>
      <c r="C29" s="116">
        <v>26</v>
      </c>
      <c r="D29" s="124"/>
      <c r="E29" s="124"/>
      <c r="F29" s="124"/>
      <c r="G29" s="125">
        <f t="shared" si="2"/>
        <v>47</v>
      </c>
      <c r="H29" s="100"/>
      <c r="I29" s="116"/>
      <c r="J29" s="70"/>
      <c r="K29" s="70"/>
      <c r="L29" s="70"/>
      <c r="M29" s="70"/>
      <c r="N29" s="70"/>
      <c r="O29" s="70"/>
      <c r="P29" s="70"/>
      <c r="Q29" s="70"/>
    </row>
    <row r="30" spans="1:17">
      <c r="A30" s="126" t="str">
        <f t="shared" si="1"/>
        <v>Waldan Faiq Hasan</v>
      </c>
      <c r="B30" s="100">
        <v>21</v>
      </c>
      <c r="C30" s="127">
        <v>26</v>
      </c>
      <c r="D30" s="126"/>
      <c r="E30" s="126"/>
      <c r="F30" s="126"/>
      <c r="G30" s="128">
        <f t="shared" si="2"/>
        <v>47</v>
      </c>
      <c r="H30" s="126"/>
      <c r="I30" s="127"/>
      <c r="J30" s="70"/>
      <c r="K30" s="70"/>
      <c r="L30" s="70"/>
      <c r="M30" s="70"/>
      <c r="N30" s="70"/>
      <c r="O30" s="70"/>
      <c r="P30" s="70"/>
      <c r="Q30" s="70"/>
    </row>
    <row r="40" spans="1:9">
      <c r="A40" s="48"/>
      <c r="B40" s="48"/>
      <c r="C40" s="48"/>
      <c r="D40" s="48"/>
      <c r="E40" s="48"/>
      <c r="F40" s="48"/>
      <c r="G40" s="48"/>
      <c r="H40" s="48"/>
      <c r="I40" s="48"/>
    </row>
  </sheetData>
  <mergeCells count="18">
    <mergeCell ref="A1:Q1"/>
    <mergeCell ref="A3:I3"/>
    <mergeCell ref="K3:Q3"/>
    <mergeCell ref="C4:G4"/>
    <mergeCell ref="H4:I4"/>
    <mergeCell ref="M4:Q4"/>
    <mergeCell ref="C15:I15"/>
    <mergeCell ref="C16:I16"/>
    <mergeCell ref="A19:I19"/>
    <mergeCell ref="B20:F20"/>
    <mergeCell ref="A4:A5"/>
    <mergeCell ref="A20:A21"/>
    <mergeCell ref="B4:B5"/>
    <mergeCell ref="G20:G21"/>
    <mergeCell ref="H20:H21"/>
    <mergeCell ref="I20:I21"/>
    <mergeCell ref="K4:K5"/>
    <mergeCell ref="L4:L5"/>
  </mergeCells>
  <pageMargins left="0.25" right="0.25" top="0.25" bottom="0.25" header="0" footer="0"/>
  <pageSetup paperSize="10000" scale="8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36"/>
  <sheetViews>
    <sheetView topLeftCell="A2" workbookViewId="0">
      <selection activeCell="I5" sqref="I5"/>
    </sheetView>
  </sheetViews>
  <sheetFormatPr defaultColWidth="9" defaultRowHeight="15"/>
  <cols>
    <col min="1" max="1" width="33.5714285714286" customWidth="1"/>
    <col min="2" max="2" width="10" customWidth="1"/>
    <col min="3" max="6" width="8.57142857142857" customWidth="1"/>
    <col min="7" max="7" width="10.5714285714286" customWidth="1"/>
    <col min="8" max="8" width="6" customWidth="1"/>
    <col min="9" max="9" width="15.2857142857143" customWidth="1"/>
    <col min="10" max="10" width="4" customWidth="1"/>
    <col min="11" max="11" width="30.1428571428571" customWidth="1"/>
    <col min="12" max="12" width="4" customWidth="1"/>
    <col min="13" max="17" width="9.71428571428571" customWidth="1"/>
  </cols>
  <sheetData>
    <row r="1" ht="21" spans="1:17">
      <c r="A1" s="4" t="s">
        <v>85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70" t="s">
        <v>48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</row>
    <row r="3" ht="19.5" spans="1:17">
      <c r="A3" s="71" t="str">
        <f>'2A'!A3:I3</f>
        <v>Hapalan Baru</v>
      </c>
      <c r="B3" s="71"/>
      <c r="C3" s="71"/>
      <c r="D3" s="71"/>
      <c r="E3" s="71"/>
      <c r="F3" s="71"/>
      <c r="G3" s="71"/>
      <c r="H3" s="71"/>
      <c r="I3" s="71"/>
      <c r="J3" s="70"/>
      <c r="K3" s="71" t="s">
        <v>18</v>
      </c>
      <c r="L3" s="71"/>
      <c r="M3" s="71"/>
      <c r="N3" s="71"/>
      <c r="O3" s="71"/>
      <c r="P3" s="71"/>
      <c r="Q3" s="71"/>
    </row>
    <row r="4" spans="1:17">
      <c r="A4" s="72" t="str">
        <f>musyrif!A4</f>
        <v>Nama</v>
      </c>
      <c r="B4" s="73" t="s">
        <v>19</v>
      </c>
      <c r="C4" s="74" t="str">
        <f>musyrif!B4</f>
        <v>Mei</v>
      </c>
      <c r="D4" s="75"/>
      <c r="E4" s="75"/>
      <c r="F4" s="75"/>
      <c r="G4" s="72"/>
      <c r="H4" s="76" t="s">
        <v>20</v>
      </c>
      <c r="I4" s="92"/>
      <c r="J4" s="70"/>
      <c r="K4" s="72" t="str">
        <f>A4</f>
        <v>Nama</v>
      </c>
      <c r="L4" s="73" t="s">
        <v>21</v>
      </c>
      <c r="M4" s="93" t="str">
        <f>B18</f>
        <v>Mei</v>
      </c>
      <c r="N4" s="94"/>
      <c r="O4" s="94"/>
      <c r="P4" s="94"/>
      <c r="Q4" s="94"/>
    </row>
    <row r="5" spans="1:17">
      <c r="A5" s="72"/>
      <c r="B5" s="77"/>
      <c r="C5" s="74">
        <v>1</v>
      </c>
      <c r="D5" s="75">
        <v>2</v>
      </c>
      <c r="E5" s="75">
        <v>3</v>
      </c>
      <c r="F5" s="75">
        <v>4</v>
      </c>
      <c r="G5" s="72">
        <v>5</v>
      </c>
      <c r="H5" s="78" t="s">
        <v>21</v>
      </c>
      <c r="I5" s="95" t="s">
        <v>22</v>
      </c>
      <c r="J5" s="70"/>
      <c r="K5" s="72"/>
      <c r="L5" s="77"/>
      <c r="M5" s="93">
        <v>1</v>
      </c>
      <c r="N5" s="94">
        <v>2</v>
      </c>
      <c r="O5" s="94">
        <v>3</v>
      </c>
      <c r="P5" s="94">
        <v>4</v>
      </c>
      <c r="Q5" s="94">
        <v>5</v>
      </c>
    </row>
    <row r="6" spans="1:17">
      <c r="A6" s="79" t="s">
        <v>86</v>
      </c>
      <c r="B6" s="80" t="s">
        <v>53</v>
      </c>
      <c r="C6" s="81" t="s">
        <v>87</v>
      </c>
      <c r="D6" s="82" t="s">
        <v>88</v>
      </c>
      <c r="E6" s="83"/>
      <c r="F6" s="83"/>
      <c r="G6" s="84" t="s">
        <v>89</v>
      </c>
      <c r="H6" s="85"/>
      <c r="I6" s="96"/>
      <c r="J6" s="97"/>
      <c r="K6" s="79" t="str">
        <f t="shared" ref="K6:K12" si="0">A6</f>
        <v>Abdurrahman Al-Zuhdi*</v>
      </c>
      <c r="L6" s="80">
        <v>4</v>
      </c>
      <c r="M6" s="98" t="s">
        <v>90</v>
      </c>
      <c r="N6" s="99" t="s">
        <v>91</v>
      </c>
      <c r="O6" s="100"/>
      <c r="P6" s="100"/>
      <c r="Q6" s="100"/>
    </row>
    <row r="7" spans="1:17">
      <c r="A7" s="79" t="s">
        <v>92</v>
      </c>
      <c r="B7" s="80" t="s">
        <v>53</v>
      </c>
      <c r="C7" s="86" t="s">
        <v>93</v>
      </c>
      <c r="D7" s="82" t="s">
        <v>94</v>
      </c>
      <c r="E7" s="83"/>
      <c r="F7" s="83"/>
      <c r="G7" s="84"/>
      <c r="H7" s="85"/>
      <c r="I7" s="96"/>
      <c r="J7" s="97"/>
      <c r="K7" s="79" t="str">
        <f t="shared" si="0"/>
        <v>Dzaakir Hawaary Arbie*</v>
      </c>
      <c r="L7" s="80">
        <v>4</v>
      </c>
      <c r="M7" s="98" t="s">
        <v>57</v>
      </c>
      <c r="N7" s="100"/>
      <c r="O7" s="100"/>
      <c r="P7" s="100"/>
      <c r="Q7" s="100"/>
    </row>
    <row r="8" spans="1:17">
      <c r="A8" s="79" t="s">
        <v>95</v>
      </c>
      <c r="B8" s="80" t="s">
        <v>53</v>
      </c>
      <c r="C8" s="81" t="s">
        <v>96</v>
      </c>
      <c r="D8" s="83"/>
      <c r="E8" s="83"/>
      <c r="F8" s="83"/>
      <c r="G8" s="84" t="s">
        <v>72</v>
      </c>
      <c r="H8" s="85"/>
      <c r="I8" s="96"/>
      <c r="J8" s="97"/>
      <c r="K8" s="79" t="str">
        <f t="shared" si="0"/>
        <v>Ja'far Asshodiq Habibullah Fatah*</v>
      </c>
      <c r="L8" s="80">
        <v>4</v>
      </c>
      <c r="M8" s="98" t="s">
        <v>97</v>
      </c>
      <c r="N8" s="100"/>
      <c r="O8" s="100"/>
      <c r="P8" s="100"/>
      <c r="Q8" s="100"/>
    </row>
    <row r="9" spans="1:17">
      <c r="A9" s="79" t="s">
        <v>98</v>
      </c>
      <c r="B9" s="80" t="s">
        <v>53</v>
      </c>
      <c r="C9" s="81" t="s">
        <v>99</v>
      </c>
      <c r="D9" s="82" t="s">
        <v>100</v>
      </c>
      <c r="E9" s="83"/>
      <c r="F9" s="83"/>
      <c r="G9" s="84" t="s">
        <v>101</v>
      </c>
      <c r="H9" s="85"/>
      <c r="I9" s="96"/>
      <c r="J9" s="97"/>
      <c r="K9" s="79" t="str">
        <f t="shared" si="0"/>
        <v>M. Fatih Yusuf Rahman*</v>
      </c>
      <c r="L9" s="80">
        <v>4</v>
      </c>
      <c r="M9" s="101"/>
      <c r="N9" s="100"/>
      <c r="O9" s="100"/>
      <c r="P9" s="100"/>
      <c r="Q9" s="100"/>
    </row>
    <row r="10" spans="1:17">
      <c r="A10" s="79" t="s">
        <v>102</v>
      </c>
      <c r="B10" s="80" t="s">
        <v>53</v>
      </c>
      <c r="C10" s="81" t="s">
        <v>89</v>
      </c>
      <c r="D10" s="82" t="s">
        <v>103</v>
      </c>
      <c r="E10" s="83"/>
      <c r="F10" s="83"/>
      <c r="G10" s="84" t="s">
        <v>104</v>
      </c>
      <c r="H10" s="85"/>
      <c r="I10" s="96"/>
      <c r="J10" s="97"/>
      <c r="K10" s="79" t="str">
        <f t="shared" si="0"/>
        <v>Muhammad Firmansyah*</v>
      </c>
      <c r="L10" s="80">
        <v>4</v>
      </c>
      <c r="M10" s="98" t="s">
        <v>105</v>
      </c>
      <c r="N10" s="99">
        <v>30</v>
      </c>
      <c r="O10" s="100"/>
      <c r="P10" s="100"/>
      <c r="Q10" s="100"/>
    </row>
    <row r="11" spans="1:17">
      <c r="A11" s="79" t="s">
        <v>106</v>
      </c>
      <c r="B11" s="80" t="s">
        <v>53</v>
      </c>
      <c r="C11" s="81" t="s">
        <v>107</v>
      </c>
      <c r="D11" s="83"/>
      <c r="E11" s="83"/>
      <c r="F11" s="83"/>
      <c r="G11" s="84" t="s">
        <v>108</v>
      </c>
      <c r="H11" s="85"/>
      <c r="I11" s="96"/>
      <c r="J11" s="97"/>
      <c r="K11" s="79" t="str">
        <f t="shared" si="0"/>
        <v>Royyan Abdullah Asyari*</v>
      </c>
      <c r="L11" s="80">
        <v>4</v>
      </c>
      <c r="M11" s="101"/>
      <c r="N11" s="100"/>
      <c r="O11" s="100"/>
      <c r="P11" s="100"/>
      <c r="Q11" s="100"/>
    </row>
    <row r="12" ht="15.75" spans="1:17">
      <c r="A12" s="79" t="s">
        <v>109</v>
      </c>
      <c r="B12" s="87" t="s">
        <v>53</v>
      </c>
      <c r="C12" s="81" t="s">
        <v>110</v>
      </c>
      <c r="D12" s="82" t="s">
        <v>111</v>
      </c>
      <c r="E12" s="83"/>
      <c r="F12" s="83"/>
      <c r="G12" s="84" t="s">
        <v>112</v>
      </c>
      <c r="H12" s="88"/>
      <c r="I12" s="102"/>
      <c r="J12" s="97"/>
      <c r="K12" s="79" t="str">
        <f t="shared" si="0"/>
        <v>Syamil Muwahhiduddien*</v>
      </c>
      <c r="L12" s="87">
        <v>4</v>
      </c>
      <c r="M12" s="98" t="s">
        <v>56</v>
      </c>
      <c r="N12" s="100"/>
      <c r="O12" s="100"/>
      <c r="P12" s="100"/>
      <c r="Q12" s="100"/>
    </row>
    <row r="13" spans="1:17">
      <c r="A13" s="89" t="s">
        <v>44</v>
      </c>
      <c r="B13" s="90"/>
      <c r="C13" s="91"/>
      <c r="D13" s="91"/>
      <c r="E13" s="91"/>
      <c r="F13" s="91"/>
      <c r="G13" s="91"/>
      <c r="H13" s="91"/>
      <c r="I13" s="91"/>
      <c r="J13" s="70"/>
      <c r="K13" s="70"/>
      <c r="L13" s="70"/>
      <c r="M13" s="70"/>
      <c r="N13" s="70"/>
      <c r="O13" s="70"/>
      <c r="P13" s="70"/>
      <c r="Q13" s="70"/>
    </row>
    <row r="14" spans="1:17">
      <c r="A14" s="89" t="s">
        <v>45</v>
      </c>
      <c r="B14" s="90"/>
      <c r="C14" s="91"/>
      <c r="D14" s="91"/>
      <c r="E14" s="91"/>
      <c r="F14" s="91"/>
      <c r="G14" s="91"/>
      <c r="H14" s="91"/>
      <c r="I14" s="91"/>
      <c r="J14" s="70"/>
      <c r="K14" s="70"/>
      <c r="L14" s="70"/>
      <c r="M14" s="70"/>
      <c r="N14" s="70"/>
      <c r="O14" s="70"/>
      <c r="P14" s="70"/>
      <c r="Q14" s="70"/>
    </row>
    <row r="15" spans="1:9">
      <c r="A15" s="44" t="s">
        <v>46</v>
      </c>
      <c r="B15" s="47"/>
      <c r="C15" s="47"/>
      <c r="D15" s="47"/>
      <c r="E15" s="47"/>
      <c r="F15" s="47"/>
      <c r="G15" s="47"/>
      <c r="H15" s="48"/>
      <c r="I15" s="48"/>
    </row>
    <row r="16" spans="1:9">
      <c r="A16" s="48"/>
      <c r="B16" s="48"/>
      <c r="C16" s="48"/>
      <c r="D16" s="48"/>
      <c r="E16" s="48"/>
      <c r="F16" s="48"/>
      <c r="G16" s="48"/>
      <c r="H16" s="48"/>
      <c r="I16" s="48"/>
    </row>
    <row r="17" ht="18.75" spans="1:9">
      <c r="A17" s="49" t="str">
        <f>musyrif!A3</f>
        <v>Kehadiran (satu pekan = 30 pertemuan)</v>
      </c>
      <c r="B17" s="49"/>
      <c r="C17" s="49"/>
      <c r="D17" s="49"/>
      <c r="E17" s="49"/>
      <c r="F17" s="49"/>
      <c r="G17" s="49"/>
      <c r="H17" s="49"/>
      <c r="I17" s="49"/>
    </row>
    <row r="18" spans="1:9">
      <c r="A18" s="50" t="str">
        <f>musyrif!A4</f>
        <v>Nama</v>
      </c>
      <c r="B18" s="50" t="str">
        <f>musyrif!B4</f>
        <v>Mei</v>
      </c>
      <c r="C18" s="50"/>
      <c r="D18" s="50"/>
      <c r="E18" s="50"/>
      <c r="F18" s="50"/>
      <c r="G18" s="51" t="str">
        <f>musyrif!G4</f>
        <v>Kehadiran</v>
      </c>
      <c r="H18" s="28" t="s">
        <v>5</v>
      </c>
      <c r="I18" s="28" t="s">
        <v>6</v>
      </c>
    </row>
    <row r="19" spans="1:9">
      <c r="A19" s="50"/>
      <c r="B19" s="50">
        <v>1</v>
      </c>
      <c r="C19" s="50">
        <v>2</v>
      </c>
      <c r="D19" s="50">
        <v>3</v>
      </c>
      <c r="E19" s="50">
        <v>4</v>
      </c>
      <c r="F19" s="50">
        <v>5</v>
      </c>
      <c r="G19" s="52"/>
      <c r="H19" s="28"/>
      <c r="I19" s="28"/>
    </row>
    <row r="20" spans="1:9">
      <c r="A20" s="53" t="str">
        <f t="shared" ref="A20:A26" si="1">A6</f>
        <v>Abdurrahman Al-Zuhdi*</v>
      </c>
      <c r="B20" s="54">
        <v>21</v>
      </c>
      <c r="C20" s="54"/>
      <c r="D20" s="54"/>
      <c r="E20" s="54"/>
      <c r="F20" s="54">
        <v>22</v>
      </c>
      <c r="G20" s="54">
        <f t="shared" ref="G20:G26" si="2">SUM(B20:F20)</f>
        <v>43</v>
      </c>
      <c r="H20" s="14"/>
      <c r="I20" s="67">
        <v>1</v>
      </c>
    </row>
    <row r="21" spans="1:9">
      <c r="A21" s="53" t="str">
        <f t="shared" si="1"/>
        <v>Dzaakir Hawaary Arbie*</v>
      </c>
      <c r="B21" s="54">
        <v>21</v>
      </c>
      <c r="C21" s="54"/>
      <c r="D21" s="54"/>
      <c r="E21" s="54"/>
      <c r="F21" s="54">
        <v>22</v>
      </c>
      <c r="G21" s="54">
        <f t="shared" si="2"/>
        <v>43</v>
      </c>
      <c r="H21" s="67"/>
      <c r="I21" s="67">
        <v>1</v>
      </c>
    </row>
    <row r="22" spans="1:9">
      <c r="A22" s="53" t="str">
        <f t="shared" si="1"/>
        <v>Ja'far Asshodiq Habibullah Fatah*</v>
      </c>
      <c r="B22" s="54">
        <v>21</v>
      </c>
      <c r="C22" s="54"/>
      <c r="D22" s="54"/>
      <c r="E22" s="54"/>
      <c r="F22" s="54">
        <v>16</v>
      </c>
      <c r="G22" s="54">
        <f t="shared" si="2"/>
        <v>37</v>
      </c>
      <c r="H22" s="67"/>
      <c r="I22" s="67">
        <v>7</v>
      </c>
    </row>
    <row r="23" spans="1:9">
      <c r="A23" s="53" t="str">
        <f t="shared" si="1"/>
        <v>M. Fatih Yusuf Rahman*</v>
      </c>
      <c r="B23" s="54">
        <v>21</v>
      </c>
      <c r="C23" s="54"/>
      <c r="D23" s="54"/>
      <c r="E23" s="54"/>
      <c r="F23" s="54">
        <v>22</v>
      </c>
      <c r="G23" s="54">
        <f t="shared" si="2"/>
        <v>43</v>
      </c>
      <c r="H23" s="67"/>
      <c r="I23" s="67">
        <v>1</v>
      </c>
    </row>
    <row r="24" spans="1:9">
      <c r="A24" s="53" t="str">
        <f t="shared" si="1"/>
        <v>Muhammad Firmansyah*</v>
      </c>
      <c r="B24" s="54">
        <v>21</v>
      </c>
      <c r="C24" s="54"/>
      <c r="D24" s="54"/>
      <c r="E24" s="54"/>
      <c r="F24" s="54">
        <v>21</v>
      </c>
      <c r="G24" s="54">
        <f t="shared" si="2"/>
        <v>42</v>
      </c>
      <c r="H24" s="67">
        <v>1</v>
      </c>
      <c r="I24" s="67">
        <v>1</v>
      </c>
    </row>
    <row r="25" spans="1:9">
      <c r="A25" s="53" t="str">
        <f t="shared" si="1"/>
        <v>Royyan Abdullah Asyari*</v>
      </c>
      <c r="B25" s="54">
        <v>19</v>
      </c>
      <c r="C25" s="54"/>
      <c r="D25" s="54"/>
      <c r="E25" s="54"/>
      <c r="F25" s="54">
        <v>22</v>
      </c>
      <c r="G25" s="54">
        <f t="shared" si="2"/>
        <v>41</v>
      </c>
      <c r="H25" s="67"/>
      <c r="I25" s="67">
        <v>3</v>
      </c>
    </row>
    <row r="26" spans="1:9">
      <c r="A26" s="53" t="str">
        <f t="shared" si="1"/>
        <v>Syamil Muwahhiduddien*</v>
      </c>
      <c r="B26" s="54">
        <v>21</v>
      </c>
      <c r="C26" s="54"/>
      <c r="D26" s="54"/>
      <c r="E26" s="54"/>
      <c r="F26" s="54">
        <v>22</v>
      </c>
      <c r="G26" s="54">
        <f t="shared" si="2"/>
        <v>43</v>
      </c>
      <c r="H26" s="67"/>
      <c r="I26" s="67">
        <v>1</v>
      </c>
    </row>
    <row r="36" spans="1:9">
      <c r="A36" s="48"/>
      <c r="B36" s="48"/>
      <c r="C36" s="48"/>
      <c r="D36" s="48"/>
      <c r="E36" s="48"/>
      <c r="F36" s="48"/>
      <c r="G36" s="48"/>
      <c r="H36" s="48"/>
      <c r="I36" s="48"/>
    </row>
  </sheetData>
  <mergeCells count="18">
    <mergeCell ref="A1:Q1"/>
    <mergeCell ref="A3:I3"/>
    <mergeCell ref="K3:Q3"/>
    <mergeCell ref="C4:G4"/>
    <mergeCell ref="H4:I4"/>
    <mergeCell ref="M4:Q4"/>
    <mergeCell ref="C13:I13"/>
    <mergeCell ref="C14:I14"/>
    <mergeCell ref="A17:I17"/>
    <mergeCell ref="B18:F18"/>
    <mergeCell ref="A4:A5"/>
    <mergeCell ref="A18:A19"/>
    <mergeCell ref="B4:B5"/>
    <mergeCell ref="G18:G19"/>
    <mergeCell ref="H18:H19"/>
    <mergeCell ref="I18:I19"/>
    <mergeCell ref="K4:K5"/>
    <mergeCell ref="L4:L5"/>
  </mergeCells>
  <pageMargins left="0.25" right="0.25" top="0.25" bottom="0.25" header="0" footer="0"/>
  <pageSetup paperSize="10000" scale="8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30"/>
  <sheetViews>
    <sheetView workbookViewId="0">
      <selection activeCell="H17" sqref="H17"/>
    </sheetView>
  </sheetViews>
  <sheetFormatPr defaultColWidth="9" defaultRowHeight="15"/>
  <cols>
    <col min="1" max="1" width="23.5714285714286" customWidth="1"/>
    <col min="2" max="2" width="7.14285714285714" customWidth="1"/>
    <col min="3" max="6" width="7.42857142857143" customWidth="1"/>
    <col min="7" max="7" width="10.5714285714286" customWidth="1"/>
    <col min="8" max="8" width="6" customWidth="1"/>
    <col min="9" max="9" width="16" customWidth="1"/>
    <col min="10" max="10" width="4" customWidth="1"/>
    <col min="11" max="11" width="24" customWidth="1"/>
    <col min="12" max="12" width="4" customWidth="1"/>
    <col min="13" max="17" width="15.2857142857143" customWidth="1"/>
  </cols>
  <sheetData>
    <row r="1" ht="21" spans="1:17">
      <c r="A1" s="4" t="s">
        <v>113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">
      <c r="A2" t="s">
        <v>48</v>
      </c>
    </row>
    <row r="3" ht="19.5" spans="1:17">
      <c r="A3" s="24" t="str">
        <f>'3A'!A3:I3</f>
        <v>Hapalan Baru</v>
      </c>
      <c r="B3" s="24"/>
      <c r="C3" s="24"/>
      <c r="D3" s="24"/>
      <c r="E3" s="24"/>
      <c r="F3" s="24"/>
      <c r="G3" s="24"/>
      <c r="H3" s="24"/>
      <c r="I3" s="24"/>
      <c r="K3" s="24" t="s">
        <v>18</v>
      </c>
      <c r="L3" s="24"/>
      <c r="M3" s="24"/>
      <c r="N3" s="24"/>
      <c r="O3" s="24"/>
      <c r="P3" s="24"/>
      <c r="Q3" s="24"/>
    </row>
    <row r="4" spans="1:17">
      <c r="A4" s="25" t="str">
        <f>musyrif!A4</f>
        <v>Nama</v>
      </c>
      <c r="B4" s="26" t="s">
        <v>19</v>
      </c>
      <c r="C4" s="27" t="str">
        <f>musyrif!B4</f>
        <v>Mei</v>
      </c>
      <c r="D4" s="28"/>
      <c r="E4" s="28"/>
      <c r="F4" s="28"/>
      <c r="G4" s="25"/>
      <c r="H4" s="29" t="s">
        <v>20</v>
      </c>
      <c r="I4" s="56"/>
      <c r="K4" s="25" t="str">
        <f>A4</f>
        <v>Nama</v>
      </c>
      <c r="L4" s="26" t="s">
        <v>21</v>
      </c>
      <c r="M4" s="57" t="str">
        <f>B15</f>
        <v>Mei</v>
      </c>
      <c r="N4" s="50"/>
      <c r="O4" s="50"/>
      <c r="P4" s="50"/>
      <c r="Q4" s="50"/>
    </row>
    <row r="5" spans="1:17">
      <c r="A5" s="25"/>
      <c r="B5" s="30"/>
      <c r="C5" s="27">
        <v>1</v>
      </c>
      <c r="D5" s="28">
        <v>2</v>
      </c>
      <c r="E5" s="28">
        <v>3</v>
      </c>
      <c r="F5" s="28">
        <v>4</v>
      </c>
      <c r="G5" s="25">
        <v>5</v>
      </c>
      <c r="H5" s="31" t="s">
        <v>21</v>
      </c>
      <c r="I5" s="58" t="s">
        <v>22</v>
      </c>
      <c r="K5" s="25"/>
      <c r="L5" s="30"/>
      <c r="M5" s="57">
        <v>1</v>
      </c>
      <c r="N5" s="50">
        <v>2</v>
      </c>
      <c r="O5" s="50">
        <v>3</v>
      </c>
      <c r="P5" s="50">
        <v>4</v>
      </c>
      <c r="Q5" s="50">
        <v>5</v>
      </c>
    </row>
    <row r="6" spans="1:17">
      <c r="A6" s="32" t="s">
        <v>114</v>
      </c>
      <c r="B6" s="33"/>
      <c r="C6" s="40"/>
      <c r="D6" s="36">
        <v>567</v>
      </c>
      <c r="E6" s="36"/>
      <c r="F6" s="36"/>
      <c r="G6" s="37">
        <v>571</v>
      </c>
      <c r="H6" s="64"/>
      <c r="I6" s="68"/>
      <c r="J6" s="48"/>
      <c r="K6" s="32" t="str">
        <f>A6</f>
        <v>Alya Zulfa Rahmdhani</v>
      </c>
      <c r="L6" s="33"/>
      <c r="M6" s="61"/>
      <c r="N6" s="54">
        <v>30</v>
      </c>
      <c r="O6" s="54"/>
      <c r="P6" s="54"/>
      <c r="Q6" s="54"/>
    </row>
    <row r="7" spans="1:17">
      <c r="A7" s="32" t="s">
        <v>115</v>
      </c>
      <c r="B7" s="33"/>
      <c r="C7" s="39"/>
      <c r="D7" s="36" t="s">
        <v>116</v>
      </c>
      <c r="E7" s="36"/>
      <c r="F7" s="36"/>
      <c r="G7" s="37">
        <v>64</v>
      </c>
      <c r="H7" s="64"/>
      <c r="I7" s="68"/>
      <c r="J7" s="48"/>
      <c r="K7" s="32" t="str">
        <f>A7</f>
        <v>Najwa Qurrota'Aini</v>
      </c>
      <c r="L7" s="33"/>
      <c r="M7" s="61"/>
      <c r="N7" s="54"/>
      <c r="O7" s="54"/>
      <c r="P7" s="54"/>
      <c r="Q7" s="54"/>
    </row>
    <row r="8" spans="1:17">
      <c r="A8" s="32" t="s">
        <v>117</v>
      </c>
      <c r="B8" s="33">
        <v>81</v>
      </c>
      <c r="C8" s="34">
        <v>68</v>
      </c>
      <c r="D8" s="35">
        <v>74</v>
      </c>
      <c r="E8" s="36"/>
      <c r="F8" s="41"/>
      <c r="G8" s="37"/>
      <c r="H8" s="64"/>
      <c r="I8" s="68"/>
      <c r="J8" s="48"/>
      <c r="K8" s="32" t="str">
        <f>A8</f>
        <v>Nur Intan Amira Syafiq*</v>
      </c>
      <c r="L8" s="33">
        <v>3</v>
      </c>
      <c r="M8" s="61" t="s">
        <v>25</v>
      </c>
      <c r="N8" s="54" t="s">
        <v>25</v>
      </c>
      <c r="O8" s="54"/>
      <c r="P8" s="54"/>
      <c r="Q8" s="54"/>
    </row>
    <row r="9" ht="15.75" spans="1:17">
      <c r="A9" s="32" t="s">
        <v>118</v>
      </c>
      <c r="B9" s="42">
        <v>604</v>
      </c>
      <c r="C9" s="65">
        <v>593</v>
      </c>
      <c r="D9" s="36">
        <v>564</v>
      </c>
      <c r="E9" s="36"/>
      <c r="F9" s="36"/>
      <c r="G9" s="37">
        <v>565</v>
      </c>
      <c r="H9" s="66"/>
      <c r="I9" s="69"/>
      <c r="J9" s="48"/>
      <c r="K9" s="32" t="str">
        <f>A9</f>
        <v>Sekar Arum Wijayanti</v>
      </c>
      <c r="L9" s="42">
        <f>H9-1</f>
        <v>-1</v>
      </c>
      <c r="M9" s="61">
        <v>29</v>
      </c>
      <c r="N9" s="54">
        <v>29</v>
      </c>
      <c r="O9" s="54"/>
      <c r="P9" s="54"/>
      <c r="Q9" s="54"/>
    </row>
    <row r="10" spans="1:9">
      <c r="A10" s="44" t="s">
        <v>44</v>
      </c>
      <c r="B10" s="45"/>
      <c r="C10" s="46"/>
      <c r="D10" s="46"/>
      <c r="E10" s="46"/>
      <c r="F10" s="46"/>
      <c r="G10" s="46"/>
      <c r="H10" s="46"/>
      <c r="I10" s="46"/>
    </row>
    <row r="11" spans="1:9">
      <c r="A11" s="44" t="s">
        <v>45</v>
      </c>
      <c r="B11" s="45"/>
      <c r="C11" s="46"/>
      <c r="D11" s="46"/>
      <c r="E11" s="46"/>
      <c r="F11" s="46"/>
      <c r="G11" s="46"/>
      <c r="H11" s="46"/>
      <c r="I11" s="46"/>
    </row>
    <row r="12" spans="1:9">
      <c r="A12" s="44" t="s">
        <v>46</v>
      </c>
      <c r="B12" s="47"/>
      <c r="C12" s="47"/>
      <c r="D12" s="47"/>
      <c r="E12" s="47"/>
      <c r="F12" s="47"/>
      <c r="G12" s="47"/>
      <c r="H12" s="48"/>
      <c r="I12" s="48"/>
    </row>
    <row r="13" spans="1:9">
      <c r="A13" s="48"/>
      <c r="B13" s="48"/>
      <c r="C13" s="48"/>
      <c r="D13" s="48"/>
      <c r="E13" s="48"/>
      <c r="F13" s="48"/>
      <c r="G13" s="48"/>
      <c r="H13" s="48"/>
      <c r="I13" s="48"/>
    </row>
    <row r="14" ht="18.75" spans="1:9">
      <c r="A14" s="49" t="str">
        <f>musyrif!A3</f>
        <v>Kehadiran (satu pekan = 30 pertemuan)</v>
      </c>
      <c r="B14" s="49"/>
      <c r="C14" s="49"/>
      <c r="D14" s="49"/>
      <c r="E14" s="49"/>
      <c r="F14" s="49"/>
      <c r="G14" s="49"/>
      <c r="H14" s="49"/>
      <c r="I14" s="49"/>
    </row>
    <row r="15" spans="1:9">
      <c r="A15" s="50" t="str">
        <f>musyrif!A4</f>
        <v>Nama</v>
      </c>
      <c r="B15" s="50" t="str">
        <f>musyrif!B4</f>
        <v>Mei</v>
      </c>
      <c r="C15" s="50"/>
      <c r="D15" s="50"/>
      <c r="E15" s="50"/>
      <c r="F15" s="50"/>
      <c r="G15" s="51" t="str">
        <f>musyrif!G4</f>
        <v>Kehadiran</v>
      </c>
      <c r="H15" s="28" t="s">
        <v>5</v>
      </c>
      <c r="I15" s="28" t="s">
        <v>6</v>
      </c>
    </row>
    <row r="16" spans="1:9">
      <c r="A16" s="50"/>
      <c r="B16" s="50">
        <v>1</v>
      </c>
      <c r="C16" s="50">
        <v>2</v>
      </c>
      <c r="D16" s="50">
        <v>3</v>
      </c>
      <c r="E16" s="50">
        <v>4</v>
      </c>
      <c r="F16" s="50">
        <v>5</v>
      </c>
      <c r="G16" s="52"/>
      <c r="H16" s="28"/>
      <c r="I16" s="28"/>
    </row>
    <row r="17" spans="1:9">
      <c r="A17" s="53" t="str">
        <f>A6</f>
        <v>Alya Zulfa Rahmdhani</v>
      </c>
      <c r="B17" s="54">
        <v>17</v>
      </c>
      <c r="C17" s="54">
        <v>23</v>
      </c>
      <c r="D17" s="54"/>
      <c r="E17" s="54"/>
      <c r="F17" s="54">
        <v>25</v>
      </c>
      <c r="G17" s="54">
        <f>SUM(B17:F17)</f>
        <v>65</v>
      </c>
      <c r="H17" s="14">
        <v>7</v>
      </c>
      <c r="I17" s="67"/>
    </row>
    <row r="18" spans="1:9">
      <c r="A18" s="53" t="str">
        <f>A7</f>
        <v>Najwa Qurrota'Aini</v>
      </c>
      <c r="B18" s="54">
        <v>23</v>
      </c>
      <c r="C18" s="54">
        <v>23</v>
      </c>
      <c r="D18" s="54"/>
      <c r="E18" s="54"/>
      <c r="F18" s="54">
        <v>19</v>
      </c>
      <c r="G18" s="54">
        <f>SUM(B18:F18)</f>
        <v>65</v>
      </c>
      <c r="H18" s="67"/>
      <c r="I18" s="67">
        <v>6</v>
      </c>
    </row>
    <row r="19" spans="1:9">
      <c r="A19" s="53" t="str">
        <f>A8</f>
        <v>Nur Intan Amira Syafiq*</v>
      </c>
      <c r="B19" s="54">
        <v>22</v>
      </c>
      <c r="C19" s="54">
        <v>23</v>
      </c>
      <c r="D19" s="54"/>
      <c r="E19" s="54"/>
      <c r="F19" s="54">
        <v>1</v>
      </c>
      <c r="G19" s="54">
        <f>SUM(B19:F19)</f>
        <v>46</v>
      </c>
      <c r="H19" s="67">
        <v>20</v>
      </c>
      <c r="I19" s="67"/>
    </row>
    <row r="20" spans="1:9">
      <c r="A20" s="53" t="str">
        <f>A9</f>
        <v>Sekar Arum Wijayanti</v>
      </c>
      <c r="B20" s="54">
        <v>23</v>
      </c>
      <c r="C20" s="54">
        <v>23</v>
      </c>
      <c r="D20" s="54"/>
      <c r="E20" s="54"/>
      <c r="F20" s="54">
        <v>10</v>
      </c>
      <c r="G20" s="54">
        <f>SUM(B20:F20)</f>
        <v>56</v>
      </c>
      <c r="H20" s="67">
        <v>12</v>
      </c>
      <c r="I20" s="67"/>
    </row>
    <row r="30" spans="1:9">
      <c r="A30" s="48"/>
      <c r="B30" s="48"/>
      <c r="C30" s="48"/>
      <c r="D30" s="48"/>
      <c r="E30" s="48"/>
      <c r="F30" s="48"/>
      <c r="G30" s="48"/>
      <c r="H30" s="48"/>
      <c r="I30" s="48"/>
    </row>
  </sheetData>
  <mergeCells count="18">
    <mergeCell ref="A1:Q1"/>
    <mergeCell ref="A3:I3"/>
    <mergeCell ref="K3:Q3"/>
    <mergeCell ref="C4:G4"/>
    <mergeCell ref="H4:I4"/>
    <mergeCell ref="M4:Q4"/>
    <mergeCell ref="C10:I10"/>
    <mergeCell ref="C11:I11"/>
    <mergeCell ref="A14:I14"/>
    <mergeCell ref="B15:F15"/>
    <mergeCell ref="A4:A5"/>
    <mergeCell ref="A15:A16"/>
    <mergeCell ref="B4:B5"/>
    <mergeCell ref="G15:G16"/>
    <mergeCell ref="H15:H16"/>
    <mergeCell ref="I15:I16"/>
    <mergeCell ref="K4:K5"/>
    <mergeCell ref="L4:L5"/>
  </mergeCells>
  <pageMargins left="0.25" right="0.25" top="0.25" bottom="0.25" header="0" footer="0"/>
  <pageSetup paperSize="10000" scale="7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32"/>
  <sheetViews>
    <sheetView topLeftCell="A3" workbookViewId="0">
      <selection activeCell="H8" sqref="H8"/>
    </sheetView>
  </sheetViews>
  <sheetFormatPr defaultColWidth="9" defaultRowHeight="15"/>
  <cols>
    <col min="1" max="1" width="23.5714285714286" customWidth="1"/>
    <col min="2" max="2" width="7.14285714285714" customWidth="1"/>
    <col min="3" max="6" width="7.42857142857143" customWidth="1"/>
    <col min="7" max="7" width="10.5714285714286" customWidth="1"/>
    <col min="8" max="8" width="6" customWidth="1"/>
    <col min="9" max="9" width="15.2857142857143" customWidth="1"/>
    <col min="10" max="10" width="4" customWidth="1"/>
    <col min="11" max="11" width="23" customWidth="1"/>
    <col min="12" max="12" width="4" customWidth="1"/>
    <col min="13" max="17" width="14.4285714285714" customWidth="1"/>
  </cols>
  <sheetData>
    <row r="1" ht="21" spans="1:17">
      <c r="A1" s="4" t="s">
        <v>119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">
      <c r="A2" t="s">
        <v>48</v>
      </c>
    </row>
    <row r="3" ht="19.5" spans="1:17">
      <c r="A3" s="24" t="str">
        <f>'1B'!A3:I3</f>
        <v>Hapalan Baru</v>
      </c>
      <c r="B3" s="24"/>
      <c r="C3" s="24"/>
      <c r="D3" s="24"/>
      <c r="E3" s="24"/>
      <c r="F3" s="24"/>
      <c r="G3" s="24"/>
      <c r="H3" s="24"/>
      <c r="I3" s="24"/>
      <c r="K3" s="24" t="s">
        <v>18</v>
      </c>
      <c r="L3" s="24"/>
      <c r="M3" s="24"/>
      <c r="N3" s="24"/>
      <c r="O3" s="24"/>
      <c r="P3" s="24"/>
      <c r="Q3" s="24"/>
    </row>
    <row r="4" spans="1:17">
      <c r="A4" s="25" t="str">
        <f>musyrif!A4</f>
        <v>Nama</v>
      </c>
      <c r="B4" s="26" t="s">
        <v>19</v>
      </c>
      <c r="C4" s="27" t="str">
        <f>musyrif!B4</f>
        <v>Mei</v>
      </c>
      <c r="D4" s="28"/>
      <c r="E4" s="28"/>
      <c r="F4" s="28"/>
      <c r="G4" s="25"/>
      <c r="H4" s="29" t="s">
        <v>20</v>
      </c>
      <c r="I4" s="56"/>
      <c r="K4" s="25" t="str">
        <f>A4</f>
        <v>Nama</v>
      </c>
      <c r="L4" s="26" t="s">
        <v>21</v>
      </c>
      <c r="M4" s="57" t="str">
        <f>B17</f>
        <v>Mei</v>
      </c>
      <c r="N4" s="50"/>
      <c r="O4" s="50"/>
      <c r="P4" s="50"/>
      <c r="Q4" s="50"/>
    </row>
    <row r="5" spans="1:17">
      <c r="A5" s="25"/>
      <c r="B5" s="30"/>
      <c r="C5" s="27">
        <v>1</v>
      </c>
      <c r="D5" s="28">
        <v>2</v>
      </c>
      <c r="E5" s="28">
        <v>3</v>
      </c>
      <c r="F5" s="28">
        <v>4</v>
      </c>
      <c r="G5" s="25">
        <v>5</v>
      </c>
      <c r="H5" s="31" t="s">
        <v>21</v>
      </c>
      <c r="I5" s="58" t="s">
        <v>22</v>
      </c>
      <c r="K5" s="25"/>
      <c r="L5" s="30"/>
      <c r="M5" s="57">
        <v>1</v>
      </c>
      <c r="N5" s="50">
        <v>2</v>
      </c>
      <c r="O5" s="50">
        <v>3</v>
      </c>
      <c r="P5" s="50">
        <v>4</v>
      </c>
      <c r="Q5" s="50">
        <v>5</v>
      </c>
    </row>
    <row r="6" spans="1:17">
      <c r="A6" s="32" t="s">
        <v>120</v>
      </c>
      <c r="B6" s="33"/>
      <c r="C6" s="39">
        <v>161</v>
      </c>
      <c r="D6" s="36"/>
      <c r="E6" s="36"/>
      <c r="F6" s="36"/>
      <c r="G6" s="37">
        <v>179</v>
      </c>
      <c r="H6" s="38"/>
      <c r="I6" s="59"/>
      <c r="J6" s="48"/>
      <c r="K6" s="32" t="str">
        <f t="shared" ref="K6:K11" si="0">A6</f>
        <v>Mila Najiyah*</v>
      </c>
      <c r="L6" s="33">
        <v>4</v>
      </c>
      <c r="M6" s="61" t="s">
        <v>121</v>
      </c>
      <c r="N6" s="54"/>
      <c r="O6" s="54"/>
      <c r="P6" s="54"/>
      <c r="Q6" s="54"/>
    </row>
    <row r="7" spans="1:17">
      <c r="A7" s="32" t="s">
        <v>122</v>
      </c>
      <c r="B7" s="33"/>
      <c r="C7" s="40">
        <v>207</v>
      </c>
      <c r="D7" s="36"/>
      <c r="E7" s="36"/>
      <c r="F7" s="36"/>
      <c r="G7" s="37">
        <v>237</v>
      </c>
      <c r="H7" s="38"/>
      <c r="I7" s="59"/>
      <c r="J7" s="48"/>
      <c r="K7" s="32" t="str">
        <f t="shared" si="0"/>
        <v>Najwa Hani Fillah*</v>
      </c>
      <c r="L7" s="33">
        <v>4</v>
      </c>
      <c r="M7" s="60" t="s">
        <v>81</v>
      </c>
      <c r="N7" s="54"/>
      <c r="O7" s="54"/>
      <c r="P7" s="54"/>
      <c r="Q7" s="54"/>
    </row>
    <row r="8" spans="1:17">
      <c r="A8" s="32" t="s">
        <v>123</v>
      </c>
      <c r="B8" s="33"/>
      <c r="C8" s="39">
        <v>145</v>
      </c>
      <c r="D8" s="36"/>
      <c r="E8" s="36"/>
      <c r="F8" s="41"/>
      <c r="G8" s="37">
        <v>153</v>
      </c>
      <c r="H8" s="38"/>
      <c r="I8" s="59"/>
      <c r="J8" s="48"/>
      <c r="K8" s="32" t="str">
        <f t="shared" si="0"/>
        <v>Nayla Izzatul Hasanah*</v>
      </c>
      <c r="L8" s="33">
        <v>4</v>
      </c>
      <c r="M8" s="61" t="s">
        <v>121</v>
      </c>
      <c r="N8" s="54"/>
      <c r="O8" s="54"/>
      <c r="P8" s="54"/>
      <c r="Q8" s="54"/>
    </row>
    <row r="9" spans="1:17">
      <c r="A9" s="32" t="s">
        <v>124</v>
      </c>
      <c r="B9" s="33"/>
      <c r="C9" s="39">
        <v>133</v>
      </c>
      <c r="D9" s="36"/>
      <c r="E9" s="36"/>
      <c r="F9" s="36"/>
      <c r="G9" s="37">
        <v>145</v>
      </c>
      <c r="H9" s="38"/>
      <c r="I9" s="59"/>
      <c r="J9" s="48"/>
      <c r="K9" s="32" t="str">
        <f t="shared" si="0"/>
        <v>Nida Khalwatus S*</v>
      </c>
      <c r="L9" s="33">
        <v>4</v>
      </c>
      <c r="M9" s="61" t="s">
        <v>121</v>
      </c>
      <c r="N9" s="54"/>
      <c r="O9" s="54"/>
      <c r="P9" s="54"/>
      <c r="Q9" s="54"/>
    </row>
    <row r="10" spans="1:17">
      <c r="A10" s="32" t="s">
        <v>125</v>
      </c>
      <c r="B10" s="33">
        <v>173</v>
      </c>
      <c r="C10" s="34">
        <v>159</v>
      </c>
      <c r="D10" s="36"/>
      <c r="E10" s="36"/>
      <c r="F10" s="36"/>
      <c r="G10" s="37"/>
      <c r="H10" s="38"/>
      <c r="I10" s="59"/>
      <c r="J10" s="48"/>
      <c r="K10" s="32" t="str">
        <f t="shared" si="0"/>
        <v>Riska Fitriana Putri*</v>
      </c>
      <c r="L10" s="33">
        <v>4</v>
      </c>
      <c r="M10" s="61"/>
      <c r="N10" s="54"/>
      <c r="O10" s="54"/>
      <c r="P10" s="54"/>
      <c r="Q10" s="54"/>
    </row>
    <row r="11" spans="1:17">
      <c r="A11" s="32" t="s">
        <v>126</v>
      </c>
      <c r="B11" s="42">
        <v>267</v>
      </c>
      <c r="C11" s="34">
        <v>257</v>
      </c>
      <c r="D11" s="36"/>
      <c r="E11" s="36"/>
      <c r="F11" s="36"/>
      <c r="G11" s="37">
        <v>315</v>
      </c>
      <c r="H11" s="43"/>
      <c r="I11" s="62"/>
      <c r="J11" s="48"/>
      <c r="K11" s="32" t="str">
        <f t="shared" si="0"/>
        <v>Safaraz Aufa Rifdah*</v>
      </c>
      <c r="L11" s="42">
        <v>4</v>
      </c>
      <c r="M11" s="61" t="s">
        <v>121</v>
      </c>
      <c r="N11" s="54"/>
      <c r="O11" s="54"/>
      <c r="P11" s="54"/>
      <c r="Q11" s="54"/>
    </row>
    <row r="12" spans="1:9">
      <c r="A12" s="44" t="s">
        <v>44</v>
      </c>
      <c r="B12" s="45"/>
      <c r="C12" s="46"/>
      <c r="D12" s="46"/>
      <c r="E12" s="46"/>
      <c r="F12" s="46"/>
      <c r="G12" s="46"/>
      <c r="H12" s="46"/>
      <c r="I12" s="46"/>
    </row>
    <row r="13" spans="1:9">
      <c r="A13" s="44" t="s">
        <v>45</v>
      </c>
      <c r="B13" s="45"/>
      <c r="C13" s="46"/>
      <c r="D13" s="46"/>
      <c r="E13" s="46"/>
      <c r="F13" s="46"/>
      <c r="G13" s="46"/>
      <c r="H13" s="46"/>
      <c r="I13" s="46"/>
    </row>
    <row r="14" spans="1:9">
      <c r="A14" s="44" t="s">
        <v>46</v>
      </c>
      <c r="B14" s="47"/>
      <c r="C14" s="47"/>
      <c r="D14" s="47"/>
      <c r="E14" s="47"/>
      <c r="F14" s="47"/>
      <c r="G14" s="47"/>
      <c r="H14" s="48"/>
      <c r="I14" s="48"/>
    </row>
    <row r="15" spans="1:9">
      <c r="A15" s="48"/>
      <c r="B15" s="48"/>
      <c r="C15" s="48"/>
      <c r="D15" s="48"/>
      <c r="E15" s="48"/>
      <c r="F15" s="48"/>
      <c r="G15" s="48"/>
      <c r="H15" s="48"/>
      <c r="I15" s="48"/>
    </row>
    <row r="16" ht="18.75" spans="1:14">
      <c r="A16" s="49" t="str">
        <f>musyrif!A3</f>
        <v>Kehadiran (satu pekan = 30 pertemuan)</v>
      </c>
      <c r="B16" s="49"/>
      <c r="C16" s="49"/>
      <c r="D16" s="49"/>
      <c r="E16" s="49"/>
      <c r="F16" s="49"/>
      <c r="G16" s="49"/>
      <c r="H16" s="49"/>
      <c r="I16" s="49"/>
      <c r="K16">
        <v>169</v>
      </c>
      <c r="L16">
        <v>169</v>
      </c>
      <c r="M16">
        <v>166</v>
      </c>
      <c r="N16">
        <v>169</v>
      </c>
    </row>
    <row r="17" spans="1:14">
      <c r="A17" s="50" t="str">
        <f>musyrif!A4</f>
        <v>Nama</v>
      </c>
      <c r="B17" s="50" t="str">
        <f>musyrif!B4</f>
        <v>Mei</v>
      </c>
      <c r="C17" s="50"/>
      <c r="D17" s="50"/>
      <c r="E17" s="50"/>
      <c r="F17" s="50"/>
      <c r="G17" s="51" t="str">
        <f>musyrif!G4</f>
        <v>Kehadiran</v>
      </c>
      <c r="H17" s="28" t="s">
        <v>5</v>
      </c>
      <c r="I17" s="28" t="s">
        <v>6</v>
      </c>
      <c r="K17">
        <v>174</v>
      </c>
      <c r="L17">
        <v>174</v>
      </c>
      <c r="M17">
        <v>170</v>
      </c>
      <c r="N17">
        <v>174</v>
      </c>
    </row>
    <row r="18" spans="1:9">
      <c r="A18" s="50"/>
      <c r="B18" s="50">
        <v>1</v>
      </c>
      <c r="C18" s="50">
        <v>2</v>
      </c>
      <c r="D18" s="50">
        <v>3</v>
      </c>
      <c r="E18" s="50">
        <v>4</v>
      </c>
      <c r="F18" s="50">
        <v>5</v>
      </c>
      <c r="G18" s="52"/>
      <c r="H18" s="28"/>
      <c r="I18" s="28"/>
    </row>
    <row r="19" spans="1:9">
      <c r="A19" s="53" t="str">
        <f t="shared" ref="A19:A24" si="1">A6</f>
        <v>Mila Najiyah*</v>
      </c>
      <c r="B19" s="54">
        <v>22</v>
      </c>
      <c r="C19" s="54"/>
      <c r="D19" s="54"/>
      <c r="E19" s="54"/>
      <c r="F19" s="54">
        <v>15</v>
      </c>
      <c r="G19" s="54">
        <f t="shared" ref="G19:G24" si="2">SUM(B19:F19)</f>
        <v>37</v>
      </c>
      <c r="H19" s="14">
        <v>10</v>
      </c>
      <c r="I19" s="14">
        <v>1</v>
      </c>
    </row>
    <row r="20" spans="1:9">
      <c r="A20" s="53" t="str">
        <f t="shared" si="1"/>
        <v>Najwa Hani Fillah*</v>
      </c>
      <c r="B20" s="54">
        <v>21</v>
      </c>
      <c r="C20" s="54"/>
      <c r="D20" s="54"/>
      <c r="E20" s="54"/>
      <c r="F20" s="54">
        <v>25</v>
      </c>
      <c r="G20" s="54">
        <f t="shared" si="2"/>
        <v>46</v>
      </c>
      <c r="H20" s="14"/>
      <c r="I20" s="14">
        <v>1</v>
      </c>
    </row>
    <row r="21" spans="1:9">
      <c r="A21" s="53" t="str">
        <f t="shared" si="1"/>
        <v>Nayla Izzatul Hasanah*</v>
      </c>
      <c r="B21" s="54">
        <v>22</v>
      </c>
      <c r="C21" s="54"/>
      <c r="D21" s="54"/>
      <c r="E21" s="54"/>
      <c r="F21" s="54">
        <v>5</v>
      </c>
      <c r="G21" s="54">
        <f t="shared" si="2"/>
        <v>27</v>
      </c>
      <c r="H21" s="14">
        <v>21</v>
      </c>
      <c r="I21" s="14"/>
    </row>
    <row r="22" spans="1:9">
      <c r="A22" s="53" t="str">
        <f t="shared" si="1"/>
        <v>Nida Khalwatus S*</v>
      </c>
      <c r="B22" s="14">
        <v>20</v>
      </c>
      <c r="C22" s="54"/>
      <c r="D22" s="54"/>
      <c r="E22" s="54"/>
      <c r="F22" s="54">
        <v>25</v>
      </c>
      <c r="G22" s="54">
        <f t="shared" si="2"/>
        <v>45</v>
      </c>
      <c r="H22" s="14"/>
      <c r="I22" s="14">
        <v>1</v>
      </c>
    </row>
    <row r="23" spans="1:9">
      <c r="A23" s="55" t="str">
        <f t="shared" si="1"/>
        <v>Riska Fitriana Putri*</v>
      </c>
      <c r="B23" s="14">
        <v>21</v>
      </c>
      <c r="C23" s="55"/>
      <c r="D23" s="55"/>
      <c r="E23" s="55"/>
      <c r="F23" s="55"/>
      <c r="G23" s="63">
        <f t="shared" si="2"/>
        <v>21</v>
      </c>
      <c r="H23" s="14"/>
      <c r="I23" s="14"/>
    </row>
    <row r="24" spans="1:9">
      <c r="A24" s="55" t="str">
        <f t="shared" si="1"/>
        <v>Safaraz Aufa Rifdah*</v>
      </c>
      <c r="B24" s="54">
        <v>16</v>
      </c>
      <c r="C24" s="54"/>
      <c r="D24" s="54"/>
      <c r="E24" s="54"/>
      <c r="F24" s="54">
        <v>16</v>
      </c>
      <c r="G24" s="54">
        <f t="shared" si="2"/>
        <v>32</v>
      </c>
      <c r="H24" s="14"/>
      <c r="I24" s="14">
        <v>18</v>
      </c>
    </row>
    <row r="25" spans="8:9">
      <c r="H25" s="3"/>
      <c r="I25" s="3"/>
    </row>
    <row r="26" spans="8:9">
      <c r="H26" s="3"/>
      <c r="I26" s="3"/>
    </row>
    <row r="32" spans="1:9">
      <c r="A32" s="48"/>
      <c r="B32" s="48"/>
      <c r="C32" s="48"/>
      <c r="D32" s="48"/>
      <c r="E32" s="48"/>
      <c r="F32" s="48"/>
      <c r="G32" s="48"/>
      <c r="H32" s="48"/>
      <c r="I32" s="48"/>
    </row>
  </sheetData>
  <mergeCells count="18">
    <mergeCell ref="A1:Q1"/>
    <mergeCell ref="A3:I3"/>
    <mergeCell ref="K3:Q3"/>
    <mergeCell ref="C4:G4"/>
    <mergeCell ref="H4:I4"/>
    <mergeCell ref="M4:Q4"/>
    <mergeCell ref="C12:I12"/>
    <mergeCell ref="C13:I13"/>
    <mergeCell ref="A16:I16"/>
    <mergeCell ref="B17:F17"/>
    <mergeCell ref="A4:A5"/>
    <mergeCell ref="A17:A18"/>
    <mergeCell ref="B4:B5"/>
    <mergeCell ref="G17:G18"/>
    <mergeCell ref="H17:H18"/>
    <mergeCell ref="I17:I18"/>
    <mergeCell ref="K4:K5"/>
    <mergeCell ref="L4:L5"/>
  </mergeCells>
  <pageMargins left="0.25" right="0.25" top="0.25" bottom="0.25" header="0" footer="0"/>
  <pageSetup paperSize="10000" scale="7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28"/>
  <sheetViews>
    <sheetView workbookViewId="0">
      <selection activeCell="G6" sqref="G6"/>
    </sheetView>
  </sheetViews>
  <sheetFormatPr defaultColWidth="9" defaultRowHeight="15"/>
  <cols>
    <col min="1" max="1" width="24" customWidth="1"/>
    <col min="2" max="2" width="7.14285714285714" customWidth="1"/>
    <col min="3" max="3" width="8.42857142857143" customWidth="1"/>
    <col min="4" max="4" width="9.14285714285714" customWidth="1"/>
    <col min="5" max="6" width="8.42857142857143" customWidth="1"/>
    <col min="7" max="7" width="10.5714285714286" customWidth="1"/>
    <col min="8" max="9" width="10" customWidth="1"/>
    <col min="10" max="10" width="4" customWidth="1"/>
    <col min="11" max="11" width="24" customWidth="1"/>
    <col min="12" max="12" width="4" customWidth="1"/>
    <col min="13" max="13" width="12.1428571428571" customWidth="1"/>
    <col min="14" max="14" width="23" customWidth="1"/>
    <col min="15" max="17" width="12.1428571428571" customWidth="1"/>
  </cols>
  <sheetData>
    <row r="1" ht="21" spans="1:17">
      <c r="A1" s="4" t="s">
        <v>127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">
      <c r="A2" t="s">
        <v>48</v>
      </c>
    </row>
    <row r="3" ht="19.5" spans="1:17">
      <c r="A3" s="24" t="str">
        <f>'2B'!A3:I3</f>
        <v>Hapalan Baru</v>
      </c>
      <c r="B3" s="24"/>
      <c r="C3" s="24"/>
      <c r="D3" s="24"/>
      <c r="E3" s="24"/>
      <c r="F3" s="24"/>
      <c r="G3" s="24"/>
      <c r="H3" s="24"/>
      <c r="I3" s="24"/>
      <c r="K3" s="24" t="s">
        <v>18</v>
      </c>
      <c r="L3" s="24"/>
      <c r="M3" s="24"/>
      <c r="N3" s="24"/>
      <c r="O3" s="24"/>
      <c r="P3" s="24"/>
      <c r="Q3" s="24"/>
    </row>
    <row r="4" spans="1:17">
      <c r="A4" s="25" t="str">
        <f>musyrif!A4</f>
        <v>Nama</v>
      </c>
      <c r="B4" s="26" t="s">
        <v>19</v>
      </c>
      <c r="C4" s="27" t="str">
        <f>musyrif!B4</f>
        <v>Mei</v>
      </c>
      <c r="D4" s="28"/>
      <c r="E4" s="28"/>
      <c r="F4" s="28"/>
      <c r="G4" s="25"/>
      <c r="H4" s="29" t="s">
        <v>20</v>
      </c>
      <c r="I4" s="56"/>
      <c r="K4" s="25" t="str">
        <f>A4</f>
        <v>Nama</v>
      </c>
      <c r="L4" s="26" t="s">
        <v>21</v>
      </c>
      <c r="M4" s="57" t="str">
        <f>B15</f>
        <v>Mei</v>
      </c>
      <c r="N4" s="50"/>
      <c r="O4" s="50"/>
      <c r="P4" s="50"/>
      <c r="Q4" s="50"/>
    </row>
    <row r="5" spans="1:17">
      <c r="A5" s="25"/>
      <c r="B5" s="30"/>
      <c r="C5" s="27">
        <v>1</v>
      </c>
      <c r="D5" s="28">
        <v>2</v>
      </c>
      <c r="E5" s="28">
        <v>3</v>
      </c>
      <c r="F5" s="28">
        <v>4</v>
      </c>
      <c r="G5" s="25">
        <v>5</v>
      </c>
      <c r="H5" s="31" t="s">
        <v>21</v>
      </c>
      <c r="I5" s="58" t="s">
        <v>22</v>
      </c>
      <c r="K5" s="25"/>
      <c r="L5" s="30"/>
      <c r="M5" s="57">
        <v>1</v>
      </c>
      <c r="N5" s="50">
        <v>2</v>
      </c>
      <c r="O5" s="50">
        <v>3</v>
      </c>
      <c r="P5" s="50">
        <v>4</v>
      </c>
      <c r="Q5" s="50">
        <v>5</v>
      </c>
    </row>
    <row r="6" spans="1:17">
      <c r="A6" s="32" t="s">
        <v>128</v>
      </c>
      <c r="B6" s="33">
        <v>301</v>
      </c>
      <c r="C6" s="34">
        <v>286</v>
      </c>
      <c r="D6" s="35">
        <v>287</v>
      </c>
      <c r="E6" s="36"/>
      <c r="F6" s="36"/>
      <c r="G6" s="37">
        <v>309</v>
      </c>
      <c r="H6" s="38"/>
      <c r="I6" s="59"/>
      <c r="J6" s="48"/>
      <c r="K6" s="32" t="str">
        <f>A6</f>
        <v>Jahrisa Juana**</v>
      </c>
      <c r="L6" s="33">
        <v>9</v>
      </c>
      <c r="M6" s="60" t="s">
        <v>121</v>
      </c>
      <c r="N6" s="54" t="s">
        <v>129</v>
      </c>
      <c r="O6" s="54"/>
      <c r="P6" s="54"/>
      <c r="Q6" s="54"/>
    </row>
    <row r="7" spans="1:17">
      <c r="A7" s="32" t="s">
        <v>130</v>
      </c>
      <c r="B7" s="33"/>
      <c r="C7" s="39" t="s">
        <v>79</v>
      </c>
      <c r="D7" s="36" t="s">
        <v>131</v>
      </c>
      <c r="E7" s="36"/>
      <c r="F7" s="36"/>
      <c r="G7" s="37">
        <v>226</v>
      </c>
      <c r="H7" s="38"/>
      <c r="I7" s="59"/>
      <c r="J7" s="48"/>
      <c r="K7" s="32" t="str">
        <f>A7</f>
        <v>Nurlayli Ubadah**</v>
      </c>
      <c r="L7" s="33">
        <v>9</v>
      </c>
      <c r="N7" s="54" t="s">
        <v>129</v>
      </c>
      <c r="O7" s="54"/>
      <c r="P7" s="54"/>
      <c r="Q7" s="54"/>
    </row>
    <row r="8" spans="1:17">
      <c r="A8" s="32" t="s">
        <v>132</v>
      </c>
      <c r="B8" s="33"/>
      <c r="C8" s="40"/>
      <c r="D8" s="36"/>
      <c r="E8" s="36"/>
      <c r="F8" s="41"/>
      <c r="G8" s="37"/>
      <c r="H8" s="38"/>
      <c r="I8" s="59"/>
      <c r="J8" s="48"/>
      <c r="K8" s="32" t="str">
        <f>A8</f>
        <v>Nadyne Fathiya Chairinda</v>
      </c>
      <c r="L8" s="33"/>
      <c r="M8" s="61"/>
      <c r="N8" s="54"/>
      <c r="O8" s="54"/>
      <c r="P8" s="54"/>
      <c r="Q8" s="54"/>
    </row>
    <row r="9" ht="15.75" spans="1:17">
      <c r="A9" s="32" t="s">
        <v>133</v>
      </c>
      <c r="B9" s="42"/>
      <c r="C9" s="40"/>
      <c r="D9" s="36" t="s">
        <v>134</v>
      </c>
      <c r="E9" s="36"/>
      <c r="F9" s="36"/>
      <c r="G9" s="37"/>
      <c r="H9" s="43"/>
      <c r="I9" s="62"/>
      <c r="J9" s="48"/>
      <c r="K9" s="32" t="str">
        <f>A9</f>
        <v>Muthia Shofia**</v>
      </c>
      <c r="L9" s="42">
        <v>9</v>
      </c>
      <c r="M9" s="61"/>
      <c r="N9" s="54" t="s">
        <v>129</v>
      </c>
      <c r="O9" s="54"/>
      <c r="P9" s="54"/>
      <c r="Q9" s="54"/>
    </row>
    <row r="10" spans="1:9">
      <c r="A10" s="44" t="s">
        <v>44</v>
      </c>
      <c r="B10" s="45"/>
      <c r="C10" s="46"/>
      <c r="D10" s="46"/>
      <c r="E10" s="46"/>
      <c r="F10" s="46"/>
      <c r="G10" s="46"/>
      <c r="H10" s="46"/>
      <c r="I10" s="46"/>
    </row>
    <row r="11" spans="1:9">
      <c r="A11" s="44" t="s">
        <v>45</v>
      </c>
      <c r="B11" s="45"/>
      <c r="C11" s="46"/>
      <c r="D11" s="46"/>
      <c r="E11" s="46"/>
      <c r="F11" s="46"/>
      <c r="G11" s="46"/>
      <c r="H11" s="46"/>
      <c r="I11" s="46"/>
    </row>
    <row r="12" spans="1:9">
      <c r="A12" s="44" t="s">
        <v>46</v>
      </c>
      <c r="B12" s="47"/>
      <c r="C12" s="47"/>
      <c r="D12" s="47"/>
      <c r="E12" s="47"/>
      <c r="F12" s="47"/>
      <c r="G12" s="47"/>
      <c r="H12" s="48"/>
      <c r="I12" s="48"/>
    </row>
    <row r="13" spans="1:9">
      <c r="A13" s="48"/>
      <c r="B13" s="48"/>
      <c r="C13" s="48"/>
      <c r="D13" s="48"/>
      <c r="E13" s="48"/>
      <c r="F13" s="48"/>
      <c r="G13" s="48"/>
      <c r="H13" s="48"/>
      <c r="I13" s="48"/>
    </row>
    <row r="14" ht="18.75" spans="1:9">
      <c r="A14" s="49" t="str">
        <f>musyrif!A3</f>
        <v>Kehadiran (satu pekan = 30 pertemuan)</v>
      </c>
      <c r="B14" s="49"/>
      <c r="C14" s="49"/>
      <c r="D14" s="49"/>
      <c r="E14" s="49"/>
      <c r="F14" s="49"/>
      <c r="G14" s="49"/>
      <c r="H14" s="49"/>
      <c r="I14" s="49"/>
    </row>
    <row r="15" spans="1:9">
      <c r="A15" s="50" t="str">
        <f>musyrif!A4</f>
        <v>Nama</v>
      </c>
      <c r="B15" s="50" t="str">
        <f>musyrif!B4</f>
        <v>Mei</v>
      </c>
      <c r="C15" s="50"/>
      <c r="D15" s="50"/>
      <c r="E15" s="50"/>
      <c r="F15" s="50"/>
      <c r="G15" s="51" t="str">
        <f>musyrif!G4</f>
        <v>Kehadiran</v>
      </c>
      <c r="H15" s="28" t="s">
        <v>5</v>
      </c>
      <c r="I15" s="28" t="s">
        <v>6</v>
      </c>
    </row>
    <row r="16" spans="1:9">
      <c r="A16" s="50"/>
      <c r="B16" s="50">
        <v>1</v>
      </c>
      <c r="C16" s="50">
        <v>2</v>
      </c>
      <c r="D16" s="50">
        <v>3</v>
      </c>
      <c r="E16" s="50">
        <v>4</v>
      </c>
      <c r="F16" s="50">
        <v>5</v>
      </c>
      <c r="G16" s="52"/>
      <c r="H16" s="28"/>
      <c r="I16" s="28"/>
    </row>
    <row r="17" spans="1:9">
      <c r="A17" s="53" t="str">
        <f>A6</f>
        <v>Jahrisa Juana**</v>
      </c>
      <c r="B17" s="54">
        <v>28</v>
      </c>
      <c r="C17" s="54">
        <v>30</v>
      </c>
      <c r="D17" s="54"/>
      <c r="E17" s="54"/>
      <c r="F17" s="54"/>
      <c r="G17" s="54">
        <f>SUM(B17:F17)</f>
        <v>58</v>
      </c>
      <c r="H17" s="55"/>
      <c r="I17" s="14"/>
    </row>
    <row r="18" spans="1:9">
      <c r="A18" s="53" t="str">
        <f>A7</f>
        <v>Nurlayli Ubadah**</v>
      </c>
      <c r="B18" s="54">
        <v>28</v>
      </c>
      <c r="C18" s="54">
        <v>30</v>
      </c>
      <c r="D18" s="54"/>
      <c r="E18" s="54"/>
      <c r="F18" s="54"/>
      <c r="G18" s="54">
        <f>SUM(B18:F18)</f>
        <v>58</v>
      </c>
      <c r="H18" s="55"/>
      <c r="I18" s="14"/>
    </row>
    <row r="19" spans="1:9">
      <c r="A19" s="53" t="str">
        <f>A8</f>
        <v>Nadyne Fathiya Chairinda</v>
      </c>
      <c r="B19" s="54">
        <v>2</v>
      </c>
      <c r="C19" s="54">
        <v>2</v>
      </c>
      <c r="D19" s="54"/>
      <c r="E19" s="54"/>
      <c r="F19" s="54"/>
      <c r="G19" s="54">
        <f>SUM(B19:F19)</f>
        <v>4</v>
      </c>
      <c r="H19" s="14">
        <v>3</v>
      </c>
      <c r="I19" s="14"/>
    </row>
    <row r="20" spans="1:9">
      <c r="A20" s="53" t="str">
        <f>A9</f>
        <v>Muthia Shofia**</v>
      </c>
      <c r="B20" s="54">
        <v>20</v>
      </c>
      <c r="C20" s="54">
        <v>30</v>
      </c>
      <c r="D20" s="54"/>
      <c r="E20" s="54"/>
      <c r="F20" s="54"/>
      <c r="G20" s="54">
        <f>SUM(B20:F20)</f>
        <v>50</v>
      </c>
      <c r="H20" s="55"/>
      <c r="I20" s="14">
        <v>9</v>
      </c>
    </row>
    <row r="28" spans="1:9">
      <c r="A28" s="48"/>
      <c r="B28" s="48"/>
      <c r="C28" s="48"/>
      <c r="D28" s="48"/>
      <c r="E28" s="48"/>
      <c r="F28" s="48"/>
      <c r="G28" s="48"/>
      <c r="H28" s="48"/>
      <c r="I28" s="48"/>
    </row>
  </sheetData>
  <mergeCells count="18">
    <mergeCell ref="A1:Q1"/>
    <mergeCell ref="A3:I3"/>
    <mergeCell ref="K3:Q3"/>
    <mergeCell ref="C4:G4"/>
    <mergeCell ref="H4:I4"/>
    <mergeCell ref="M4:Q4"/>
    <mergeCell ref="C10:I10"/>
    <mergeCell ref="C11:I11"/>
    <mergeCell ref="A14:I14"/>
    <mergeCell ref="B15:F15"/>
    <mergeCell ref="A4:A5"/>
    <mergeCell ref="A15:A16"/>
    <mergeCell ref="B4:B5"/>
    <mergeCell ref="G15:G16"/>
    <mergeCell ref="H15:H16"/>
    <mergeCell ref="I15:I16"/>
    <mergeCell ref="K4:K5"/>
    <mergeCell ref="L4:L5"/>
  </mergeCells>
  <pageMargins left="0.25" right="0.25" top="0.25" bottom="0.25" header="0" footer="0"/>
  <pageSetup paperSize="10000" scale="7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7"/>
  <sheetViews>
    <sheetView workbookViewId="0">
      <selection activeCell="G10" sqref="G10"/>
    </sheetView>
  </sheetViews>
  <sheetFormatPr defaultColWidth="9" defaultRowHeight="15" outlineLevelRow="6" outlineLevelCol="7"/>
  <cols>
    <col min="1" max="1" width="29.7142857142857" customWidth="1"/>
    <col min="2" max="2" width="6.28571428571429" customWidth="1"/>
    <col min="3" max="3" width="4" customWidth="1"/>
    <col min="4" max="4" width="10.5714285714286" customWidth="1"/>
    <col min="5" max="5" width="9" customWidth="1"/>
    <col min="6" max="6" width="5.57142857142857" customWidth="1"/>
    <col min="7" max="7" width="37.3619047619048" customWidth="1"/>
    <col min="8" max="8" width="16" customWidth="1"/>
  </cols>
  <sheetData>
    <row r="1" ht="21.75" spans="1:8">
      <c r="A1" s="21" t="s">
        <v>135</v>
      </c>
      <c r="B1" s="21"/>
      <c r="C1" s="21"/>
      <c r="D1" s="21"/>
      <c r="E1" s="21"/>
      <c r="F1" s="21"/>
      <c r="G1" s="21"/>
      <c r="H1" s="21"/>
    </row>
    <row r="2" spans="1:8">
      <c r="A2" s="2" t="str">
        <f>'3B'!A4</f>
        <v>Nama</v>
      </c>
      <c r="B2" s="11" t="s">
        <v>136</v>
      </c>
      <c r="C2" s="12" t="s">
        <v>21</v>
      </c>
      <c r="D2" s="20" t="s">
        <v>137</v>
      </c>
      <c r="E2" s="2" t="s">
        <v>138</v>
      </c>
      <c r="F2" s="2" t="s">
        <v>139</v>
      </c>
      <c r="G2" s="2" t="s">
        <v>140</v>
      </c>
      <c r="H2" s="2" t="s">
        <v>141</v>
      </c>
    </row>
    <row r="3" ht="15.75" spans="1:8">
      <c r="A3" s="14" t="str">
        <f>'1A'!A11</f>
        <v>Muhammad Jamel Asy Syahid</v>
      </c>
      <c r="B3" s="22" t="s">
        <v>142</v>
      </c>
      <c r="C3" s="16">
        <v>30</v>
      </c>
      <c r="D3" s="17">
        <v>1</v>
      </c>
      <c r="E3" s="14"/>
      <c r="F3" s="14"/>
      <c r="G3" s="14" t="s">
        <v>143</v>
      </c>
      <c r="H3" s="14" t="s">
        <v>144</v>
      </c>
    </row>
    <row r="4" ht="27" customHeight="1"/>
    <row r="5" ht="21.75" spans="1:8">
      <c r="A5" s="21" t="s">
        <v>145</v>
      </c>
      <c r="B5" s="21"/>
      <c r="C5" s="23"/>
      <c r="D5" s="21"/>
      <c r="E5" s="21"/>
      <c r="F5" s="21"/>
      <c r="G5" s="21"/>
      <c r="H5" s="21"/>
    </row>
    <row r="6" spans="1:8">
      <c r="A6" s="2" t="str">
        <f t="shared" ref="A6:H6" si="0">A2</f>
        <v>Nama</v>
      </c>
      <c r="B6" s="11" t="str">
        <f t="shared" si="0"/>
        <v>Kelas</v>
      </c>
      <c r="C6" s="12" t="str">
        <f t="shared" si="0"/>
        <v>Juz</v>
      </c>
      <c r="D6" s="20" t="str">
        <f t="shared" si="0"/>
        <v>Kesalahan</v>
      </c>
      <c r="E6" s="2" t="str">
        <f t="shared" si="0"/>
        <v>Makhroj</v>
      </c>
      <c r="F6" s="2" t="str">
        <f t="shared" si="0"/>
        <v>Sifat</v>
      </c>
      <c r="G6" s="2" t="str">
        <f t="shared" si="0"/>
        <v>Hukum</v>
      </c>
      <c r="H6" s="2" t="str">
        <f t="shared" si="0"/>
        <v>Lama Persiapan</v>
      </c>
    </row>
    <row r="7" ht="15.75" spans="1:8">
      <c r="A7" s="14" t="s">
        <v>146</v>
      </c>
      <c r="B7" s="22" t="s">
        <v>147</v>
      </c>
      <c r="C7" s="16">
        <v>8</v>
      </c>
      <c r="D7" s="17">
        <v>10</v>
      </c>
      <c r="E7" s="14"/>
      <c r="F7" s="14"/>
      <c r="G7" s="14" t="s">
        <v>148</v>
      </c>
      <c r="H7" s="14" t="s">
        <v>149</v>
      </c>
    </row>
  </sheetData>
  <mergeCells count="2">
    <mergeCell ref="A1:H1"/>
    <mergeCell ref="A5:H5"/>
  </mergeCells>
  <pageMargins left="0.25" right="0.25" top="0.25" bottom="0.25" header="0" footer="0"/>
  <pageSetup paperSize="10000" scale="9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6"/>
  <sheetViews>
    <sheetView workbookViewId="0">
      <selection activeCell="E7" sqref="E7"/>
    </sheetView>
  </sheetViews>
  <sheetFormatPr defaultColWidth="9" defaultRowHeight="15" outlineLevelRow="5"/>
  <cols>
    <col min="1" max="1" width="21" customWidth="1"/>
    <col min="2" max="2" width="5.57142857142857" customWidth="1"/>
    <col min="3" max="3" width="10.4285714285714" customWidth="1"/>
    <col min="4" max="4" width="12.5714285714286" customWidth="1"/>
    <col min="5" max="5" width="14.8571428571429" customWidth="1"/>
    <col min="6" max="7" width="2" customWidth="1"/>
    <col min="8" max="10" width="3" customWidth="1"/>
    <col min="11" max="11" width="23.1428571428571" customWidth="1"/>
    <col min="12" max="12" width="5.85714285714286" customWidth="1"/>
    <col min="13" max="13" width="35.8571428571429" customWidth="1"/>
    <col min="14" max="14" width="16" customWidth="1"/>
  </cols>
  <sheetData>
    <row r="1" ht="21.75" spans="1:14">
      <c r="A1" s="4" t="s">
        <v>150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5" t="str">
        <f>juziyah!A2</f>
        <v>Nama</v>
      </c>
      <c r="B2" s="5" t="str">
        <f>juziyah!B2</f>
        <v>Kelas</v>
      </c>
      <c r="C2" s="6" t="s">
        <v>151</v>
      </c>
      <c r="D2" s="7" t="s">
        <v>152</v>
      </c>
      <c r="E2" s="8" t="s">
        <v>153</v>
      </c>
      <c r="F2" s="6" t="str">
        <f>juziyah!D2</f>
        <v>Kesalahan</v>
      </c>
      <c r="G2" s="8"/>
      <c r="H2" s="8"/>
      <c r="I2" s="8"/>
      <c r="J2" s="18"/>
      <c r="K2" s="5" t="str">
        <f>juziyah!E2</f>
        <v>Makhroj</v>
      </c>
      <c r="L2" s="5" t="str">
        <f>juziyah!F2</f>
        <v>Sifat</v>
      </c>
      <c r="M2" s="5" t="str">
        <f>juziyah!G2</f>
        <v>Hukum</v>
      </c>
      <c r="N2" s="5" t="str">
        <f>juziyah!H2</f>
        <v>Lama Persiapan</v>
      </c>
    </row>
    <row r="3" ht="39.75" customHeight="1" spans="2:11">
      <c r="B3" s="9"/>
      <c r="C3" s="10"/>
      <c r="D3" s="9"/>
      <c r="E3" s="9"/>
      <c r="G3" s="9"/>
      <c r="H3" s="9"/>
      <c r="I3" s="9"/>
      <c r="J3" s="9"/>
      <c r="K3" s="19"/>
    </row>
    <row r="4" ht="21.75" spans="1:14">
      <c r="A4" s="4" t="s">
        <v>154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2" t="str">
        <f>A2</f>
        <v>Nama</v>
      </c>
      <c r="B5" s="2" t="str">
        <f>B2</f>
        <v>Kelas</v>
      </c>
      <c r="C5" s="11" t="str">
        <f t="shared" ref="C5:N5" si="0">C2</f>
        <v>Tanggal</v>
      </c>
      <c r="D5" s="12" t="str">
        <f t="shared" si="0"/>
        <v>Syahadah ke</v>
      </c>
      <c r="E5" s="13" t="str">
        <f t="shared" si="0"/>
        <v>Penguji</v>
      </c>
      <c r="F5" s="11" t="str">
        <f t="shared" si="0"/>
        <v>Kesalahan</v>
      </c>
      <c r="G5" s="13"/>
      <c r="H5" s="13"/>
      <c r="I5" s="13"/>
      <c r="J5" s="20"/>
      <c r="K5" s="2" t="str">
        <f t="shared" si="0"/>
        <v>Makhroj</v>
      </c>
      <c r="L5" s="2" t="str">
        <f t="shared" si="0"/>
        <v>Sifat</v>
      </c>
      <c r="M5" s="2" t="str">
        <f t="shared" si="0"/>
        <v>Hukum</v>
      </c>
      <c r="N5" s="2" t="str">
        <f t="shared" si="0"/>
        <v>Lama Persiapan</v>
      </c>
    </row>
    <row r="6" ht="15.75" spans="1:14">
      <c r="A6" s="14" t="s">
        <v>130</v>
      </c>
      <c r="B6" s="14" t="s">
        <v>155</v>
      </c>
      <c r="C6" s="15">
        <v>45051</v>
      </c>
      <c r="D6" s="16">
        <v>2</v>
      </c>
      <c r="E6" s="17" t="s">
        <v>156</v>
      </c>
      <c r="F6" s="14">
        <v>2</v>
      </c>
      <c r="G6" s="14">
        <v>1</v>
      </c>
      <c r="H6" s="14"/>
      <c r="I6" s="14"/>
      <c r="J6" s="14"/>
      <c r="K6" s="14"/>
      <c r="L6" s="14"/>
      <c r="M6" s="14"/>
      <c r="N6" s="14" t="s">
        <v>157</v>
      </c>
    </row>
  </sheetData>
  <mergeCells count="4">
    <mergeCell ref="A1:N1"/>
    <mergeCell ref="F2:J2"/>
    <mergeCell ref="A4:N4"/>
    <mergeCell ref="F5:J5"/>
  </mergeCells>
  <pageMargins left="0.25" right="0.25" top="0.25" bottom="0.25" header="0" footer="0"/>
  <pageSetup paperSize="10000" scale="67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2" sqref="B12"/>
    </sheetView>
  </sheetViews>
  <sheetFormatPr defaultColWidth="9.14285714285714" defaultRowHeight="15" outlineLevelRow="6" outlineLevelCol="2"/>
  <cols>
    <col min="1" max="2" width="27.5714285714286" customWidth="1"/>
    <col min="3" max="3" width="29" customWidth="1"/>
    <col min="4" max="4" width="11.7142857142857" customWidth="1"/>
  </cols>
  <sheetData>
    <row r="1" spans="1:3">
      <c r="A1" s="1" t="s">
        <v>158</v>
      </c>
      <c r="B1" s="1"/>
      <c r="C1" s="1"/>
    </row>
    <row r="3" spans="1:3">
      <c r="A3" s="2" t="s">
        <v>2</v>
      </c>
      <c r="B3" s="2" t="s">
        <v>136</v>
      </c>
      <c r="C3" s="2" t="s">
        <v>159</v>
      </c>
    </row>
    <row r="4" spans="1:3">
      <c r="A4" s="3"/>
      <c r="B4" s="3"/>
      <c r="C4" s="3"/>
    </row>
    <row r="5" spans="1:3">
      <c r="A5" s="1" t="s">
        <v>160</v>
      </c>
      <c r="B5" s="1"/>
      <c r="C5" s="1"/>
    </row>
    <row r="7" spans="1:3">
      <c r="A7" s="2" t="s">
        <v>2</v>
      </c>
      <c r="B7" s="2" t="s">
        <v>136</v>
      </c>
      <c r="C7" s="2" t="s">
        <v>159</v>
      </c>
    </row>
  </sheetData>
  <mergeCells count="2">
    <mergeCell ref="A1:C1"/>
    <mergeCell ref="A5:C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musyrif</vt:lpstr>
      <vt:lpstr>1A</vt:lpstr>
      <vt:lpstr>2A</vt:lpstr>
      <vt:lpstr>3A</vt:lpstr>
      <vt:lpstr>1B</vt:lpstr>
      <vt:lpstr>2B</vt:lpstr>
      <vt:lpstr>3B</vt:lpstr>
      <vt:lpstr>juziyah</vt:lpstr>
      <vt:lpstr>syahadah</vt:lpstr>
      <vt:lpstr>utang murojaah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</dc:creator>
  <cp:lastModifiedBy>Admin</cp:lastModifiedBy>
  <dcterms:created xsi:type="dcterms:W3CDTF">2021-07-17T06:07:00Z</dcterms:created>
  <cp:lastPrinted>2023-04-09T22:56:00Z</cp:lastPrinted>
  <dcterms:modified xsi:type="dcterms:W3CDTF">2023-06-02T07:17:51Z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KSOReadingLayout">
    <vt:bool>true</vt:bool>
  </property>
  <property fmtid="{D5CDD505-2E9C-101B-9397-08002B2CF9AE}" pid="4" name="ICV">
    <vt:lpwstr/>
  </property>
</Properties>
</file>