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 activeTab="2"/>
  </bookViews>
  <sheets>
    <sheet name="2 putra" sheetId="3" r:id="rId1"/>
    <sheet name="2 putri" sheetId="4" r:id="rId2"/>
    <sheet name="3 putra" sheetId="5" r:id="rId3"/>
    <sheet name="3 putri" sheetId="6" r:id="rId4"/>
  </sheets>
  <definedNames>
    <definedName name="_xlnm.Print_Area" localSheetId="0">'2 putra'!$A$1:$H$23</definedName>
    <definedName name="_xlnm.Print_Area" localSheetId="1">'2 putri'!$A$1:$H$22</definedName>
    <definedName name="_xlnm.Print_Area" localSheetId="2">'3 putra'!$A$1:$H$21</definedName>
    <definedName name="_xlnm.Print_Area" localSheetId="3">'3 putri'!$A$1:$H$20</definedName>
  </definedNames>
  <calcPr calcId="144525"/>
</workbook>
</file>

<file path=xl/sharedStrings.xml><?xml version="1.0" encoding="utf-8"?>
<sst xmlns="http://schemas.openxmlformats.org/spreadsheetml/2006/main" count="130" uniqueCount="85">
  <si>
    <t>DATA PENCAPAIAN TAHFIDZ</t>
  </si>
  <si>
    <t>Juli 2022 - Marhalah 2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</si>
  <si>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</si>
  <si>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</si>
  <si>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</si>
  <si>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</si>
  <si>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</si>
  <si>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</si>
  <si>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</si>
  <si>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</si>
  <si>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</si>
  <si>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</si>
  <si>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</si>
  <si>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Arviandow</t>
  </si>
  <si>
    <t>21.02.019</t>
  </si>
  <si>
    <t>Ayaturrahman Shinra</t>
  </si>
  <si>
    <t>21.02.020</t>
  </si>
  <si>
    <t>An-Nisa: 6</t>
  </si>
  <si>
    <t>Khalid Ghazy</t>
  </si>
  <si>
    <t>21.02.022</t>
  </si>
  <si>
    <t>Al-An'am: 101</t>
  </si>
  <si>
    <t>Muhammad Radja</t>
  </si>
  <si>
    <t>21.02.023</t>
  </si>
  <si>
    <t>Ali Imran: 22</t>
  </si>
  <si>
    <t>Muhammad Rasya</t>
  </si>
  <si>
    <t>21.02.024</t>
  </si>
  <si>
    <t>An-Nisa: 140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</si>
  <si>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</si>
  <si>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</si>
  <si>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</si>
  <si>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</si>
  <si>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</si>
  <si>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</si>
  <si>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</si>
  <si>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</si>
  <si>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Al-Anfal: 40</t>
  </si>
  <si>
    <t>Yang mencapai target</t>
  </si>
  <si>
    <t>Samarinda, 31 Juli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</si>
  <si>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</si>
  <si>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</si>
  <si>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</si>
  <si>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</si>
  <si>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Maryam Fikria Tasya</t>
  </si>
  <si>
    <t>21.02.039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</si>
  <si>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</si>
  <si>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</si>
  <si>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</si>
  <si>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</si>
  <si>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</si>
  <si>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</si>
  <si>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</si>
  <si>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</si>
  <si>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</si>
  <si>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</si>
  <si>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</si>
  <si>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</si>
  <si>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Ja'far Asshodiq Habibullah F</t>
  </si>
  <si>
    <t>20.02.003</t>
  </si>
  <si>
    <t>Al-A'raf: 206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</si>
  <si>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</si>
  <si>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</si>
  <si>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</si>
  <si>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</si>
  <si>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</si>
  <si>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</si>
  <si>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</si>
  <si>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</si>
  <si>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Ar-Ra'd: 5</t>
  </si>
  <si>
    <t>Syamil Muwahhiduddien</t>
  </si>
  <si>
    <t>20.02.013</t>
  </si>
  <si>
    <t>Royan Abdullah Asyari</t>
  </si>
  <si>
    <t>20.02.017</t>
  </si>
  <si>
    <t>Yusuf: 22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</si>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</sst>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43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4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17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606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155575</xdr:colOff>
      <xdr:row>0</xdr:row>
      <xdr:rowOff>635</xdr:rowOff>
    </xdr:from>
    <xdr:to>
      <xdr:col>5</xdr:col>
      <xdr:colOff>363220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2675" y="635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160020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723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143510</xdr:colOff>
      <xdr:row>0</xdr:row>
      <xdr:rowOff>635</xdr:rowOff>
    </xdr:from>
    <xdr:to>
      <xdr:col>5</xdr:col>
      <xdr:colOff>351155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660" y="635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10795</xdr:colOff>
      <xdr:row>0</xdr:row>
      <xdr:rowOff>9525</xdr:rowOff>
    </xdr:from>
    <xdr:to>
      <xdr:col>5</xdr:col>
      <xdr:colOff>221615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14</xdr:row>
      <xdr:rowOff>142240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438140" y="4066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119380</xdr:colOff>
      <xdr:row>0</xdr:row>
      <xdr:rowOff>0</xdr:rowOff>
    </xdr:from>
    <xdr:to>
      <xdr:col>5</xdr:col>
      <xdr:colOff>327025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workbookViewId="0">
      <selection activeCell="D14" sqref="D14"/>
    </sheetView>
  </sheetViews>
  <sheetFormatPr defaultColWidth="9" defaultRowHeight="15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13.12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1" t="s">
        <v>13</v>
      </c>
      <c r="B6" s="12" t="s">
        <v>14</v>
      </c>
      <c r="C6" s="9"/>
      <c r="D6" s="9"/>
      <c r="E6" s="9"/>
      <c r="F6" s="17"/>
      <c r="G6" s="29">
        <f t="shared" ref="G6:G15" si="0">(F6-E6+20)/20</f>
        <v>1</v>
      </c>
      <c r="H6" s="9" t="str">
        <f t="shared" ref="H6:H15" si="1">IF(G6&gt;=1,"","Kejar Target")</f>
        <v/>
      </c>
      <c r="I6" s="9"/>
    </row>
    <row r="7" spans="1:9">
      <c r="A7" s="7" t="s">
        <v>15</v>
      </c>
      <c r="B7" s="8" t="s">
        <v>16</v>
      </c>
      <c r="C7" s="9">
        <v>4</v>
      </c>
      <c r="D7" s="10" t="s">
        <v>17</v>
      </c>
      <c r="E7" s="9">
        <v>91</v>
      </c>
      <c r="F7" s="17">
        <v>77</v>
      </c>
      <c r="G7" s="29">
        <f t="shared" si="0"/>
        <v>0.3</v>
      </c>
      <c r="H7" s="9" t="str">
        <f t="shared" si="1"/>
        <v>Kejar Target</v>
      </c>
      <c r="I7" s="9"/>
    </row>
    <row r="8" spans="1:9">
      <c r="A8" s="11" t="s">
        <v>18</v>
      </c>
      <c r="B8" s="12" t="s">
        <v>19</v>
      </c>
      <c r="C8" s="9">
        <v>7</v>
      </c>
      <c r="D8" s="10" t="s">
        <v>20</v>
      </c>
      <c r="E8" s="9">
        <v>144</v>
      </c>
      <c r="F8" s="17">
        <v>140</v>
      </c>
      <c r="G8" s="29">
        <f t="shared" si="0"/>
        <v>0.8</v>
      </c>
      <c r="H8" s="9" t="str">
        <f t="shared" si="1"/>
        <v>Kejar Target</v>
      </c>
      <c r="I8" s="9"/>
    </row>
    <row r="9" spans="1:9">
      <c r="A9" s="7" t="s">
        <v>21</v>
      </c>
      <c r="B9" s="8" t="s">
        <v>22</v>
      </c>
      <c r="C9" s="9">
        <v>3</v>
      </c>
      <c r="D9" s="10" t="s">
        <v>23</v>
      </c>
      <c r="E9" s="9">
        <v>64</v>
      </c>
      <c r="F9" s="17">
        <v>52</v>
      </c>
      <c r="G9" s="29">
        <f t="shared" si="0"/>
        <v>0.4</v>
      </c>
      <c r="H9" s="9" t="str">
        <f t="shared" si="1"/>
        <v>Kejar Target</v>
      </c>
      <c r="I9" s="9"/>
    </row>
    <row r="10" spans="1:9">
      <c r="A10" s="7" t="s">
        <v>24</v>
      </c>
      <c r="B10" s="8" t="s">
        <v>25</v>
      </c>
      <c r="C10" s="9">
        <v>5</v>
      </c>
      <c r="D10" s="10" t="s">
        <v>26</v>
      </c>
      <c r="E10" s="9">
        <v>106</v>
      </c>
      <c r="F10" s="17">
        <v>100</v>
      </c>
      <c r="G10" s="29">
        <f t="shared" si="0"/>
        <v>0.7</v>
      </c>
      <c r="H10" s="9" t="str">
        <f t="shared" si="1"/>
        <v>Kejar Target</v>
      </c>
      <c r="I10" s="9"/>
    </row>
    <row r="11" spans="1:9">
      <c r="A11" s="7" t="s">
        <v>27</v>
      </c>
      <c r="B11" s="8" t="s">
        <v>28</v>
      </c>
      <c r="C11" s="9"/>
      <c r="D11" s="10"/>
      <c r="E11" s="9"/>
      <c r="F11" s="17"/>
      <c r="G11" s="29">
        <f t="shared" si="0"/>
        <v>1</v>
      </c>
      <c r="H11" s="9" t="str">
        <f t="shared" si="1"/>
        <v/>
      </c>
      <c r="I11" s="9"/>
    </row>
    <row r="12" spans="1:9">
      <c r="A12" s="7" t="s">
        <v>29</v>
      </c>
      <c r="B12" s="8" t="s">
        <v>30</v>
      </c>
      <c r="C12" s="9"/>
      <c r="D12" s="10"/>
      <c r="E12" s="9"/>
      <c r="F12" s="17"/>
      <c r="G12" s="29">
        <f t="shared" si="0"/>
        <v>1</v>
      </c>
      <c r="H12" s="9" t="str">
        <f t="shared" si="1"/>
        <v/>
      </c>
      <c r="I12" s="9"/>
    </row>
    <row r="13" spans="1:9">
      <c r="A13" s="11" t="s">
        <v>31</v>
      </c>
      <c r="B13" s="12" t="s">
        <v>32</v>
      </c>
      <c r="C13" s="9">
        <v>4</v>
      </c>
      <c r="D13" s="10"/>
      <c r="E13" s="9"/>
      <c r="F13" s="17"/>
      <c r="G13" s="29">
        <f t="shared" si="0"/>
        <v>1</v>
      </c>
      <c r="H13" s="9" t="str">
        <f t="shared" si="1"/>
        <v/>
      </c>
      <c r="I13" s="9"/>
    </row>
    <row r="14" spans="1:9">
      <c r="A14" s="7" t="s">
        <v>33</v>
      </c>
      <c r="B14" s="8" t="s">
        <v>34</v>
      </c>
      <c r="C14" s="9">
        <v>9</v>
      </c>
      <c r="D14" s="10" t="s">
        <v>35</v>
      </c>
      <c r="E14" s="9">
        <v>194</v>
      </c>
      <c r="F14" s="17">
        <v>181</v>
      </c>
      <c r="G14" s="29">
        <f t="shared" si="0"/>
        <v>0.35</v>
      </c>
      <c r="H14" s="9" t="str">
        <f t="shared" si="1"/>
        <v>Kejar Target</v>
      </c>
      <c r="I14" s="9"/>
    </row>
    <row r="15" spans="1:8">
      <c r="A15" s="14" t="s">
        <v>36</v>
      </c>
      <c r="B15" s="15"/>
      <c r="C15" s="15"/>
      <c r="D15" s="15"/>
      <c r="E15" s="15"/>
      <c r="F15" s="15"/>
      <c r="G15" s="20"/>
      <c r="H15" s="21">
        <f>COUNTIF(H6:H14,"")</f>
        <v>4</v>
      </c>
    </row>
    <row r="17" spans="1:1">
      <c r="A17" s="3"/>
    </row>
    <row r="18" spans="6:8">
      <c r="F18" s="22"/>
      <c r="H18" s="23" t="s">
        <v>37</v>
      </c>
    </row>
    <row r="19" spans="6:8">
      <c r="F19" s="22"/>
      <c r="G19" s="22"/>
      <c r="H19" s="33"/>
    </row>
    <row r="20" spans="6:8">
      <c r="F20" s="22"/>
      <c r="H20" s="24" t="s">
        <v>38</v>
      </c>
    </row>
    <row r="21" spans="6:8">
      <c r="F21" s="22"/>
      <c r="G21" s="22"/>
      <c r="H21" s="33"/>
    </row>
    <row r="22" spans="6:8">
      <c r="F22" s="22"/>
      <c r="G22" s="22"/>
      <c r="H22" s="33"/>
    </row>
    <row r="23" spans="6:8">
      <c r="F23" s="22"/>
      <c r="H23" s="22" t="s">
        <v>39</v>
      </c>
    </row>
  </sheetData>
  <mergeCells count="10">
    <mergeCell ref="A1:I1"/>
    <mergeCell ref="A2:I2"/>
    <mergeCell ref="C4:D4"/>
    <mergeCell ref="E4:F4"/>
    <mergeCell ref="A15:G15"/>
    <mergeCell ref="A4:A5"/>
    <mergeCell ref="B4:B5"/>
    <mergeCell ref="G4:G5"/>
    <mergeCell ref="H4:H5"/>
    <mergeCell ref="I4:I5"/>
  </mergeCells>
  <conditionalFormatting sqref="G13">
    <cfRule type="cellIs" dxfId="0" priority="10" operator="lessThan">
      <formula>1</formula>
    </cfRule>
  </conditionalFormatting>
  <conditionalFormatting sqref="H13">
    <cfRule type="cellIs" dxfId="0" priority="9" operator="equal">
      <formula>"Kejar Target"</formula>
    </cfRule>
  </conditionalFormatting>
  <conditionalFormatting sqref="I13">
    <cfRule type="cellIs" dxfId="0" priority="5" operator="equal">
      <formula>"Kejar Target"</formula>
    </cfRule>
  </conditionalFormatting>
  <conditionalFormatting sqref="G14">
    <cfRule type="cellIs" dxfId="0" priority="8" operator="lessThan">
      <formula>1</formula>
    </cfRule>
  </conditionalFormatting>
  <conditionalFormatting sqref="H14">
    <cfRule type="cellIs" dxfId="0" priority="7" operator="equal">
      <formula>"Kejar Target"</formula>
    </cfRule>
  </conditionalFormatting>
  <conditionalFormatting sqref="I14">
    <cfRule type="cellIs" dxfId="0" priority="4" operator="equal">
      <formula>"Kejar Target"</formula>
    </cfRule>
  </conditionalFormatting>
  <conditionalFormatting sqref="G6:G12">
    <cfRule type="cellIs" dxfId="0" priority="12" operator="lessThan">
      <formula>1</formula>
    </cfRule>
  </conditionalFormatting>
  <conditionalFormatting sqref="H6:H12">
    <cfRule type="cellIs" dxfId="0" priority="11" operator="equal">
      <formula>"Kejar Target"</formula>
    </cfRule>
  </conditionalFormatting>
  <conditionalFormatting sqref="I6:I12">
    <cfRule type="cellIs" dxfId="0" priority="6" operator="equal">
      <formula>"Kejar Target"</formula>
    </cfRule>
  </conditionalFormatting>
  <conditionalFormatting sqref="I6:I14">
    <cfRule type="containsBlanks" priority="3">
      <formula>LEN(TRIM(I6))=0</formula>
    </cfRule>
    <cfRule type="containsText" dxfId="0" priority="2" operator="between" text="&quot;&quot;">
      <formula>NOT(ISERROR(SEARCH("""""",I6)))</formula>
    </cfRule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zoomScale="115" zoomScaleNormal="115" workbookViewId="0">
      <selection activeCell="C6" sqref="C6:F13"/>
    </sheetView>
  </sheetViews>
  <sheetFormatPr defaultColWidth="9" defaultRowHeight="15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8.75" customWidth="1"/>
  </cols>
  <sheetData>
    <row r="1" ht="110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putra'!A2:H2,"Putra","Putri")</f>
        <v>Juli 2022 - Marhalah 2 Putri</v>
      </c>
      <c r="B2" s="2"/>
      <c r="C2" s="2"/>
      <c r="D2" s="2"/>
      <c r="E2" s="2"/>
      <c r="F2" s="2"/>
      <c r="G2" s="2"/>
      <c r="H2" s="2"/>
      <c r="I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1" t="s">
        <v>40</v>
      </c>
      <c r="B6" s="12" t="s">
        <v>41</v>
      </c>
      <c r="C6" s="9"/>
      <c r="D6" s="10"/>
      <c r="E6" s="9"/>
      <c r="F6" s="17"/>
      <c r="G6" s="18">
        <f t="shared" ref="G6:G13" si="0">(F6-E6+20)/20</f>
        <v>1</v>
      </c>
      <c r="H6" s="19" t="str">
        <f t="shared" ref="H6:H13" si="1">IF(G6&gt;=1,"","Kejar Target")</f>
        <v/>
      </c>
      <c r="I6" s="9"/>
    </row>
    <row r="7" spans="1:9">
      <c r="A7" s="7" t="s">
        <v>42</v>
      </c>
      <c r="B7" s="31" t="s">
        <v>43</v>
      </c>
      <c r="C7" s="19"/>
      <c r="D7" s="32"/>
      <c r="E7" s="19"/>
      <c r="F7" s="17"/>
      <c r="G7" s="18">
        <f t="shared" si="0"/>
        <v>1</v>
      </c>
      <c r="H7" s="19" t="str">
        <f t="shared" si="1"/>
        <v/>
      </c>
      <c r="I7" s="9"/>
    </row>
    <row r="8" spans="1:9">
      <c r="A8" s="7" t="s">
        <v>44</v>
      </c>
      <c r="B8" s="8" t="s">
        <v>45</v>
      </c>
      <c r="C8" s="9"/>
      <c r="D8" s="10"/>
      <c r="E8" s="9"/>
      <c r="F8" s="17"/>
      <c r="G8" s="18">
        <f t="shared" si="0"/>
        <v>1</v>
      </c>
      <c r="H8" s="19" t="str">
        <f t="shared" si="1"/>
        <v/>
      </c>
      <c r="I8" s="9"/>
    </row>
    <row r="9" spans="1:9">
      <c r="A9" s="11" t="s">
        <v>46</v>
      </c>
      <c r="B9" s="12" t="s">
        <v>47</v>
      </c>
      <c r="C9" s="9"/>
      <c r="D9" s="10"/>
      <c r="E9" s="9"/>
      <c r="F9" s="17"/>
      <c r="G9" s="18">
        <f t="shared" si="0"/>
        <v>1</v>
      </c>
      <c r="H9" s="19" t="str">
        <f t="shared" si="1"/>
        <v/>
      </c>
      <c r="I9" s="9"/>
    </row>
    <row r="10" spans="1:9">
      <c r="A10" s="13" t="s">
        <v>48</v>
      </c>
      <c r="B10" s="12" t="s">
        <v>49</v>
      </c>
      <c r="C10" s="9"/>
      <c r="D10" s="10"/>
      <c r="E10" s="9"/>
      <c r="F10" s="17"/>
      <c r="G10" s="18">
        <f t="shared" si="0"/>
        <v>1</v>
      </c>
      <c r="H10" s="19" t="str">
        <f t="shared" si="1"/>
        <v/>
      </c>
      <c r="I10" s="9"/>
    </row>
    <row r="11" spans="1:9">
      <c r="A11" s="7" t="s">
        <v>50</v>
      </c>
      <c r="B11" s="8" t="s">
        <v>51</v>
      </c>
      <c r="C11" s="9"/>
      <c r="D11" s="10"/>
      <c r="E11" s="9"/>
      <c r="F11" s="17"/>
      <c r="G11" s="18">
        <f t="shared" si="0"/>
        <v>1</v>
      </c>
      <c r="H11" s="19" t="str">
        <f t="shared" si="1"/>
        <v/>
      </c>
      <c r="I11" s="9"/>
    </row>
    <row r="12" spans="1:9">
      <c r="A12" s="7" t="s">
        <v>52</v>
      </c>
      <c r="B12" s="8" t="s">
        <v>53</v>
      </c>
      <c r="C12" s="19"/>
      <c r="D12" s="32"/>
      <c r="E12" s="19"/>
      <c r="F12" s="17"/>
      <c r="G12" s="18">
        <f t="shared" si="0"/>
        <v>1</v>
      </c>
      <c r="H12" s="19" t="str">
        <f t="shared" si="1"/>
        <v/>
      </c>
      <c r="I12" s="9"/>
    </row>
    <row r="13" spans="1:9">
      <c r="A13" s="7" t="s">
        <v>54</v>
      </c>
      <c r="B13" s="8" t="s">
        <v>55</v>
      </c>
      <c r="C13" s="9"/>
      <c r="D13" s="10"/>
      <c r="E13" s="9"/>
      <c r="F13" s="17"/>
      <c r="G13" s="18">
        <f t="shared" si="0"/>
        <v>1</v>
      </c>
      <c r="H13" s="19" t="str">
        <f t="shared" si="1"/>
        <v/>
      </c>
      <c r="I13" s="9"/>
    </row>
    <row r="14" spans="1:8">
      <c r="A14" s="14" t="s">
        <v>36</v>
      </c>
      <c r="B14" s="15"/>
      <c r="C14" s="15"/>
      <c r="D14" s="15"/>
      <c r="E14" s="15"/>
      <c r="F14" s="15"/>
      <c r="G14" s="20"/>
      <c r="H14" s="21">
        <f>COUNTIF(H6:H13,"")</f>
        <v>8</v>
      </c>
    </row>
    <row r="17" spans="6:8">
      <c r="F17" s="22"/>
      <c r="H17" s="23" t="str">
        <f>'2 putra'!H18</f>
        <v>Samarinda, 31 Juli 2022</v>
      </c>
    </row>
    <row r="18" spans="6:8">
      <c r="F18" s="22"/>
      <c r="H18" s="22"/>
    </row>
    <row r="19" spans="6:8">
      <c r="F19" s="22"/>
      <c r="H19" s="24" t="s">
        <v>38</v>
      </c>
    </row>
    <row r="20" spans="6:8">
      <c r="F20" s="22"/>
      <c r="H20" s="22"/>
    </row>
    <row r="21" spans="6:8">
      <c r="F21" s="22"/>
      <c r="H21" s="22"/>
    </row>
    <row r="22" spans="6:8">
      <c r="F22" s="22"/>
      <c r="H22" s="22" t="s">
        <v>39</v>
      </c>
    </row>
  </sheetData>
  <sortState ref="A6:H13">
    <sortCondition ref="A6"/>
  </sortState>
  <mergeCells count="10">
    <mergeCell ref="A1:I1"/>
    <mergeCell ref="A2:I2"/>
    <mergeCell ref="C4:D4"/>
    <mergeCell ref="E4:F4"/>
    <mergeCell ref="A14:G14"/>
    <mergeCell ref="A4:A5"/>
    <mergeCell ref="B4:B5"/>
    <mergeCell ref="G4:G5"/>
    <mergeCell ref="H4:H5"/>
    <mergeCell ref="I4:I5"/>
  </mergeCells>
  <conditionalFormatting sqref="I13">
    <cfRule type="cellIs" dxfId="0" priority="2" operator="equal">
      <formula>"Kejar Target"</formula>
    </cfRule>
  </conditionalFormatting>
  <conditionalFormatting sqref="G6:G13">
    <cfRule type="cellIs" dxfId="0" priority="5" operator="lessThan">
      <formula>1</formula>
    </cfRule>
  </conditionalFormatting>
  <conditionalFormatting sqref="H6:H13">
    <cfRule type="cellIs" dxfId="0" priority="4" operator="equal">
      <formula>"Kejar Target"</formula>
    </cfRule>
  </conditionalFormatting>
  <conditionalFormatting sqref="I6:I12">
    <cfRule type="cellIs" dxfId="0" priority="3" operator="equal">
      <formula>"Kejar Target"</formula>
    </cfRule>
  </conditionalFormatting>
  <conditionalFormatting sqref="I6:I13"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tabSelected="1" workbookViewId="0">
      <selection activeCell="D12" sqref="D12"/>
    </sheetView>
  </sheetViews>
  <sheetFormatPr defaultColWidth="9" defaultRowHeight="15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  <col min="9" max="9" width="14.12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Putra")</f>
        <v>Juli 2022 - Marhalah 3 Putra</v>
      </c>
      <c r="B2" s="2"/>
      <c r="C2" s="2"/>
      <c r="D2" s="2"/>
      <c r="E2" s="2"/>
      <c r="F2" s="2"/>
      <c r="G2" s="2"/>
      <c r="H2" s="2"/>
      <c r="I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3" t="s">
        <v>56</v>
      </c>
      <c r="B6" s="12" t="s">
        <v>57</v>
      </c>
      <c r="C6" s="9">
        <v>9</v>
      </c>
      <c r="D6" s="10" t="s">
        <v>58</v>
      </c>
      <c r="E6" s="25"/>
      <c r="F6" s="27">
        <v>176</v>
      </c>
      <c r="G6" s="28">
        <f t="shared" ref="G6:G12" si="0">(F6-E6+20)/20</f>
        <v>9.8</v>
      </c>
      <c r="H6" s="25" t="str">
        <f t="shared" ref="H6:H12" si="1">IF(G6&gt;=1,"","Kejar Target")</f>
        <v/>
      </c>
      <c r="I6" s="9"/>
    </row>
    <row r="7" spans="1:9">
      <c r="A7" s="11" t="s">
        <v>59</v>
      </c>
      <c r="B7" s="12" t="s">
        <v>60</v>
      </c>
      <c r="C7" s="9">
        <v>30</v>
      </c>
      <c r="D7" s="10"/>
      <c r="E7" s="9"/>
      <c r="F7" s="17"/>
      <c r="G7" s="29">
        <f t="shared" si="0"/>
        <v>1</v>
      </c>
      <c r="H7" s="9" t="str">
        <f t="shared" si="1"/>
        <v/>
      </c>
      <c r="I7" s="9"/>
    </row>
    <row r="8" spans="1:9">
      <c r="A8" s="7" t="s">
        <v>61</v>
      </c>
      <c r="B8" s="8" t="s">
        <v>62</v>
      </c>
      <c r="C8" s="9">
        <v>2</v>
      </c>
      <c r="D8" s="10"/>
      <c r="E8" s="9"/>
      <c r="F8" s="17"/>
      <c r="G8" s="29">
        <f t="shared" si="0"/>
        <v>1</v>
      </c>
      <c r="H8" s="9" t="str">
        <f t="shared" si="1"/>
        <v/>
      </c>
      <c r="I8" s="9"/>
    </row>
    <row r="9" spans="1:9">
      <c r="A9" s="11" t="s">
        <v>63</v>
      </c>
      <c r="B9" s="12" t="s">
        <v>64</v>
      </c>
      <c r="C9" s="25"/>
      <c r="D9" s="26"/>
      <c r="E9" s="9"/>
      <c r="F9" s="17"/>
      <c r="G9" s="29">
        <f t="shared" si="0"/>
        <v>1</v>
      </c>
      <c r="H9" s="9" t="str">
        <f t="shared" si="1"/>
        <v/>
      </c>
      <c r="I9" s="9"/>
    </row>
    <row r="10" spans="1:9">
      <c r="A10" s="11" t="s">
        <v>65</v>
      </c>
      <c r="B10" s="12" t="s">
        <v>66</v>
      </c>
      <c r="C10" s="9">
        <v>13</v>
      </c>
      <c r="D10" s="10" t="s">
        <v>67</v>
      </c>
      <c r="E10" s="9">
        <v>251</v>
      </c>
      <c r="F10" s="17">
        <v>249</v>
      </c>
      <c r="G10" s="29">
        <f t="shared" si="0"/>
        <v>0.9</v>
      </c>
      <c r="H10" s="9" t="str">
        <f t="shared" si="1"/>
        <v>Kejar Target</v>
      </c>
      <c r="I10" s="9"/>
    </row>
    <row r="11" spans="1:9">
      <c r="A11" s="7" t="s">
        <v>68</v>
      </c>
      <c r="B11" s="8" t="s">
        <v>69</v>
      </c>
      <c r="C11" s="9">
        <v>1</v>
      </c>
      <c r="D11" s="10"/>
      <c r="E11" s="30"/>
      <c r="F11" s="17"/>
      <c r="G11" s="29">
        <f t="shared" si="0"/>
        <v>1</v>
      </c>
      <c r="H11" s="9" t="str">
        <f t="shared" si="1"/>
        <v/>
      </c>
      <c r="I11" s="9"/>
    </row>
    <row r="12" spans="1:9">
      <c r="A12" s="7" t="s">
        <v>70</v>
      </c>
      <c r="B12" s="8" t="s">
        <v>71</v>
      </c>
      <c r="C12" s="9">
        <v>12</v>
      </c>
      <c r="D12" s="10" t="s">
        <v>72</v>
      </c>
      <c r="E12" s="9">
        <v>233</v>
      </c>
      <c r="F12" s="17">
        <v>237</v>
      </c>
      <c r="G12" s="29">
        <f t="shared" si="0"/>
        <v>1.2</v>
      </c>
      <c r="H12" s="9" t="str">
        <f t="shared" si="1"/>
        <v/>
      </c>
      <c r="I12" s="9"/>
    </row>
    <row r="13" spans="1:8">
      <c r="A13" s="14" t="s">
        <v>36</v>
      </c>
      <c r="B13" s="15"/>
      <c r="C13" s="15"/>
      <c r="D13" s="15"/>
      <c r="E13" s="15"/>
      <c r="F13" s="15"/>
      <c r="G13" s="20"/>
      <c r="H13" s="21">
        <f>COUNTIF(H6:H12,"")</f>
        <v>6</v>
      </c>
    </row>
    <row r="15" spans="1:1">
      <c r="A15" s="3"/>
    </row>
    <row r="16" spans="1:8">
      <c r="A16" s="3"/>
      <c r="F16" s="22"/>
      <c r="H16" s="23" t="str">
        <f>'2 putra'!H18</f>
        <v>Samarinda, 31 Juli 2022</v>
      </c>
    </row>
    <row r="17" spans="6:8">
      <c r="F17" s="22"/>
      <c r="H17" s="22"/>
    </row>
    <row r="18" spans="6:8">
      <c r="F18" s="22"/>
      <c r="H18" s="24" t="s">
        <v>38</v>
      </c>
    </row>
    <row r="19" spans="6:8">
      <c r="F19" s="22"/>
      <c r="H19" s="22"/>
    </row>
    <row r="20" spans="6:8">
      <c r="F20" s="22"/>
      <c r="H20" s="22"/>
    </row>
    <row r="21" spans="6:8">
      <c r="F21" s="22"/>
      <c r="H21" s="22" t="s">
        <v>39</v>
      </c>
    </row>
  </sheetData>
  <mergeCells count="10">
    <mergeCell ref="A1:I1"/>
    <mergeCell ref="A2:I2"/>
    <mergeCell ref="C4:D4"/>
    <mergeCell ref="E4:F4"/>
    <mergeCell ref="A13:G13"/>
    <mergeCell ref="A4:A5"/>
    <mergeCell ref="B4:B5"/>
    <mergeCell ref="G4:G5"/>
    <mergeCell ref="H4:H5"/>
    <mergeCell ref="I4:I5"/>
  </mergeCells>
  <conditionalFormatting sqref="G6:G12">
    <cfRule type="cellIs" dxfId="0" priority="8" operator="lessThan">
      <formula>1</formula>
    </cfRule>
  </conditionalFormatting>
  <conditionalFormatting sqref="H6:H12">
    <cfRule type="cellIs" dxfId="0" priority="7" operator="equal">
      <formula>"Kejar Target"</formula>
    </cfRule>
  </conditionalFormatting>
  <conditionalFormatting sqref="I6:I12">
    <cfRule type="cellIs" dxfId="0" priority="2" operator="equal">
      <formula>"Kejar Target"</formula>
    </cfRule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workbookViewId="0">
      <selection activeCell="I6" sqref="I6"/>
    </sheetView>
  </sheetViews>
  <sheetFormatPr defaultColWidth="9" defaultRowHeight="15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8.75" customWidth="1"/>
  </cols>
  <sheetData>
    <row r="1" ht="109.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Putri")</f>
        <v>Juli 2022 - Marhalah 3 Putri</v>
      </c>
      <c r="B2" s="2"/>
      <c r="C2" s="2"/>
      <c r="D2" s="2"/>
      <c r="E2" s="2"/>
      <c r="F2" s="2"/>
      <c r="G2" s="2"/>
      <c r="H2" s="2"/>
      <c r="I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7" t="s">
        <v>73</v>
      </c>
      <c r="B6" s="8" t="s">
        <v>74</v>
      </c>
      <c r="C6" s="9"/>
      <c r="D6" s="10"/>
      <c r="E6" s="9"/>
      <c r="F6" s="17"/>
      <c r="G6" s="18">
        <f t="shared" ref="G6:G11" si="0">(F6-E6+20)/20</f>
        <v>1</v>
      </c>
      <c r="H6" s="19" t="str">
        <f t="shared" ref="H6:H11" si="1">IF(G6&gt;=1,"","Kejar Target")</f>
        <v/>
      </c>
      <c r="I6" s="9"/>
    </row>
    <row r="7" spans="1:9">
      <c r="A7" s="11" t="s">
        <v>75</v>
      </c>
      <c r="B7" s="12" t="s">
        <v>76</v>
      </c>
      <c r="C7" s="9"/>
      <c r="D7" s="10"/>
      <c r="E7" s="9"/>
      <c r="F7" s="17"/>
      <c r="G7" s="18">
        <f t="shared" si="0"/>
        <v>1</v>
      </c>
      <c r="H7" s="19" t="str">
        <f t="shared" si="1"/>
        <v/>
      </c>
      <c r="I7" s="9"/>
    </row>
    <row r="8" spans="1:9">
      <c r="A8" s="13" t="s">
        <v>77</v>
      </c>
      <c r="B8" s="12" t="s">
        <v>78</v>
      </c>
      <c r="C8" s="9"/>
      <c r="D8" s="10"/>
      <c r="E8" s="9"/>
      <c r="F8" s="17"/>
      <c r="G8" s="18">
        <f t="shared" si="0"/>
        <v>1</v>
      </c>
      <c r="H8" s="19" t="str">
        <f t="shared" si="1"/>
        <v/>
      </c>
      <c r="I8" s="9"/>
    </row>
    <row r="9" spans="1:9">
      <c r="A9" s="7" t="s">
        <v>79</v>
      </c>
      <c r="B9" s="8" t="s">
        <v>80</v>
      </c>
      <c r="C9" s="9"/>
      <c r="D9" s="10"/>
      <c r="E9" s="9"/>
      <c r="F9" s="17"/>
      <c r="G9" s="18">
        <f t="shared" si="0"/>
        <v>1</v>
      </c>
      <c r="H9" s="19" t="str">
        <f t="shared" si="1"/>
        <v/>
      </c>
      <c r="I9" s="9"/>
    </row>
    <row r="10" spans="1:9">
      <c r="A10" s="7" t="s">
        <v>81</v>
      </c>
      <c r="B10" s="8" t="s">
        <v>82</v>
      </c>
      <c r="C10" s="9"/>
      <c r="D10" s="10"/>
      <c r="E10" s="9"/>
      <c r="F10" s="17"/>
      <c r="G10" s="18">
        <f t="shared" si="0"/>
        <v>1</v>
      </c>
      <c r="H10" s="19" t="str">
        <f t="shared" si="1"/>
        <v/>
      </c>
      <c r="I10" s="9"/>
    </row>
    <row r="11" spans="1:9">
      <c r="A11" s="7" t="s">
        <v>83</v>
      </c>
      <c r="B11" s="8" t="s">
        <v>84</v>
      </c>
      <c r="C11" s="9"/>
      <c r="D11" s="10"/>
      <c r="E11" s="9"/>
      <c r="F11" s="17"/>
      <c r="G11" s="18">
        <f t="shared" si="0"/>
        <v>1</v>
      </c>
      <c r="H11" s="19" t="str">
        <f t="shared" si="1"/>
        <v/>
      </c>
      <c r="I11" s="9"/>
    </row>
    <row r="12" spans="1:8">
      <c r="A12" s="14" t="s">
        <v>36</v>
      </c>
      <c r="B12" s="15"/>
      <c r="C12" s="15"/>
      <c r="D12" s="15"/>
      <c r="E12" s="15"/>
      <c r="F12" s="15"/>
      <c r="G12" s="20"/>
      <c r="H12" s="21">
        <f>COUNTIF(H6:H11,"")</f>
        <v>6</v>
      </c>
    </row>
    <row r="14" spans="1:1">
      <c r="A14" s="3"/>
    </row>
    <row r="15" spans="1:8">
      <c r="A15" s="3"/>
      <c r="F15" s="22"/>
      <c r="H15" s="23" t="str">
        <f>'2 putra'!H18</f>
        <v>Samarinda, 31 Juli 2022</v>
      </c>
    </row>
    <row r="16" spans="6:8">
      <c r="F16" s="22"/>
      <c r="H16" s="22"/>
    </row>
    <row r="17" spans="6:8">
      <c r="F17" s="22"/>
      <c r="H17" s="24" t="s">
        <v>38</v>
      </c>
    </row>
    <row r="18" spans="6:8">
      <c r="F18" s="22"/>
      <c r="H18" s="22"/>
    </row>
    <row r="19" spans="6:8">
      <c r="F19" s="22"/>
      <c r="H19" s="22"/>
    </row>
    <row r="20" spans="6:8">
      <c r="F20" s="22"/>
      <c r="H20" s="22" t="s">
        <v>39</v>
      </c>
    </row>
  </sheetData>
  <mergeCells count="10">
    <mergeCell ref="A1:I1"/>
    <mergeCell ref="A2:I2"/>
    <mergeCell ref="C4:D4"/>
    <mergeCell ref="E4:F4"/>
    <mergeCell ref="A12:G12"/>
    <mergeCell ref="A4:A5"/>
    <mergeCell ref="B4:B5"/>
    <mergeCell ref="G4:G5"/>
    <mergeCell ref="H4:H5"/>
    <mergeCell ref="I4:I5"/>
  </mergeCells>
  <conditionalFormatting sqref="I11">
    <cfRule type="cellIs" dxfId="0" priority="2" operator="equal">
      <formula>"Kejar Target"</formula>
    </cfRule>
  </conditionalFormatting>
  <conditionalFormatting sqref="G6:G11">
    <cfRule type="cellIs" dxfId="0" priority="5" operator="lessThan">
      <formula>1</formula>
    </cfRule>
  </conditionalFormatting>
  <conditionalFormatting sqref="H6:H11">
    <cfRule type="cellIs" dxfId="0" priority="4" operator="equal">
      <formula>"Kejar Target"</formula>
    </cfRule>
  </conditionalFormatting>
  <conditionalFormatting sqref="I6:I10">
    <cfRule type="cellIs" dxfId="0" priority="3" operator="equal">
      <formula>"Kejar Target"</formula>
    </cfRule>
  </conditionalFormatting>
  <conditionalFormatting sqref="I6:I11"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 putra</vt:lpstr>
      <vt:lpstr>2 putri</vt:lpstr>
      <vt:lpstr>3 putra</vt:lpstr>
      <vt:lpstr>3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2021-07-15T14:07:00Z</dcterms:created>
  <cp:lastPrinted>2021-10-05T03:48:00Z</cp:lastPrinted>
  <dcterms:modified xsi:type="dcterms:W3CDTF">2022-08-31T06:05:23Z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