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95" windowHeight="11850" activeTab="4"/>
  </bookViews>
  <sheets>
    <sheet name="juziyah putra" sheetId="1" r:id="rId1"/>
    <sheet name="juziyah putri" sheetId="2" r:id="rId2"/>
    <sheet name="agustus" sheetId="3" r:id="rId3"/>
    <sheet name="september" sheetId="4" r:id="rId4"/>
    <sheet name="oktober" sheetId="5" r:id="rId5"/>
  </sheets>
  <calcPr calcId="144525"/>
</workbook>
</file>

<file path=xl/sharedStrings.xml><?xml version="1.0" encoding="utf-8"?>
<sst xmlns="http://schemas.openxmlformats.org/spreadsheetml/2006/main" count="67">
  <si>
    <t>MADRASAH BAITUL IZZAH</t>
  </si>
  <si>
    <t>TAHUN 2020</t>
  </si>
  <si>
    <t>No</t>
  </si>
  <si>
    <t>Nama Musyrif/Santri</t>
  </si>
  <si>
    <t>AGUSTUS</t>
  </si>
  <si>
    <t>SEPTEMBER</t>
  </si>
  <si>
    <t>OKTOBER</t>
  </si>
  <si>
    <t>NOVEMBER</t>
  </si>
  <si>
    <t>DESEMBER</t>
  </si>
  <si>
    <t>JUZ</t>
  </si>
  <si>
    <t>Ustadz Zen</t>
  </si>
  <si>
    <t>Abdullah Azzam</t>
  </si>
  <si>
    <t>Abdurrahman Al-Zuhdi</t>
  </si>
  <si>
    <t>1, 2</t>
  </si>
  <si>
    <t>Dzaakir Hawaary Arbie</t>
  </si>
  <si>
    <t>Jafar As-Shodiq Habibullah Fatah</t>
  </si>
  <si>
    <t>30, 1</t>
  </si>
  <si>
    <t>Muhammad Fatih Yusuf Rahman</t>
  </si>
  <si>
    <t>Muhammad Firmansyah</t>
  </si>
  <si>
    <t>Syamil Muwahhiduddien</t>
  </si>
  <si>
    <t>إن الله يرفع بهذا الكتاب أقواما ويضع به آخرين ﴿رواه مسلم﴾</t>
  </si>
  <si>
    <t>Mas'ul Tahfidz</t>
  </si>
  <si>
    <t>"Sesungguhnya Allah akan mengangkat suatu kaum dengan Alquran dan menjatuhkan kaum yang lain juga dengan Alquran" (HR Muslim)</t>
  </si>
  <si>
    <t>PENCAPAIAN HAFALAN SANTRI</t>
  </si>
  <si>
    <t>Ustadzah Vivi</t>
  </si>
  <si>
    <t>Jahrisa Juana</t>
  </si>
  <si>
    <t>Muthia Shofia</t>
  </si>
  <si>
    <t>1, 2, 3</t>
  </si>
  <si>
    <t>Nadyne Fathiya Chairinda</t>
  </si>
  <si>
    <t>Nurlayli Ubadah</t>
  </si>
  <si>
    <t>Ustadzah Nisa</t>
  </si>
  <si>
    <t>Nada Sabila Syahidah</t>
  </si>
  <si>
    <t>Nada Sahla Syahidah</t>
  </si>
  <si>
    <t>2, 3, 4</t>
  </si>
  <si>
    <t>Nur Azizah</t>
  </si>
  <si>
    <t>Salwa</t>
  </si>
  <si>
    <t>Siti Khodijah</t>
  </si>
  <si>
    <t>Rekap Tahfidz Madrasah Baitul Izzah</t>
  </si>
  <si>
    <t>Agustus 2020</t>
  </si>
  <si>
    <t>Hari Efektif</t>
  </si>
  <si>
    <t xml:space="preserve">Minggu ke </t>
  </si>
  <si>
    <t>Jumlah Hadir</t>
  </si>
  <si>
    <t>% hadir</t>
  </si>
  <si>
    <t>Jumlah Tdk hadir</t>
  </si>
  <si>
    <t>% tdk hadir</t>
  </si>
  <si>
    <t>Ket</t>
  </si>
  <si>
    <t>Total
Hafalan</t>
  </si>
  <si>
    <t>I</t>
  </si>
  <si>
    <t>II</t>
  </si>
  <si>
    <t>III</t>
  </si>
  <si>
    <t>IV</t>
  </si>
  <si>
    <t>V</t>
  </si>
  <si>
    <t>pagi</t>
  </si>
  <si>
    <t>malam</t>
  </si>
  <si>
    <t xml:space="preserve">pagi </t>
  </si>
  <si>
    <t>S</t>
  </si>
  <si>
    <t>A</t>
  </si>
  <si>
    <t>September 2020</t>
  </si>
  <si>
    <t>Oktober 2020</t>
  </si>
  <si>
    <t>Tanggal</t>
  </si>
  <si>
    <t>28 - 3</t>
  </si>
  <si>
    <t>5 - 10</t>
  </si>
  <si>
    <t>12 - 17</t>
  </si>
  <si>
    <t>19 - 24</t>
  </si>
  <si>
    <t>26 - 31</t>
  </si>
  <si>
    <t>new</t>
  </si>
  <si>
    <t>recall</t>
  </si>
</sst>
</file>

<file path=xl/styles.xml><?xml version="1.0" encoding="utf-8"?>
<styleSheet xmlns="http://schemas.openxmlformats.org/spreadsheetml/2006/main">
  <numFmts count="5">
    <numFmt numFmtId="176" formatCode="_-* #,##0_-;\-* #,##0_-;_-* &quot;-&quot;_-;_-@_-"/>
    <numFmt numFmtId="177" formatCode="_ * #,##0_ ;_ * \-#,##0_ ;_ * &quot;-&quot;_ ;_ @_ "/>
    <numFmt numFmtId="178" formatCode="_-&quot;£&quot;* #,##0_-;\-&quot;£&quot;* #,##0_-;_-&quot;£&quot;* &quot;-&quot;_-;_-@_-"/>
    <numFmt numFmtId="179" formatCode="_-* #,##0.00_-;\-* #,##0.00_-;_-* &quot;-&quot;??_-;_-@_-"/>
    <numFmt numFmtId="180" formatCode="_-&quot;£&quot;* #,##0.00_-;\-&quot;£&quot;* #,##0.00_-;_-&quot;£&quot;* &quot;-&quot;??_-;_-@_-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b/>
      <i/>
      <sz val="11"/>
      <name val="Calibri"/>
      <charset val="134"/>
      <scheme val="minor"/>
    </font>
    <font>
      <b/>
      <sz val="12"/>
      <name val="Calibri"/>
      <charset val="134"/>
    </font>
    <font>
      <sz val="11"/>
      <name val="Traditional Arabic"/>
      <charset val="134"/>
    </font>
    <font>
      <sz val="11"/>
      <name val="Candara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0" fillId="10" borderId="11" applyNumberFormat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25" fillId="29" borderId="9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10" borderId="9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2" borderId="7" applyNumberFormat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16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/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9" fontId="1" fillId="0" borderId="1" xfId="7" applyFont="1" applyFill="1" applyBorder="1" applyAlignment="1">
      <alignment horizontal="center" vertical="center"/>
    </xf>
    <xf numFmtId="9" fontId="1" fillId="0" borderId="1" xfId="7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7" fontId="1" fillId="0" borderId="1" xfId="47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 quotePrefix="1">
      <alignment horizontal="center" vertical="center"/>
    </xf>
    <xf numFmtId="17" fontId="2" fillId="0" borderId="0" xfId="0" applyNumberFormat="1" applyFont="1" applyAlignment="1" quotePrefix="1">
      <alignment horizontal="center" vertical="center"/>
    </xf>
    <xf numFmtId="0" fontId="2" fillId="0" borderId="1" xfId="0" applyFont="1" applyFill="1" applyBorder="1" applyAlignment="1" quotePrefix="1">
      <alignment horizontal="center"/>
    </xf>
    <xf numFmtId="16" fontId="2" fillId="0" borderId="1" xfId="0" applyNumberFormat="1" applyFont="1" applyFill="1" applyBorder="1" applyAlignment="1" quotePrefix="1">
      <alignment horizont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workbookViewId="0">
      <selection activeCell="D8" sqref="D8"/>
    </sheetView>
  </sheetViews>
  <sheetFormatPr defaultColWidth="9.14285714285714" defaultRowHeight="12.75" outlineLevelCol="6"/>
  <cols>
    <col min="1" max="1" width="4.14285714285714" style="1" customWidth="1"/>
    <col min="2" max="2" width="34.7142857142857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2"/>
      <c r="B1" s="2"/>
      <c r="C1" s="2"/>
      <c r="D1" s="2"/>
      <c r="E1" s="2"/>
      <c r="F1" s="2"/>
      <c r="G1" s="2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 t="s">
        <v>1</v>
      </c>
      <c r="B3" s="2"/>
      <c r="C3" s="2"/>
      <c r="D3" s="2"/>
      <c r="E3" s="2"/>
      <c r="F3" s="2"/>
      <c r="G3" s="2"/>
    </row>
    <row r="5" spans="1:7">
      <c r="A5" s="34" t="s">
        <v>2</v>
      </c>
      <c r="B5" s="3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</row>
    <row r="6" spans="1:7">
      <c r="A6" s="36"/>
      <c r="B6" s="37"/>
      <c r="C6" s="38" t="s">
        <v>9</v>
      </c>
      <c r="D6" s="39"/>
      <c r="E6" s="39"/>
      <c r="F6" s="39"/>
      <c r="G6" s="40"/>
    </row>
    <row r="7" spans="1:7">
      <c r="A7" s="10" t="s">
        <v>10</v>
      </c>
      <c r="B7" s="11"/>
      <c r="C7" s="11"/>
      <c r="D7" s="11"/>
      <c r="E7" s="11"/>
      <c r="F7" s="11"/>
      <c r="G7" s="30"/>
    </row>
    <row r="8" spans="1:7">
      <c r="A8" s="9">
        <v>1</v>
      </c>
      <c r="B8" s="12" t="s">
        <v>11</v>
      </c>
      <c r="C8" s="17"/>
      <c r="D8" s="17"/>
      <c r="E8" s="17"/>
      <c r="F8" s="17"/>
      <c r="G8" s="17"/>
    </row>
    <row r="9" spans="1:7">
      <c r="A9" s="13">
        <f t="shared" ref="A9:A14" si="0">A8+1</f>
        <v>2</v>
      </c>
      <c r="B9" s="12" t="s">
        <v>12</v>
      </c>
      <c r="C9" s="17">
        <v>30</v>
      </c>
      <c r="D9" s="17" t="s">
        <v>13</v>
      </c>
      <c r="E9" s="17"/>
      <c r="F9" s="17"/>
      <c r="G9" s="17"/>
    </row>
    <row r="10" spans="1:7">
      <c r="A10" s="9">
        <f t="shared" si="0"/>
        <v>3</v>
      </c>
      <c r="B10" s="12" t="s">
        <v>14</v>
      </c>
      <c r="C10" s="17"/>
      <c r="D10" s="17">
        <v>30</v>
      </c>
      <c r="E10" s="17"/>
      <c r="F10" s="17"/>
      <c r="G10" s="17"/>
    </row>
    <row r="11" spans="1:7">
      <c r="A11" s="13">
        <f t="shared" si="0"/>
        <v>4</v>
      </c>
      <c r="B11" s="14" t="s">
        <v>15</v>
      </c>
      <c r="C11" s="17"/>
      <c r="D11" s="17" t="s">
        <v>16</v>
      </c>
      <c r="E11" s="17"/>
      <c r="F11" s="17"/>
      <c r="G11" s="17"/>
    </row>
    <row r="12" spans="1:7">
      <c r="A12" s="9">
        <f t="shared" si="0"/>
        <v>5</v>
      </c>
      <c r="B12" s="12" t="s">
        <v>17</v>
      </c>
      <c r="C12" s="17"/>
      <c r="D12" s="17">
        <v>30</v>
      </c>
      <c r="E12" s="17"/>
      <c r="F12" s="17"/>
      <c r="G12" s="17"/>
    </row>
    <row r="13" spans="1:7">
      <c r="A13" s="13">
        <f t="shared" si="0"/>
        <v>6</v>
      </c>
      <c r="B13" s="12" t="s">
        <v>18</v>
      </c>
      <c r="C13" s="17">
        <v>30</v>
      </c>
      <c r="D13" s="17">
        <v>1</v>
      </c>
      <c r="E13" s="17"/>
      <c r="F13" s="17"/>
      <c r="G13" s="17"/>
    </row>
    <row r="14" spans="1:7">
      <c r="A14" s="9">
        <f t="shared" si="0"/>
        <v>7</v>
      </c>
      <c r="B14" s="14" t="s">
        <v>19</v>
      </c>
      <c r="C14" s="17">
        <v>30</v>
      </c>
      <c r="D14" s="17">
        <v>1</v>
      </c>
      <c r="E14" s="17"/>
      <c r="F14" s="17"/>
      <c r="G14" s="17"/>
    </row>
    <row r="16" ht="17.25" spans="2:6">
      <c r="B16" s="44" t="s">
        <v>20</v>
      </c>
      <c r="F16" s="45" t="s">
        <v>21</v>
      </c>
    </row>
    <row r="17" ht="54" spans="2:6">
      <c r="B17" s="47" t="s">
        <v>22</v>
      </c>
      <c r="F17" s="45"/>
    </row>
    <row r="18" spans="6:6">
      <c r="F18" s="45" t="s">
        <v>10</v>
      </c>
    </row>
    <row r="19" spans="6:6">
      <c r="F19" s="45"/>
    </row>
  </sheetData>
  <sortState ref="B8:B14">
    <sortCondition ref="B8"/>
  </sortState>
  <mergeCells count="7">
    <mergeCell ref="A1:G1"/>
    <mergeCell ref="A2:G2"/>
    <mergeCell ref="A3:G3"/>
    <mergeCell ref="C6:G6"/>
    <mergeCell ref="A7:G7"/>
    <mergeCell ref="A5:A6"/>
    <mergeCell ref="B5:B6"/>
  </mergeCells>
  <pageMargins left="0.75" right="0.75" top="1" bottom="1" header="0.5" footer="0.5"/>
  <pageSetup paperSize="9" scale="92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workbookViewId="0">
      <selection activeCell="D11" sqref="D11"/>
    </sheetView>
  </sheetViews>
  <sheetFormatPr defaultColWidth="9.14285714285714" defaultRowHeight="12.75" outlineLevelCol="6"/>
  <cols>
    <col min="1" max="1" width="4.14285714285714" style="1" customWidth="1"/>
    <col min="2" max="2" width="25.8571428571429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2" t="s">
        <v>23</v>
      </c>
      <c r="B1" s="2"/>
      <c r="C1" s="2"/>
      <c r="D1" s="2"/>
      <c r="E1" s="2"/>
      <c r="F1" s="2"/>
      <c r="G1" s="2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 t="s">
        <v>1</v>
      </c>
      <c r="B3" s="2"/>
      <c r="C3" s="2"/>
      <c r="D3" s="2"/>
      <c r="E3" s="2"/>
      <c r="F3" s="2"/>
      <c r="G3" s="2"/>
    </row>
    <row r="5" spans="1:7">
      <c r="A5" s="34" t="s">
        <v>2</v>
      </c>
      <c r="B5" s="3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</row>
    <row r="6" spans="1:7">
      <c r="A6" s="36"/>
      <c r="B6" s="37"/>
      <c r="C6" s="38" t="s">
        <v>9</v>
      </c>
      <c r="D6" s="39"/>
      <c r="E6" s="39"/>
      <c r="F6" s="39"/>
      <c r="G6" s="40"/>
    </row>
    <row r="7" ht="14.25" spans="1:7">
      <c r="A7" s="41" t="s">
        <v>24</v>
      </c>
      <c r="B7" s="42"/>
      <c r="C7" s="42"/>
      <c r="D7" s="42"/>
      <c r="E7" s="42"/>
      <c r="F7" s="42"/>
      <c r="G7" s="43"/>
    </row>
    <row r="8" spans="1:7">
      <c r="A8" s="17">
        <v>1</v>
      </c>
      <c r="B8" s="18" t="s">
        <v>25</v>
      </c>
      <c r="C8" s="17" t="s">
        <v>16</v>
      </c>
      <c r="D8" s="17"/>
      <c r="E8" s="17"/>
      <c r="F8" s="17"/>
      <c r="G8" s="17"/>
    </row>
    <row r="9" spans="1:7">
      <c r="A9" s="17">
        <f t="shared" ref="A9:A11" si="0">A8+1</f>
        <v>2</v>
      </c>
      <c r="B9" s="18" t="s">
        <v>26</v>
      </c>
      <c r="C9" s="17">
        <v>30</v>
      </c>
      <c r="D9" s="17" t="s">
        <v>27</v>
      </c>
      <c r="E9" s="17"/>
      <c r="F9" s="17"/>
      <c r="G9" s="17"/>
    </row>
    <row r="10" spans="1:7">
      <c r="A10" s="17">
        <f t="shared" si="0"/>
        <v>3</v>
      </c>
      <c r="B10" s="18" t="s">
        <v>28</v>
      </c>
      <c r="C10" s="17"/>
      <c r="D10" s="17">
        <v>30</v>
      </c>
      <c r="E10" s="17"/>
      <c r="F10" s="17"/>
      <c r="G10" s="17"/>
    </row>
    <row r="11" spans="1:7">
      <c r="A11" s="17">
        <f t="shared" si="0"/>
        <v>4</v>
      </c>
      <c r="B11" s="18" t="s">
        <v>29</v>
      </c>
      <c r="C11" s="17">
        <v>30</v>
      </c>
      <c r="D11" s="17" t="s">
        <v>13</v>
      </c>
      <c r="E11" s="17"/>
      <c r="F11" s="17"/>
      <c r="G11" s="17"/>
    </row>
    <row r="12" spans="1:7">
      <c r="A12" s="20" t="s">
        <v>30</v>
      </c>
      <c r="B12" s="21"/>
      <c r="C12" s="21"/>
      <c r="D12" s="21"/>
      <c r="E12" s="21"/>
      <c r="F12" s="21"/>
      <c r="G12" s="33"/>
    </row>
    <row r="13" spans="1:7">
      <c r="A13" s="17">
        <v>1</v>
      </c>
      <c r="B13" s="18" t="s">
        <v>31</v>
      </c>
      <c r="C13" s="17">
        <v>30</v>
      </c>
      <c r="D13" s="17"/>
      <c r="E13" s="17"/>
      <c r="F13" s="17"/>
      <c r="G13" s="17"/>
    </row>
    <row r="14" spans="1:7">
      <c r="A14" s="17">
        <f t="shared" ref="A14:A17" si="1">A13+1</f>
        <v>2</v>
      </c>
      <c r="B14" s="18" t="s">
        <v>32</v>
      </c>
      <c r="C14" s="17" t="s">
        <v>16</v>
      </c>
      <c r="D14" s="17" t="s">
        <v>33</v>
      </c>
      <c r="E14" s="17"/>
      <c r="F14" s="17"/>
      <c r="G14" s="17"/>
    </row>
    <row r="15" spans="1:7">
      <c r="A15" s="17">
        <f t="shared" si="1"/>
        <v>3</v>
      </c>
      <c r="B15" s="18" t="s">
        <v>34</v>
      </c>
      <c r="C15" s="17">
        <v>30</v>
      </c>
      <c r="D15" s="17">
        <v>1</v>
      </c>
      <c r="E15" s="17"/>
      <c r="F15" s="17"/>
      <c r="G15" s="17"/>
    </row>
    <row r="16" spans="1:7">
      <c r="A16" s="17">
        <f t="shared" si="1"/>
        <v>4</v>
      </c>
      <c r="B16" s="18" t="s">
        <v>35</v>
      </c>
      <c r="C16" s="17"/>
      <c r="D16" s="17"/>
      <c r="E16" s="17"/>
      <c r="F16" s="17"/>
      <c r="G16" s="17"/>
    </row>
    <row r="17" spans="1:7">
      <c r="A17" s="17">
        <f t="shared" si="1"/>
        <v>5</v>
      </c>
      <c r="B17" s="18" t="s">
        <v>36</v>
      </c>
      <c r="C17" s="17">
        <v>30</v>
      </c>
      <c r="D17" s="17">
        <v>1</v>
      </c>
      <c r="E17" s="17"/>
      <c r="F17" s="17"/>
      <c r="G17" s="17"/>
    </row>
    <row r="19" ht="17.25" spans="3:6">
      <c r="C19" s="44" t="s">
        <v>20</v>
      </c>
      <c r="F19" s="45" t="s">
        <v>21</v>
      </c>
    </row>
    <row r="20" ht="64" customHeight="1" spans="2:6">
      <c r="B20" s="46" t="s">
        <v>22</v>
      </c>
      <c r="C20" s="46"/>
      <c r="F20" s="45"/>
    </row>
    <row r="21" spans="6:6">
      <c r="F21" s="45" t="s">
        <v>10</v>
      </c>
    </row>
    <row r="23" spans="2:2">
      <c r="B23" s="45"/>
    </row>
  </sheetData>
  <sortState ref="B13:B17">
    <sortCondition ref="B13"/>
  </sortState>
  <mergeCells count="9">
    <mergeCell ref="A1:G1"/>
    <mergeCell ref="A2:G2"/>
    <mergeCell ref="A3:G3"/>
    <mergeCell ref="C6:G6"/>
    <mergeCell ref="A7:G7"/>
    <mergeCell ref="A12:G12"/>
    <mergeCell ref="B20:C20"/>
    <mergeCell ref="A5:A6"/>
    <mergeCell ref="B5:B6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A3" sqref="A3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2.71428571428571" style="1" customWidth="1"/>
    <col min="26" max="26" width="7.71428571428571" style="1" customWidth="1"/>
    <col min="27" max="16384" width="9.14285714285714" style="1"/>
  </cols>
  <sheetData>
    <row r="1" spans="1:26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8" t="s">
        <v>38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39</v>
      </c>
      <c r="D4" s="5"/>
      <c r="E4" s="6" t="s">
        <v>40</v>
      </c>
      <c r="F4" s="6"/>
      <c r="G4" s="6"/>
      <c r="H4" s="6"/>
      <c r="I4" s="6"/>
      <c r="J4" s="6"/>
      <c r="K4" s="6"/>
      <c r="L4" s="6"/>
      <c r="M4" s="6"/>
      <c r="N4" s="6"/>
      <c r="O4" s="22" t="s">
        <v>41</v>
      </c>
      <c r="P4" s="22"/>
      <c r="Q4" s="23" t="s">
        <v>42</v>
      </c>
      <c r="R4" s="23"/>
      <c r="S4" s="22" t="s">
        <v>43</v>
      </c>
      <c r="T4" s="22"/>
      <c r="U4" s="24" t="s">
        <v>44</v>
      </c>
      <c r="V4" s="24"/>
      <c r="W4" s="22" t="s">
        <v>45</v>
      </c>
      <c r="X4" s="22"/>
      <c r="Y4" s="22"/>
      <c r="Z4" s="22" t="s">
        <v>46</v>
      </c>
    </row>
    <row r="5" spans="1:26">
      <c r="A5" s="4"/>
      <c r="B5" s="5"/>
      <c r="C5" s="7"/>
      <c r="D5" s="7"/>
      <c r="E5" s="6" t="s">
        <v>47</v>
      </c>
      <c r="F5" s="6"/>
      <c r="G5" s="6" t="s">
        <v>48</v>
      </c>
      <c r="H5" s="6"/>
      <c r="I5" s="6" t="s">
        <v>49</v>
      </c>
      <c r="J5" s="6"/>
      <c r="K5" s="6" t="s">
        <v>50</v>
      </c>
      <c r="L5" s="6"/>
      <c r="M5" s="6" t="s">
        <v>51</v>
      </c>
      <c r="N5" s="6"/>
      <c r="O5" s="22"/>
      <c r="P5" s="22"/>
      <c r="Q5" s="23"/>
      <c r="R5" s="23"/>
      <c r="S5" s="22"/>
      <c r="T5" s="22"/>
      <c r="U5" s="24"/>
      <c r="V5" s="24"/>
      <c r="W5" s="22"/>
      <c r="X5" s="22"/>
      <c r="Y5" s="22"/>
      <c r="Z5" s="29"/>
    </row>
    <row r="6" spans="1:26">
      <c r="A6" s="4"/>
      <c r="B6" s="5"/>
      <c r="C6" s="9" t="s">
        <v>52</v>
      </c>
      <c r="D6" s="9" t="s">
        <v>53</v>
      </c>
      <c r="E6" s="9" t="s">
        <v>52</v>
      </c>
      <c r="F6" s="9" t="s">
        <v>53</v>
      </c>
      <c r="G6" s="9" t="s">
        <v>52</v>
      </c>
      <c r="H6" s="9" t="s">
        <v>53</v>
      </c>
      <c r="I6" s="9" t="s">
        <v>52</v>
      </c>
      <c r="J6" s="9" t="s">
        <v>53</v>
      </c>
      <c r="K6" s="9" t="s">
        <v>52</v>
      </c>
      <c r="L6" s="9" t="s">
        <v>53</v>
      </c>
      <c r="M6" s="9" t="s">
        <v>52</v>
      </c>
      <c r="N6" s="9" t="s">
        <v>53</v>
      </c>
      <c r="O6" s="9" t="s">
        <v>52</v>
      </c>
      <c r="P6" s="9" t="s">
        <v>53</v>
      </c>
      <c r="Q6" s="25" t="s">
        <v>52</v>
      </c>
      <c r="R6" s="25" t="s">
        <v>53</v>
      </c>
      <c r="S6" s="9" t="s">
        <v>52</v>
      </c>
      <c r="T6" s="9" t="s">
        <v>53</v>
      </c>
      <c r="U6" s="25" t="s">
        <v>54</v>
      </c>
      <c r="V6" s="25" t="s">
        <v>53</v>
      </c>
      <c r="W6" s="26" t="s">
        <v>55</v>
      </c>
      <c r="X6" s="26" t="s">
        <v>47</v>
      </c>
      <c r="Y6" s="26" t="s">
        <v>56</v>
      </c>
      <c r="Z6" s="29"/>
    </row>
    <row r="7" spans="1:26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11</v>
      </c>
      <c r="C8" s="13">
        <f>MAX(O8:O14,O16:O19,O21:O25)</f>
        <v>12</v>
      </c>
      <c r="D8" s="13">
        <f>MAX(P8:P14,P16:P19,P21:P25)</f>
        <v>6</v>
      </c>
      <c r="E8" s="9"/>
      <c r="F8" s="9"/>
      <c r="G8" s="9"/>
      <c r="H8" s="9"/>
      <c r="I8" s="9"/>
      <c r="J8" s="9"/>
      <c r="K8" s="9">
        <v>12</v>
      </c>
      <c r="L8" s="9">
        <v>6</v>
      </c>
      <c r="M8" s="9"/>
      <c r="N8" s="9"/>
      <c r="O8" s="13">
        <f t="shared" ref="O8:O14" si="0">E8+G8+I8+K8+M8</f>
        <v>12</v>
      </c>
      <c r="P8" s="13">
        <f t="shared" ref="P8:P14" si="1">F8+H8+J8+L8+N8</f>
        <v>6</v>
      </c>
      <c r="Q8" s="27">
        <f t="shared" ref="Q8:Q14" si="2">O8/C8</f>
        <v>1</v>
      </c>
      <c r="R8" s="27">
        <f t="shared" ref="R8:R14" si="3">P8/D8</f>
        <v>1</v>
      </c>
      <c r="S8" s="13">
        <f t="shared" ref="S8:S14" si="4">C8-O8</f>
        <v>0</v>
      </c>
      <c r="T8" s="13">
        <f t="shared" ref="T8:T14" si="5">D8-P8</f>
        <v>0</v>
      </c>
      <c r="U8" s="27">
        <f t="shared" ref="U8:U14" si="6">S8/C8</f>
        <v>0</v>
      </c>
      <c r="V8" s="27">
        <f t="shared" ref="V8:V14" si="7">T8/D8</f>
        <v>0</v>
      </c>
      <c r="W8" s="9"/>
      <c r="X8" s="9"/>
      <c r="Y8" s="9"/>
      <c r="Z8" s="17"/>
    </row>
    <row r="9" spans="1:26">
      <c r="A9" s="13">
        <f t="shared" ref="A9:A14" si="8">A8+1</f>
        <v>2</v>
      </c>
      <c r="B9" s="12" t="s">
        <v>12</v>
      </c>
      <c r="C9" s="13">
        <f t="shared" ref="C9:C14" si="9">$C$8</f>
        <v>12</v>
      </c>
      <c r="D9" s="13">
        <f t="shared" ref="D9:D14" si="10">$D$8</f>
        <v>6</v>
      </c>
      <c r="E9" s="9"/>
      <c r="F9" s="9"/>
      <c r="G9" s="9"/>
      <c r="H9" s="9"/>
      <c r="I9" s="9"/>
      <c r="J9" s="9"/>
      <c r="K9" s="9">
        <v>12</v>
      </c>
      <c r="L9" s="9">
        <v>6</v>
      </c>
      <c r="M9" s="9"/>
      <c r="N9" s="9"/>
      <c r="O9" s="13">
        <f t="shared" si="0"/>
        <v>12</v>
      </c>
      <c r="P9" s="13">
        <f t="shared" si="1"/>
        <v>6</v>
      </c>
      <c r="Q9" s="27">
        <f t="shared" si="2"/>
        <v>1</v>
      </c>
      <c r="R9" s="27">
        <f t="shared" si="3"/>
        <v>1</v>
      </c>
      <c r="S9" s="13">
        <f t="shared" si="4"/>
        <v>0</v>
      </c>
      <c r="T9" s="13">
        <f t="shared" si="5"/>
        <v>0</v>
      </c>
      <c r="U9" s="27">
        <f t="shared" si="6"/>
        <v>0</v>
      </c>
      <c r="V9" s="27">
        <f t="shared" si="7"/>
        <v>0</v>
      </c>
      <c r="W9" s="9"/>
      <c r="X9" s="9"/>
      <c r="Y9" s="9"/>
      <c r="Z9" s="17">
        <v>1</v>
      </c>
    </row>
    <row r="10" spans="1:26">
      <c r="A10" s="9">
        <f t="shared" si="8"/>
        <v>3</v>
      </c>
      <c r="B10" s="12" t="s">
        <v>14</v>
      </c>
      <c r="C10" s="13">
        <f t="shared" si="9"/>
        <v>12</v>
      </c>
      <c r="D10" s="13">
        <f t="shared" si="10"/>
        <v>6</v>
      </c>
      <c r="E10" s="9"/>
      <c r="F10" s="9"/>
      <c r="G10" s="9"/>
      <c r="H10" s="9"/>
      <c r="I10" s="9"/>
      <c r="J10" s="9"/>
      <c r="K10" s="9">
        <v>12</v>
      </c>
      <c r="L10" s="9">
        <v>6</v>
      </c>
      <c r="M10" s="9"/>
      <c r="N10" s="9"/>
      <c r="O10" s="13">
        <f t="shared" si="0"/>
        <v>12</v>
      </c>
      <c r="P10" s="13">
        <f t="shared" si="1"/>
        <v>6</v>
      </c>
      <c r="Q10" s="27">
        <f t="shared" si="2"/>
        <v>1</v>
      </c>
      <c r="R10" s="27">
        <f t="shared" si="3"/>
        <v>1</v>
      </c>
      <c r="S10" s="13">
        <f t="shared" si="4"/>
        <v>0</v>
      </c>
      <c r="T10" s="13">
        <f t="shared" si="5"/>
        <v>0</v>
      </c>
      <c r="U10" s="27">
        <f t="shared" si="6"/>
        <v>0</v>
      </c>
      <c r="V10" s="27">
        <f t="shared" si="7"/>
        <v>0</v>
      </c>
      <c r="W10" s="9"/>
      <c r="X10" s="9"/>
      <c r="Y10" s="9"/>
      <c r="Z10" s="17"/>
    </row>
    <row r="11" spans="1:26">
      <c r="A11" s="13">
        <f t="shared" si="8"/>
        <v>4</v>
      </c>
      <c r="B11" s="14" t="s">
        <v>15</v>
      </c>
      <c r="C11" s="13">
        <f t="shared" si="9"/>
        <v>12</v>
      </c>
      <c r="D11" s="13">
        <f t="shared" si="10"/>
        <v>6</v>
      </c>
      <c r="E11" s="9"/>
      <c r="F11" s="9"/>
      <c r="G11" s="9"/>
      <c r="H11" s="9"/>
      <c r="I11" s="9"/>
      <c r="J11" s="9"/>
      <c r="K11" s="9">
        <v>12</v>
      </c>
      <c r="L11" s="9">
        <v>6</v>
      </c>
      <c r="M11" s="9"/>
      <c r="N11" s="9"/>
      <c r="O11" s="13">
        <f t="shared" si="0"/>
        <v>12</v>
      </c>
      <c r="P11" s="13">
        <f t="shared" si="1"/>
        <v>6</v>
      </c>
      <c r="Q11" s="27">
        <f t="shared" si="2"/>
        <v>1</v>
      </c>
      <c r="R11" s="27">
        <f t="shared" si="3"/>
        <v>1</v>
      </c>
      <c r="S11" s="13">
        <f t="shared" si="4"/>
        <v>0</v>
      </c>
      <c r="T11" s="13">
        <f t="shared" si="5"/>
        <v>0</v>
      </c>
      <c r="U11" s="27">
        <f t="shared" si="6"/>
        <v>0</v>
      </c>
      <c r="V11" s="27">
        <f t="shared" si="7"/>
        <v>0</v>
      </c>
      <c r="W11" s="9"/>
      <c r="X11" s="9"/>
      <c r="Y11" s="9"/>
      <c r="Z11" s="17"/>
    </row>
    <row r="12" spans="1:26">
      <c r="A12" s="9">
        <f t="shared" si="8"/>
        <v>5</v>
      </c>
      <c r="B12" s="12" t="s">
        <v>17</v>
      </c>
      <c r="C12" s="13">
        <f t="shared" si="9"/>
        <v>12</v>
      </c>
      <c r="D12" s="13">
        <f t="shared" si="10"/>
        <v>6</v>
      </c>
      <c r="E12" s="9"/>
      <c r="F12" s="9"/>
      <c r="G12" s="9"/>
      <c r="H12" s="9"/>
      <c r="I12" s="9"/>
      <c r="J12" s="9"/>
      <c r="K12" s="9">
        <v>12</v>
      </c>
      <c r="L12" s="9">
        <v>6</v>
      </c>
      <c r="M12" s="9"/>
      <c r="N12" s="9"/>
      <c r="O12" s="13">
        <f t="shared" si="0"/>
        <v>12</v>
      </c>
      <c r="P12" s="13">
        <f t="shared" si="1"/>
        <v>6</v>
      </c>
      <c r="Q12" s="27">
        <f t="shared" si="2"/>
        <v>1</v>
      </c>
      <c r="R12" s="27">
        <f t="shared" si="3"/>
        <v>1</v>
      </c>
      <c r="S12" s="13">
        <f t="shared" si="4"/>
        <v>0</v>
      </c>
      <c r="T12" s="13">
        <f t="shared" si="5"/>
        <v>0</v>
      </c>
      <c r="U12" s="27">
        <f t="shared" si="6"/>
        <v>0</v>
      </c>
      <c r="V12" s="27">
        <f t="shared" si="7"/>
        <v>0</v>
      </c>
      <c r="W12" s="9"/>
      <c r="X12" s="9"/>
      <c r="Y12" s="9"/>
      <c r="Z12" s="17"/>
    </row>
    <row r="13" spans="1:26">
      <c r="A13" s="13">
        <f t="shared" si="8"/>
        <v>6</v>
      </c>
      <c r="B13" s="12" t="s">
        <v>18</v>
      </c>
      <c r="C13" s="13">
        <f t="shared" si="9"/>
        <v>12</v>
      </c>
      <c r="D13" s="13">
        <f t="shared" si="10"/>
        <v>6</v>
      </c>
      <c r="E13" s="9"/>
      <c r="F13" s="9"/>
      <c r="G13" s="9"/>
      <c r="H13" s="9"/>
      <c r="I13" s="9"/>
      <c r="J13" s="9"/>
      <c r="K13" s="9">
        <v>12</v>
      </c>
      <c r="L13" s="9">
        <v>6</v>
      </c>
      <c r="M13" s="9"/>
      <c r="N13" s="9"/>
      <c r="O13" s="13">
        <f t="shared" si="0"/>
        <v>12</v>
      </c>
      <c r="P13" s="13">
        <f t="shared" si="1"/>
        <v>6</v>
      </c>
      <c r="Q13" s="27">
        <f t="shared" si="2"/>
        <v>1</v>
      </c>
      <c r="R13" s="27">
        <f t="shared" si="3"/>
        <v>1</v>
      </c>
      <c r="S13" s="13">
        <f t="shared" si="4"/>
        <v>0</v>
      </c>
      <c r="T13" s="13">
        <f t="shared" si="5"/>
        <v>0</v>
      </c>
      <c r="U13" s="27">
        <f t="shared" si="6"/>
        <v>0</v>
      </c>
      <c r="V13" s="27">
        <f t="shared" si="7"/>
        <v>0</v>
      </c>
      <c r="W13" s="9"/>
      <c r="X13" s="9"/>
      <c r="Y13" s="9"/>
      <c r="Z13" s="17">
        <v>1</v>
      </c>
    </row>
    <row r="14" spans="1:26">
      <c r="A14" s="9">
        <f t="shared" si="8"/>
        <v>7</v>
      </c>
      <c r="B14" s="14" t="s">
        <v>19</v>
      </c>
      <c r="C14" s="13">
        <f t="shared" si="9"/>
        <v>12</v>
      </c>
      <c r="D14" s="13">
        <f t="shared" si="10"/>
        <v>6</v>
      </c>
      <c r="E14" s="9"/>
      <c r="F14" s="9"/>
      <c r="G14" s="9"/>
      <c r="H14" s="9"/>
      <c r="I14" s="9"/>
      <c r="J14" s="9"/>
      <c r="K14" s="9">
        <v>11</v>
      </c>
      <c r="L14" s="9">
        <v>6</v>
      </c>
      <c r="M14" s="9"/>
      <c r="N14" s="9"/>
      <c r="O14" s="13">
        <f t="shared" si="0"/>
        <v>11</v>
      </c>
      <c r="P14" s="13">
        <f t="shared" si="1"/>
        <v>6</v>
      </c>
      <c r="Q14" s="27">
        <f t="shared" si="2"/>
        <v>0.916666666666667</v>
      </c>
      <c r="R14" s="27">
        <f t="shared" si="3"/>
        <v>1</v>
      </c>
      <c r="S14" s="13">
        <f t="shared" si="4"/>
        <v>1</v>
      </c>
      <c r="T14" s="13">
        <f t="shared" si="5"/>
        <v>0</v>
      </c>
      <c r="U14" s="27">
        <f t="shared" si="6"/>
        <v>0.0833333333333333</v>
      </c>
      <c r="V14" s="27">
        <f t="shared" si="7"/>
        <v>0</v>
      </c>
      <c r="W14" s="9"/>
      <c r="X14" s="9"/>
      <c r="Y14" s="9">
        <v>1</v>
      </c>
      <c r="Z14" s="17">
        <v>1</v>
      </c>
    </row>
    <row r="15" spans="1:26">
      <c r="A15" s="15" t="s">
        <v>24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25</v>
      </c>
      <c r="C16" s="13">
        <f t="shared" ref="C16:C19" si="11">$C$8</f>
        <v>12</v>
      </c>
      <c r="D16" s="13">
        <f t="shared" ref="D16:D19" si="12">$D$8</f>
        <v>6</v>
      </c>
      <c r="E16" s="17"/>
      <c r="F16" s="17"/>
      <c r="G16" s="17"/>
      <c r="H16" s="17"/>
      <c r="I16" s="17"/>
      <c r="J16" s="17"/>
      <c r="K16" s="17">
        <v>11</v>
      </c>
      <c r="L16" s="17">
        <v>6</v>
      </c>
      <c r="M16" s="17"/>
      <c r="N16" s="17"/>
      <c r="O16" s="13">
        <f t="shared" ref="O16:O21" si="13">E16+G16+I16+K16+M16</f>
        <v>11</v>
      </c>
      <c r="P16" s="13">
        <f t="shared" ref="P16:P21" si="14">F16+H16+J16+L16+N16</f>
        <v>6</v>
      </c>
      <c r="Q16" s="27">
        <f t="shared" ref="Q16:Q21" si="15">O16/C16</f>
        <v>0.916666666666667</v>
      </c>
      <c r="R16" s="27">
        <f t="shared" ref="R16:R21" si="16">P16/D16</f>
        <v>1</v>
      </c>
      <c r="S16" s="13">
        <f t="shared" ref="S16:S21" si="17">C16-O16</f>
        <v>1</v>
      </c>
      <c r="T16" s="13">
        <f t="shared" ref="T16:T21" si="18">D16-P16</f>
        <v>0</v>
      </c>
      <c r="U16" s="27">
        <f t="shared" ref="U16:U19" si="19">S16/C16</f>
        <v>0.0833333333333333</v>
      </c>
      <c r="V16" s="27">
        <f t="shared" ref="V16:V19" si="20">T16/D16</f>
        <v>0</v>
      </c>
      <c r="W16" s="17"/>
      <c r="X16" s="17">
        <v>1</v>
      </c>
      <c r="Y16" s="17"/>
      <c r="Z16" s="17">
        <v>2</v>
      </c>
    </row>
    <row r="17" spans="1:26">
      <c r="A17" s="17">
        <f t="shared" ref="A17:A19" si="21">A16+1</f>
        <v>2</v>
      </c>
      <c r="B17" s="18" t="s">
        <v>26</v>
      </c>
      <c r="C17" s="17">
        <f t="shared" si="11"/>
        <v>12</v>
      </c>
      <c r="D17" s="17">
        <f t="shared" si="12"/>
        <v>6</v>
      </c>
      <c r="E17" s="17"/>
      <c r="F17" s="17"/>
      <c r="G17" s="17"/>
      <c r="H17" s="17"/>
      <c r="I17" s="17"/>
      <c r="J17" s="17"/>
      <c r="K17" s="17">
        <v>11</v>
      </c>
      <c r="L17" s="17">
        <v>6</v>
      </c>
      <c r="M17" s="17"/>
      <c r="N17" s="17"/>
      <c r="O17" s="17">
        <f t="shared" si="13"/>
        <v>11</v>
      </c>
      <c r="P17" s="17">
        <f t="shared" si="14"/>
        <v>6</v>
      </c>
      <c r="Q17" s="28">
        <f t="shared" si="15"/>
        <v>0.916666666666667</v>
      </c>
      <c r="R17" s="28">
        <f t="shared" si="16"/>
        <v>1</v>
      </c>
      <c r="S17" s="17">
        <f t="shared" si="17"/>
        <v>1</v>
      </c>
      <c r="T17" s="17">
        <f t="shared" si="18"/>
        <v>0</v>
      </c>
      <c r="U17" s="27">
        <f t="shared" si="19"/>
        <v>0.0833333333333333</v>
      </c>
      <c r="V17" s="27">
        <f t="shared" si="20"/>
        <v>0</v>
      </c>
      <c r="W17" s="17"/>
      <c r="X17" s="17">
        <v>1</v>
      </c>
      <c r="Y17" s="17"/>
      <c r="Z17" s="17">
        <v>1</v>
      </c>
    </row>
    <row r="18" spans="1:26">
      <c r="A18" s="17">
        <f t="shared" si="21"/>
        <v>3</v>
      </c>
      <c r="B18" s="18" t="s">
        <v>28</v>
      </c>
      <c r="C18" s="17">
        <f t="shared" si="11"/>
        <v>12</v>
      </c>
      <c r="D18" s="17">
        <f t="shared" si="12"/>
        <v>6</v>
      </c>
      <c r="E18" s="17"/>
      <c r="F18" s="17"/>
      <c r="G18" s="17"/>
      <c r="H18" s="17"/>
      <c r="I18" s="17"/>
      <c r="J18" s="17"/>
      <c r="K18" s="17">
        <v>11</v>
      </c>
      <c r="L18" s="17">
        <v>6</v>
      </c>
      <c r="M18" s="17"/>
      <c r="N18" s="17"/>
      <c r="O18" s="17">
        <f t="shared" si="13"/>
        <v>11</v>
      </c>
      <c r="P18" s="17">
        <f t="shared" si="14"/>
        <v>6</v>
      </c>
      <c r="Q18" s="28">
        <f t="shared" si="15"/>
        <v>0.916666666666667</v>
      </c>
      <c r="R18" s="28">
        <f t="shared" si="16"/>
        <v>1</v>
      </c>
      <c r="S18" s="17">
        <f t="shared" si="17"/>
        <v>1</v>
      </c>
      <c r="T18" s="17">
        <f t="shared" si="18"/>
        <v>0</v>
      </c>
      <c r="U18" s="27">
        <f t="shared" si="19"/>
        <v>0.0833333333333333</v>
      </c>
      <c r="V18" s="27">
        <f t="shared" si="20"/>
        <v>0</v>
      </c>
      <c r="W18" s="17"/>
      <c r="X18" s="17">
        <v>1</v>
      </c>
      <c r="Y18" s="17"/>
      <c r="Z18" s="17"/>
    </row>
    <row r="19" spans="1:26">
      <c r="A19" s="17">
        <f t="shared" si="21"/>
        <v>4</v>
      </c>
      <c r="B19" s="18" t="s">
        <v>29</v>
      </c>
      <c r="C19" s="17">
        <f t="shared" si="11"/>
        <v>12</v>
      </c>
      <c r="D19" s="19">
        <f t="shared" si="12"/>
        <v>6</v>
      </c>
      <c r="E19" s="17"/>
      <c r="F19" s="17"/>
      <c r="G19" s="17"/>
      <c r="H19" s="17"/>
      <c r="I19" s="17"/>
      <c r="J19" s="17"/>
      <c r="K19" s="17">
        <v>11</v>
      </c>
      <c r="L19" s="17">
        <v>6</v>
      </c>
      <c r="M19" s="17"/>
      <c r="N19" s="17"/>
      <c r="O19" s="17">
        <f t="shared" si="13"/>
        <v>11</v>
      </c>
      <c r="P19" s="17">
        <f t="shared" si="14"/>
        <v>6</v>
      </c>
      <c r="Q19" s="28">
        <f t="shared" si="15"/>
        <v>0.916666666666667</v>
      </c>
      <c r="R19" s="28">
        <f t="shared" si="16"/>
        <v>1</v>
      </c>
      <c r="S19" s="17">
        <f t="shared" si="17"/>
        <v>1</v>
      </c>
      <c r="T19" s="17">
        <f t="shared" si="18"/>
        <v>0</v>
      </c>
      <c r="U19" s="27">
        <f t="shared" si="19"/>
        <v>0.0833333333333333</v>
      </c>
      <c r="V19" s="27">
        <f t="shared" si="20"/>
        <v>0</v>
      </c>
      <c r="W19" s="17"/>
      <c r="X19" s="17">
        <v>1</v>
      </c>
      <c r="Y19" s="17"/>
      <c r="Z19" s="17">
        <v>1</v>
      </c>
    </row>
    <row r="20" spans="1:26">
      <c r="A20" s="20" t="s">
        <v>30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31</v>
      </c>
      <c r="C21" s="17">
        <f t="shared" ref="C21:C25" si="22">$C$8</f>
        <v>12</v>
      </c>
      <c r="D21" s="19">
        <f t="shared" ref="D21:D25" si="23">$D$8</f>
        <v>6</v>
      </c>
      <c r="E21" s="17"/>
      <c r="F21" s="17"/>
      <c r="G21" s="17"/>
      <c r="H21" s="17"/>
      <c r="I21" s="17"/>
      <c r="J21" s="17"/>
      <c r="K21" s="17">
        <v>12</v>
      </c>
      <c r="L21" s="17">
        <v>6</v>
      </c>
      <c r="M21" s="17"/>
      <c r="N21" s="17"/>
      <c r="O21" s="17">
        <f t="shared" ref="O21:O25" si="24">E21+G21+I21+K21+M21</f>
        <v>12</v>
      </c>
      <c r="P21" s="17">
        <f t="shared" ref="P21:P25" si="25">F21+H21+J21+L21+N21</f>
        <v>6</v>
      </c>
      <c r="Q21" s="28">
        <f t="shared" ref="Q21:Q25" si="26">O21/C21</f>
        <v>1</v>
      </c>
      <c r="R21" s="28">
        <f t="shared" ref="R21:R25" si="27">P21/D21</f>
        <v>1</v>
      </c>
      <c r="S21" s="17">
        <f t="shared" ref="S21:S25" si="28">C21-O21</f>
        <v>0</v>
      </c>
      <c r="T21" s="17">
        <f t="shared" ref="T21:T25" si="29">D21-P21</f>
        <v>0</v>
      </c>
      <c r="U21" s="27">
        <f t="shared" ref="U21:U25" si="30">S21/C21</f>
        <v>0</v>
      </c>
      <c r="V21" s="27">
        <f t="shared" ref="V21:V25" si="31">T21/D21</f>
        <v>0</v>
      </c>
      <c r="W21" s="17"/>
      <c r="X21" s="17"/>
      <c r="Y21" s="17"/>
      <c r="Z21" s="17">
        <v>1</v>
      </c>
    </row>
    <row r="22" spans="1:26">
      <c r="A22" s="17">
        <f t="shared" ref="A22:A25" si="32">A21+1</f>
        <v>2</v>
      </c>
      <c r="B22" s="18" t="s">
        <v>32</v>
      </c>
      <c r="C22" s="17">
        <f t="shared" si="22"/>
        <v>12</v>
      </c>
      <c r="D22" s="17">
        <f t="shared" si="23"/>
        <v>6</v>
      </c>
      <c r="E22" s="17"/>
      <c r="F22" s="17"/>
      <c r="G22" s="17"/>
      <c r="H22" s="17"/>
      <c r="I22" s="17"/>
      <c r="J22" s="17"/>
      <c r="K22" s="17">
        <v>12</v>
      </c>
      <c r="L22" s="17">
        <v>6</v>
      </c>
      <c r="M22" s="17"/>
      <c r="N22" s="17"/>
      <c r="O22" s="17">
        <f t="shared" si="24"/>
        <v>12</v>
      </c>
      <c r="P22" s="17">
        <f t="shared" si="25"/>
        <v>6</v>
      </c>
      <c r="Q22" s="28">
        <f t="shared" si="26"/>
        <v>1</v>
      </c>
      <c r="R22" s="28">
        <f t="shared" si="27"/>
        <v>1</v>
      </c>
      <c r="S22" s="17">
        <f t="shared" si="28"/>
        <v>0</v>
      </c>
      <c r="T22" s="17">
        <f t="shared" si="29"/>
        <v>0</v>
      </c>
      <c r="U22" s="27">
        <f t="shared" si="30"/>
        <v>0</v>
      </c>
      <c r="V22" s="27">
        <f t="shared" si="31"/>
        <v>0</v>
      </c>
      <c r="W22" s="17"/>
      <c r="X22" s="17"/>
      <c r="Y22" s="17"/>
      <c r="Z22" s="17">
        <v>2</v>
      </c>
    </row>
    <row r="23" spans="1:26">
      <c r="A23" s="17">
        <f t="shared" si="32"/>
        <v>3</v>
      </c>
      <c r="B23" s="18" t="s">
        <v>34</v>
      </c>
      <c r="C23" s="17">
        <f t="shared" si="22"/>
        <v>12</v>
      </c>
      <c r="D23" s="17">
        <f t="shared" si="23"/>
        <v>6</v>
      </c>
      <c r="E23" s="17"/>
      <c r="F23" s="17"/>
      <c r="G23" s="17"/>
      <c r="H23" s="17"/>
      <c r="I23" s="17"/>
      <c r="J23" s="17"/>
      <c r="K23" s="17">
        <v>12</v>
      </c>
      <c r="L23" s="17">
        <v>6</v>
      </c>
      <c r="M23" s="17"/>
      <c r="N23" s="17"/>
      <c r="O23" s="17">
        <f t="shared" si="24"/>
        <v>12</v>
      </c>
      <c r="P23" s="17">
        <f t="shared" si="25"/>
        <v>6</v>
      </c>
      <c r="Q23" s="28">
        <f t="shared" si="26"/>
        <v>1</v>
      </c>
      <c r="R23" s="28">
        <f t="shared" si="27"/>
        <v>1</v>
      </c>
      <c r="S23" s="17">
        <f t="shared" si="28"/>
        <v>0</v>
      </c>
      <c r="T23" s="17">
        <f t="shared" si="29"/>
        <v>0</v>
      </c>
      <c r="U23" s="27">
        <f t="shared" si="30"/>
        <v>0</v>
      </c>
      <c r="V23" s="27">
        <f t="shared" si="31"/>
        <v>0</v>
      </c>
      <c r="W23" s="17"/>
      <c r="X23" s="17"/>
      <c r="Y23" s="17"/>
      <c r="Z23" s="17">
        <v>1</v>
      </c>
    </row>
    <row r="24" spans="1:26">
      <c r="A24" s="17">
        <f t="shared" si="32"/>
        <v>4</v>
      </c>
      <c r="B24" s="18" t="s">
        <v>35</v>
      </c>
      <c r="C24" s="17">
        <f t="shared" si="22"/>
        <v>12</v>
      </c>
      <c r="D24" s="17">
        <f t="shared" si="23"/>
        <v>6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>
        <f t="shared" si="24"/>
        <v>0</v>
      </c>
      <c r="P24" s="17">
        <f t="shared" si="25"/>
        <v>0</v>
      </c>
      <c r="Q24" s="28">
        <f t="shared" si="26"/>
        <v>0</v>
      </c>
      <c r="R24" s="28">
        <f t="shared" si="27"/>
        <v>0</v>
      </c>
      <c r="S24" s="17">
        <f t="shared" si="28"/>
        <v>12</v>
      </c>
      <c r="T24" s="17">
        <f t="shared" si="29"/>
        <v>6</v>
      </c>
      <c r="U24" s="27">
        <f t="shared" si="30"/>
        <v>1</v>
      </c>
      <c r="V24" s="27">
        <f t="shared" si="31"/>
        <v>1</v>
      </c>
      <c r="W24" s="17"/>
      <c r="X24" s="17"/>
      <c r="Y24" s="17">
        <v>1</v>
      </c>
      <c r="Z24" s="17"/>
    </row>
    <row r="25" spans="1:26">
      <c r="A25" s="17">
        <f t="shared" si="32"/>
        <v>5</v>
      </c>
      <c r="B25" s="18" t="s">
        <v>36</v>
      </c>
      <c r="C25" s="17">
        <f t="shared" si="22"/>
        <v>12</v>
      </c>
      <c r="D25" s="17">
        <f t="shared" si="23"/>
        <v>6</v>
      </c>
      <c r="E25" s="17"/>
      <c r="F25" s="17"/>
      <c r="G25" s="17"/>
      <c r="H25" s="17"/>
      <c r="I25" s="17"/>
      <c r="J25" s="17"/>
      <c r="K25" s="17">
        <v>12</v>
      </c>
      <c r="L25" s="17">
        <v>6</v>
      </c>
      <c r="M25" s="17"/>
      <c r="N25" s="17"/>
      <c r="O25" s="17">
        <f t="shared" si="24"/>
        <v>12</v>
      </c>
      <c r="P25" s="17">
        <f t="shared" si="25"/>
        <v>6</v>
      </c>
      <c r="Q25" s="28">
        <f t="shared" si="26"/>
        <v>1</v>
      </c>
      <c r="R25" s="28">
        <f t="shared" si="27"/>
        <v>1</v>
      </c>
      <c r="S25" s="17">
        <f t="shared" si="28"/>
        <v>0</v>
      </c>
      <c r="T25" s="17">
        <f t="shared" si="29"/>
        <v>0</v>
      </c>
      <c r="U25" s="27">
        <f t="shared" si="30"/>
        <v>0</v>
      </c>
      <c r="V25" s="27">
        <f t="shared" si="31"/>
        <v>0</v>
      </c>
      <c r="W25" s="17"/>
      <c r="X25" s="17"/>
      <c r="Y25" s="17"/>
      <c r="Z25" s="17">
        <v>1</v>
      </c>
    </row>
  </sheetData>
  <sortState ref="B18:B22">
    <sortCondition ref="B18"/>
  </sortState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E5" sqref="E5:F5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9" t="s">
        <v>57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39</v>
      </c>
      <c r="D4" s="5"/>
      <c r="E4" s="6" t="s">
        <v>40</v>
      </c>
      <c r="F4" s="6"/>
      <c r="G4" s="6"/>
      <c r="H4" s="6"/>
      <c r="I4" s="6"/>
      <c r="J4" s="6"/>
      <c r="K4" s="6"/>
      <c r="L4" s="6"/>
      <c r="M4" s="6"/>
      <c r="N4" s="6"/>
      <c r="O4" s="22" t="s">
        <v>41</v>
      </c>
      <c r="P4" s="22"/>
      <c r="Q4" s="23" t="s">
        <v>42</v>
      </c>
      <c r="R4" s="23"/>
      <c r="S4" s="22" t="s">
        <v>43</v>
      </c>
      <c r="T4" s="22"/>
      <c r="U4" s="24" t="s">
        <v>44</v>
      </c>
      <c r="V4" s="24"/>
      <c r="W4" s="22" t="s">
        <v>45</v>
      </c>
      <c r="X4" s="22"/>
      <c r="Y4" s="22"/>
      <c r="Z4" s="22" t="s">
        <v>46</v>
      </c>
    </row>
    <row r="5" spans="1:26">
      <c r="A5" s="4"/>
      <c r="B5" s="5"/>
      <c r="C5" s="7"/>
      <c r="D5" s="7"/>
      <c r="E5" s="6" t="s">
        <v>47</v>
      </c>
      <c r="F5" s="6"/>
      <c r="G5" s="6" t="s">
        <v>48</v>
      </c>
      <c r="H5" s="6"/>
      <c r="I5" s="6" t="s">
        <v>49</v>
      </c>
      <c r="J5" s="6"/>
      <c r="K5" s="6" t="s">
        <v>50</v>
      </c>
      <c r="L5" s="6"/>
      <c r="M5" s="6" t="s">
        <v>51</v>
      </c>
      <c r="N5" s="6"/>
      <c r="O5" s="22"/>
      <c r="P5" s="22"/>
      <c r="Q5" s="23"/>
      <c r="R5" s="23"/>
      <c r="S5" s="22"/>
      <c r="T5" s="22"/>
      <c r="U5" s="24"/>
      <c r="V5" s="24"/>
      <c r="W5" s="22"/>
      <c r="X5" s="22"/>
      <c r="Y5" s="22"/>
      <c r="Z5" s="29"/>
    </row>
    <row r="6" spans="1:26">
      <c r="A6" s="4"/>
      <c r="B6" s="5"/>
      <c r="C6" s="9" t="s">
        <v>52</v>
      </c>
      <c r="D6" s="9" t="s">
        <v>53</v>
      </c>
      <c r="E6" s="9" t="s">
        <v>52</v>
      </c>
      <c r="F6" s="9" t="s">
        <v>53</v>
      </c>
      <c r="G6" s="9" t="s">
        <v>52</v>
      </c>
      <c r="H6" s="9" t="s">
        <v>53</v>
      </c>
      <c r="I6" s="9" t="s">
        <v>52</v>
      </c>
      <c r="J6" s="9" t="s">
        <v>53</v>
      </c>
      <c r="K6" s="9" t="s">
        <v>52</v>
      </c>
      <c r="L6" s="9" t="s">
        <v>53</v>
      </c>
      <c r="M6" s="9" t="s">
        <v>52</v>
      </c>
      <c r="N6" s="9" t="s">
        <v>53</v>
      </c>
      <c r="O6" s="9" t="s">
        <v>52</v>
      </c>
      <c r="P6" s="9" t="s">
        <v>53</v>
      </c>
      <c r="Q6" s="25" t="s">
        <v>52</v>
      </c>
      <c r="R6" s="25" t="s">
        <v>53</v>
      </c>
      <c r="S6" s="9" t="s">
        <v>52</v>
      </c>
      <c r="T6" s="9" t="s">
        <v>53</v>
      </c>
      <c r="U6" s="25" t="s">
        <v>54</v>
      </c>
      <c r="V6" s="25" t="s">
        <v>53</v>
      </c>
      <c r="W6" s="26" t="s">
        <v>55</v>
      </c>
      <c r="X6" s="26" t="s">
        <v>47</v>
      </c>
      <c r="Y6" s="26" t="s">
        <v>56</v>
      </c>
      <c r="Z6" s="29"/>
    </row>
    <row r="7" spans="1:26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11</v>
      </c>
      <c r="C8" s="13">
        <f>MAX(O8:O14,O16:O19,O21:O25)</f>
        <v>46</v>
      </c>
      <c r="D8" s="13">
        <f>MAX(P8:P14,P16:P19,P21:P25)</f>
        <v>33</v>
      </c>
      <c r="E8" s="9">
        <v>11</v>
      </c>
      <c r="F8" s="9">
        <v>6</v>
      </c>
      <c r="G8" s="9">
        <v>11</v>
      </c>
      <c r="H8" s="9">
        <v>6</v>
      </c>
      <c r="I8" s="9">
        <v>12</v>
      </c>
      <c r="J8" s="9">
        <v>12</v>
      </c>
      <c r="K8" s="9">
        <v>10</v>
      </c>
      <c r="L8" s="9">
        <v>8</v>
      </c>
      <c r="M8" s="9"/>
      <c r="N8" s="9"/>
      <c r="O8" s="13">
        <f t="shared" ref="O8:O14" si="0">E8+G8+I8+K8+M8</f>
        <v>44</v>
      </c>
      <c r="P8" s="13">
        <f t="shared" ref="P8:P14" si="1">F8+H8+J8+L8+N8</f>
        <v>32</v>
      </c>
      <c r="Q8" s="27">
        <f t="shared" ref="Q8:Q14" si="2">O8/C8</f>
        <v>0.956521739130435</v>
      </c>
      <c r="R8" s="27">
        <f t="shared" ref="R8:R14" si="3">P8/D8</f>
        <v>0.96969696969697</v>
      </c>
      <c r="S8" s="13">
        <f t="shared" ref="S8:S14" si="4">C8-O8</f>
        <v>2</v>
      </c>
      <c r="T8" s="13">
        <f t="shared" ref="T8:T14" si="5">D8-P8</f>
        <v>1</v>
      </c>
      <c r="U8" s="27">
        <f t="shared" ref="U8:U14" si="6">S8/C8</f>
        <v>0.0434782608695652</v>
      </c>
      <c r="V8" s="27">
        <f t="shared" ref="V8:V14" si="7">T8/D8</f>
        <v>0.0303030303030303</v>
      </c>
      <c r="W8" s="9"/>
      <c r="X8" s="9">
        <v>1</v>
      </c>
      <c r="Y8" s="31">
        <f t="shared" ref="Y8:Y14" si="8">S8-W8-X8</f>
        <v>1</v>
      </c>
      <c r="Z8" s="17"/>
    </row>
    <row r="9" spans="1:26">
      <c r="A9" s="13">
        <f t="shared" ref="A9:A14" si="9">A8+1</f>
        <v>2</v>
      </c>
      <c r="B9" s="12" t="s">
        <v>12</v>
      </c>
      <c r="C9" s="13">
        <f t="shared" ref="C9:C14" si="10">$C$8</f>
        <v>46</v>
      </c>
      <c r="D9" s="13">
        <f t="shared" ref="D9:D14" si="11">$D$8</f>
        <v>33</v>
      </c>
      <c r="E9" s="9">
        <v>12</v>
      </c>
      <c r="F9" s="9">
        <v>6</v>
      </c>
      <c r="G9" s="9">
        <v>11</v>
      </c>
      <c r="H9" s="9">
        <v>6</v>
      </c>
      <c r="I9" s="9">
        <v>12</v>
      </c>
      <c r="J9" s="9">
        <v>12</v>
      </c>
      <c r="K9" s="9">
        <v>10</v>
      </c>
      <c r="L9" s="9">
        <v>9</v>
      </c>
      <c r="M9" s="9"/>
      <c r="N9" s="9"/>
      <c r="O9" s="13">
        <f t="shared" si="0"/>
        <v>45</v>
      </c>
      <c r="P9" s="13">
        <f t="shared" si="1"/>
        <v>33</v>
      </c>
      <c r="Q9" s="27">
        <f t="shared" si="2"/>
        <v>0.978260869565217</v>
      </c>
      <c r="R9" s="27">
        <f t="shared" si="3"/>
        <v>1</v>
      </c>
      <c r="S9" s="13">
        <f t="shared" si="4"/>
        <v>1</v>
      </c>
      <c r="T9" s="13">
        <f t="shared" si="5"/>
        <v>0</v>
      </c>
      <c r="U9" s="27">
        <f t="shared" si="6"/>
        <v>0.0217391304347826</v>
      </c>
      <c r="V9" s="27">
        <f t="shared" si="7"/>
        <v>0</v>
      </c>
      <c r="W9" s="9"/>
      <c r="X9" s="9">
        <v>1</v>
      </c>
      <c r="Y9" s="31">
        <f t="shared" si="8"/>
        <v>0</v>
      </c>
      <c r="Z9" s="17">
        <v>3</v>
      </c>
    </row>
    <row r="10" spans="1:26">
      <c r="A10" s="9">
        <f t="shared" si="9"/>
        <v>3</v>
      </c>
      <c r="B10" s="12" t="s">
        <v>14</v>
      </c>
      <c r="C10" s="13">
        <f t="shared" si="10"/>
        <v>46</v>
      </c>
      <c r="D10" s="13">
        <f t="shared" si="11"/>
        <v>33</v>
      </c>
      <c r="E10" s="9">
        <v>12</v>
      </c>
      <c r="F10" s="9">
        <v>6</v>
      </c>
      <c r="G10" s="9">
        <v>11</v>
      </c>
      <c r="H10" s="9">
        <v>6</v>
      </c>
      <c r="I10" s="9">
        <v>12</v>
      </c>
      <c r="J10" s="9">
        <v>12</v>
      </c>
      <c r="K10" s="9">
        <v>10</v>
      </c>
      <c r="L10" s="9">
        <v>7</v>
      </c>
      <c r="M10" s="9"/>
      <c r="N10" s="9"/>
      <c r="O10" s="13">
        <f t="shared" si="0"/>
        <v>45</v>
      </c>
      <c r="P10" s="13">
        <f t="shared" si="1"/>
        <v>31</v>
      </c>
      <c r="Q10" s="27">
        <f t="shared" si="2"/>
        <v>0.978260869565217</v>
      </c>
      <c r="R10" s="27">
        <f t="shared" si="3"/>
        <v>0.939393939393939</v>
      </c>
      <c r="S10" s="13">
        <f t="shared" si="4"/>
        <v>1</v>
      </c>
      <c r="T10" s="13">
        <f t="shared" si="5"/>
        <v>2</v>
      </c>
      <c r="U10" s="27">
        <f t="shared" si="6"/>
        <v>0.0217391304347826</v>
      </c>
      <c r="V10" s="27">
        <f t="shared" si="7"/>
        <v>0.0606060606060606</v>
      </c>
      <c r="W10" s="9"/>
      <c r="X10" s="9">
        <v>1</v>
      </c>
      <c r="Y10" s="31">
        <f t="shared" si="8"/>
        <v>0</v>
      </c>
      <c r="Z10" s="17">
        <v>1</v>
      </c>
    </row>
    <row r="11" spans="1:26">
      <c r="A11" s="13">
        <f t="shared" si="9"/>
        <v>4</v>
      </c>
      <c r="B11" s="14" t="s">
        <v>15</v>
      </c>
      <c r="C11" s="13">
        <f t="shared" si="10"/>
        <v>46</v>
      </c>
      <c r="D11" s="13">
        <f t="shared" si="11"/>
        <v>33</v>
      </c>
      <c r="E11" s="9">
        <v>12</v>
      </c>
      <c r="F11" s="9">
        <v>6</v>
      </c>
      <c r="G11" s="9">
        <v>11</v>
      </c>
      <c r="H11" s="9">
        <v>6</v>
      </c>
      <c r="I11" s="9">
        <v>12</v>
      </c>
      <c r="J11" s="9">
        <v>12</v>
      </c>
      <c r="K11" s="9">
        <v>10</v>
      </c>
      <c r="L11" s="9">
        <v>8</v>
      </c>
      <c r="M11" s="9"/>
      <c r="N11" s="9"/>
      <c r="O11" s="13">
        <f t="shared" si="0"/>
        <v>45</v>
      </c>
      <c r="P11" s="13">
        <f t="shared" si="1"/>
        <v>32</v>
      </c>
      <c r="Q11" s="27">
        <f t="shared" si="2"/>
        <v>0.978260869565217</v>
      </c>
      <c r="R11" s="27">
        <f t="shared" si="3"/>
        <v>0.96969696969697</v>
      </c>
      <c r="S11" s="13">
        <f t="shared" si="4"/>
        <v>1</v>
      </c>
      <c r="T11" s="13">
        <f t="shared" si="5"/>
        <v>1</v>
      </c>
      <c r="U11" s="27">
        <f t="shared" si="6"/>
        <v>0.0217391304347826</v>
      </c>
      <c r="V11" s="27">
        <f t="shared" si="7"/>
        <v>0.0303030303030303</v>
      </c>
      <c r="W11" s="9"/>
      <c r="X11" s="9">
        <v>1</v>
      </c>
      <c r="Y11" s="31">
        <f t="shared" si="8"/>
        <v>0</v>
      </c>
      <c r="Z11" s="17">
        <v>2</v>
      </c>
    </row>
    <row r="12" spans="1:26">
      <c r="A12" s="9">
        <f t="shared" si="9"/>
        <v>5</v>
      </c>
      <c r="B12" s="12" t="s">
        <v>17</v>
      </c>
      <c r="C12" s="13">
        <f t="shared" si="10"/>
        <v>46</v>
      </c>
      <c r="D12" s="13">
        <f t="shared" si="11"/>
        <v>33</v>
      </c>
      <c r="E12" s="9">
        <v>12</v>
      </c>
      <c r="F12" s="9">
        <v>6</v>
      </c>
      <c r="G12" s="9">
        <v>11</v>
      </c>
      <c r="H12" s="9">
        <v>6</v>
      </c>
      <c r="I12" s="9">
        <v>12</v>
      </c>
      <c r="J12" s="9">
        <v>12</v>
      </c>
      <c r="K12" s="9">
        <v>10</v>
      </c>
      <c r="L12" s="9">
        <v>6</v>
      </c>
      <c r="M12" s="9"/>
      <c r="N12" s="9"/>
      <c r="O12" s="13">
        <f t="shared" si="0"/>
        <v>45</v>
      </c>
      <c r="P12" s="13">
        <f t="shared" si="1"/>
        <v>30</v>
      </c>
      <c r="Q12" s="27">
        <f t="shared" si="2"/>
        <v>0.978260869565217</v>
      </c>
      <c r="R12" s="27">
        <f t="shared" si="3"/>
        <v>0.909090909090909</v>
      </c>
      <c r="S12" s="13">
        <f t="shared" si="4"/>
        <v>1</v>
      </c>
      <c r="T12" s="13">
        <f t="shared" si="5"/>
        <v>3</v>
      </c>
      <c r="U12" s="27">
        <f t="shared" si="6"/>
        <v>0.0217391304347826</v>
      </c>
      <c r="V12" s="27">
        <f t="shared" si="7"/>
        <v>0.0909090909090909</v>
      </c>
      <c r="W12" s="9"/>
      <c r="X12" s="9">
        <v>1</v>
      </c>
      <c r="Y12" s="31">
        <f t="shared" si="8"/>
        <v>0</v>
      </c>
      <c r="Z12" s="17">
        <v>1</v>
      </c>
    </row>
    <row r="13" spans="1:26">
      <c r="A13" s="13">
        <f t="shared" si="9"/>
        <v>6</v>
      </c>
      <c r="B13" s="12" t="s">
        <v>18</v>
      </c>
      <c r="C13" s="13">
        <f t="shared" si="10"/>
        <v>46</v>
      </c>
      <c r="D13" s="13">
        <f t="shared" si="11"/>
        <v>33</v>
      </c>
      <c r="E13" s="9">
        <v>12</v>
      </c>
      <c r="F13" s="9">
        <v>6</v>
      </c>
      <c r="G13" s="9">
        <v>11</v>
      </c>
      <c r="H13" s="9">
        <v>6</v>
      </c>
      <c r="I13" s="9">
        <v>12</v>
      </c>
      <c r="J13" s="9">
        <v>12</v>
      </c>
      <c r="K13" s="9">
        <v>10</v>
      </c>
      <c r="L13" s="9">
        <v>8</v>
      </c>
      <c r="M13" s="9"/>
      <c r="N13" s="9"/>
      <c r="O13" s="13">
        <f t="shared" si="0"/>
        <v>45</v>
      </c>
      <c r="P13" s="13">
        <f t="shared" si="1"/>
        <v>32</v>
      </c>
      <c r="Q13" s="27">
        <f t="shared" si="2"/>
        <v>0.978260869565217</v>
      </c>
      <c r="R13" s="27">
        <f t="shared" si="3"/>
        <v>0.96969696969697</v>
      </c>
      <c r="S13" s="13">
        <f t="shared" si="4"/>
        <v>1</v>
      </c>
      <c r="T13" s="13">
        <f t="shared" si="5"/>
        <v>1</v>
      </c>
      <c r="U13" s="27">
        <f t="shared" si="6"/>
        <v>0.0217391304347826</v>
      </c>
      <c r="V13" s="27">
        <f t="shared" si="7"/>
        <v>0.0303030303030303</v>
      </c>
      <c r="W13" s="9"/>
      <c r="X13" s="9">
        <v>1</v>
      </c>
      <c r="Y13" s="31">
        <f t="shared" si="8"/>
        <v>0</v>
      </c>
      <c r="Z13" s="17">
        <v>2</v>
      </c>
    </row>
    <row r="14" spans="1:26">
      <c r="A14" s="9">
        <f t="shared" si="9"/>
        <v>7</v>
      </c>
      <c r="B14" s="14" t="s">
        <v>19</v>
      </c>
      <c r="C14" s="13">
        <f t="shared" si="10"/>
        <v>46</v>
      </c>
      <c r="D14" s="13">
        <f t="shared" si="11"/>
        <v>33</v>
      </c>
      <c r="E14" s="9">
        <v>11</v>
      </c>
      <c r="F14" s="9">
        <v>6</v>
      </c>
      <c r="G14" s="9">
        <v>10</v>
      </c>
      <c r="H14" s="9">
        <v>6</v>
      </c>
      <c r="I14" s="9">
        <v>12</v>
      </c>
      <c r="J14" s="9">
        <v>12</v>
      </c>
      <c r="K14" s="9">
        <v>10</v>
      </c>
      <c r="L14" s="9">
        <v>5</v>
      </c>
      <c r="M14" s="9"/>
      <c r="N14" s="9"/>
      <c r="O14" s="13">
        <f t="shared" si="0"/>
        <v>43</v>
      </c>
      <c r="P14" s="13">
        <f t="shared" si="1"/>
        <v>29</v>
      </c>
      <c r="Q14" s="27">
        <f t="shared" si="2"/>
        <v>0.934782608695652</v>
      </c>
      <c r="R14" s="27">
        <f t="shared" si="3"/>
        <v>0.878787878787879</v>
      </c>
      <c r="S14" s="13">
        <f t="shared" si="4"/>
        <v>3</v>
      </c>
      <c r="T14" s="13">
        <f t="shared" si="5"/>
        <v>4</v>
      </c>
      <c r="U14" s="27">
        <f t="shared" si="6"/>
        <v>0.0652173913043478</v>
      </c>
      <c r="V14" s="27">
        <f t="shared" si="7"/>
        <v>0.121212121212121</v>
      </c>
      <c r="W14" s="9"/>
      <c r="X14" s="9">
        <v>1</v>
      </c>
      <c r="Y14" s="31">
        <f t="shared" si="8"/>
        <v>2</v>
      </c>
      <c r="Z14" s="17">
        <v>2</v>
      </c>
    </row>
    <row r="15" spans="1:26">
      <c r="A15" s="15" t="s">
        <v>24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25</v>
      </c>
      <c r="C16" s="13">
        <f t="shared" ref="C16:C19" si="12">$C$8</f>
        <v>46</v>
      </c>
      <c r="D16" s="13">
        <f t="shared" ref="D16:D19" si="13">$D$8</f>
        <v>33</v>
      </c>
      <c r="E16" s="17">
        <v>12</v>
      </c>
      <c r="F16" s="17">
        <v>6</v>
      </c>
      <c r="G16" s="17">
        <v>12</v>
      </c>
      <c r="H16" s="17">
        <v>6</v>
      </c>
      <c r="I16" s="17">
        <v>12</v>
      </c>
      <c r="J16" s="17">
        <v>12</v>
      </c>
      <c r="K16" s="17">
        <v>10</v>
      </c>
      <c r="L16" s="17">
        <v>9</v>
      </c>
      <c r="M16" s="17"/>
      <c r="N16" s="17"/>
      <c r="O16" s="13">
        <f t="shared" ref="O16:O19" si="14">E16+G16+I16+K16+M16</f>
        <v>46</v>
      </c>
      <c r="P16" s="13">
        <f t="shared" ref="P16:P19" si="15">F16+H16+J16+L16+N16</f>
        <v>33</v>
      </c>
      <c r="Q16" s="27">
        <f t="shared" ref="Q16:Q19" si="16">O16/C16</f>
        <v>1</v>
      </c>
      <c r="R16" s="27">
        <f t="shared" ref="R16:R19" si="17">P16/D16</f>
        <v>1</v>
      </c>
      <c r="S16" s="13">
        <f t="shared" ref="S16:S19" si="18">C16-O16</f>
        <v>0</v>
      </c>
      <c r="T16" s="13">
        <f t="shared" ref="T16:T19" si="19">D16-P16</f>
        <v>0</v>
      </c>
      <c r="U16" s="27">
        <f t="shared" ref="U16:U19" si="20">S16/C16</f>
        <v>0</v>
      </c>
      <c r="V16" s="27">
        <f t="shared" ref="V16:V19" si="21">T16/D16</f>
        <v>0</v>
      </c>
      <c r="W16" s="17"/>
      <c r="X16" s="17"/>
      <c r="Y16" s="31">
        <f t="shared" ref="Y16:Y19" si="22">S16-W16-X16</f>
        <v>0</v>
      </c>
      <c r="Z16" s="17">
        <v>2</v>
      </c>
    </row>
    <row r="17" spans="1:26">
      <c r="A17" s="17">
        <f t="shared" ref="A17:A19" si="23">A16+1</f>
        <v>2</v>
      </c>
      <c r="B17" s="18" t="s">
        <v>26</v>
      </c>
      <c r="C17" s="17">
        <f t="shared" si="12"/>
        <v>46</v>
      </c>
      <c r="D17" s="17">
        <f t="shared" si="13"/>
        <v>33</v>
      </c>
      <c r="E17" s="17">
        <v>12</v>
      </c>
      <c r="F17" s="17">
        <v>6</v>
      </c>
      <c r="G17" s="17">
        <v>12</v>
      </c>
      <c r="H17" s="17">
        <v>6</v>
      </c>
      <c r="I17" s="17">
        <v>12</v>
      </c>
      <c r="J17" s="17">
        <v>12</v>
      </c>
      <c r="K17" s="17">
        <v>10</v>
      </c>
      <c r="L17" s="17">
        <v>9</v>
      </c>
      <c r="M17" s="17"/>
      <c r="N17" s="17"/>
      <c r="O17" s="17">
        <f t="shared" si="14"/>
        <v>46</v>
      </c>
      <c r="P17" s="17">
        <f t="shared" si="15"/>
        <v>33</v>
      </c>
      <c r="Q17" s="28">
        <f t="shared" si="16"/>
        <v>1</v>
      </c>
      <c r="R17" s="28">
        <f t="shared" si="17"/>
        <v>1</v>
      </c>
      <c r="S17" s="17">
        <f t="shared" si="18"/>
        <v>0</v>
      </c>
      <c r="T17" s="17">
        <f t="shared" si="19"/>
        <v>0</v>
      </c>
      <c r="U17" s="27">
        <f t="shared" si="20"/>
        <v>0</v>
      </c>
      <c r="V17" s="27">
        <f t="shared" si="21"/>
        <v>0</v>
      </c>
      <c r="W17" s="17"/>
      <c r="X17" s="17"/>
      <c r="Y17" s="31">
        <f t="shared" si="22"/>
        <v>0</v>
      </c>
      <c r="Z17" s="17">
        <v>4</v>
      </c>
    </row>
    <row r="18" spans="1:26">
      <c r="A18" s="17">
        <f t="shared" si="23"/>
        <v>3</v>
      </c>
      <c r="B18" s="18" t="s">
        <v>28</v>
      </c>
      <c r="C18" s="17">
        <f t="shared" si="12"/>
        <v>46</v>
      </c>
      <c r="D18" s="17">
        <f t="shared" si="13"/>
        <v>33</v>
      </c>
      <c r="E18" s="17">
        <v>12</v>
      </c>
      <c r="F18" s="17">
        <v>6</v>
      </c>
      <c r="G18" s="17">
        <v>12</v>
      </c>
      <c r="H18" s="17">
        <v>6</v>
      </c>
      <c r="I18" s="17">
        <v>12</v>
      </c>
      <c r="J18" s="17">
        <v>12</v>
      </c>
      <c r="K18" s="17">
        <v>10</v>
      </c>
      <c r="L18" s="17">
        <v>9</v>
      </c>
      <c r="M18" s="17"/>
      <c r="N18" s="17"/>
      <c r="O18" s="17">
        <f t="shared" si="14"/>
        <v>46</v>
      </c>
      <c r="P18" s="17">
        <f t="shared" si="15"/>
        <v>33</v>
      </c>
      <c r="Q18" s="28">
        <f t="shared" si="16"/>
        <v>1</v>
      </c>
      <c r="R18" s="28">
        <f t="shared" si="17"/>
        <v>1</v>
      </c>
      <c r="S18" s="17">
        <f t="shared" si="18"/>
        <v>0</v>
      </c>
      <c r="T18" s="17">
        <f t="shared" si="19"/>
        <v>0</v>
      </c>
      <c r="U18" s="27">
        <f t="shared" si="20"/>
        <v>0</v>
      </c>
      <c r="V18" s="27">
        <f t="shared" si="21"/>
        <v>0</v>
      </c>
      <c r="W18" s="17"/>
      <c r="X18" s="17"/>
      <c r="Y18" s="31">
        <f t="shared" si="22"/>
        <v>0</v>
      </c>
      <c r="Z18" s="17">
        <v>1</v>
      </c>
    </row>
    <row r="19" spans="1:26">
      <c r="A19" s="17">
        <f t="shared" si="23"/>
        <v>4</v>
      </c>
      <c r="B19" s="18" t="s">
        <v>29</v>
      </c>
      <c r="C19" s="17">
        <f t="shared" si="12"/>
        <v>46</v>
      </c>
      <c r="D19" s="19">
        <f t="shared" si="13"/>
        <v>33</v>
      </c>
      <c r="E19" s="17">
        <v>12</v>
      </c>
      <c r="F19" s="17">
        <v>6</v>
      </c>
      <c r="G19" s="17">
        <v>12</v>
      </c>
      <c r="H19" s="17">
        <v>6</v>
      </c>
      <c r="I19" s="17">
        <v>12</v>
      </c>
      <c r="J19" s="17">
        <v>12</v>
      </c>
      <c r="K19" s="17">
        <v>10</v>
      </c>
      <c r="L19" s="17">
        <v>9</v>
      </c>
      <c r="M19" s="17"/>
      <c r="N19" s="17"/>
      <c r="O19" s="17">
        <f t="shared" si="14"/>
        <v>46</v>
      </c>
      <c r="P19" s="17">
        <f t="shared" si="15"/>
        <v>33</v>
      </c>
      <c r="Q19" s="28">
        <f t="shared" si="16"/>
        <v>1</v>
      </c>
      <c r="R19" s="28">
        <f t="shared" si="17"/>
        <v>1</v>
      </c>
      <c r="S19" s="17">
        <f t="shared" si="18"/>
        <v>0</v>
      </c>
      <c r="T19" s="17">
        <f t="shared" si="19"/>
        <v>0</v>
      </c>
      <c r="U19" s="27">
        <f t="shared" si="20"/>
        <v>0</v>
      </c>
      <c r="V19" s="27">
        <f t="shared" si="21"/>
        <v>0</v>
      </c>
      <c r="W19" s="17"/>
      <c r="X19" s="17"/>
      <c r="Y19" s="31">
        <f t="shared" si="22"/>
        <v>0</v>
      </c>
      <c r="Z19" s="17">
        <v>3</v>
      </c>
    </row>
    <row r="20" spans="1:26">
      <c r="A20" s="20" t="s">
        <v>30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31</v>
      </c>
      <c r="C21" s="17">
        <f t="shared" ref="C21:C25" si="24">$C$8</f>
        <v>46</v>
      </c>
      <c r="D21" s="19">
        <f t="shared" ref="D21:D25" si="25">$D$8</f>
        <v>33</v>
      </c>
      <c r="E21" s="17">
        <v>12</v>
      </c>
      <c r="F21" s="17">
        <v>6</v>
      </c>
      <c r="G21" s="17">
        <v>12</v>
      </c>
      <c r="H21" s="17">
        <v>6</v>
      </c>
      <c r="I21" s="17">
        <v>12</v>
      </c>
      <c r="J21" s="17">
        <v>12</v>
      </c>
      <c r="K21" s="17">
        <v>10</v>
      </c>
      <c r="L21" s="17">
        <v>9</v>
      </c>
      <c r="M21" s="17"/>
      <c r="N21" s="17"/>
      <c r="O21" s="17">
        <f t="shared" ref="O21:O25" si="26">E21+G21+I21+K21+M21</f>
        <v>46</v>
      </c>
      <c r="P21" s="17">
        <f t="shared" ref="P21:P25" si="27">F21+H21+J21+L21+N21</f>
        <v>33</v>
      </c>
      <c r="Q21" s="28">
        <f t="shared" ref="Q21:Q25" si="28">O21/C21</f>
        <v>1</v>
      </c>
      <c r="R21" s="28">
        <f t="shared" ref="R21:R25" si="29">P21/D21</f>
        <v>1</v>
      </c>
      <c r="S21" s="17">
        <f t="shared" ref="S21:S25" si="30">C21-O21</f>
        <v>0</v>
      </c>
      <c r="T21" s="17">
        <f t="shared" ref="T21:T25" si="31">D21-P21</f>
        <v>0</v>
      </c>
      <c r="U21" s="27">
        <f t="shared" ref="U21:U25" si="32">S21/C21</f>
        <v>0</v>
      </c>
      <c r="V21" s="27">
        <f t="shared" ref="V21:V25" si="33">T21/D21</f>
        <v>0</v>
      </c>
      <c r="W21" s="17"/>
      <c r="X21" s="17"/>
      <c r="Y21" s="31">
        <f t="shared" ref="Y21:Y25" si="34">S21-W21-X21</f>
        <v>0</v>
      </c>
      <c r="Z21" s="17">
        <v>1</v>
      </c>
    </row>
    <row r="22" spans="1:26">
      <c r="A22" s="17">
        <f t="shared" ref="A22:A25" si="35">A21+1</f>
        <v>2</v>
      </c>
      <c r="B22" s="18" t="s">
        <v>32</v>
      </c>
      <c r="C22" s="17">
        <f t="shared" si="24"/>
        <v>46</v>
      </c>
      <c r="D22" s="17">
        <f t="shared" si="25"/>
        <v>33</v>
      </c>
      <c r="E22" s="17">
        <v>12</v>
      </c>
      <c r="F22" s="17">
        <v>6</v>
      </c>
      <c r="G22" s="17">
        <v>12</v>
      </c>
      <c r="H22" s="17">
        <v>6</v>
      </c>
      <c r="I22" s="17">
        <v>12</v>
      </c>
      <c r="J22" s="17">
        <v>12</v>
      </c>
      <c r="K22" s="17">
        <v>10</v>
      </c>
      <c r="L22" s="17">
        <v>9</v>
      </c>
      <c r="M22" s="17"/>
      <c r="N22" s="17"/>
      <c r="O22" s="17">
        <f t="shared" si="26"/>
        <v>46</v>
      </c>
      <c r="P22" s="17">
        <f t="shared" si="27"/>
        <v>33</v>
      </c>
      <c r="Q22" s="28">
        <f t="shared" si="28"/>
        <v>1</v>
      </c>
      <c r="R22" s="28">
        <f t="shared" si="29"/>
        <v>1</v>
      </c>
      <c r="S22" s="17">
        <f t="shared" si="30"/>
        <v>0</v>
      </c>
      <c r="T22" s="17">
        <f t="shared" si="31"/>
        <v>0</v>
      </c>
      <c r="U22" s="27">
        <f t="shared" si="32"/>
        <v>0</v>
      </c>
      <c r="V22" s="27">
        <f t="shared" si="33"/>
        <v>0</v>
      </c>
      <c r="W22" s="17"/>
      <c r="X22" s="17"/>
      <c r="Y22" s="31">
        <f t="shared" si="34"/>
        <v>0</v>
      </c>
      <c r="Z22" s="17">
        <v>5</v>
      </c>
    </row>
    <row r="23" spans="1:26">
      <c r="A23" s="17">
        <f t="shared" si="35"/>
        <v>3</v>
      </c>
      <c r="B23" s="18" t="s">
        <v>34</v>
      </c>
      <c r="C23" s="17">
        <f t="shared" si="24"/>
        <v>46</v>
      </c>
      <c r="D23" s="17">
        <f t="shared" si="25"/>
        <v>33</v>
      </c>
      <c r="E23" s="17">
        <v>12</v>
      </c>
      <c r="F23" s="17">
        <v>6</v>
      </c>
      <c r="G23" s="17">
        <v>12</v>
      </c>
      <c r="H23" s="17">
        <v>6</v>
      </c>
      <c r="I23" s="17">
        <v>12</v>
      </c>
      <c r="J23" s="17">
        <v>12</v>
      </c>
      <c r="K23" s="17">
        <v>10</v>
      </c>
      <c r="L23" s="17">
        <v>9</v>
      </c>
      <c r="M23" s="17"/>
      <c r="N23" s="17"/>
      <c r="O23" s="17">
        <f t="shared" si="26"/>
        <v>46</v>
      </c>
      <c r="P23" s="17">
        <f t="shared" si="27"/>
        <v>33</v>
      </c>
      <c r="Q23" s="28">
        <f t="shared" si="28"/>
        <v>1</v>
      </c>
      <c r="R23" s="28">
        <f t="shared" si="29"/>
        <v>1</v>
      </c>
      <c r="S23" s="17">
        <f t="shared" si="30"/>
        <v>0</v>
      </c>
      <c r="T23" s="17">
        <f t="shared" si="31"/>
        <v>0</v>
      </c>
      <c r="U23" s="27">
        <f t="shared" si="32"/>
        <v>0</v>
      </c>
      <c r="V23" s="27">
        <f t="shared" si="33"/>
        <v>0</v>
      </c>
      <c r="W23" s="17"/>
      <c r="X23" s="17"/>
      <c r="Y23" s="31">
        <f t="shared" si="34"/>
        <v>0</v>
      </c>
      <c r="Z23" s="17">
        <v>2</v>
      </c>
    </row>
    <row r="24" spans="1:26">
      <c r="A24" s="17">
        <f t="shared" si="35"/>
        <v>4</v>
      </c>
      <c r="B24" s="18" t="s">
        <v>35</v>
      </c>
      <c r="C24" s="17">
        <f t="shared" si="24"/>
        <v>46</v>
      </c>
      <c r="D24" s="17">
        <f t="shared" si="25"/>
        <v>33</v>
      </c>
      <c r="E24" s="17"/>
      <c r="F24" s="17"/>
      <c r="G24" s="17"/>
      <c r="H24" s="17"/>
      <c r="I24" s="17"/>
      <c r="J24" s="17"/>
      <c r="K24" s="17">
        <v>2</v>
      </c>
      <c r="L24" s="17"/>
      <c r="M24" s="17"/>
      <c r="N24" s="17"/>
      <c r="O24" s="17">
        <f t="shared" si="26"/>
        <v>2</v>
      </c>
      <c r="P24" s="17">
        <f t="shared" si="27"/>
        <v>0</v>
      </c>
      <c r="Q24" s="28">
        <f t="shared" si="28"/>
        <v>0.0434782608695652</v>
      </c>
      <c r="R24" s="28">
        <f t="shared" si="29"/>
        <v>0</v>
      </c>
      <c r="S24" s="17">
        <f t="shared" si="30"/>
        <v>44</v>
      </c>
      <c r="T24" s="17">
        <f t="shared" si="31"/>
        <v>33</v>
      </c>
      <c r="U24" s="27">
        <f t="shared" si="32"/>
        <v>0.956521739130435</v>
      </c>
      <c r="V24" s="27">
        <f t="shared" si="33"/>
        <v>1</v>
      </c>
      <c r="W24" s="17"/>
      <c r="X24" s="17"/>
      <c r="Y24" s="31">
        <f t="shared" si="34"/>
        <v>44</v>
      </c>
      <c r="Z24" s="17"/>
    </row>
    <row r="25" spans="1:26">
      <c r="A25" s="17">
        <f t="shared" si="35"/>
        <v>5</v>
      </c>
      <c r="B25" s="18" t="s">
        <v>36</v>
      </c>
      <c r="C25" s="17">
        <f t="shared" si="24"/>
        <v>46</v>
      </c>
      <c r="D25" s="17">
        <f t="shared" si="25"/>
        <v>33</v>
      </c>
      <c r="E25" s="17">
        <v>12</v>
      </c>
      <c r="F25" s="17">
        <v>6</v>
      </c>
      <c r="G25" s="17">
        <v>12</v>
      </c>
      <c r="H25" s="17">
        <v>6</v>
      </c>
      <c r="I25" s="17">
        <v>12</v>
      </c>
      <c r="J25" s="17">
        <v>12</v>
      </c>
      <c r="K25" s="17">
        <v>10</v>
      </c>
      <c r="L25" s="17">
        <v>9</v>
      </c>
      <c r="M25" s="17"/>
      <c r="N25" s="17"/>
      <c r="O25" s="17">
        <f t="shared" si="26"/>
        <v>46</v>
      </c>
      <c r="P25" s="17">
        <f t="shared" si="27"/>
        <v>33</v>
      </c>
      <c r="Q25" s="28">
        <f t="shared" si="28"/>
        <v>1</v>
      </c>
      <c r="R25" s="28">
        <f t="shared" si="29"/>
        <v>1</v>
      </c>
      <c r="S25" s="17">
        <f t="shared" si="30"/>
        <v>0</v>
      </c>
      <c r="T25" s="17">
        <f t="shared" si="31"/>
        <v>0</v>
      </c>
      <c r="U25" s="27">
        <f t="shared" si="32"/>
        <v>0</v>
      </c>
      <c r="V25" s="27">
        <f t="shared" si="33"/>
        <v>0</v>
      </c>
      <c r="W25" s="17"/>
      <c r="X25" s="17"/>
      <c r="Y25" s="31">
        <f t="shared" si="34"/>
        <v>0</v>
      </c>
      <c r="Z25" s="17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tabSelected="1" workbookViewId="0">
      <selection activeCell="A2" sqref="A2:Z2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9" t="s">
        <v>58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39</v>
      </c>
      <c r="D4" s="5"/>
      <c r="E4" s="6" t="s">
        <v>59</v>
      </c>
      <c r="F4" s="6"/>
      <c r="G4" s="6"/>
      <c r="H4" s="6"/>
      <c r="I4" s="6"/>
      <c r="J4" s="6"/>
      <c r="K4" s="6"/>
      <c r="L4" s="6"/>
      <c r="M4" s="6"/>
      <c r="N4" s="6"/>
      <c r="O4" s="22" t="s">
        <v>41</v>
      </c>
      <c r="P4" s="22"/>
      <c r="Q4" s="23" t="s">
        <v>42</v>
      </c>
      <c r="R4" s="23"/>
      <c r="S4" s="22" t="s">
        <v>43</v>
      </c>
      <c r="T4" s="22"/>
      <c r="U4" s="24" t="s">
        <v>44</v>
      </c>
      <c r="V4" s="24"/>
      <c r="W4" s="22" t="s">
        <v>45</v>
      </c>
      <c r="X4" s="22"/>
      <c r="Y4" s="22"/>
      <c r="Z4" s="22" t="s">
        <v>46</v>
      </c>
    </row>
    <row r="5" spans="1:26">
      <c r="A5" s="4"/>
      <c r="B5" s="5"/>
      <c r="C5" s="7"/>
      <c r="D5" s="7"/>
      <c r="E5" s="50" t="s">
        <v>60</v>
      </c>
      <c r="F5" s="6"/>
      <c r="G5" s="51" t="s">
        <v>61</v>
      </c>
      <c r="H5" s="6"/>
      <c r="I5" s="51" t="s">
        <v>62</v>
      </c>
      <c r="J5" s="6"/>
      <c r="K5" s="50" t="s">
        <v>63</v>
      </c>
      <c r="L5" s="6"/>
      <c r="M5" s="50" t="s">
        <v>64</v>
      </c>
      <c r="N5" s="6"/>
      <c r="O5" s="22"/>
      <c r="P5" s="22"/>
      <c r="Q5" s="23"/>
      <c r="R5" s="23"/>
      <c r="S5" s="22"/>
      <c r="T5" s="22"/>
      <c r="U5" s="24"/>
      <c r="V5" s="24"/>
      <c r="W5" s="22"/>
      <c r="X5" s="22"/>
      <c r="Y5" s="22"/>
      <c r="Z5" s="29"/>
    </row>
    <row r="6" spans="1:26">
      <c r="A6" s="4"/>
      <c r="B6" s="5"/>
      <c r="C6" s="9" t="s">
        <v>65</v>
      </c>
      <c r="D6" s="9" t="s">
        <v>66</v>
      </c>
      <c r="E6" s="9" t="s">
        <v>65</v>
      </c>
      <c r="F6" s="9" t="s">
        <v>66</v>
      </c>
      <c r="G6" s="9" t="s">
        <v>65</v>
      </c>
      <c r="H6" s="9" t="s">
        <v>66</v>
      </c>
      <c r="I6" s="9" t="s">
        <v>65</v>
      </c>
      <c r="J6" s="9" t="s">
        <v>66</v>
      </c>
      <c r="K6" s="9" t="s">
        <v>65</v>
      </c>
      <c r="L6" s="9" t="s">
        <v>66</v>
      </c>
      <c r="M6" s="9" t="s">
        <v>65</v>
      </c>
      <c r="N6" s="9" t="s">
        <v>66</v>
      </c>
      <c r="O6" s="9" t="s">
        <v>65</v>
      </c>
      <c r="P6" s="9" t="s">
        <v>66</v>
      </c>
      <c r="Q6" s="25" t="s">
        <v>65</v>
      </c>
      <c r="R6" s="25" t="s">
        <v>66</v>
      </c>
      <c r="S6" s="9" t="s">
        <v>65</v>
      </c>
      <c r="T6" s="9" t="s">
        <v>66</v>
      </c>
      <c r="U6" s="25" t="s">
        <v>65</v>
      </c>
      <c r="V6" s="25" t="s">
        <v>66</v>
      </c>
      <c r="W6" s="26" t="s">
        <v>55</v>
      </c>
      <c r="X6" s="26" t="s">
        <v>47</v>
      </c>
      <c r="Y6" s="26" t="s">
        <v>56</v>
      </c>
      <c r="Z6" s="29"/>
    </row>
    <row r="7" spans="1:26">
      <c r="A7" s="10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30"/>
    </row>
    <row r="8" spans="1:26">
      <c r="A8" s="9">
        <v>1</v>
      </c>
      <c r="B8" s="12" t="s">
        <v>11</v>
      </c>
      <c r="C8" s="13">
        <f>MAX(O8:O14,O16:O19,O21:O25)</f>
        <v>36</v>
      </c>
      <c r="D8" s="13">
        <f>MAX(P8:P14,P16:P19,P21:P25)</f>
        <v>36</v>
      </c>
      <c r="E8" s="9">
        <v>12</v>
      </c>
      <c r="F8" s="9">
        <v>12</v>
      </c>
      <c r="G8" s="9">
        <v>12</v>
      </c>
      <c r="H8" s="9">
        <v>12</v>
      </c>
      <c r="I8" s="9">
        <v>12</v>
      </c>
      <c r="J8" s="9">
        <v>12</v>
      </c>
      <c r="K8" s="9"/>
      <c r="L8" s="9"/>
      <c r="M8" s="9"/>
      <c r="N8" s="9"/>
      <c r="O8" s="13">
        <f t="shared" ref="O8:O14" si="0">E8+G8+I8+K8+M8</f>
        <v>36</v>
      </c>
      <c r="P8" s="13">
        <f t="shared" ref="P8:P14" si="1">F8+H8+J8+L8+N8</f>
        <v>36</v>
      </c>
      <c r="Q8" s="27">
        <f t="shared" ref="Q8:Q14" si="2">O8/C8</f>
        <v>1</v>
      </c>
      <c r="R8" s="27">
        <f t="shared" ref="R8:R14" si="3">P8/D8</f>
        <v>1</v>
      </c>
      <c r="S8" s="13">
        <f t="shared" ref="S8:S14" si="4">C8-O8</f>
        <v>0</v>
      </c>
      <c r="T8" s="13">
        <f t="shared" ref="T8:T14" si="5">D8-P8</f>
        <v>0</v>
      </c>
      <c r="U8" s="27">
        <f t="shared" ref="U8:U14" si="6">S8/C8</f>
        <v>0</v>
      </c>
      <c r="V8" s="27">
        <f t="shared" ref="V8:V14" si="7">T8/D8</f>
        <v>0</v>
      </c>
      <c r="W8" s="9"/>
      <c r="X8" s="9"/>
      <c r="Y8" s="31">
        <f t="shared" ref="Y8:Y14" si="8">S8+T8-W8-X8</f>
        <v>0</v>
      </c>
      <c r="Z8" s="17"/>
    </row>
    <row r="9" spans="1:26">
      <c r="A9" s="13">
        <f t="shared" ref="A9:A14" si="9">A8+1</f>
        <v>2</v>
      </c>
      <c r="B9" s="12" t="s">
        <v>12</v>
      </c>
      <c r="C9" s="13">
        <f t="shared" ref="C9:C14" si="10">$C$8</f>
        <v>36</v>
      </c>
      <c r="D9" s="13">
        <f t="shared" ref="D9:D14" si="11">$D$8</f>
        <v>36</v>
      </c>
      <c r="E9" s="9">
        <v>12</v>
      </c>
      <c r="F9" s="9">
        <v>12</v>
      </c>
      <c r="G9" s="9">
        <v>12</v>
      </c>
      <c r="H9" s="9">
        <v>12</v>
      </c>
      <c r="I9" s="9">
        <v>12</v>
      </c>
      <c r="J9" s="9">
        <v>12</v>
      </c>
      <c r="K9" s="9"/>
      <c r="L9" s="9"/>
      <c r="M9" s="9"/>
      <c r="N9" s="9"/>
      <c r="O9" s="13">
        <f t="shared" si="0"/>
        <v>36</v>
      </c>
      <c r="P9" s="13">
        <f t="shared" si="1"/>
        <v>36</v>
      </c>
      <c r="Q9" s="27">
        <f t="shared" si="2"/>
        <v>1</v>
      </c>
      <c r="R9" s="27">
        <f t="shared" si="3"/>
        <v>1</v>
      </c>
      <c r="S9" s="13">
        <f t="shared" si="4"/>
        <v>0</v>
      </c>
      <c r="T9" s="13">
        <f t="shared" si="5"/>
        <v>0</v>
      </c>
      <c r="U9" s="27">
        <f t="shared" si="6"/>
        <v>0</v>
      </c>
      <c r="V9" s="27">
        <f t="shared" si="7"/>
        <v>0</v>
      </c>
      <c r="W9" s="9"/>
      <c r="X9" s="9"/>
      <c r="Y9" s="31">
        <f t="shared" si="8"/>
        <v>0</v>
      </c>
      <c r="Z9" s="17">
        <v>3</v>
      </c>
    </row>
    <row r="10" spans="1:26">
      <c r="A10" s="9">
        <f t="shared" si="9"/>
        <v>3</v>
      </c>
      <c r="B10" s="12" t="s">
        <v>14</v>
      </c>
      <c r="C10" s="13">
        <f t="shared" si="10"/>
        <v>36</v>
      </c>
      <c r="D10" s="13">
        <f t="shared" si="11"/>
        <v>36</v>
      </c>
      <c r="E10" s="9">
        <v>12</v>
      </c>
      <c r="F10" s="9">
        <v>9</v>
      </c>
      <c r="G10" s="9">
        <v>12</v>
      </c>
      <c r="H10" s="9">
        <v>12</v>
      </c>
      <c r="I10" s="9">
        <v>11</v>
      </c>
      <c r="J10" s="9">
        <v>12</v>
      </c>
      <c r="K10" s="9"/>
      <c r="L10" s="9"/>
      <c r="M10" s="9"/>
      <c r="N10" s="9"/>
      <c r="O10" s="13">
        <f t="shared" si="0"/>
        <v>35</v>
      </c>
      <c r="P10" s="13">
        <f t="shared" si="1"/>
        <v>33</v>
      </c>
      <c r="Q10" s="27">
        <f t="shared" si="2"/>
        <v>0.972222222222222</v>
      </c>
      <c r="R10" s="27">
        <f t="shared" si="3"/>
        <v>0.916666666666667</v>
      </c>
      <c r="S10" s="13">
        <f t="shared" si="4"/>
        <v>1</v>
      </c>
      <c r="T10" s="13">
        <f t="shared" si="5"/>
        <v>3</v>
      </c>
      <c r="U10" s="27">
        <f t="shared" si="6"/>
        <v>0.0277777777777778</v>
      </c>
      <c r="V10" s="27">
        <f t="shared" si="7"/>
        <v>0.0833333333333333</v>
      </c>
      <c r="W10" s="9"/>
      <c r="X10" s="9"/>
      <c r="Y10" s="31">
        <f t="shared" si="8"/>
        <v>4</v>
      </c>
      <c r="Z10" s="17">
        <v>2</v>
      </c>
    </row>
    <row r="11" spans="1:26">
      <c r="A11" s="13">
        <f t="shared" si="9"/>
        <v>4</v>
      </c>
      <c r="B11" s="14" t="s">
        <v>15</v>
      </c>
      <c r="C11" s="13">
        <f t="shared" si="10"/>
        <v>36</v>
      </c>
      <c r="D11" s="13">
        <f t="shared" si="11"/>
        <v>36</v>
      </c>
      <c r="E11" s="9">
        <v>12</v>
      </c>
      <c r="F11" s="9">
        <v>8</v>
      </c>
      <c r="G11" s="9">
        <v>9</v>
      </c>
      <c r="H11" s="9">
        <v>12</v>
      </c>
      <c r="I11" s="9">
        <v>11</v>
      </c>
      <c r="J11" s="9">
        <v>11</v>
      </c>
      <c r="K11" s="9"/>
      <c r="L11" s="9"/>
      <c r="M11" s="9"/>
      <c r="N11" s="9"/>
      <c r="O11" s="13">
        <f t="shared" si="0"/>
        <v>32</v>
      </c>
      <c r="P11" s="13">
        <f t="shared" si="1"/>
        <v>31</v>
      </c>
      <c r="Q11" s="27">
        <f t="shared" si="2"/>
        <v>0.888888888888889</v>
      </c>
      <c r="R11" s="27">
        <f t="shared" si="3"/>
        <v>0.861111111111111</v>
      </c>
      <c r="S11" s="13">
        <f t="shared" si="4"/>
        <v>4</v>
      </c>
      <c r="T11" s="13">
        <f t="shared" si="5"/>
        <v>5</v>
      </c>
      <c r="U11" s="27">
        <f t="shared" si="6"/>
        <v>0.111111111111111</v>
      </c>
      <c r="V11" s="27">
        <f t="shared" si="7"/>
        <v>0.138888888888889</v>
      </c>
      <c r="W11" s="9"/>
      <c r="X11" s="9"/>
      <c r="Y11" s="31">
        <f t="shared" si="8"/>
        <v>9</v>
      </c>
      <c r="Z11" s="17">
        <v>3</v>
      </c>
    </row>
    <row r="12" spans="1:26">
      <c r="A12" s="9">
        <f t="shared" si="9"/>
        <v>5</v>
      </c>
      <c r="B12" s="12" t="s">
        <v>17</v>
      </c>
      <c r="C12" s="13">
        <f t="shared" si="10"/>
        <v>36</v>
      </c>
      <c r="D12" s="13">
        <f t="shared" si="11"/>
        <v>36</v>
      </c>
      <c r="E12" s="9">
        <v>12</v>
      </c>
      <c r="F12" s="9">
        <v>9</v>
      </c>
      <c r="G12" s="9">
        <v>12</v>
      </c>
      <c r="H12" s="9">
        <v>12</v>
      </c>
      <c r="I12" s="9">
        <v>12</v>
      </c>
      <c r="J12" s="9">
        <v>12</v>
      </c>
      <c r="K12" s="9"/>
      <c r="L12" s="9"/>
      <c r="M12" s="9"/>
      <c r="N12" s="9"/>
      <c r="O12" s="13">
        <f t="shared" si="0"/>
        <v>36</v>
      </c>
      <c r="P12" s="13">
        <f t="shared" si="1"/>
        <v>33</v>
      </c>
      <c r="Q12" s="27">
        <f t="shared" si="2"/>
        <v>1</v>
      </c>
      <c r="R12" s="27">
        <f t="shared" si="3"/>
        <v>0.916666666666667</v>
      </c>
      <c r="S12" s="13">
        <f t="shared" si="4"/>
        <v>0</v>
      </c>
      <c r="T12" s="13">
        <f t="shared" si="5"/>
        <v>3</v>
      </c>
      <c r="U12" s="27">
        <f t="shared" si="6"/>
        <v>0</v>
      </c>
      <c r="V12" s="27">
        <f t="shared" si="7"/>
        <v>0.0833333333333333</v>
      </c>
      <c r="W12" s="9"/>
      <c r="X12" s="9"/>
      <c r="Y12" s="31">
        <f t="shared" si="8"/>
        <v>3</v>
      </c>
      <c r="Z12" s="17">
        <v>1</v>
      </c>
    </row>
    <row r="13" spans="1:26">
      <c r="A13" s="13">
        <f t="shared" si="9"/>
        <v>6</v>
      </c>
      <c r="B13" s="12" t="s">
        <v>18</v>
      </c>
      <c r="C13" s="13">
        <f t="shared" si="10"/>
        <v>36</v>
      </c>
      <c r="D13" s="13">
        <f t="shared" si="11"/>
        <v>36</v>
      </c>
      <c r="E13" s="9">
        <v>12</v>
      </c>
      <c r="F13" s="9">
        <v>11</v>
      </c>
      <c r="G13" s="9">
        <v>12</v>
      </c>
      <c r="H13" s="9">
        <v>10</v>
      </c>
      <c r="I13" s="9">
        <v>12</v>
      </c>
      <c r="J13" s="9">
        <v>10</v>
      </c>
      <c r="K13" s="9"/>
      <c r="L13" s="9"/>
      <c r="M13" s="9"/>
      <c r="N13" s="9"/>
      <c r="O13" s="13">
        <f t="shared" si="0"/>
        <v>36</v>
      </c>
      <c r="P13" s="13">
        <f t="shared" si="1"/>
        <v>31</v>
      </c>
      <c r="Q13" s="27">
        <f t="shared" si="2"/>
        <v>1</v>
      </c>
      <c r="R13" s="27">
        <f t="shared" si="3"/>
        <v>0.861111111111111</v>
      </c>
      <c r="S13" s="13">
        <f t="shared" si="4"/>
        <v>0</v>
      </c>
      <c r="T13" s="13">
        <f t="shared" si="5"/>
        <v>5</v>
      </c>
      <c r="U13" s="27">
        <f t="shared" si="6"/>
        <v>0</v>
      </c>
      <c r="V13" s="27">
        <f t="shared" si="7"/>
        <v>0.138888888888889</v>
      </c>
      <c r="W13" s="9"/>
      <c r="X13" s="9"/>
      <c r="Y13" s="31">
        <f t="shared" si="8"/>
        <v>5</v>
      </c>
      <c r="Z13" s="17">
        <v>4</v>
      </c>
    </row>
    <row r="14" spans="1:26">
      <c r="A14" s="9">
        <f t="shared" si="9"/>
        <v>7</v>
      </c>
      <c r="B14" s="14" t="s">
        <v>19</v>
      </c>
      <c r="C14" s="13">
        <f t="shared" si="10"/>
        <v>36</v>
      </c>
      <c r="D14" s="13">
        <f t="shared" si="11"/>
        <v>36</v>
      </c>
      <c r="E14" s="9">
        <v>10</v>
      </c>
      <c r="F14" s="9">
        <v>8</v>
      </c>
      <c r="G14" s="9">
        <v>8</v>
      </c>
      <c r="H14" s="9">
        <v>11</v>
      </c>
      <c r="I14" s="9">
        <v>12</v>
      </c>
      <c r="J14" s="9">
        <v>12</v>
      </c>
      <c r="K14" s="9"/>
      <c r="L14" s="9"/>
      <c r="M14" s="9"/>
      <c r="N14" s="9"/>
      <c r="O14" s="13">
        <f t="shared" si="0"/>
        <v>30</v>
      </c>
      <c r="P14" s="13">
        <f t="shared" si="1"/>
        <v>31</v>
      </c>
      <c r="Q14" s="27">
        <f t="shared" si="2"/>
        <v>0.833333333333333</v>
      </c>
      <c r="R14" s="27">
        <f t="shared" si="3"/>
        <v>0.861111111111111</v>
      </c>
      <c r="S14" s="13">
        <f t="shared" si="4"/>
        <v>6</v>
      </c>
      <c r="T14" s="13">
        <f t="shared" si="5"/>
        <v>5</v>
      </c>
      <c r="U14" s="27">
        <f t="shared" si="6"/>
        <v>0.166666666666667</v>
      </c>
      <c r="V14" s="27">
        <f t="shared" si="7"/>
        <v>0.138888888888889</v>
      </c>
      <c r="W14" s="9">
        <v>1</v>
      </c>
      <c r="X14" s="9"/>
      <c r="Y14" s="31">
        <f t="shared" si="8"/>
        <v>10</v>
      </c>
      <c r="Z14" s="17">
        <v>3</v>
      </c>
    </row>
    <row r="15" spans="1:26">
      <c r="A15" s="15" t="s">
        <v>24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32"/>
    </row>
    <row r="16" spans="1:26">
      <c r="A16" s="17">
        <v>1</v>
      </c>
      <c r="B16" s="18" t="s">
        <v>25</v>
      </c>
      <c r="C16" s="13">
        <f t="shared" ref="C16:C19" si="12">$C$8</f>
        <v>36</v>
      </c>
      <c r="D16" s="13">
        <f t="shared" ref="D16:D19" si="13">$D$8</f>
        <v>36</v>
      </c>
      <c r="E16" s="17">
        <v>12</v>
      </c>
      <c r="F16" s="17">
        <v>12</v>
      </c>
      <c r="G16" s="17">
        <v>12</v>
      </c>
      <c r="H16" s="17">
        <v>12</v>
      </c>
      <c r="I16" s="17"/>
      <c r="J16" s="17"/>
      <c r="K16" s="17"/>
      <c r="L16" s="17"/>
      <c r="M16" s="17"/>
      <c r="N16" s="17"/>
      <c r="O16" s="13">
        <f t="shared" ref="O16:O19" si="14">E16+G16+I16+K16+M16</f>
        <v>24</v>
      </c>
      <c r="P16" s="13">
        <f t="shared" ref="P16:P19" si="15">F16+H16+J16+L16+N16</f>
        <v>24</v>
      </c>
      <c r="Q16" s="27">
        <f t="shared" ref="Q16:Q19" si="16">O16/C16</f>
        <v>0.666666666666667</v>
      </c>
      <c r="R16" s="27">
        <f t="shared" ref="R16:R19" si="17">P16/D16</f>
        <v>0.666666666666667</v>
      </c>
      <c r="S16" s="13">
        <f t="shared" ref="S16:S19" si="18">C16-O16</f>
        <v>12</v>
      </c>
      <c r="T16" s="13">
        <f t="shared" ref="T16:T19" si="19">D16-P16</f>
        <v>12</v>
      </c>
      <c r="U16" s="27">
        <f t="shared" ref="U16:U19" si="20">S16/C16</f>
        <v>0.333333333333333</v>
      </c>
      <c r="V16" s="27">
        <f t="shared" ref="V16:V19" si="21">T16/D16</f>
        <v>0.333333333333333</v>
      </c>
      <c r="W16" s="17"/>
      <c r="X16" s="17"/>
      <c r="Y16" s="31">
        <f t="shared" ref="Y16:Y19" si="22">S16+T16-W16-X16</f>
        <v>24</v>
      </c>
      <c r="Z16" s="17">
        <v>3</v>
      </c>
    </row>
    <row r="17" spans="1:26">
      <c r="A17" s="17">
        <f t="shared" ref="A17:A19" si="23">A16+1</f>
        <v>2</v>
      </c>
      <c r="B17" s="18" t="s">
        <v>26</v>
      </c>
      <c r="C17" s="17">
        <f t="shared" si="12"/>
        <v>36</v>
      </c>
      <c r="D17" s="17">
        <f t="shared" si="13"/>
        <v>36</v>
      </c>
      <c r="E17" s="17">
        <v>9</v>
      </c>
      <c r="F17" s="17">
        <v>8</v>
      </c>
      <c r="G17" s="17">
        <v>12</v>
      </c>
      <c r="H17" s="17">
        <v>12</v>
      </c>
      <c r="I17" s="17"/>
      <c r="J17" s="17"/>
      <c r="K17" s="17"/>
      <c r="L17" s="17"/>
      <c r="M17" s="17"/>
      <c r="N17" s="17"/>
      <c r="O17" s="17">
        <f t="shared" si="14"/>
        <v>21</v>
      </c>
      <c r="P17" s="17">
        <f t="shared" si="15"/>
        <v>20</v>
      </c>
      <c r="Q17" s="28">
        <f t="shared" si="16"/>
        <v>0.583333333333333</v>
      </c>
      <c r="R17" s="28">
        <f t="shared" si="17"/>
        <v>0.555555555555556</v>
      </c>
      <c r="S17" s="17">
        <f t="shared" si="18"/>
        <v>15</v>
      </c>
      <c r="T17" s="17">
        <f t="shared" si="19"/>
        <v>16</v>
      </c>
      <c r="U17" s="27">
        <f t="shared" si="20"/>
        <v>0.416666666666667</v>
      </c>
      <c r="V17" s="27">
        <f t="shared" si="21"/>
        <v>0.444444444444444</v>
      </c>
      <c r="W17" s="17">
        <v>7</v>
      </c>
      <c r="X17" s="17"/>
      <c r="Y17" s="31">
        <f t="shared" si="22"/>
        <v>24</v>
      </c>
      <c r="Z17" s="17">
        <v>4</v>
      </c>
    </row>
    <row r="18" spans="1:26">
      <c r="A18" s="17">
        <f t="shared" si="23"/>
        <v>3</v>
      </c>
      <c r="B18" s="18" t="s">
        <v>28</v>
      </c>
      <c r="C18" s="17">
        <f t="shared" si="12"/>
        <v>36</v>
      </c>
      <c r="D18" s="17">
        <f t="shared" si="13"/>
        <v>36</v>
      </c>
      <c r="E18" s="17">
        <v>12</v>
      </c>
      <c r="F18" s="17">
        <v>12</v>
      </c>
      <c r="G18" s="17">
        <v>12</v>
      </c>
      <c r="H18" s="17">
        <v>12</v>
      </c>
      <c r="I18" s="17"/>
      <c r="J18" s="17"/>
      <c r="K18" s="17"/>
      <c r="L18" s="17"/>
      <c r="M18" s="17"/>
      <c r="N18" s="17"/>
      <c r="O18" s="17">
        <f t="shared" si="14"/>
        <v>24</v>
      </c>
      <c r="P18" s="17">
        <f t="shared" si="15"/>
        <v>24</v>
      </c>
      <c r="Q18" s="28">
        <f t="shared" si="16"/>
        <v>0.666666666666667</v>
      </c>
      <c r="R18" s="28">
        <f t="shared" si="17"/>
        <v>0.666666666666667</v>
      </c>
      <c r="S18" s="17">
        <f t="shared" si="18"/>
        <v>12</v>
      </c>
      <c r="T18" s="17">
        <f t="shared" si="19"/>
        <v>12</v>
      </c>
      <c r="U18" s="27">
        <f t="shared" si="20"/>
        <v>0.333333333333333</v>
      </c>
      <c r="V18" s="27">
        <f t="shared" si="21"/>
        <v>0.333333333333333</v>
      </c>
      <c r="W18" s="17"/>
      <c r="X18" s="17"/>
      <c r="Y18" s="31">
        <f t="shared" si="22"/>
        <v>24</v>
      </c>
      <c r="Z18" s="17">
        <v>1</v>
      </c>
    </row>
    <row r="19" spans="1:26">
      <c r="A19" s="17">
        <f t="shared" si="23"/>
        <v>4</v>
      </c>
      <c r="B19" s="18" t="s">
        <v>29</v>
      </c>
      <c r="C19" s="17">
        <f t="shared" si="12"/>
        <v>36</v>
      </c>
      <c r="D19" s="19">
        <f t="shared" si="13"/>
        <v>36</v>
      </c>
      <c r="E19" s="17">
        <v>9</v>
      </c>
      <c r="F19" s="17">
        <v>10</v>
      </c>
      <c r="G19" s="17">
        <v>12</v>
      </c>
      <c r="H19" s="17">
        <v>12</v>
      </c>
      <c r="I19" s="17"/>
      <c r="J19" s="17"/>
      <c r="K19" s="17"/>
      <c r="L19" s="17"/>
      <c r="M19" s="17"/>
      <c r="N19" s="17"/>
      <c r="O19" s="17">
        <f t="shared" si="14"/>
        <v>21</v>
      </c>
      <c r="P19" s="17">
        <f t="shared" si="15"/>
        <v>22</v>
      </c>
      <c r="Q19" s="28">
        <f t="shared" si="16"/>
        <v>0.583333333333333</v>
      </c>
      <c r="R19" s="28">
        <f t="shared" si="17"/>
        <v>0.611111111111111</v>
      </c>
      <c r="S19" s="17">
        <f t="shared" si="18"/>
        <v>15</v>
      </c>
      <c r="T19" s="17">
        <f t="shared" si="19"/>
        <v>14</v>
      </c>
      <c r="U19" s="27">
        <f t="shared" si="20"/>
        <v>0.416666666666667</v>
      </c>
      <c r="V19" s="27">
        <f t="shared" si="21"/>
        <v>0.388888888888889</v>
      </c>
      <c r="W19" s="17">
        <v>4</v>
      </c>
      <c r="X19" s="17">
        <v>1</v>
      </c>
      <c r="Y19" s="31">
        <f t="shared" si="22"/>
        <v>24</v>
      </c>
      <c r="Z19" s="17">
        <v>3</v>
      </c>
    </row>
    <row r="20" spans="1:26">
      <c r="A20" s="20" t="s">
        <v>30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3"/>
    </row>
    <row r="21" spans="1:26">
      <c r="A21" s="17">
        <v>1</v>
      </c>
      <c r="B21" s="18" t="s">
        <v>31</v>
      </c>
      <c r="C21" s="17">
        <f t="shared" ref="C21:C25" si="24">$C$8</f>
        <v>36</v>
      </c>
      <c r="D21" s="19">
        <f t="shared" ref="D21:D25" si="25">$D$8</f>
        <v>36</v>
      </c>
      <c r="E21" s="17">
        <v>12</v>
      </c>
      <c r="F21" s="17">
        <v>12</v>
      </c>
      <c r="G21" s="17">
        <v>12</v>
      </c>
      <c r="H21" s="17">
        <v>12</v>
      </c>
      <c r="I21" s="17"/>
      <c r="J21" s="17"/>
      <c r="K21" s="17"/>
      <c r="L21" s="17"/>
      <c r="M21" s="17"/>
      <c r="N21" s="17"/>
      <c r="O21" s="17">
        <f t="shared" ref="O21:O25" si="26">E21+G21+I21+K21+M21</f>
        <v>24</v>
      </c>
      <c r="P21" s="17">
        <f t="shared" ref="P21:P25" si="27">F21+H21+J21+L21+N21</f>
        <v>24</v>
      </c>
      <c r="Q21" s="28">
        <f t="shared" ref="Q21:Q25" si="28">O21/C21</f>
        <v>0.666666666666667</v>
      </c>
      <c r="R21" s="28">
        <f t="shared" ref="R21:R25" si="29">P21/D21</f>
        <v>0.666666666666667</v>
      </c>
      <c r="S21" s="17">
        <f t="shared" ref="S21:S25" si="30">C21-O21</f>
        <v>12</v>
      </c>
      <c r="T21" s="17">
        <f t="shared" ref="T21:T25" si="31">D21-P21</f>
        <v>12</v>
      </c>
      <c r="U21" s="27">
        <f t="shared" ref="U21:U25" si="32">S21/C21</f>
        <v>0.333333333333333</v>
      </c>
      <c r="V21" s="27">
        <f t="shared" ref="V21:V25" si="33">T21/D21</f>
        <v>0.333333333333333</v>
      </c>
      <c r="W21" s="17"/>
      <c r="X21" s="17"/>
      <c r="Y21" s="31">
        <f t="shared" ref="Y21:Y25" si="34">S21+T21-W21-X21</f>
        <v>24</v>
      </c>
      <c r="Z21" s="17">
        <v>1</v>
      </c>
    </row>
    <row r="22" spans="1:26">
      <c r="A22" s="17">
        <f t="shared" ref="A22:A25" si="35">A21+1</f>
        <v>2</v>
      </c>
      <c r="B22" s="18" t="s">
        <v>32</v>
      </c>
      <c r="C22" s="17">
        <f t="shared" si="24"/>
        <v>36</v>
      </c>
      <c r="D22" s="17">
        <f t="shared" si="25"/>
        <v>36</v>
      </c>
      <c r="E22" s="17">
        <v>11</v>
      </c>
      <c r="F22" s="17">
        <v>12</v>
      </c>
      <c r="G22" s="17">
        <v>11</v>
      </c>
      <c r="H22" s="17">
        <v>12</v>
      </c>
      <c r="I22" s="17"/>
      <c r="J22" s="17"/>
      <c r="K22" s="17"/>
      <c r="L22" s="17"/>
      <c r="M22" s="17"/>
      <c r="N22" s="17"/>
      <c r="O22" s="17">
        <f t="shared" si="26"/>
        <v>22</v>
      </c>
      <c r="P22" s="17">
        <f t="shared" si="27"/>
        <v>24</v>
      </c>
      <c r="Q22" s="28">
        <f t="shared" si="28"/>
        <v>0.611111111111111</v>
      </c>
      <c r="R22" s="28">
        <f t="shared" si="29"/>
        <v>0.666666666666667</v>
      </c>
      <c r="S22" s="17">
        <f t="shared" si="30"/>
        <v>14</v>
      </c>
      <c r="T22" s="17">
        <f t="shared" si="31"/>
        <v>12</v>
      </c>
      <c r="U22" s="27">
        <f t="shared" si="32"/>
        <v>0.388888888888889</v>
      </c>
      <c r="V22" s="27">
        <f t="shared" si="33"/>
        <v>0.333333333333333</v>
      </c>
      <c r="W22" s="17"/>
      <c r="X22" s="17"/>
      <c r="Y22" s="31">
        <f t="shared" si="34"/>
        <v>26</v>
      </c>
      <c r="Z22" s="17">
        <v>5</v>
      </c>
    </row>
    <row r="23" spans="1:26">
      <c r="A23" s="17">
        <f t="shared" si="35"/>
        <v>3</v>
      </c>
      <c r="B23" s="18" t="s">
        <v>34</v>
      </c>
      <c r="C23" s="17">
        <f t="shared" si="24"/>
        <v>36</v>
      </c>
      <c r="D23" s="17">
        <f t="shared" si="25"/>
        <v>36</v>
      </c>
      <c r="E23" s="17">
        <v>12</v>
      </c>
      <c r="F23" s="17">
        <v>12</v>
      </c>
      <c r="G23" s="17">
        <v>12</v>
      </c>
      <c r="H23" s="17">
        <v>12</v>
      </c>
      <c r="I23" s="17"/>
      <c r="J23" s="17"/>
      <c r="K23" s="17"/>
      <c r="L23" s="17"/>
      <c r="M23" s="17"/>
      <c r="N23" s="17"/>
      <c r="O23" s="17">
        <f t="shared" si="26"/>
        <v>24</v>
      </c>
      <c r="P23" s="17">
        <f t="shared" si="27"/>
        <v>24</v>
      </c>
      <c r="Q23" s="28">
        <f t="shared" si="28"/>
        <v>0.666666666666667</v>
      </c>
      <c r="R23" s="28">
        <f t="shared" si="29"/>
        <v>0.666666666666667</v>
      </c>
      <c r="S23" s="17">
        <f t="shared" si="30"/>
        <v>12</v>
      </c>
      <c r="T23" s="17">
        <f t="shared" si="31"/>
        <v>12</v>
      </c>
      <c r="U23" s="27">
        <f t="shared" si="32"/>
        <v>0.333333333333333</v>
      </c>
      <c r="V23" s="27">
        <f t="shared" si="33"/>
        <v>0.333333333333333</v>
      </c>
      <c r="W23" s="17"/>
      <c r="X23" s="17"/>
      <c r="Y23" s="31">
        <f t="shared" si="34"/>
        <v>24</v>
      </c>
      <c r="Z23" s="17">
        <v>2</v>
      </c>
    </row>
    <row r="24" spans="1:26">
      <c r="A24" s="17">
        <f t="shared" si="35"/>
        <v>4</v>
      </c>
      <c r="B24" s="18" t="s">
        <v>35</v>
      </c>
      <c r="C24" s="17">
        <f t="shared" si="24"/>
        <v>36</v>
      </c>
      <c r="D24" s="17">
        <f t="shared" si="25"/>
        <v>36</v>
      </c>
      <c r="E24" s="17">
        <v>12</v>
      </c>
      <c r="F24" s="17">
        <v>12</v>
      </c>
      <c r="G24" s="17">
        <v>12</v>
      </c>
      <c r="H24" s="17">
        <v>12</v>
      </c>
      <c r="I24" s="17"/>
      <c r="J24" s="17"/>
      <c r="K24" s="17"/>
      <c r="L24" s="17"/>
      <c r="M24" s="17"/>
      <c r="N24" s="17"/>
      <c r="O24" s="17">
        <f t="shared" si="26"/>
        <v>24</v>
      </c>
      <c r="P24" s="17">
        <f t="shared" si="27"/>
        <v>24</v>
      </c>
      <c r="Q24" s="28">
        <f t="shared" si="28"/>
        <v>0.666666666666667</v>
      </c>
      <c r="R24" s="28">
        <f t="shared" si="29"/>
        <v>0.666666666666667</v>
      </c>
      <c r="S24" s="17">
        <f t="shared" si="30"/>
        <v>12</v>
      </c>
      <c r="T24" s="17">
        <f t="shared" si="31"/>
        <v>12</v>
      </c>
      <c r="U24" s="27">
        <f t="shared" si="32"/>
        <v>0.333333333333333</v>
      </c>
      <c r="V24" s="27">
        <f t="shared" si="33"/>
        <v>0.333333333333333</v>
      </c>
      <c r="W24" s="17"/>
      <c r="X24" s="17"/>
      <c r="Y24" s="31">
        <f t="shared" si="34"/>
        <v>24</v>
      </c>
      <c r="Z24" s="17">
        <v>1</v>
      </c>
    </row>
    <row r="25" spans="1:26">
      <c r="A25" s="17">
        <f t="shared" si="35"/>
        <v>5</v>
      </c>
      <c r="B25" s="18" t="s">
        <v>36</v>
      </c>
      <c r="C25" s="17">
        <f t="shared" si="24"/>
        <v>36</v>
      </c>
      <c r="D25" s="17">
        <f t="shared" si="25"/>
        <v>36</v>
      </c>
      <c r="E25" s="17">
        <v>12</v>
      </c>
      <c r="F25" s="17">
        <v>12</v>
      </c>
      <c r="G25" s="17">
        <v>12</v>
      </c>
      <c r="H25" s="17">
        <v>12</v>
      </c>
      <c r="I25" s="17"/>
      <c r="J25" s="17"/>
      <c r="K25" s="17"/>
      <c r="L25" s="17"/>
      <c r="M25" s="17"/>
      <c r="N25" s="17"/>
      <c r="O25" s="17">
        <f t="shared" si="26"/>
        <v>24</v>
      </c>
      <c r="P25" s="17">
        <f t="shared" si="27"/>
        <v>24</v>
      </c>
      <c r="Q25" s="28">
        <f t="shared" si="28"/>
        <v>0.666666666666667</v>
      </c>
      <c r="R25" s="28">
        <f t="shared" si="29"/>
        <v>0.666666666666667</v>
      </c>
      <c r="S25" s="17">
        <f t="shared" si="30"/>
        <v>12</v>
      </c>
      <c r="T25" s="17">
        <f t="shared" si="31"/>
        <v>12</v>
      </c>
      <c r="U25" s="27">
        <f t="shared" si="32"/>
        <v>0.333333333333333</v>
      </c>
      <c r="V25" s="27">
        <f t="shared" si="33"/>
        <v>0.333333333333333</v>
      </c>
      <c r="W25" s="17"/>
      <c r="X25" s="17"/>
      <c r="Y25" s="31">
        <f t="shared" si="34"/>
        <v>24</v>
      </c>
      <c r="Z25" s="17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juziyah putra</vt:lpstr>
      <vt:lpstr>juziyah putri</vt:lpstr>
      <vt:lpstr>agustus</vt:lpstr>
      <vt:lpstr>september</vt:lpstr>
      <vt:lpstr>oktober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2020-08-25T17:06:00Z</dcterms:created>
  <dcterms:modified xsi:type="dcterms:W3CDTF">2020-10-17T21:18:27Z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KSOReadingLayout">
    <vt:bool>true</vt:bool>
  </property>
</Properties>
</file>