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50" activeTab="2"/>
  </bookViews>
  <sheets>
    <sheet name="1 putra" sheetId="3" r:id="rId1"/>
    <sheet name="1 putri" sheetId="4" r:id="rId2"/>
    <sheet name="2 putra" sheetId="5" r:id="rId3"/>
    <sheet name="2 putri" sheetId="6" r:id="rId4"/>
  </sheets>
  <calcPr calcId="144525"/>
</workbook>
</file>

<file path=xl/sharedStrings.xml><?xml version="1.0" encoding="utf-8"?>
<sst xmlns="http://schemas.openxmlformats.org/spreadsheetml/2006/main" count="128" uniqueCount="92">
  <si>
    <t>DATA PENCAPAIAN TAHFIDZ</t>
  </si>
  <si>
    <t>Juli 2021 - Marhalah 1 Putra</t>
  </si>
  <si>
    <t>Nama</t>
  </si>
  <si>
    <t>NIS</t>
  </si>
  <si>
    <t>Pencapaian</t>
  </si>
  <si>
    <t>Target</t>
  </si>
  <si>
    <t>Persentase</t>
  </si>
  <si>
    <t>Keterangan</t>
  </si>
  <si>
    <t>Juz</t>
  </si>
  <si>
    <t>Ayat</t>
  </si>
  <si>
    <t>Rencana</t>
  </si>
  <si>
    <t>Diperoleh</t>
  </si>
  <si>
    <t>Abdullah Akhyar</t>
  </si>
  <si>
    <t>21.02.018</t>
  </si>
  <si>
    <t>Arviandow</t>
  </si>
  <si>
    <t>21.02.019</t>
  </si>
  <si>
    <t>Ayaturrahman Shinra</t>
  </si>
  <si>
    <t>21.02.020</t>
  </si>
  <si>
    <t>Hazwan Hafidzudin</t>
  </si>
  <si>
    <t>21.02.021</t>
  </si>
  <si>
    <t>Khalid Ghazy</t>
  </si>
  <si>
    <t>21.02.022</t>
  </si>
  <si>
    <t>Muhammad Radja</t>
  </si>
  <si>
    <t>21.02.023</t>
  </si>
  <si>
    <t>Muhammad Rasya</t>
  </si>
  <si>
    <t>21.02.024</t>
  </si>
  <si>
    <t>Muhammad Rayhan</t>
  </si>
  <si>
    <t>21.02.025</t>
  </si>
  <si>
    <t>Rasha Aghina</t>
  </si>
  <si>
    <t>21.02.026</t>
  </si>
  <si>
    <t>Rihal Muharrikul Haq</t>
  </si>
  <si>
    <t>21.02.027</t>
  </si>
  <si>
    <t>Zahy Awwab</t>
  </si>
  <si>
    <t>21.02.028</t>
  </si>
  <si>
    <t>Fa'iq</t>
  </si>
  <si>
    <t>21.02.038</t>
  </si>
  <si>
    <t>Yang mencapai target</t>
  </si>
  <si>
    <t>Juli 2021 - Marhalah 1 Putri</t>
  </si>
  <si>
    <t>Anna Althafunnisa</t>
  </si>
  <si>
    <t>21.02.029</t>
  </si>
  <si>
    <t>Hanifatul Qoimah</t>
  </si>
  <si>
    <t>21.02.030</t>
  </si>
  <si>
    <t>Mila Najiyah</t>
  </si>
  <si>
    <t>21.02.031</t>
  </si>
  <si>
    <t>Najwa Hani Fillah</t>
  </si>
  <si>
    <t>21.02.032</t>
  </si>
  <si>
    <t>Nayla Izzatul Hasanah</t>
  </si>
  <si>
    <t>21.02.033</t>
  </si>
  <si>
    <t>Nida Khalwatus S</t>
  </si>
  <si>
    <t>21.02.034</t>
  </si>
  <si>
    <t>Riska Fitriana Putri</t>
  </si>
  <si>
    <t>21.02.035</t>
  </si>
  <si>
    <t>Safarus Aufa Rifdah</t>
  </si>
  <si>
    <t>21.02.036</t>
  </si>
  <si>
    <t>Zahra Madaniah</t>
  </si>
  <si>
    <t>21.02.037</t>
  </si>
  <si>
    <t>Juli 2021 - Marhalah 2 Putra</t>
  </si>
  <si>
    <t>Ja'far Asshodiq Habibullah Fatah</t>
  </si>
  <si>
    <t>20.02.003</t>
  </si>
  <si>
    <t>Abdurrahman Al-Zuhdi</t>
  </si>
  <si>
    <t>20.02.004</t>
  </si>
  <si>
    <t>M. Fatih Yusuf Rahman</t>
  </si>
  <si>
    <t>20.02.005</t>
  </si>
  <si>
    <t>Dzaakir Hawaary Arbie</t>
  </si>
  <si>
    <t>20.02.006</t>
  </si>
  <si>
    <t>Muhammad Firmansyah</t>
  </si>
  <si>
    <t>20.02.007</t>
  </si>
  <si>
    <t>Syamil Muwahhiduddien</t>
  </si>
  <si>
    <t>20.02.013</t>
  </si>
  <si>
    <t>Royan Abdullah Asyari</t>
  </si>
  <si>
    <t>20.02.017</t>
  </si>
  <si>
    <t>Juli 2021 - Marhalah 2 Putri</t>
  </si>
  <si>
    <t>Nur Azizah</t>
  </si>
  <si>
    <t>20.02.001</t>
  </si>
  <si>
    <t>Siti Khodijah</t>
  </si>
  <si>
    <t>20.02.002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</si>
  <si>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</si>
  <si>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</si>
  <si>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</si>
  <si>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</si>
  <si>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</si>
  <si>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</si>
  <si>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</si>
  <si>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</si>
  <si>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Muthia Shofia</t>
  </si>
  <si>
    <t>20.02.012</t>
  </si>
  <si>
    <t>Nada Sahla Syahidah</t>
  </si>
  <si>
    <t>20.02.014</t>
  </si>
  <si>
    <t>Nada Sabila Syahidah</t>
  </si>
  <si>
    <t>20.02.015</t>
  </si>
  <si>
    <t>Inas Afifah</t>
  </si>
  <si>
    <t>20.02.016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</si>
</sst>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32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19" fillId="0" borderId="12" applyNumberFormat="false" applyFill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22" fillId="27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14" fillId="9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17" fillId="0" borderId="11" applyNumberFormat="false" applyFill="false" applyAlignment="false" applyProtection="false">
      <alignment vertical="center"/>
    </xf>
    <xf numFmtId="0" fontId="16" fillId="6" borderId="10" applyNumberFormat="false" applyAlignment="false" applyProtection="false">
      <alignment vertical="center"/>
    </xf>
    <xf numFmtId="44" fontId="6" fillId="0" borderId="0" applyFont="false" applyFill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6" fillId="30" borderId="14" applyNumberFormat="false" applyFont="false" applyAlignment="false" applyProtection="false">
      <alignment vertical="center"/>
    </xf>
    <xf numFmtId="0" fontId="13" fillId="8" borderId="8" applyNumberFormat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1" fillId="6" borderId="8" applyNumberFormat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21" fillId="0" borderId="13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20" fillId="0" borderId="9" applyNumberFormat="false" applyFill="false" applyAlignment="false" applyProtection="false">
      <alignment vertical="center"/>
    </xf>
    <xf numFmtId="41" fontId="6" fillId="0" borderId="0" applyFont="false" applyFill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6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5" fillId="0" borderId="9" applyNumberFormat="false" applyFill="false" applyAlignment="false" applyProtection="false">
      <alignment vertical="center"/>
    </xf>
    <xf numFmtId="43" fontId="6" fillId="0" borderId="0" applyFont="false" applyFill="false" applyBorder="false" applyAlignment="false" applyProtection="false">
      <alignment vertical="center"/>
    </xf>
    <xf numFmtId="0" fontId="4" fillId="2" borderId="7" applyNumberFormat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/>
    <xf numFmtId="0" fontId="3" fillId="0" borderId="0" applyNumberFormat="false" applyFill="false" applyBorder="false" applyAlignment="false" applyProtection="false">
      <alignment vertical="center"/>
    </xf>
  </cellStyleXfs>
  <cellXfs count="23">
    <xf numFmtId="0" fontId="0" fillId="0" borderId="0" xfId="0"/>
    <xf numFmtId="0" fontId="1" fillId="0" borderId="0" xfId="0" applyFont="true" applyAlignment="true">
      <alignment horizontal="center"/>
    </xf>
    <xf numFmtId="0" fontId="1" fillId="0" borderId="0" xfId="0" applyFont="true"/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2" fillId="0" borderId="1" xfId="0" applyNumberFormat="true" applyFont="true" applyFill="true" applyBorder="true" applyAlignment="true">
      <alignment horizontal="left" vertical="center" wrapText="true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/>
    </xf>
    <xf numFmtId="0" fontId="2" fillId="0" borderId="1" xfId="0" applyNumberFormat="true" applyFont="true" applyFill="true" applyBorder="true" applyAlignment="true"/>
    <xf numFmtId="0" fontId="1" fillId="0" borderId="4" xfId="0" applyFont="true" applyBorder="true" applyAlignment="true">
      <alignment horizontal="right" vertical="center"/>
    </xf>
    <xf numFmtId="0" fontId="1" fillId="0" borderId="5" xfId="0" applyFont="true" applyBorder="true" applyAlignment="true">
      <alignment horizontal="right" vertical="center"/>
    </xf>
    <xf numFmtId="0" fontId="1" fillId="0" borderId="5" xfId="0" applyFont="true" applyBorder="true" applyAlignment="true">
      <alignment horizontal="right" vertical="center"/>
    </xf>
    <xf numFmtId="0" fontId="1" fillId="0" borderId="1" xfId="0" applyFont="true" applyBorder="true" applyAlignment="true">
      <alignment horizont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0" fillId="0" borderId="1" xfId="47" applyNumberFormat="true" applyFont="true" applyFill="true" applyBorder="true" applyAlignment="true">
      <alignment horizontal="center" vertical="center"/>
    </xf>
    <xf numFmtId="9" fontId="0" fillId="0" borderId="1" xfId="47" applyFont="true" applyBorder="true" applyAlignment="true">
      <alignment horizontal="center" vertical="center"/>
    </xf>
    <xf numFmtId="0" fontId="0" fillId="0" borderId="1" xfId="47" applyNumberFormat="true" applyFont="true" applyFill="true" applyBorder="true" applyAlignment="true">
      <alignment horizontal="center"/>
    </xf>
    <xf numFmtId="9" fontId="0" fillId="0" borderId="1" xfId="47" applyFont="true" applyBorder="true" applyAlignment="true">
      <alignment horizontal="center"/>
    </xf>
    <xf numFmtId="0" fontId="1" fillId="0" borderId="6" xfId="0" applyFont="true" applyBorder="true" applyAlignment="true">
      <alignment horizontal="right" vertical="center"/>
    </xf>
    <xf numFmtId="9" fontId="1" fillId="0" borderId="1" xfId="47" applyFont="true" applyBorder="true" applyAlignment="true">
      <alignment horizontal="center"/>
    </xf>
    <xf numFmtId="0" fontId="1" fillId="0" borderId="0" xfId="0" applyFont="true" applyBorder="true" applyAlignment="true">
      <alignment horizontal="center" vertical="center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zoomScale="110" zoomScaleNormal="110" workbookViewId="0">
      <selection activeCell="G6" sqref="G6"/>
    </sheetView>
  </sheetViews>
  <sheetFormatPr defaultColWidth="9" defaultRowHeight="15"/>
  <cols>
    <col min="1" max="1" width="21.4285714285714" customWidth="true"/>
    <col min="2" max="2" width="9.71428571428571" customWidth="true"/>
    <col min="3" max="3" width="6" customWidth="true"/>
    <col min="5" max="5" width="8.71428571428571" customWidth="true"/>
    <col min="6" max="6" width="10.8571428571429" customWidth="true"/>
    <col min="7" max="7" width="11.5714285714286" customWidth="true"/>
    <col min="8" max="8" width="15.7142857142857" customWidth="true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1</v>
      </c>
      <c r="B2" s="1"/>
      <c r="C2" s="1"/>
      <c r="D2" s="1"/>
      <c r="E2" s="1"/>
      <c r="F2" s="1"/>
      <c r="G2" s="1"/>
      <c r="H2" s="1"/>
    </row>
    <row r="3" spans="1:7">
      <c r="A3" s="2"/>
      <c r="B3" s="2"/>
      <c r="C3" s="2"/>
      <c r="D3" s="2"/>
      <c r="E3" s="2"/>
      <c r="F3" s="2"/>
      <c r="G3" s="2"/>
    </row>
    <row r="4" customHeight="true" spans="1:8">
      <c r="A4" s="3" t="s">
        <v>2</v>
      </c>
      <c r="B4" s="4" t="s">
        <v>3</v>
      </c>
      <c r="C4" s="3" t="s">
        <v>4</v>
      </c>
      <c r="D4" s="3"/>
      <c r="E4" s="13" t="s">
        <v>5</v>
      </c>
      <c r="F4" s="13"/>
      <c r="G4" s="3" t="s">
        <v>6</v>
      </c>
      <c r="H4" s="14" t="s">
        <v>7</v>
      </c>
    </row>
    <row r="5" spans="1:8">
      <c r="A5" s="3"/>
      <c r="B5" s="5"/>
      <c r="C5" s="3" t="s">
        <v>8</v>
      </c>
      <c r="D5" s="3" t="s">
        <v>9</v>
      </c>
      <c r="E5" s="13" t="s">
        <v>10</v>
      </c>
      <c r="F5" s="13" t="s">
        <v>11</v>
      </c>
      <c r="G5" s="3"/>
      <c r="H5" s="15"/>
    </row>
    <row r="6" spans="1:8">
      <c r="A6" s="6" t="s">
        <v>12</v>
      </c>
      <c r="B6" s="6" t="s">
        <v>13</v>
      </c>
      <c r="C6" s="8"/>
      <c r="D6" s="8"/>
      <c r="E6" s="8"/>
      <c r="F6" s="18"/>
      <c r="G6" s="19">
        <f t="shared" ref="G6:G17" si="0">(E6-F6+20)/20</f>
        <v>1</v>
      </c>
      <c r="H6" s="8" t="str">
        <f t="shared" ref="H6:H11" si="1">IF(G6&gt;=1,"Tercapai","Belum Tercapai")</f>
        <v>Tercapai</v>
      </c>
    </row>
    <row r="7" spans="1:8">
      <c r="A7" s="6" t="s">
        <v>14</v>
      </c>
      <c r="B7" s="6" t="s">
        <v>15</v>
      </c>
      <c r="C7" s="8"/>
      <c r="D7" s="8"/>
      <c r="E7" s="8"/>
      <c r="F7" s="18"/>
      <c r="G7" s="19">
        <f t="shared" si="0"/>
        <v>1</v>
      </c>
      <c r="H7" s="8" t="str">
        <f t="shared" si="1"/>
        <v>Tercapai</v>
      </c>
    </row>
    <row r="8" spans="1:9">
      <c r="A8" s="9" t="s">
        <v>16</v>
      </c>
      <c r="B8" s="9" t="s">
        <v>17</v>
      </c>
      <c r="C8" s="8"/>
      <c r="D8" s="8"/>
      <c r="E8" s="8"/>
      <c r="F8" s="18"/>
      <c r="G8" s="19">
        <f t="shared" si="0"/>
        <v>1</v>
      </c>
      <c r="H8" s="8" t="str">
        <f t="shared" si="1"/>
        <v>Tercapai</v>
      </c>
      <c r="I8" s="22"/>
    </row>
    <row r="9" spans="1:9">
      <c r="A9" s="6" t="s">
        <v>18</v>
      </c>
      <c r="B9" s="6" t="s">
        <v>19</v>
      </c>
      <c r="C9" s="8"/>
      <c r="D9" s="8"/>
      <c r="E9" s="8"/>
      <c r="F9" s="18"/>
      <c r="G9" s="19">
        <f t="shared" si="0"/>
        <v>1</v>
      </c>
      <c r="H9" s="8" t="str">
        <f t="shared" si="1"/>
        <v>Tercapai</v>
      </c>
      <c r="I9" s="22"/>
    </row>
    <row r="10" spans="1:8">
      <c r="A10" s="6" t="s">
        <v>20</v>
      </c>
      <c r="B10" s="6" t="s">
        <v>21</v>
      </c>
      <c r="C10" s="8"/>
      <c r="D10" s="8"/>
      <c r="E10" s="8"/>
      <c r="F10" s="18"/>
      <c r="G10" s="19">
        <f t="shared" si="0"/>
        <v>1</v>
      </c>
      <c r="H10" s="8" t="str">
        <f t="shared" si="1"/>
        <v>Tercapai</v>
      </c>
    </row>
    <row r="11" spans="1:8">
      <c r="A11" s="9" t="s">
        <v>22</v>
      </c>
      <c r="B11" s="9" t="s">
        <v>23</v>
      </c>
      <c r="C11" s="8"/>
      <c r="D11" s="8"/>
      <c r="E11" s="8"/>
      <c r="F11" s="18"/>
      <c r="G11" s="19">
        <f t="shared" si="0"/>
        <v>1</v>
      </c>
      <c r="H11" s="8" t="str">
        <f t="shared" ref="H11:H17" si="2">IF(G11&gt;=1,"Tercapai","Belum Tercapai")</f>
        <v>Tercapai</v>
      </c>
    </row>
    <row r="12" spans="1:8">
      <c r="A12" s="9" t="s">
        <v>24</v>
      </c>
      <c r="B12" s="9" t="s">
        <v>25</v>
      </c>
      <c r="C12" s="8"/>
      <c r="D12" s="8"/>
      <c r="E12" s="8"/>
      <c r="F12" s="18"/>
      <c r="G12" s="19">
        <f t="shared" si="0"/>
        <v>1</v>
      </c>
      <c r="H12" s="8" t="str">
        <f t="shared" si="2"/>
        <v>Tercapai</v>
      </c>
    </row>
    <row r="13" spans="1:8">
      <c r="A13" s="9" t="s">
        <v>26</v>
      </c>
      <c r="B13" s="9" t="s">
        <v>27</v>
      </c>
      <c r="C13" s="8"/>
      <c r="D13" s="8"/>
      <c r="E13" s="8"/>
      <c r="F13" s="18"/>
      <c r="G13" s="19">
        <f t="shared" si="0"/>
        <v>1</v>
      </c>
      <c r="H13" s="8" t="str">
        <f t="shared" si="2"/>
        <v>Tercapai</v>
      </c>
    </row>
    <row r="14" spans="1:8">
      <c r="A14" s="9" t="s">
        <v>28</v>
      </c>
      <c r="B14" s="9" t="s">
        <v>29</v>
      </c>
      <c r="C14" s="8"/>
      <c r="D14" s="8"/>
      <c r="E14" s="8"/>
      <c r="F14" s="18"/>
      <c r="G14" s="19">
        <f t="shared" si="0"/>
        <v>1</v>
      </c>
      <c r="H14" s="8" t="str">
        <f t="shared" si="2"/>
        <v>Tercapai</v>
      </c>
    </row>
    <row r="15" spans="1:8">
      <c r="A15" s="9" t="s">
        <v>30</v>
      </c>
      <c r="B15" s="9" t="s">
        <v>31</v>
      </c>
      <c r="C15" s="8"/>
      <c r="D15" s="8"/>
      <c r="E15" s="8"/>
      <c r="F15" s="18"/>
      <c r="G15" s="19">
        <f t="shared" si="0"/>
        <v>1</v>
      </c>
      <c r="H15" s="8" t="str">
        <f t="shared" si="2"/>
        <v>Tercapai</v>
      </c>
    </row>
    <row r="16" spans="1:8">
      <c r="A16" s="9" t="s">
        <v>32</v>
      </c>
      <c r="B16" s="9" t="s">
        <v>33</v>
      </c>
      <c r="C16" s="8"/>
      <c r="D16" s="8"/>
      <c r="E16" s="8"/>
      <c r="F16" s="18"/>
      <c r="G16" s="19">
        <f t="shared" si="0"/>
        <v>1</v>
      </c>
      <c r="H16" s="8" t="str">
        <f t="shared" si="2"/>
        <v>Tercapai</v>
      </c>
    </row>
    <row r="17" spans="1:8">
      <c r="A17" s="9" t="s">
        <v>34</v>
      </c>
      <c r="B17" s="9" t="s">
        <v>35</v>
      </c>
      <c r="C17" s="8"/>
      <c r="D17" s="8"/>
      <c r="E17" s="8"/>
      <c r="F17" s="18"/>
      <c r="G17" s="19">
        <f t="shared" si="0"/>
        <v>1</v>
      </c>
      <c r="H17" s="8" t="str">
        <f t="shared" si="2"/>
        <v>Tercapai</v>
      </c>
    </row>
    <row r="18" spans="1:8">
      <c r="A18" s="10" t="s">
        <v>36</v>
      </c>
      <c r="B18" s="11"/>
      <c r="C18" s="12"/>
      <c r="D18" s="12"/>
      <c r="E18" s="12"/>
      <c r="F18" s="20"/>
      <c r="G18" s="13">
        <f>COUNTIF(H6:H17,"Tercapai")</f>
        <v>12</v>
      </c>
      <c r="H18" s="21">
        <f>G18/ROWS(H6:H17)</f>
        <v>1</v>
      </c>
    </row>
  </sheetData>
  <mergeCells count="10">
    <mergeCell ref="A1:H1"/>
    <mergeCell ref="A2:H2"/>
    <mergeCell ref="C4:D4"/>
    <mergeCell ref="E4:F4"/>
    <mergeCell ref="A18:F18"/>
    <mergeCell ref="A4:A5"/>
    <mergeCell ref="B4:B5"/>
    <mergeCell ref="G4:G5"/>
    <mergeCell ref="H4:H5"/>
    <mergeCell ref="I8:I9"/>
  </mergeCells>
  <conditionalFormatting sqref="G6:G17">
    <cfRule type="cellIs" dxfId="0" priority="2" operator="lessThan">
      <formula>1</formula>
    </cfRule>
  </conditionalFormatting>
  <conditionalFormatting sqref="H6:H17">
    <cfRule type="cellIs" dxfId="0" priority="1" operator="equal">
      <formula>"Belum Tercapai"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zoomScale="110" zoomScaleNormal="110" workbookViewId="0">
      <selection activeCell="F6" sqref="E6:F6"/>
    </sheetView>
  </sheetViews>
  <sheetFormatPr defaultColWidth="9" defaultRowHeight="15"/>
  <cols>
    <col min="1" max="1" width="19.8571428571429" customWidth="true"/>
    <col min="2" max="2" width="9.71428571428571" customWidth="true"/>
    <col min="3" max="3" width="6" customWidth="true"/>
    <col min="5" max="5" width="8.71428571428571" customWidth="true"/>
    <col min="6" max="6" width="10.8571428571429" customWidth="true"/>
    <col min="7" max="7" width="11.5714285714286" customWidth="true"/>
    <col min="8" max="8" width="15.7142857142857" customWidth="true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37</v>
      </c>
      <c r="B2" s="1"/>
      <c r="C2" s="1"/>
      <c r="D2" s="1"/>
      <c r="E2" s="1"/>
      <c r="F2" s="1"/>
      <c r="G2" s="1"/>
      <c r="H2" s="1"/>
    </row>
    <row r="3" spans="1:7">
      <c r="A3" s="2"/>
      <c r="B3" s="2"/>
      <c r="C3" s="2"/>
      <c r="D3" s="2"/>
      <c r="E3" s="2"/>
      <c r="F3" s="2"/>
      <c r="G3" s="2"/>
    </row>
    <row r="4" customHeight="true" spans="1:8">
      <c r="A4" s="3" t="s">
        <v>2</v>
      </c>
      <c r="B4" s="4" t="s">
        <v>3</v>
      </c>
      <c r="C4" s="3" t="s">
        <v>4</v>
      </c>
      <c r="D4" s="3"/>
      <c r="E4" s="13" t="s">
        <v>5</v>
      </c>
      <c r="F4" s="13"/>
      <c r="G4" s="3" t="s">
        <v>6</v>
      </c>
      <c r="H4" s="14" t="s">
        <v>7</v>
      </c>
    </row>
    <row r="5" spans="1:8">
      <c r="A5" s="3"/>
      <c r="B5" s="5"/>
      <c r="C5" s="3" t="s">
        <v>8</v>
      </c>
      <c r="D5" s="3" t="s">
        <v>9</v>
      </c>
      <c r="E5" s="13" t="s">
        <v>10</v>
      </c>
      <c r="F5" s="13" t="s">
        <v>11</v>
      </c>
      <c r="G5" s="3"/>
      <c r="H5" s="15"/>
    </row>
    <row r="6" spans="1:8">
      <c r="A6" s="6" t="s">
        <v>38</v>
      </c>
      <c r="B6" s="6" t="s">
        <v>39</v>
      </c>
      <c r="C6" s="8"/>
      <c r="D6" s="8"/>
      <c r="E6" s="8"/>
      <c r="F6" s="18"/>
      <c r="G6" s="19">
        <f t="shared" ref="G6:G14" si="0">(E6-F6+20)/20</f>
        <v>1</v>
      </c>
      <c r="H6" s="8" t="str">
        <f t="shared" ref="H6:H17" si="1">IF(G6&gt;=1,"Tercapai","Belum Tercapai")</f>
        <v>Tercapai</v>
      </c>
    </row>
    <row r="7" spans="1:8">
      <c r="A7" s="6" t="s">
        <v>40</v>
      </c>
      <c r="B7" s="6" t="s">
        <v>41</v>
      </c>
      <c r="C7" s="8"/>
      <c r="D7" s="8"/>
      <c r="E7" s="8"/>
      <c r="F7" s="18"/>
      <c r="G7" s="19">
        <f t="shared" si="0"/>
        <v>1</v>
      </c>
      <c r="H7" s="8" t="str">
        <f t="shared" si="1"/>
        <v>Tercapai</v>
      </c>
    </row>
    <row r="8" spans="1:9">
      <c r="A8" s="9" t="s">
        <v>42</v>
      </c>
      <c r="B8" s="9" t="s">
        <v>43</v>
      </c>
      <c r="C8" s="8"/>
      <c r="D8" s="8"/>
      <c r="E8" s="8"/>
      <c r="F8" s="18"/>
      <c r="G8" s="19">
        <f t="shared" si="0"/>
        <v>1</v>
      </c>
      <c r="H8" s="8" t="str">
        <f t="shared" si="1"/>
        <v>Tercapai</v>
      </c>
      <c r="I8" s="22"/>
    </row>
    <row r="9" spans="1:9">
      <c r="A9" s="6" t="s">
        <v>44</v>
      </c>
      <c r="B9" s="6" t="s">
        <v>45</v>
      </c>
      <c r="C9" s="8"/>
      <c r="D9" s="8"/>
      <c r="E9" s="8"/>
      <c r="F9" s="18"/>
      <c r="G9" s="19">
        <f t="shared" si="0"/>
        <v>1</v>
      </c>
      <c r="H9" s="8" t="str">
        <f t="shared" si="1"/>
        <v>Tercapai</v>
      </c>
      <c r="I9" s="22"/>
    </row>
    <row r="10" spans="1:8">
      <c r="A10" s="6" t="s">
        <v>46</v>
      </c>
      <c r="B10" s="6" t="s">
        <v>47</v>
      </c>
      <c r="C10" s="8"/>
      <c r="D10" s="8"/>
      <c r="E10" s="8"/>
      <c r="F10" s="18"/>
      <c r="G10" s="19">
        <f t="shared" si="0"/>
        <v>1</v>
      </c>
      <c r="H10" s="8" t="str">
        <f t="shared" si="1"/>
        <v>Tercapai</v>
      </c>
    </row>
    <row r="11" spans="1:8">
      <c r="A11" s="9" t="s">
        <v>48</v>
      </c>
      <c r="B11" s="9" t="s">
        <v>49</v>
      </c>
      <c r="C11" s="8"/>
      <c r="D11" s="8"/>
      <c r="E11" s="8"/>
      <c r="F11" s="18"/>
      <c r="G11" s="19">
        <f t="shared" si="0"/>
        <v>1</v>
      </c>
      <c r="H11" s="8" t="str">
        <f t="shared" si="1"/>
        <v>Tercapai</v>
      </c>
    </row>
    <row r="12" spans="1:8">
      <c r="A12" s="9" t="s">
        <v>50</v>
      </c>
      <c r="B12" s="9" t="s">
        <v>51</v>
      </c>
      <c r="C12" s="8"/>
      <c r="D12" s="8"/>
      <c r="E12" s="8"/>
      <c r="F12" s="18"/>
      <c r="G12" s="19">
        <f t="shared" si="0"/>
        <v>1</v>
      </c>
      <c r="H12" s="8" t="str">
        <f t="shared" si="1"/>
        <v>Tercapai</v>
      </c>
    </row>
    <row r="13" spans="1:8">
      <c r="A13" s="9" t="s">
        <v>52</v>
      </c>
      <c r="B13" s="9" t="s">
        <v>53</v>
      </c>
      <c r="C13" s="8"/>
      <c r="D13" s="8"/>
      <c r="E13" s="8"/>
      <c r="F13" s="18"/>
      <c r="G13" s="19">
        <f t="shared" si="0"/>
        <v>1</v>
      </c>
      <c r="H13" s="8" t="str">
        <f t="shared" si="1"/>
        <v>Tercapai</v>
      </c>
    </row>
    <row r="14" spans="1:8">
      <c r="A14" s="9" t="s">
        <v>54</v>
      </c>
      <c r="B14" s="9" t="s">
        <v>55</v>
      </c>
      <c r="C14" s="8"/>
      <c r="D14" s="8"/>
      <c r="E14" s="8"/>
      <c r="F14" s="18"/>
      <c r="G14" s="19">
        <f t="shared" si="0"/>
        <v>1</v>
      </c>
      <c r="H14" s="8" t="str">
        <f t="shared" si="1"/>
        <v>Tercapai</v>
      </c>
    </row>
    <row r="15" spans="1:8">
      <c r="A15" s="10" t="s">
        <v>36</v>
      </c>
      <c r="B15" s="11"/>
      <c r="C15" s="12"/>
      <c r="D15" s="12"/>
      <c r="E15" s="12"/>
      <c r="F15" s="20"/>
      <c r="G15" s="13">
        <f>COUNTIF(H6:H14,"Tercapai")</f>
        <v>9</v>
      </c>
      <c r="H15" s="21">
        <f>G15/ROWS(H6:H14)</f>
        <v>1</v>
      </c>
    </row>
  </sheetData>
  <mergeCells count="10">
    <mergeCell ref="A1:H1"/>
    <mergeCell ref="A2:H2"/>
    <mergeCell ref="C4:D4"/>
    <mergeCell ref="E4:F4"/>
    <mergeCell ref="A15:F15"/>
    <mergeCell ref="A4:A5"/>
    <mergeCell ref="B4:B5"/>
    <mergeCell ref="G4:G5"/>
    <mergeCell ref="H4:H5"/>
    <mergeCell ref="I8:I9"/>
  </mergeCells>
  <conditionalFormatting sqref="G6:G14">
    <cfRule type="cellIs" dxfId="0" priority="2" operator="lessThan">
      <formula>1</formula>
    </cfRule>
  </conditionalFormatting>
  <conditionalFormatting sqref="H6:H14">
    <cfRule type="cellIs" dxfId="0" priority="1" operator="equal">
      <formula>"Belum Tercapai"</formula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zoomScale="110" zoomScaleNormal="110" workbookViewId="0">
      <selection activeCell="C6" sqref="C6:F12"/>
    </sheetView>
  </sheetViews>
  <sheetFormatPr defaultColWidth="9" defaultRowHeight="15"/>
  <cols>
    <col min="1" max="1" width="25.2857142857143" customWidth="true"/>
    <col min="2" max="2" width="9.71428571428571" customWidth="true"/>
    <col min="3" max="3" width="6" customWidth="true"/>
    <col min="4" max="4" width="5.57142857142857" customWidth="true"/>
    <col min="5" max="5" width="9" customWidth="true"/>
    <col min="6" max="6" width="10.4285714285714" customWidth="true"/>
    <col min="7" max="7" width="11.5714285714286" customWidth="true"/>
    <col min="8" max="8" width="15.7142857142857" customWidth="true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56</v>
      </c>
      <c r="B2" s="1"/>
      <c r="C2" s="1"/>
      <c r="D2" s="1"/>
      <c r="E2" s="1"/>
      <c r="F2" s="1"/>
      <c r="G2" s="1"/>
      <c r="H2" s="1"/>
    </row>
    <row r="3" spans="1:7">
      <c r="A3" s="2"/>
      <c r="B3" s="2"/>
      <c r="C3" s="2"/>
      <c r="D3" s="2"/>
      <c r="E3" s="2"/>
      <c r="F3" s="2"/>
      <c r="G3" s="2"/>
    </row>
    <row r="4" customHeight="true" spans="1:8">
      <c r="A4" s="3" t="s">
        <v>2</v>
      </c>
      <c r="B4" s="4" t="s">
        <v>3</v>
      </c>
      <c r="C4" s="3" t="s">
        <v>4</v>
      </c>
      <c r="D4" s="3"/>
      <c r="E4" s="13" t="s">
        <v>5</v>
      </c>
      <c r="F4" s="13"/>
      <c r="G4" s="3" t="s">
        <v>6</v>
      </c>
      <c r="H4" s="14" t="s">
        <v>7</v>
      </c>
    </row>
    <row r="5" spans="1:8">
      <c r="A5" s="3"/>
      <c r="B5" s="5"/>
      <c r="C5" s="3" t="s">
        <v>8</v>
      </c>
      <c r="D5" s="3" t="s">
        <v>9</v>
      </c>
      <c r="E5" s="13" t="s">
        <v>10</v>
      </c>
      <c r="F5" s="13" t="s">
        <v>11</v>
      </c>
      <c r="G5" s="3"/>
      <c r="H5" s="15"/>
    </row>
    <row r="6" ht="30" spans="1:8">
      <c r="A6" s="6" t="s">
        <v>57</v>
      </c>
      <c r="B6" s="6" t="s">
        <v>58</v>
      </c>
      <c r="C6" s="7"/>
      <c r="D6" s="7"/>
      <c r="E6" s="7"/>
      <c r="F6" s="16"/>
      <c r="G6" s="17">
        <f t="shared" ref="G6:G14" si="0">(F6-E6+20)/20</f>
        <v>1</v>
      </c>
      <c r="H6" s="7" t="str">
        <f t="shared" ref="H6:H14" si="1">IF(G6&gt;=1,"Tercapai","Belum Tercapai")</f>
        <v>Tercapai</v>
      </c>
    </row>
    <row r="7" spans="1:8">
      <c r="A7" s="6" t="s">
        <v>59</v>
      </c>
      <c r="B7" s="6" t="s">
        <v>60</v>
      </c>
      <c r="C7" s="8"/>
      <c r="D7" s="8"/>
      <c r="E7" s="8"/>
      <c r="F7" s="18"/>
      <c r="G7" s="19">
        <f t="shared" si="0"/>
        <v>1</v>
      </c>
      <c r="H7" s="8" t="str">
        <f t="shared" si="1"/>
        <v>Tercapai</v>
      </c>
    </row>
    <row r="8" spans="1:9">
      <c r="A8" s="9" t="s">
        <v>61</v>
      </c>
      <c r="B8" s="9" t="s">
        <v>62</v>
      </c>
      <c r="C8" s="8"/>
      <c r="D8" s="8"/>
      <c r="E8" s="8"/>
      <c r="F8" s="18"/>
      <c r="G8" s="19">
        <f t="shared" si="0"/>
        <v>1</v>
      </c>
      <c r="H8" s="8" t="str">
        <f t="shared" si="1"/>
        <v>Tercapai</v>
      </c>
      <c r="I8" s="22"/>
    </row>
    <row r="9" spans="1:9">
      <c r="A9" s="6" t="s">
        <v>63</v>
      </c>
      <c r="B9" s="6" t="s">
        <v>64</v>
      </c>
      <c r="C9" s="8"/>
      <c r="D9" s="8"/>
      <c r="E9" s="8"/>
      <c r="F9" s="18"/>
      <c r="G9" s="19">
        <f t="shared" si="0"/>
        <v>1</v>
      </c>
      <c r="H9" s="8" t="str">
        <f t="shared" si="1"/>
        <v>Tercapai</v>
      </c>
      <c r="I9" s="22"/>
    </row>
    <row r="10" spans="1:8">
      <c r="A10" s="6" t="s">
        <v>65</v>
      </c>
      <c r="B10" s="6" t="s">
        <v>66</v>
      </c>
      <c r="C10" s="8"/>
      <c r="D10" s="8"/>
      <c r="E10" s="8"/>
      <c r="F10" s="18"/>
      <c r="G10" s="19">
        <f t="shared" si="0"/>
        <v>1</v>
      </c>
      <c r="H10" s="8" t="str">
        <f t="shared" si="1"/>
        <v>Tercapai</v>
      </c>
    </row>
    <row r="11" spans="1:8">
      <c r="A11" s="9" t="s">
        <v>67</v>
      </c>
      <c r="B11" s="9" t="s">
        <v>68</v>
      </c>
      <c r="C11" s="8"/>
      <c r="D11" s="8"/>
      <c r="E11" s="8"/>
      <c r="F11" s="18"/>
      <c r="G11" s="19">
        <f t="shared" si="0"/>
        <v>1</v>
      </c>
      <c r="H11" s="8" t="str">
        <f t="shared" si="1"/>
        <v>Tercapai</v>
      </c>
    </row>
    <row r="12" spans="1:8">
      <c r="A12" s="9" t="s">
        <v>69</v>
      </c>
      <c r="B12" s="9" t="s">
        <v>70</v>
      </c>
      <c r="C12" s="8"/>
      <c r="D12" s="8"/>
      <c r="E12" s="8"/>
      <c r="F12" s="18"/>
      <c r="G12" s="19">
        <f t="shared" si="0"/>
        <v>1</v>
      </c>
      <c r="H12" s="8" t="str">
        <f t="shared" si="1"/>
        <v>Tercapai</v>
      </c>
    </row>
    <row r="13" spans="1:8">
      <c r="A13" s="10" t="s">
        <v>36</v>
      </c>
      <c r="B13" s="11"/>
      <c r="C13" s="12"/>
      <c r="D13" s="12"/>
      <c r="E13" s="12"/>
      <c r="F13" s="20"/>
      <c r="G13" s="13">
        <f>COUNTIF(H6:H12,"Tercapai")</f>
        <v>7</v>
      </c>
      <c r="H13" s="21">
        <f>G13/ROWS(H6:H12)</f>
        <v>1</v>
      </c>
    </row>
  </sheetData>
  <mergeCells count="10">
    <mergeCell ref="A1:H1"/>
    <mergeCell ref="A2:H2"/>
    <mergeCell ref="C4:D4"/>
    <mergeCell ref="E4:F4"/>
    <mergeCell ref="A13:F13"/>
    <mergeCell ref="A4:A5"/>
    <mergeCell ref="B4:B5"/>
    <mergeCell ref="G4:G5"/>
    <mergeCell ref="H4:H5"/>
    <mergeCell ref="I8:I9"/>
  </mergeCells>
  <conditionalFormatting sqref="G6:G12">
    <cfRule type="cellIs" dxfId="0" priority="2" operator="lessThan">
      <formula>1</formula>
    </cfRule>
  </conditionalFormatting>
  <conditionalFormatting sqref="H6:H12">
    <cfRule type="cellIs" dxfId="0" priority="1" operator="equal">
      <formula>"Belum Tercapai"</formula>
    </cfRule>
  </conditionalFormatting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zoomScale="110" zoomScaleNormal="110" workbookViewId="0">
      <selection activeCell="E6" sqref="E6"/>
    </sheetView>
  </sheetViews>
  <sheetFormatPr defaultColWidth="9" defaultRowHeight="15"/>
  <cols>
    <col min="1" max="1" width="23.2857142857143" customWidth="true"/>
    <col min="2" max="2" width="9.71428571428571" customWidth="true"/>
    <col min="3" max="3" width="4.28571428571429" customWidth="true"/>
    <col min="5" max="5" width="8.71428571428571" customWidth="true"/>
    <col min="6" max="6" width="10.8571428571429" customWidth="true"/>
    <col min="7" max="7" width="11.5714285714286" customWidth="true"/>
    <col min="8" max="8" width="15.7142857142857" customWidth="true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71</v>
      </c>
      <c r="B2" s="1"/>
      <c r="C2" s="1"/>
      <c r="D2" s="1"/>
      <c r="E2" s="1"/>
      <c r="F2" s="1"/>
      <c r="G2" s="1"/>
      <c r="H2" s="1"/>
    </row>
    <row r="3" spans="1:7">
      <c r="A3" s="2"/>
      <c r="B3" s="2"/>
      <c r="C3" s="2"/>
      <c r="D3" s="2"/>
      <c r="E3" s="2"/>
      <c r="F3" s="2"/>
      <c r="G3" s="2"/>
    </row>
    <row r="4" customHeight="true" spans="1:8">
      <c r="A4" s="3" t="s">
        <v>2</v>
      </c>
      <c r="B4" s="4" t="s">
        <v>3</v>
      </c>
      <c r="C4" s="3" t="s">
        <v>4</v>
      </c>
      <c r="D4" s="3"/>
      <c r="E4" s="13" t="s">
        <v>5</v>
      </c>
      <c r="F4" s="13"/>
      <c r="G4" s="3" t="s">
        <v>6</v>
      </c>
      <c r="H4" s="14" t="s">
        <v>7</v>
      </c>
    </row>
    <row r="5" spans="1:8">
      <c r="A5" s="3"/>
      <c r="B5" s="5"/>
      <c r="C5" s="3" t="s">
        <v>8</v>
      </c>
      <c r="D5" s="3" t="s">
        <v>9</v>
      </c>
      <c r="E5" s="13" t="s">
        <v>10</v>
      </c>
      <c r="F5" s="13" t="s">
        <v>11</v>
      </c>
      <c r="G5" s="3"/>
      <c r="H5" s="15"/>
    </row>
    <row r="6" spans="1:8">
      <c r="A6" s="6" t="s">
        <v>72</v>
      </c>
      <c r="B6" s="6" t="s">
        <v>73</v>
      </c>
      <c r="C6" s="7"/>
      <c r="D6" s="7"/>
      <c r="E6" s="7"/>
      <c r="F6" s="16"/>
      <c r="G6" s="17">
        <f t="shared" ref="G6:G12" si="0">(F6-E6+20)/20</f>
        <v>1</v>
      </c>
      <c r="H6" s="7" t="str">
        <f t="shared" ref="H6:H12" si="1">IF(G6&gt;=1,"Tercapai","Belum Tercapai")</f>
        <v>Tercapai</v>
      </c>
    </row>
    <row r="7" spans="1:8">
      <c r="A7" s="6" t="s">
        <v>74</v>
      </c>
      <c r="B7" s="6" t="s">
        <v>75</v>
      </c>
      <c r="C7" s="8"/>
      <c r="D7" s="8"/>
      <c r="E7" s="8"/>
      <c r="F7" s="18"/>
      <c r="G7" s="19">
        <f t="shared" si="0"/>
        <v>1</v>
      </c>
      <c r="H7" s="8" t="str">
        <f t="shared" si="1"/>
        <v>Tercapai</v>
      </c>
    </row>
    <row r="8" spans="1:9">
      <c r="A8" s="9" t="s">
        <v>76</v>
      </c>
      <c r="B8" s="9" t="s">
        <v>77</v>
      </c>
      <c r="C8" s="8"/>
      <c r="D8" s="8"/>
      <c r="E8" s="8"/>
      <c r="F8" s="18"/>
      <c r="G8" s="19">
        <f t="shared" si="0"/>
        <v>1</v>
      </c>
      <c r="H8" s="8" t="str">
        <f t="shared" si="1"/>
        <v>Tercapai</v>
      </c>
      <c r="I8" s="22"/>
    </row>
    <row r="9" spans="1:9">
      <c r="A9" s="6" t="s">
        <v>78</v>
      </c>
      <c r="B9" s="6" t="s">
        <v>79</v>
      </c>
      <c r="C9" s="8"/>
      <c r="D9" s="8"/>
      <c r="E9" s="8"/>
      <c r="F9" s="18"/>
      <c r="G9" s="19">
        <f t="shared" si="0"/>
        <v>1</v>
      </c>
      <c r="H9" s="8" t="str">
        <f t="shared" si="1"/>
        <v>Tercapai</v>
      </c>
      <c r="I9" s="22"/>
    </row>
    <row r="10" spans="1:8">
      <c r="A10" s="6" t="s">
        <v>80</v>
      </c>
      <c r="B10" s="6" t="s">
        <v>81</v>
      </c>
      <c r="C10" s="8"/>
      <c r="D10" s="8"/>
      <c r="E10" s="8"/>
      <c r="F10" s="18"/>
      <c r="G10" s="19">
        <f t="shared" si="0"/>
        <v>1</v>
      </c>
      <c r="H10" s="8" t="str">
        <f t="shared" si="1"/>
        <v>Tercapai</v>
      </c>
    </row>
    <row r="11" spans="1:8">
      <c r="A11" s="9" t="s">
        <v>82</v>
      </c>
      <c r="B11" s="9" t="s">
        <v>83</v>
      </c>
      <c r="C11" s="8"/>
      <c r="D11" s="8"/>
      <c r="E11" s="8"/>
      <c r="F11" s="18"/>
      <c r="G11" s="19">
        <f t="shared" si="0"/>
        <v>1</v>
      </c>
      <c r="H11" s="8" t="str">
        <f t="shared" si="1"/>
        <v>Tercapai</v>
      </c>
    </row>
    <row r="12" spans="1:8">
      <c r="A12" s="9" t="s">
        <v>84</v>
      </c>
      <c r="B12" s="9" t="s">
        <v>85</v>
      </c>
      <c r="C12" s="8"/>
      <c r="D12" s="8"/>
      <c r="E12" s="8"/>
      <c r="F12" s="18"/>
      <c r="G12" s="19">
        <f>(F12-E12+20)/20</f>
        <v>1</v>
      </c>
      <c r="H12" s="8" t="str">
        <f>IF(G12&gt;=1,"Tercapai","Belum Tercapai")</f>
        <v>Tercapai</v>
      </c>
    </row>
    <row r="13" spans="1:8">
      <c r="A13" s="9" t="s">
        <v>86</v>
      </c>
      <c r="B13" s="9" t="s">
        <v>87</v>
      </c>
      <c r="C13" s="8"/>
      <c r="D13" s="8"/>
      <c r="E13" s="8"/>
      <c r="F13" s="18"/>
      <c r="G13" s="19">
        <f>(F13-E13+20)/20</f>
        <v>1</v>
      </c>
      <c r="H13" s="8" t="str">
        <f>IF(G13&gt;=1,"Tercapai","Belum Tercapai")</f>
        <v>Tercapai</v>
      </c>
    </row>
    <row r="14" spans="1:8">
      <c r="A14" s="9" t="s">
        <v>88</v>
      </c>
      <c r="B14" s="9" t="s">
        <v>89</v>
      </c>
      <c r="C14" s="8"/>
      <c r="D14" s="8"/>
      <c r="E14" s="8"/>
      <c r="F14" s="18"/>
      <c r="G14" s="19">
        <f>(F14-E14+20)/20</f>
        <v>1</v>
      </c>
      <c r="H14" s="8" t="str">
        <f>IF(G14&gt;=1,"Tercapai","Belum Tercapai")</f>
        <v>Tercapai</v>
      </c>
    </row>
    <row r="15" spans="1:8">
      <c r="A15" s="9" t="s">
        <v>90</v>
      </c>
      <c r="B15" s="9" t="s">
        <v>91</v>
      </c>
      <c r="C15" s="8"/>
      <c r="D15" s="8"/>
      <c r="E15" s="8"/>
      <c r="F15" s="18"/>
      <c r="G15" s="19">
        <f>(F15-E15+20)/20</f>
        <v>1</v>
      </c>
      <c r="H15" s="8" t="str">
        <f>IF(G15&gt;=1,"Tercapai","Belum Tercapai")</f>
        <v>Tercapai</v>
      </c>
    </row>
    <row r="16" spans="1:8">
      <c r="A16" s="10" t="s">
        <v>36</v>
      </c>
      <c r="B16" s="11"/>
      <c r="C16" s="12"/>
      <c r="D16" s="12"/>
      <c r="E16" s="12"/>
      <c r="F16" s="20"/>
      <c r="G16" s="13">
        <f>COUNTIF(H6:H15,"Tercapai")</f>
        <v>10</v>
      </c>
      <c r="H16" s="21">
        <f>G16/ROWS(H6:H15)</f>
        <v>1</v>
      </c>
    </row>
  </sheetData>
  <mergeCells count="10">
    <mergeCell ref="A1:H1"/>
    <mergeCell ref="A2:H2"/>
    <mergeCell ref="C4:D4"/>
    <mergeCell ref="E4:F4"/>
    <mergeCell ref="A16:F16"/>
    <mergeCell ref="A4:A5"/>
    <mergeCell ref="B4:B5"/>
    <mergeCell ref="G4:G5"/>
    <mergeCell ref="H4:H5"/>
    <mergeCell ref="I8:I9"/>
  </mergeCells>
  <conditionalFormatting sqref="G6:G15">
    <cfRule type="cellIs" dxfId="0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 putra</vt:lpstr>
      <vt:lpstr>1 putri</vt:lpstr>
      <vt:lpstr>2 putra</vt:lpstr>
      <vt:lpstr>2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2021-07-10T06:07:00Z</dcterms:created>
  <cp:lastPrinted>2021-07-10T09:01:00Z</cp:lastPrinted>
  <dcterms:modified xsi:type="dcterms:W3CDTF">2021-07-30T00:22:00Z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