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60" activeTab="2"/>
  </bookViews>
  <sheets>
    <sheet name="Sheet1" sheetId="1" r:id="rId1"/>
    <sheet name="Sheet2" sheetId="3" r:id="rId2"/>
    <sheet name="Sheet3" sheetId="4" r:id="rId3"/>
  </sheets>
  <calcPr calcId="144525"/>
</workbook>
</file>

<file path=xl/sharedStrings.xml><?xml version="1.0" encoding="utf-8"?>
<sst xmlns="http://schemas.openxmlformats.org/spreadsheetml/2006/main" count="570" uniqueCount="86">
  <si>
    <t>SAPPORO CHEK LINK</t>
  </si>
  <si>
    <t>Pekan 1 - 9 s/d 6 September 2019</t>
  </si>
  <si>
    <t>No</t>
  </si>
  <si>
    <t>Nama</t>
  </si>
  <si>
    <t>No HP</t>
  </si>
  <si>
    <t>Senin</t>
  </si>
  <si>
    <t>Selasa</t>
  </si>
  <si>
    <t>Rabu</t>
  </si>
  <si>
    <t>Kamis</t>
  </si>
  <si>
    <t>Jumat</t>
  </si>
  <si>
    <t>Sabtu</t>
  </si>
  <si>
    <t>Ahad</t>
  </si>
  <si>
    <t>Lulus</t>
  </si>
  <si>
    <t>Keterangan</t>
  </si>
  <si>
    <t xml:space="preserve"> Chusnul Chotimah</t>
  </si>
  <si>
    <t>Y</t>
  </si>
  <si>
    <t>T</t>
  </si>
  <si>
    <t>Hari ke-1:perhatikan format paragraf, kurang jelas antar paragrafnya</t>
  </si>
  <si>
    <t xml:space="preserve"> Dina Hutapea</t>
  </si>
  <si>
    <t>-</t>
  </si>
  <si>
    <t>Hari ke-6, jumlah bait puisi tidak jelas</t>
  </si>
  <si>
    <t xml:space="preserve"> Dyah Rati Ikasari</t>
  </si>
  <si>
    <t>Tulisan hari ke-7 hanya 4 paragraf</t>
  </si>
  <si>
    <t xml:space="preserve"> Handiana Muthoharoh</t>
  </si>
  <si>
    <t xml:space="preserve"> Hanna H</t>
  </si>
  <si>
    <t xml:space="preserve"> Hilman</t>
  </si>
  <si>
    <t xml:space="preserve"> Iqlima Rodhin</t>
  </si>
  <si>
    <t>L</t>
  </si>
  <si>
    <t>Postingan hari 6 &amp; 7 Kirim ulang lnk via wapri karena sebelumnya nggal bisa diakses</t>
  </si>
  <si>
    <t xml:space="preserve"> Joko Septiono</t>
  </si>
  <si>
    <t xml:space="preserve"> Kartika Andari</t>
  </si>
  <si>
    <t>Leave tanggal 14 Sep 2019</t>
  </si>
  <si>
    <t xml:space="preserve"> Lusi Damayanti</t>
  </si>
  <si>
    <t xml:space="preserve"> M Azwar Ibrahim</t>
  </si>
  <si>
    <t xml:space="preserve"> M Wirawan Habibie</t>
  </si>
  <si>
    <t xml:space="preserve"> Mahmudah</t>
  </si>
  <si>
    <t xml:space="preserve"> Nani Nafisah</t>
  </si>
  <si>
    <t>Hari keenam: puisi tidak terlihat berapa jumlah baitnya</t>
  </si>
  <si>
    <t xml:space="preserve"> Nelly Amaliyah Fitrotin</t>
  </si>
  <si>
    <t xml:space="preserve"> Renitasari Oktaviastuti</t>
  </si>
  <si>
    <t xml:space="preserve"> Rizal</t>
  </si>
  <si>
    <t xml:space="preserve"> Rizki Istitah</t>
  </si>
  <si>
    <t xml:space="preserve"> Romy M Sastranegara</t>
  </si>
  <si>
    <t xml:space="preserve"> Sulaeman Daud</t>
  </si>
  <si>
    <t xml:space="preserve"> Sulistia Wargi</t>
  </si>
  <si>
    <t>Posting 2 hutang tulisan di Senin pagi, sudah buat tantangan Senin Pagi</t>
  </si>
  <si>
    <t xml:space="preserve"> Sumardi</t>
  </si>
  <si>
    <t>Link tantangan tidak disetor di hari H</t>
  </si>
  <si>
    <t xml:space="preserve"> Yenni Winyetri</t>
  </si>
  <si>
    <t>Tulisan sesuai syarat dan tepat waktu</t>
  </si>
  <si>
    <t>Tulisan sesuai syarat dan di hari kemudian (bayar hutang)</t>
  </si>
  <si>
    <t>LULUS</t>
  </si>
  <si>
    <t>Belum/Tidak membuat tulisan</t>
  </si>
  <si>
    <t>TIDAK LULUS</t>
  </si>
  <si>
    <r>
      <rPr>
        <sz val="11"/>
        <color theme="1"/>
        <rFont val="Arial"/>
        <charset val="134"/>
      </rPr>
      <t xml:space="preserve">Tantangan 1 (Fiksi/Non-Fiksi memuat kata </t>
    </r>
    <r>
      <rPr>
        <b/>
        <sz val="11"/>
        <color theme="1"/>
        <rFont val="Arial"/>
        <charset val="134"/>
      </rPr>
      <t>Plastik Basah Macet</t>
    </r>
    <r>
      <rPr>
        <sz val="11"/>
        <color theme="1"/>
        <rFont val="Arial"/>
        <charset val="134"/>
      </rPr>
      <t>)</t>
    </r>
  </si>
  <si>
    <t>Pekan 2 - 16 s/d 22 September 2019</t>
  </si>
  <si>
    <t>y</t>
  </si>
  <si>
    <t>l</t>
  </si>
  <si>
    <t>pekan1</t>
  </si>
  <si>
    <t>HUTANG TGL 20</t>
  </si>
  <si>
    <t>pekan 1</t>
  </si>
  <si>
    <t>HUTANG TGL 19</t>
  </si>
  <si>
    <t>Pekan 3 - 23 s/d 29 September 2019</t>
  </si>
  <si>
    <t>082183488014</t>
  </si>
  <si>
    <t>082397019902</t>
  </si>
  <si>
    <t>082330716905</t>
  </si>
  <si>
    <t>085791191811</t>
  </si>
  <si>
    <t>082336399254</t>
  </si>
  <si>
    <t>083818344862</t>
  </si>
  <si>
    <t>08998859145</t>
  </si>
  <si>
    <t>085647843966</t>
  </si>
  <si>
    <t>0895374020702</t>
  </si>
  <si>
    <t>082304252465</t>
  </si>
  <si>
    <t>085711248770</t>
  </si>
  <si>
    <t>082225069298</t>
  </si>
  <si>
    <t>082267289797</t>
  </si>
  <si>
    <t>081546750271</t>
  </si>
  <si>
    <t>08564607438</t>
  </si>
  <si>
    <t>081239738305</t>
  </si>
  <si>
    <t>081381567340</t>
  </si>
  <si>
    <t>085299052388</t>
  </si>
  <si>
    <t>085780515257</t>
  </si>
  <si>
    <t>085817040589</t>
  </si>
  <si>
    <t>085219768252</t>
  </si>
  <si>
    <t>0895341487138</t>
  </si>
  <si>
    <t>Tantangan: Review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</si>
</sst>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8"/>
      <color theme="4"/>
      <name val="Arial"/>
      <charset val="134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54222235786"/>
      </left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 style="thin">
        <color theme="0" tint="-0.499954222235786"/>
      </left>
      <right/>
      <top style="thin">
        <color theme="0" tint="-0.499954222235786"/>
      </top>
      <bottom style="thin">
        <color theme="0" tint="-0.499954222235786"/>
      </bottom>
      <diagonal/>
    </border>
    <border>
      <left/>
      <right/>
      <top style="thin">
        <color theme="0" tint="-0.499954222235786"/>
      </top>
      <bottom style="thin">
        <color theme="0" tint="-0.499954222235786"/>
      </bottom>
      <diagonal/>
    </border>
    <border>
      <left/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7" fillId="33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5" fillId="7" borderId="0" xfId="0" applyFont="1" applyFill="1"/>
    <xf numFmtId="0" fontId="2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7" fillId="9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10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0" borderId="1" xfId="0" applyFont="1" applyBorder="1" applyAlignment="1" quotePrefix="1">
      <alignment vertical="center"/>
    </xf>
    <xf numFmtId="0" fontId="2" fillId="3" borderId="1" xfId="0" applyFont="1" applyFill="1" applyBorder="1" applyAlignment="1" quotePrefix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dxfs count="6">
    <dxf>
      <fill>
        <patternFill patternType="solid">
          <bgColor theme="0" tint="-0.149937437055574"/>
        </patternFill>
      </fill>
    </dxf>
    <dxf>
      <fill>
        <patternFill patternType="solid">
          <bgColor theme="4" tint="0.7999206518753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20651875362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showGridLines="0" zoomScale="85" zoomScaleNormal="85" topLeftCell="A12" workbookViewId="0">
      <selection activeCell="A33" sqref="A33"/>
    </sheetView>
  </sheetViews>
  <sheetFormatPr defaultColWidth="9.1047619047619" defaultRowHeight="14.25"/>
  <cols>
    <col min="1" max="1" width="5.43809523809524" style="2" customWidth="1"/>
    <col min="2" max="2" width="23.4380952380952" style="2" customWidth="1"/>
    <col min="3" max="3" width="9" style="2" hidden="1" customWidth="1"/>
    <col min="4" max="10" width="9.1047619047619" style="2" customWidth="1"/>
    <col min="11" max="11" width="14.552380952381" style="2" customWidth="1"/>
    <col min="12" max="12" width="35.552380952381" style="18" customWidth="1"/>
    <col min="13" max="13" width="9.1047619047619" style="2" customWidth="1"/>
    <col min="14" max="16384" width="9.1047619047619" style="2"/>
  </cols>
  <sheetData>
    <row r="1" ht="22.5" spans="1:1">
      <c r="A1" s="1" t="s">
        <v>0</v>
      </c>
    </row>
    <row r="2" s="32" customFormat="1" spans="1:12">
      <c r="A2" s="3"/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s="32" customFormat="1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="32" customFormat="1" spans="1:12">
      <c r="A4" s="3"/>
      <c r="B4" s="3"/>
      <c r="C4" s="3"/>
      <c r="D4" s="3">
        <v>9</v>
      </c>
      <c r="E4" s="3">
        <v>10</v>
      </c>
      <c r="F4" s="3">
        <v>11</v>
      </c>
      <c r="G4" s="3">
        <v>12</v>
      </c>
      <c r="H4" s="3">
        <v>13</v>
      </c>
      <c r="I4" s="3">
        <v>14</v>
      </c>
      <c r="J4" s="3">
        <v>15</v>
      </c>
      <c r="K4" s="3"/>
      <c r="L4" s="20"/>
    </row>
    <row r="5" ht="25.5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7" t="s">
        <v>15</v>
      </c>
      <c r="I5" s="7" t="s">
        <v>16</v>
      </c>
      <c r="J5" s="7" t="s">
        <v>15</v>
      </c>
      <c r="K5" s="7" t="str">
        <f t="shared" ref="K5:K27" si="0">IF(AND(COUNTIF(D5:J5,"Y")+COUNTIF(D5:J5,"L")&gt;=3,COUNTIF(D5:J5,"T")=1),"LULUS","TIDAK LULUS")</f>
        <v>LULUS</v>
      </c>
      <c r="L5" s="21" t="s">
        <v>17</v>
      </c>
    </row>
    <row r="6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7" t="s">
        <v>15</v>
      </c>
      <c r="I6" s="7" t="s">
        <v>19</v>
      </c>
      <c r="J6" s="7" t="s">
        <v>16</v>
      </c>
      <c r="K6" s="7" t="str">
        <f t="shared" si="0"/>
        <v>LULUS</v>
      </c>
      <c r="L6" s="21" t="s">
        <v>20</v>
      </c>
    </row>
    <row r="7" spans="1:12">
      <c r="A7" s="6">
        <v>3</v>
      </c>
      <c r="B7" s="6" t="s">
        <v>21</v>
      </c>
      <c r="C7" s="6">
        <v>82330716905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16</v>
      </c>
      <c r="J7" s="7" t="s">
        <v>19</v>
      </c>
      <c r="K7" s="7" t="str">
        <f t="shared" si="0"/>
        <v>LULUS</v>
      </c>
      <c r="L7" s="21" t="s">
        <v>22</v>
      </c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7" t="s">
        <v>15</v>
      </c>
      <c r="H8" s="7" t="s">
        <v>15</v>
      </c>
      <c r="I8" s="7" t="s">
        <v>16</v>
      </c>
      <c r="J8" s="7" t="s">
        <v>19</v>
      </c>
      <c r="K8" s="7" t="str">
        <f t="shared" si="0"/>
        <v>LULUS</v>
      </c>
      <c r="L8" s="21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7" t="s">
        <v>15</v>
      </c>
      <c r="I9" s="7" t="s">
        <v>16</v>
      </c>
      <c r="J9" s="7" t="s">
        <v>15</v>
      </c>
      <c r="K9" s="7" t="str">
        <f t="shared" si="0"/>
        <v>LULUS</v>
      </c>
      <c r="L9" s="21"/>
    </row>
    <row r="10" spans="1:12">
      <c r="A10" s="6">
        <v>6</v>
      </c>
      <c r="B10" s="33" t="s">
        <v>25</v>
      </c>
      <c r="C10" s="6">
        <v>83818344862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">
        <v>19</v>
      </c>
      <c r="J10" s="7" t="s">
        <v>19</v>
      </c>
      <c r="K10" s="7" t="str">
        <f t="shared" si="0"/>
        <v>TIDAK LULUS</v>
      </c>
      <c r="L10" s="21"/>
    </row>
    <row r="11" ht="38.25" spans="1:12">
      <c r="A11" s="6">
        <v>7</v>
      </c>
      <c r="B11" s="10" t="s">
        <v>26</v>
      </c>
      <c r="C11" s="6">
        <v>8998859145</v>
      </c>
      <c r="D11" s="7" t="s">
        <v>15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27</v>
      </c>
      <c r="J11" s="7" t="s">
        <v>16</v>
      </c>
      <c r="K11" s="7" t="str">
        <f t="shared" si="0"/>
        <v>LULUS</v>
      </c>
      <c r="L11" s="24" t="s">
        <v>28</v>
      </c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16</v>
      </c>
      <c r="J12" s="7" t="s">
        <v>15</v>
      </c>
      <c r="K12" s="7" t="str">
        <f t="shared" si="0"/>
        <v>LULUS</v>
      </c>
      <c r="L12" s="21"/>
    </row>
    <row r="13" spans="1:12">
      <c r="A13" s="6">
        <v>9</v>
      </c>
      <c r="B13" s="33" t="s">
        <v>30</v>
      </c>
      <c r="C13" s="6">
        <v>895374020702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">
        <v>19</v>
      </c>
      <c r="J13" s="7" t="s">
        <v>19</v>
      </c>
      <c r="K13" s="7" t="str">
        <f t="shared" si="0"/>
        <v>TIDAK LULUS</v>
      </c>
      <c r="L13" s="21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16</v>
      </c>
      <c r="J14" s="7" t="s">
        <v>15</v>
      </c>
      <c r="K14" s="7" t="str">
        <f t="shared" si="0"/>
        <v>LULUS</v>
      </c>
      <c r="L14" s="21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16</v>
      </c>
      <c r="K15" s="7" t="str">
        <f t="shared" si="0"/>
        <v>LULUS</v>
      </c>
      <c r="L15" s="21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  <c r="I16" s="7" t="s">
        <v>16</v>
      </c>
      <c r="J16" s="7" t="s">
        <v>15</v>
      </c>
      <c r="K16" s="7" t="str">
        <f t="shared" si="0"/>
        <v>LULUS</v>
      </c>
      <c r="L16" s="21"/>
    </row>
    <row r="17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7" t="s">
        <v>15</v>
      </c>
      <c r="I17" s="7" t="s">
        <v>16</v>
      </c>
      <c r="J17" s="7" t="s">
        <v>15</v>
      </c>
      <c r="K17" s="7" t="str">
        <f t="shared" si="0"/>
        <v>LULUS</v>
      </c>
      <c r="L17" s="21"/>
    </row>
    <row r="18" ht="25.5" spans="1:12">
      <c r="A18" s="6">
        <v>14</v>
      </c>
      <c r="B18" s="33" t="s">
        <v>36</v>
      </c>
      <c r="C18" s="6">
        <v>81546750271</v>
      </c>
      <c r="D18" s="7" t="s">
        <v>19</v>
      </c>
      <c r="E18" s="7" t="s">
        <v>19</v>
      </c>
      <c r="F18" s="7" t="s">
        <v>19</v>
      </c>
      <c r="G18" s="7" t="s">
        <v>15</v>
      </c>
      <c r="H18" s="7" t="s">
        <v>19</v>
      </c>
      <c r="I18" s="7" t="s">
        <v>19</v>
      </c>
      <c r="J18" s="7" t="s">
        <v>16</v>
      </c>
      <c r="K18" s="7" t="str">
        <f t="shared" si="0"/>
        <v>TIDAK LULUS</v>
      </c>
      <c r="L18" s="21" t="s">
        <v>37</v>
      </c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7" t="s">
        <v>15</v>
      </c>
      <c r="I19" s="7" t="s">
        <v>16</v>
      </c>
      <c r="J19" s="7" t="s">
        <v>15</v>
      </c>
      <c r="K19" s="7" t="str">
        <f t="shared" si="0"/>
        <v>LULUS</v>
      </c>
      <c r="L19" s="21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7" t="s">
        <v>15</v>
      </c>
      <c r="J20" s="7" t="s">
        <v>16</v>
      </c>
      <c r="K20" s="7" t="str">
        <f t="shared" si="0"/>
        <v>LULUS</v>
      </c>
      <c r="L20" s="21"/>
    </row>
    <row r="21" spans="1:12">
      <c r="A21" s="6">
        <v>17</v>
      </c>
      <c r="B21" s="33" t="s">
        <v>40</v>
      </c>
      <c r="C21" s="6">
        <v>81381567340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7" t="s">
        <v>19</v>
      </c>
      <c r="J21" s="7" t="s">
        <v>19</v>
      </c>
      <c r="K21" s="7" t="str">
        <f t="shared" si="0"/>
        <v>TIDAK LULUS</v>
      </c>
      <c r="L21" s="21"/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27</v>
      </c>
      <c r="H22" s="7" t="s">
        <v>15</v>
      </c>
      <c r="I22" s="7" t="s">
        <v>15</v>
      </c>
      <c r="J22" s="7" t="s">
        <v>16</v>
      </c>
      <c r="K22" s="7" t="str">
        <f t="shared" si="0"/>
        <v>LULUS</v>
      </c>
      <c r="L22" s="21"/>
    </row>
    <row r="23" spans="1:12">
      <c r="A23" s="6">
        <v>19</v>
      </c>
      <c r="B23" s="6" t="s">
        <v>42</v>
      </c>
      <c r="C23" s="6">
        <v>85780515257</v>
      </c>
      <c r="D23" s="7" t="s">
        <v>19</v>
      </c>
      <c r="E23" s="7" t="s">
        <v>19</v>
      </c>
      <c r="F23" s="7" t="s">
        <v>15</v>
      </c>
      <c r="G23" s="7" t="s">
        <v>15</v>
      </c>
      <c r="H23" s="7" t="s">
        <v>19</v>
      </c>
      <c r="I23" s="7" t="s">
        <v>19</v>
      </c>
      <c r="J23" s="7" t="s">
        <v>19</v>
      </c>
      <c r="K23" s="7" t="str">
        <f t="shared" si="0"/>
        <v>TIDAK LULUS</v>
      </c>
      <c r="L23" s="21"/>
    </row>
    <row r="24" spans="1:12">
      <c r="A24" s="6">
        <v>20</v>
      </c>
      <c r="B24" s="6" t="s">
        <v>43</v>
      </c>
      <c r="C24" s="6">
        <v>85817040589</v>
      </c>
      <c r="D24" s="7" t="s">
        <v>27</v>
      </c>
      <c r="E24" s="7" t="s">
        <v>27</v>
      </c>
      <c r="F24" s="7" t="s">
        <v>15</v>
      </c>
      <c r="G24" s="7" t="s">
        <v>15</v>
      </c>
      <c r="H24" s="7" t="s">
        <v>15</v>
      </c>
      <c r="I24" s="7" t="s">
        <v>15</v>
      </c>
      <c r="J24" s="7" t="s">
        <v>16</v>
      </c>
      <c r="K24" s="7" t="str">
        <f t="shared" si="0"/>
        <v>LULUS</v>
      </c>
      <c r="L24" s="21"/>
    </row>
    <row r="25" ht="25.5" spans="1:12">
      <c r="A25" s="6">
        <v>21</v>
      </c>
      <c r="B25" s="10" t="s">
        <v>44</v>
      </c>
      <c r="C25" s="6"/>
      <c r="D25" s="7" t="s">
        <v>27</v>
      </c>
      <c r="E25" s="7" t="s">
        <v>15</v>
      </c>
      <c r="F25" s="7" t="s">
        <v>27</v>
      </c>
      <c r="G25" s="7" t="s">
        <v>27</v>
      </c>
      <c r="H25" s="7" t="s">
        <v>27</v>
      </c>
      <c r="I25" s="7" t="s">
        <v>15</v>
      </c>
      <c r="J25" s="7" t="s">
        <v>16</v>
      </c>
      <c r="K25" s="7" t="str">
        <f t="shared" si="0"/>
        <v>LULUS</v>
      </c>
      <c r="L25" s="24" t="s">
        <v>45</v>
      </c>
    </row>
    <row r="26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27</v>
      </c>
      <c r="F26" s="7" t="s">
        <v>15</v>
      </c>
      <c r="G26" s="7" t="s">
        <v>15</v>
      </c>
      <c r="H26" s="7" t="s">
        <v>27</v>
      </c>
      <c r="I26" s="7" t="s">
        <v>15</v>
      </c>
      <c r="J26" s="7" t="s">
        <v>16</v>
      </c>
      <c r="K26" s="7" t="str">
        <f t="shared" si="0"/>
        <v>LULUS</v>
      </c>
      <c r="L26" s="24" t="s">
        <v>47</v>
      </c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27</v>
      </c>
      <c r="F27" s="7" t="s">
        <v>15</v>
      </c>
      <c r="G27" s="7" t="s">
        <v>15</v>
      </c>
      <c r="H27" s="7" t="s">
        <v>15</v>
      </c>
      <c r="I27" s="7" t="s">
        <v>16</v>
      </c>
      <c r="J27" s="7" t="s">
        <v>15</v>
      </c>
      <c r="K27" s="7" t="str">
        <f t="shared" si="0"/>
        <v>LULUS</v>
      </c>
      <c r="L27" s="21"/>
    </row>
    <row r="28" hidden="1" customHeight="1" spans="4:10">
      <c r="D28" s="2">
        <f>COUNTIF(D5:D27,"Y")</f>
        <v>16</v>
      </c>
      <c r="E28" s="2">
        <f>COUNTIF(E5:E27,"Y")</f>
        <v>15</v>
      </c>
      <c r="F28" s="2">
        <f>COUNTIF(F5:F27,"Y")</f>
        <v>18</v>
      </c>
      <c r="G28" s="2">
        <f>COUNTIF(G5:G27,"Y")</f>
        <v>18</v>
      </c>
      <c r="H28" s="2">
        <f>COUNTIF(H5:H27,"Y")</f>
        <v>16</v>
      </c>
      <c r="I28" s="2">
        <f>COUNTIF(I5:I27,"Y")+COUNTIF(I5:I27,"T")</f>
        <v>16</v>
      </c>
      <c r="J28" s="2">
        <f>COUNTIF(J5:J27,"Y")+COUNTIF(J5:J27,"T")</f>
        <v>17</v>
      </c>
    </row>
    <row r="29" hidden="1" customHeight="1"/>
    <row r="30" spans="1:7">
      <c r="A30" s="11" t="s">
        <v>15</v>
      </c>
      <c r="B30" s="12" t="s">
        <v>49</v>
      </c>
      <c r="C30" s="12"/>
      <c r="D30" s="12"/>
      <c r="E30" s="12"/>
      <c r="F30" s="12"/>
      <c r="G30" s="12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J31" s="25" t="s">
        <v>51</v>
      </c>
      <c r="K31" s="26"/>
      <c r="L31" s="27">
        <f>COUNTIFS(K5:K27,"LULUS")</f>
        <v>18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J32" s="28" t="s">
        <v>53</v>
      </c>
      <c r="K32" s="29"/>
      <c r="L32" s="30">
        <f>COUNTIF(K5:K27,"TIDAK LULUS")</f>
        <v>5</v>
      </c>
    </row>
    <row r="33" spans="1:2">
      <c r="A33" s="2" t="s">
        <v>16</v>
      </c>
      <c r="B33" s="2" t="s">
        <v>54</v>
      </c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4" operator="between" text="L">
      <formula>NOT(ISERROR(SEARCH("L",D5)))</formula>
    </cfRule>
    <cfRule type="containsText" dxfId="3" priority="5" operator="between" text="Y">
      <formula>NOT(ISERROR(SEARCH("Y",D5)))</formula>
    </cfRule>
    <cfRule type="containsBlanks" dxfId="4" priority="6">
      <formula>LEN(TRIM(D5))=0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zoomScale="90" zoomScaleNormal="90" topLeftCell="G3" workbookViewId="0">
      <selection activeCell="O3" sqref="O3"/>
    </sheetView>
  </sheetViews>
  <sheetFormatPr defaultColWidth="9" defaultRowHeight="15"/>
  <cols>
    <col min="2" max="2" width="20.1047619047619" customWidth="1"/>
    <col min="11" max="11" width="18" customWidth="1"/>
    <col min="12" max="12" width="68.3333333333333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55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16</v>
      </c>
      <c r="E4" s="3">
        <v>17</v>
      </c>
      <c r="F4" s="3">
        <v>18</v>
      </c>
      <c r="G4" s="3">
        <v>19</v>
      </c>
      <c r="H4" s="3">
        <v>20</v>
      </c>
      <c r="I4" s="3">
        <v>21</v>
      </c>
      <c r="J4" s="3">
        <v>22</v>
      </c>
      <c r="K4" s="3"/>
      <c r="L4" s="20"/>
    </row>
    <row r="5" ht="18" customHeight="1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8" t="s">
        <v>15</v>
      </c>
      <c r="I5" s="8" t="s">
        <v>15</v>
      </c>
      <c r="J5" s="7" t="s">
        <v>56</v>
      </c>
      <c r="K5" s="7" t="str">
        <f t="shared" ref="K5:K27" si="0">IF(AND(COUNTIF(D5:J5,"Y")+COUNTIF(D5:J5,"L")&gt;=3,COUNTIF(D5:J5,"T")=1),"LULUS","TIDAK LULUS")</f>
        <v>TIDAK LULUS</v>
      </c>
      <c r="L5" s="21"/>
    </row>
    <row r="6" ht="17.25" customHeight="1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8" t="s">
        <v>15</v>
      </c>
      <c r="I6" s="8" t="s">
        <v>15</v>
      </c>
      <c r="J6" s="7" t="s">
        <v>56</v>
      </c>
      <c r="K6" s="7" t="str">
        <f t="shared" si="0"/>
        <v>TIDAK LULUS</v>
      </c>
      <c r="L6" s="21"/>
    </row>
    <row r="7" ht="15.75" customHeight="1" spans="1:12">
      <c r="A7" s="6">
        <v>3</v>
      </c>
      <c r="B7" s="6" t="s">
        <v>21</v>
      </c>
      <c r="C7" s="6">
        <v>82330716905</v>
      </c>
      <c r="D7" s="8" t="s">
        <v>19</v>
      </c>
      <c r="E7" s="7" t="s">
        <v>15</v>
      </c>
      <c r="F7" s="7" t="s">
        <v>15</v>
      </c>
      <c r="G7" s="7" t="s">
        <v>15</v>
      </c>
      <c r="H7" s="8"/>
      <c r="I7" s="7" t="s">
        <v>15</v>
      </c>
      <c r="J7" s="7" t="s">
        <v>56</v>
      </c>
      <c r="K7" s="7" t="str">
        <f t="shared" si="0"/>
        <v>TIDAK LULUS</v>
      </c>
      <c r="L7" s="21"/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8" t="s">
        <v>57</v>
      </c>
      <c r="H8" s="7" t="s">
        <v>15</v>
      </c>
      <c r="I8" s="22" t="s">
        <v>57</v>
      </c>
      <c r="J8" s="7" t="s">
        <v>56</v>
      </c>
      <c r="K8" s="7" t="str">
        <f t="shared" si="0"/>
        <v>TIDAK LULUS</v>
      </c>
      <c r="L8" s="21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8" t="s">
        <v>15</v>
      </c>
      <c r="I9" s="8" t="s">
        <v>15</v>
      </c>
      <c r="J9" s="7" t="s">
        <v>56</v>
      </c>
      <c r="K9" s="7" t="str">
        <f t="shared" si="0"/>
        <v>TIDAK LULUS</v>
      </c>
      <c r="L9" s="21"/>
    </row>
    <row r="10" s="31" customFormat="1" spans="1:12">
      <c r="A10" s="9">
        <v>6</v>
      </c>
      <c r="B10" s="9" t="s">
        <v>25</v>
      </c>
      <c r="C10" s="9">
        <v>83818344862</v>
      </c>
      <c r="D10" s="8"/>
      <c r="E10" s="8"/>
      <c r="F10" s="8"/>
      <c r="G10" s="8"/>
      <c r="H10" s="8"/>
      <c r="I10" s="8"/>
      <c r="J10" s="8"/>
      <c r="K10" s="8" t="str">
        <f t="shared" si="0"/>
        <v>TIDAK LULUS</v>
      </c>
      <c r="L10" s="23" t="s">
        <v>58</v>
      </c>
    </row>
    <row r="11" ht="18.75" customHeight="1" spans="1:12">
      <c r="A11" s="6">
        <v>7</v>
      </c>
      <c r="B11" s="10" t="s">
        <v>26</v>
      </c>
      <c r="C11" s="6">
        <v>8998859145</v>
      </c>
      <c r="D11" s="7" t="s">
        <v>15</v>
      </c>
      <c r="E11" s="8" t="s">
        <v>19</v>
      </c>
      <c r="F11" s="8"/>
      <c r="G11" s="7" t="s">
        <v>15</v>
      </c>
      <c r="H11" s="8" t="s">
        <v>15</v>
      </c>
      <c r="I11" s="8" t="s">
        <v>15</v>
      </c>
      <c r="J11" s="7" t="s">
        <v>56</v>
      </c>
      <c r="K11" s="7" t="str">
        <f t="shared" si="0"/>
        <v>TIDAK LULUS</v>
      </c>
      <c r="L11" s="24"/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15</v>
      </c>
      <c r="J12" s="7" t="s">
        <v>56</v>
      </c>
      <c r="K12" s="7" t="str">
        <f t="shared" si="0"/>
        <v>TIDAK LULUS</v>
      </c>
      <c r="L12" s="21"/>
    </row>
    <row r="13" s="31" customFormat="1" ht="16.5" customHeight="1" spans="1:12">
      <c r="A13" s="9">
        <v>9</v>
      </c>
      <c r="B13" s="9" t="s">
        <v>30</v>
      </c>
      <c r="C13" s="9">
        <v>895374020702</v>
      </c>
      <c r="D13" s="8"/>
      <c r="E13" s="8"/>
      <c r="F13" s="8"/>
      <c r="G13" s="8"/>
      <c r="H13" s="8"/>
      <c r="I13" s="8"/>
      <c r="J13" s="8"/>
      <c r="K13" s="8" t="str">
        <f t="shared" si="0"/>
        <v>TIDAK LULUS</v>
      </c>
      <c r="L13" s="23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56</v>
      </c>
      <c r="K14" s="7" t="str">
        <f t="shared" si="0"/>
        <v>TIDAK LULUS</v>
      </c>
      <c r="L14" s="21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56</v>
      </c>
      <c r="K15" s="7" t="str">
        <f t="shared" si="0"/>
        <v>TIDAK LULUS</v>
      </c>
      <c r="L15" s="21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8" t="s">
        <v>57</v>
      </c>
      <c r="I16" s="8" t="s">
        <v>15</v>
      </c>
      <c r="J16" s="7" t="s">
        <v>56</v>
      </c>
      <c r="K16" s="7" t="str">
        <f t="shared" si="0"/>
        <v>TIDAK LULUS</v>
      </c>
      <c r="L16" s="21" t="s">
        <v>59</v>
      </c>
    </row>
    <row r="17" ht="12.75" customHeight="1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8" t="s">
        <v>15</v>
      </c>
      <c r="I17" s="8" t="s">
        <v>15</v>
      </c>
      <c r="J17" s="7" t="s">
        <v>56</v>
      </c>
      <c r="K17" s="7" t="str">
        <f t="shared" si="0"/>
        <v>TIDAK LULUS</v>
      </c>
      <c r="L17" s="21"/>
    </row>
    <row r="18" s="31" customFormat="1" ht="17.25" customHeight="1" spans="1:12">
      <c r="A18" s="9">
        <v>14</v>
      </c>
      <c r="B18" s="9" t="s">
        <v>36</v>
      </c>
      <c r="C18" s="9">
        <v>81546750271</v>
      </c>
      <c r="D18" s="8"/>
      <c r="E18" s="8"/>
      <c r="F18" s="8"/>
      <c r="G18" s="8"/>
      <c r="H18" s="8"/>
      <c r="I18" s="8"/>
      <c r="J18" s="8"/>
      <c r="K18" s="8" t="str">
        <f t="shared" si="0"/>
        <v>TIDAK LULUS</v>
      </c>
      <c r="L18" s="23"/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8" t="s">
        <v>15</v>
      </c>
      <c r="I19" s="8" t="s">
        <v>57</v>
      </c>
      <c r="J19" s="7" t="s">
        <v>56</v>
      </c>
      <c r="K19" s="7" t="str">
        <f t="shared" si="0"/>
        <v>TIDAK LULUS</v>
      </c>
      <c r="L19" s="21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8" t="s">
        <v>15</v>
      </c>
      <c r="J20" s="8" t="s">
        <v>19</v>
      </c>
      <c r="K20" s="7" t="str">
        <f t="shared" si="0"/>
        <v>TIDAK LULUS</v>
      </c>
      <c r="L20" s="21"/>
    </row>
    <row r="21" s="31" customFormat="1" spans="1:12">
      <c r="A21" s="9">
        <v>17</v>
      </c>
      <c r="B21" s="9" t="s">
        <v>40</v>
      </c>
      <c r="C21" s="9">
        <v>81381567340</v>
      </c>
      <c r="D21" s="8"/>
      <c r="E21" s="8"/>
      <c r="F21" s="8"/>
      <c r="G21" s="8"/>
      <c r="H21" s="8"/>
      <c r="I21" s="8"/>
      <c r="J21" s="8"/>
      <c r="K21" s="8" t="str">
        <f t="shared" si="0"/>
        <v>TIDAK LULUS</v>
      </c>
      <c r="L21" s="23" t="s">
        <v>60</v>
      </c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15</v>
      </c>
      <c r="H22" s="7" t="s">
        <v>15</v>
      </c>
      <c r="I22" s="7" t="s">
        <v>15</v>
      </c>
      <c r="J22" s="7" t="s">
        <v>56</v>
      </c>
      <c r="K22" s="7" t="str">
        <f t="shared" si="0"/>
        <v>TIDAK LULUS</v>
      </c>
      <c r="L22" s="21"/>
    </row>
    <row r="23" s="31" customFormat="1" spans="1:12">
      <c r="A23" s="9">
        <v>19</v>
      </c>
      <c r="B23" s="9" t="s">
        <v>42</v>
      </c>
      <c r="C23" s="9">
        <v>85780515257</v>
      </c>
      <c r="D23" s="8"/>
      <c r="E23" s="8"/>
      <c r="F23" s="8"/>
      <c r="G23" s="8"/>
      <c r="H23" s="8"/>
      <c r="I23" s="8"/>
      <c r="J23" s="8"/>
      <c r="K23" s="8" t="str">
        <f t="shared" si="0"/>
        <v>TIDAK LULUS</v>
      </c>
      <c r="L23" s="23" t="s">
        <v>60</v>
      </c>
    </row>
    <row r="24" spans="1:12">
      <c r="A24" s="6">
        <v>20</v>
      </c>
      <c r="B24" s="6" t="s">
        <v>43</v>
      </c>
      <c r="C24" s="6">
        <v>85817040589</v>
      </c>
      <c r="D24" s="7" t="s">
        <v>15</v>
      </c>
      <c r="E24" s="7" t="s">
        <v>15</v>
      </c>
      <c r="F24" s="7" t="s">
        <v>15</v>
      </c>
      <c r="G24" s="7" t="s">
        <v>15</v>
      </c>
      <c r="H24" s="8"/>
      <c r="I24" s="7" t="s">
        <v>15</v>
      </c>
      <c r="J24" s="8" t="s">
        <v>19</v>
      </c>
      <c r="K24" s="7" t="str">
        <f t="shared" si="0"/>
        <v>TIDAK LULUS</v>
      </c>
      <c r="L24" s="21"/>
    </row>
    <row r="25" ht="15.75" customHeight="1" spans="1:12">
      <c r="A25" s="6">
        <v>21</v>
      </c>
      <c r="B25" s="10" t="s">
        <v>44</v>
      </c>
      <c r="C25" s="6"/>
      <c r="D25" s="7" t="s">
        <v>15</v>
      </c>
      <c r="E25" s="8" t="s">
        <v>57</v>
      </c>
      <c r="F25" s="8" t="s">
        <v>56</v>
      </c>
      <c r="G25" s="7" t="s">
        <v>15</v>
      </c>
      <c r="H25" s="8" t="s">
        <v>57</v>
      </c>
      <c r="I25" s="8" t="s">
        <v>57</v>
      </c>
      <c r="J25" s="7" t="s">
        <v>56</v>
      </c>
      <c r="K25" s="7" t="str">
        <f t="shared" si="0"/>
        <v>TIDAK LULUS</v>
      </c>
      <c r="L25" s="24"/>
    </row>
    <row r="26" ht="14.25" customHeight="1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15</v>
      </c>
      <c r="F26" s="8"/>
      <c r="G26" s="7" t="s">
        <v>57</v>
      </c>
      <c r="H26" s="8"/>
      <c r="I26" s="7" t="s">
        <v>15</v>
      </c>
      <c r="J26" s="7" t="s">
        <v>56</v>
      </c>
      <c r="K26" s="7" t="str">
        <f t="shared" si="0"/>
        <v>TIDAK LULUS</v>
      </c>
      <c r="L26" s="24"/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15</v>
      </c>
      <c r="F27" s="7" t="s">
        <v>15</v>
      </c>
      <c r="G27" s="7" t="s">
        <v>57</v>
      </c>
      <c r="H27" s="7" t="s">
        <v>15</v>
      </c>
      <c r="I27" s="7" t="s">
        <v>57</v>
      </c>
      <c r="J27" s="8" t="s">
        <v>19</v>
      </c>
      <c r="K27" s="7" t="str">
        <f t="shared" si="0"/>
        <v>TIDAK LULUS</v>
      </c>
      <c r="L27" s="21" t="s">
        <v>61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3" operator="between" text="L">
      <formula>NOT(ISERROR(SEARCH("L",D5)))</formula>
    </cfRule>
    <cfRule type="containsText" dxfId="3" priority="4" operator="between" text="Y">
      <formula>NOT(ISERROR(SEARCH("Y",D5)))</formula>
    </cfRule>
    <cfRule type="containsBlanks" dxfId="4" priority="5">
      <formula>LEN(TRIM(D5))=0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topLeftCell="A5" workbookViewId="0">
      <selection activeCell="J9" sqref="J9"/>
    </sheetView>
  </sheetViews>
  <sheetFormatPr defaultColWidth="9.1047619047619" defaultRowHeight="15"/>
  <cols>
    <col min="1" max="1" width="5.1047619047619" customWidth="1"/>
    <col min="2" max="2" width="25" customWidth="1"/>
    <col min="3" max="3" width="17.3333333333333" customWidth="1"/>
    <col min="11" max="11" width="16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62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ht="28.5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23</v>
      </c>
      <c r="E4" s="3">
        <f t="shared" ref="E4:J4" si="0">D4+1</f>
        <v>24</v>
      </c>
      <c r="F4" s="3">
        <f t="shared" si="0"/>
        <v>25</v>
      </c>
      <c r="G4" s="3">
        <f t="shared" si="0"/>
        <v>26</v>
      </c>
      <c r="H4" s="3">
        <f t="shared" si="0"/>
        <v>27</v>
      </c>
      <c r="I4" s="3">
        <f t="shared" si="0"/>
        <v>28</v>
      </c>
      <c r="J4" s="3">
        <f t="shared" si="0"/>
        <v>29</v>
      </c>
      <c r="K4" s="3"/>
      <c r="L4" s="20"/>
    </row>
    <row r="5" spans="1:12">
      <c r="A5" s="6">
        <v>1</v>
      </c>
      <c r="B5" s="6" t="s">
        <v>14</v>
      </c>
      <c r="C5" s="34" t="s">
        <v>63</v>
      </c>
      <c r="D5" s="7" t="s">
        <v>15</v>
      </c>
      <c r="E5" s="7" t="s">
        <v>15</v>
      </c>
      <c r="F5" s="7" t="s">
        <v>15</v>
      </c>
      <c r="G5" s="7" t="s">
        <v>16</v>
      </c>
      <c r="H5" s="8" t="s">
        <v>15</v>
      </c>
      <c r="I5" s="8" t="s">
        <v>15</v>
      </c>
      <c r="J5" s="7" t="s">
        <v>15</v>
      </c>
      <c r="K5" s="7"/>
      <c r="L5" s="21"/>
    </row>
    <row r="6" spans="1:12">
      <c r="A6" s="6">
        <v>2</v>
      </c>
      <c r="B6" s="6" t="s">
        <v>18</v>
      </c>
      <c r="C6" s="34" t="s">
        <v>64</v>
      </c>
      <c r="D6" s="7" t="s">
        <v>15</v>
      </c>
      <c r="E6" s="7" t="s">
        <v>15</v>
      </c>
      <c r="F6" s="7" t="s">
        <v>15</v>
      </c>
      <c r="G6" s="7" t="s">
        <v>15</v>
      </c>
      <c r="H6" s="8" t="s">
        <v>27</v>
      </c>
      <c r="I6" s="8" t="s">
        <v>15</v>
      </c>
      <c r="J6" s="7" t="s">
        <v>16</v>
      </c>
      <c r="K6" s="7"/>
      <c r="L6" s="21"/>
    </row>
    <row r="7" spans="1:12">
      <c r="A7" s="6">
        <v>3</v>
      </c>
      <c r="B7" s="6" t="s">
        <v>21</v>
      </c>
      <c r="C7" s="34" t="s">
        <v>65</v>
      </c>
      <c r="D7" s="8" t="s">
        <v>15</v>
      </c>
      <c r="E7" s="7" t="s">
        <v>15</v>
      </c>
      <c r="F7" s="7" t="s">
        <v>15</v>
      </c>
      <c r="G7" s="7" t="s">
        <v>15</v>
      </c>
      <c r="H7" s="8" t="s">
        <v>15</v>
      </c>
      <c r="I7" s="7" t="s">
        <v>15</v>
      </c>
      <c r="J7" s="7" t="s">
        <v>16</v>
      </c>
      <c r="K7" s="7"/>
      <c r="L7" s="21"/>
    </row>
    <row r="8" spans="1:12">
      <c r="A8" s="6">
        <v>4</v>
      </c>
      <c r="B8" s="6" t="s">
        <v>23</v>
      </c>
      <c r="C8" s="34" t="s">
        <v>66</v>
      </c>
      <c r="D8" s="7" t="s">
        <v>15</v>
      </c>
      <c r="E8" s="7" t="s">
        <v>15</v>
      </c>
      <c r="F8" s="7" t="s">
        <v>15</v>
      </c>
      <c r="G8" s="8" t="s">
        <v>27</v>
      </c>
      <c r="H8" s="7" t="s">
        <v>16</v>
      </c>
      <c r="I8" s="22" t="s">
        <v>27</v>
      </c>
      <c r="J8" s="7" t="s">
        <v>15</v>
      </c>
      <c r="K8" s="7"/>
      <c r="L8" s="21"/>
    </row>
    <row r="9" spans="1:12">
      <c r="A9" s="6">
        <v>5</v>
      </c>
      <c r="B9" s="6" t="s">
        <v>24</v>
      </c>
      <c r="C9" s="34" t="s">
        <v>67</v>
      </c>
      <c r="D9" s="7" t="s">
        <v>15</v>
      </c>
      <c r="E9" s="7" t="s">
        <v>15</v>
      </c>
      <c r="F9" s="7" t="s">
        <v>15</v>
      </c>
      <c r="G9" s="7" t="s">
        <v>27</v>
      </c>
      <c r="H9" s="8" t="s">
        <v>15</v>
      </c>
      <c r="I9" s="8" t="s">
        <v>27</v>
      </c>
      <c r="J9" s="7" t="s">
        <v>16</v>
      </c>
      <c r="K9" s="7"/>
      <c r="L9" s="21"/>
    </row>
    <row r="10" spans="1:12">
      <c r="A10" s="9">
        <v>6</v>
      </c>
      <c r="B10" s="9" t="s">
        <v>25</v>
      </c>
      <c r="C10" s="35" t="s">
        <v>68</v>
      </c>
      <c r="D10" s="8"/>
      <c r="E10" s="8"/>
      <c r="F10" s="8"/>
      <c r="G10" s="8"/>
      <c r="H10" s="8"/>
      <c r="I10" s="8"/>
      <c r="J10" s="8"/>
      <c r="K10" s="8"/>
      <c r="L10" s="23"/>
    </row>
    <row r="11" spans="1:12">
      <c r="A11" s="6">
        <v>7</v>
      </c>
      <c r="B11" s="10" t="s">
        <v>26</v>
      </c>
      <c r="C11" s="34" t="s">
        <v>69</v>
      </c>
      <c r="D11" s="7" t="s">
        <v>27</v>
      </c>
      <c r="E11" s="8" t="s">
        <v>15</v>
      </c>
      <c r="F11" s="8"/>
      <c r="G11" s="7" t="s">
        <v>16</v>
      </c>
      <c r="H11" s="8" t="s">
        <v>15</v>
      </c>
      <c r="I11" s="8"/>
      <c r="J11" s="7" t="s">
        <v>16</v>
      </c>
      <c r="K11" s="7"/>
      <c r="L11" s="24"/>
    </row>
    <row r="12" spans="1:12">
      <c r="A12" s="6">
        <v>8</v>
      </c>
      <c r="B12" s="6" t="s">
        <v>29</v>
      </c>
      <c r="C12" s="34" t="s">
        <v>70</v>
      </c>
      <c r="D12" s="7" t="s">
        <v>15</v>
      </c>
      <c r="E12" s="7" t="s">
        <v>15</v>
      </c>
      <c r="F12" s="7" t="s">
        <v>15</v>
      </c>
      <c r="G12" s="7" t="s">
        <v>16</v>
      </c>
      <c r="H12" s="7" t="s">
        <v>16</v>
      </c>
      <c r="I12" s="7" t="s">
        <v>15</v>
      </c>
      <c r="J12" s="7" t="s">
        <v>15</v>
      </c>
      <c r="K12" s="7"/>
      <c r="L12" s="21"/>
    </row>
    <row r="13" spans="1:12">
      <c r="A13" s="9">
        <v>9</v>
      </c>
      <c r="B13" s="9" t="s">
        <v>30</v>
      </c>
      <c r="C13" s="35" t="s">
        <v>71</v>
      </c>
      <c r="D13" s="8"/>
      <c r="E13" s="8"/>
      <c r="F13" s="8"/>
      <c r="G13" s="8"/>
      <c r="H13" s="8"/>
      <c r="I13" s="8"/>
      <c r="J13" s="8"/>
      <c r="K13" s="8"/>
      <c r="L13" s="23"/>
    </row>
    <row r="14" spans="1:12">
      <c r="A14" s="6">
        <v>10</v>
      </c>
      <c r="B14" s="6" t="s">
        <v>32</v>
      </c>
      <c r="C14" s="34" t="s">
        <v>72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15</v>
      </c>
      <c r="K14" s="7"/>
      <c r="L14" s="21"/>
    </row>
    <row r="15" spans="1:12">
      <c r="A15" s="6">
        <v>11</v>
      </c>
      <c r="B15" s="6" t="s">
        <v>33</v>
      </c>
      <c r="C15" s="34" t="s">
        <v>73</v>
      </c>
      <c r="D15" s="7" t="s">
        <v>15</v>
      </c>
      <c r="E15" s="7" t="s">
        <v>15</v>
      </c>
      <c r="F15" s="7" t="s">
        <v>15</v>
      </c>
      <c r="G15" s="7" t="s">
        <v>16</v>
      </c>
      <c r="H15" s="7" t="s">
        <v>15</v>
      </c>
      <c r="I15" s="7"/>
      <c r="J15" s="7" t="s">
        <v>15</v>
      </c>
      <c r="K15" s="7"/>
      <c r="L15" s="21"/>
    </row>
    <row r="16" spans="1:12">
      <c r="A16" s="6">
        <v>12</v>
      </c>
      <c r="B16" s="6" t="s">
        <v>34</v>
      </c>
      <c r="C16" s="34" t="s">
        <v>74</v>
      </c>
      <c r="D16" s="7" t="s">
        <v>15</v>
      </c>
      <c r="E16" s="7" t="s">
        <v>27</v>
      </c>
      <c r="F16" s="7" t="s">
        <v>27</v>
      </c>
      <c r="G16" s="7" t="s">
        <v>16</v>
      </c>
      <c r="H16" s="8" t="s">
        <v>27</v>
      </c>
      <c r="I16" s="8" t="s">
        <v>27</v>
      </c>
      <c r="J16" s="7" t="s">
        <v>15</v>
      </c>
      <c r="K16" s="7"/>
      <c r="L16" s="21"/>
    </row>
    <row r="17" spans="1:12">
      <c r="A17" s="6">
        <v>13</v>
      </c>
      <c r="B17" s="6" t="s">
        <v>35</v>
      </c>
      <c r="C17" s="34" t="s">
        <v>75</v>
      </c>
      <c r="D17" s="7" t="s">
        <v>15</v>
      </c>
      <c r="E17" s="7" t="s">
        <v>27</v>
      </c>
      <c r="F17" s="7" t="s">
        <v>15</v>
      </c>
      <c r="G17" s="7" t="s">
        <v>15</v>
      </c>
      <c r="H17" s="8" t="s">
        <v>15</v>
      </c>
      <c r="I17" s="8" t="s">
        <v>27</v>
      </c>
      <c r="J17" s="7" t="s">
        <v>16</v>
      </c>
      <c r="K17" s="7"/>
      <c r="L17" s="21"/>
    </row>
    <row r="18" spans="1:12">
      <c r="A18" s="9">
        <v>14</v>
      </c>
      <c r="B18" s="9" t="s">
        <v>36</v>
      </c>
      <c r="C18" s="35" t="s">
        <v>76</v>
      </c>
      <c r="D18" s="8"/>
      <c r="E18" s="8"/>
      <c r="F18" s="8"/>
      <c r="G18" s="8"/>
      <c r="H18" s="8"/>
      <c r="I18" s="8"/>
      <c r="J18" s="8"/>
      <c r="K18" s="8"/>
      <c r="L18" s="23"/>
    </row>
    <row r="19" spans="1:12">
      <c r="A19" s="6">
        <v>15</v>
      </c>
      <c r="B19" s="6" t="s">
        <v>38</v>
      </c>
      <c r="C19" s="34" t="s">
        <v>77</v>
      </c>
      <c r="D19" s="7" t="s">
        <v>15</v>
      </c>
      <c r="E19" s="7" t="s">
        <v>27</v>
      </c>
      <c r="F19" s="7" t="s">
        <v>15</v>
      </c>
      <c r="G19" s="7" t="s">
        <v>27</v>
      </c>
      <c r="H19" s="8" t="s">
        <v>15</v>
      </c>
      <c r="I19" s="8" t="s">
        <v>16</v>
      </c>
      <c r="J19" s="7" t="s">
        <v>15</v>
      </c>
      <c r="K19" s="7"/>
      <c r="L19" s="21"/>
    </row>
    <row r="20" spans="1:12">
      <c r="A20" s="6">
        <v>16</v>
      </c>
      <c r="B20" s="6" t="s">
        <v>39</v>
      </c>
      <c r="C20" s="34" t="s">
        <v>78</v>
      </c>
      <c r="D20" s="7" t="s">
        <v>15</v>
      </c>
      <c r="E20" s="7" t="s">
        <v>15</v>
      </c>
      <c r="F20" s="7" t="s">
        <v>15</v>
      </c>
      <c r="G20" s="7" t="s">
        <v>27</v>
      </c>
      <c r="H20" s="7" t="s">
        <v>16</v>
      </c>
      <c r="I20" s="8" t="s">
        <v>15</v>
      </c>
      <c r="J20" s="8" t="s">
        <v>15</v>
      </c>
      <c r="K20" s="7"/>
      <c r="L20" s="21"/>
    </row>
    <row r="21" spans="1:12">
      <c r="A21" s="9">
        <v>17</v>
      </c>
      <c r="B21" s="9" t="s">
        <v>40</v>
      </c>
      <c r="C21" s="35" t="s">
        <v>79</v>
      </c>
      <c r="D21" s="8"/>
      <c r="E21" s="8"/>
      <c r="F21" s="8"/>
      <c r="G21" s="8"/>
      <c r="H21" s="8"/>
      <c r="I21" s="8"/>
      <c r="J21" s="8"/>
      <c r="K21" s="8"/>
      <c r="L21" s="23"/>
    </row>
    <row r="22" spans="1:12">
      <c r="A22" s="6">
        <v>18</v>
      </c>
      <c r="B22" s="6" t="s">
        <v>41</v>
      </c>
      <c r="C22" s="34" t="s">
        <v>80</v>
      </c>
      <c r="D22" s="7" t="s">
        <v>15</v>
      </c>
      <c r="E22" s="7" t="s">
        <v>15</v>
      </c>
      <c r="F22" s="7" t="s">
        <v>15</v>
      </c>
      <c r="G22" s="7" t="s">
        <v>16</v>
      </c>
      <c r="H22" s="7" t="s">
        <v>15</v>
      </c>
      <c r="I22" s="7" t="s">
        <v>15</v>
      </c>
      <c r="J22" s="7"/>
      <c r="K22" s="7"/>
      <c r="L22" s="21"/>
    </row>
    <row r="23" spans="1:12">
      <c r="A23" s="9">
        <v>19</v>
      </c>
      <c r="B23" s="9" t="s">
        <v>42</v>
      </c>
      <c r="C23" s="35" t="s">
        <v>81</v>
      </c>
      <c r="D23" s="8"/>
      <c r="E23" s="8"/>
      <c r="F23" s="8"/>
      <c r="G23" s="8"/>
      <c r="H23" s="8"/>
      <c r="I23" s="8"/>
      <c r="J23" s="8"/>
      <c r="K23" s="8"/>
      <c r="L23" s="23"/>
    </row>
    <row r="24" spans="1:12">
      <c r="A24" s="6">
        <v>20</v>
      </c>
      <c r="B24" s="6" t="s">
        <v>43</v>
      </c>
      <c r="C24" s="34" t="s">
        <v>82</v>
      </c>
      <c r="D24" s="7" t="s">
        <v>27</v>
      </c>
      <c r="E24" s="7" t="s">
        <v>27</v>
      </c>
      <c r="F24" s="7" t="s">
        <v>27</v>
      </c>
      <c r="G24" s="7" t="s">
        <v>27</v>
      </c>
      <c r="H24" s="8" t="s">
        <v>27</v>
      </c>
      <c r="I24" s="7" t="s">
        <v>27</v>
      </c>
      <c r="J24" s="8" t="s">
        <v>16</v>
      </c>
      <c r="K24" s="7"/>
      <c r="L24" s="21"/>
    </row>
    <row r="25" spans="1:12">
      <c r="A25" s="6">
        <v>21</v>
      </c>
      <c r="B25" s="10" t="s">
        <v>44</v>
      </c>
      <c r="C25" s="6"/>
      <c r="D25" s="7" t="s">
        <v>27</v>
      </c>
      <c r="E25" s="8" t="s">
        <v>27</v>
      </c>
      <c r="F25" s="8" t="s">
        <v>27</v>
      </c>
      <c r="G25" s="7" t="s">
        <v>27</v>
      </c>
      <c r="H25" s="8" t="s">
        <v>16</v>
      </c>
      <c r="I25" s="8" t="s">
        <v>27</v>
      </c>
      <c r="J25" s="7"/>
      <c r="K25" s="7"/>
      <c r="L25" s="24"/>
    </row>
    <row r="26" spans="1:12">
      <c r="A26" s="6">
        <v>22</v>
      </c>
      <c r="B26" s="10" t="s">
        <v>46</v>
      </c>
      <c r="C26" s="34" t="s">
        <v>83</v>
      </c>
      <c r="D26" s="7" t="s">
        <v>27</v>
      </c>
      <c r="E26" s="7" t="s">
        <v>27</v>
      </c>
      <c r="F26" s="8" t="s">
        <v>27</v>
      </c>
      <c r="G26" s="7" t="s">
        <v>15</v>
      </c>
      <c r="H26" s="8"/>
      <c r="I26" s="7"/>
      <c r="J26" s="7"/>
      <c r="K26" s="7"/>
      <c r="L26" s="24"/>
    </row>
    <row r="27" spans="1:12">
      <c r="A27" s="6">
        <v>23</v>
      </c>
      <c r="B27" s="6" t="s">
        <v>48</v>
      </c>
      <c r="C27" s="34" t="s">
        <v>84</v>
      </c>
      <c r="D27" s="7" t="s">
        <v>15</v>
      </c>
      <c r="E27" s="7" t="s">
        <v>15</v>
      </c>
      <c r="F27" s="7"/>
      <c r="G27" s="7"/>
      <c r="H27" s="7"/>
      <c r="I27" s="7"/>
      <c r="J27" s="8"/>
      <c r="K27" s="7"/>
      <c r="L27" s="21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  <row r="33" spans="1:7">
      <c r="A33" s="17" t="s">
        <v>16</v>
      </c>
      <c r="B33" s="17" t="s">
        <v>85</v>
      </c>
      <c r="C33" s="17"/>
      <c r="D33" s="17"/>
      <c r="E33" s="17"/>
      <c r="F33" s="17"/>
      <c r="G33" s="17"/>
    </row>
  </sheetData>
  <mergeCells count="1">
    <mergeCell ref="B2:L2"/>
  </mergeCells>
  <conditionalFormatting sqref="K5:K27">
    <cfRule type="containsText" dxfId="1" priority="3" operator="between" text="LULUS">
      <formula>NOT(ISERROR(SEARCH("LULUS",K5)))</formula>
    </cfRule>
    <cfRule type="containsText" dxfId="0" priority="2" operator="between" text="TIDAK LULUS">
      <formula>NOT(ISERROR(SEARCH("TIDAK LULUS",K5)))</formula>
    </cfRule>
  </conditionalFormatting>
  <conditionalFormatting sqref="D5:J27">
    <cfRule type="containsBlanks" dxfId="4" priority="6">
      <formula>LEN(TRIM(D5))=0</formula>
    </cfRule>
    <cfRule type="containsText" dxfId="3" priority="5" operator="between" text="Y">
      <formula>NOT(ISERROR(SEARCH("Y",D5)))</formula>
    </cfRule>
    <cfRule type="containsText" dxfId="2" priority="4" operator="between" text="L">
      <formula>NOT(ISERROR(SEARCH("L",D5)))</formula>
    </cfRule>
    <cfRule type="cellIs" dxfId="5" priority="1" operator="equal">
      <formula>"T"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annrmrdiah</dc:creator>
  <cp:lastModifiedBy>zen</cp:lastModifiedBy>
  <cp:revision>3</cp:revision>
  <dcterms:created xsi:type="dcterms:W3CDTF">2019-09-25T05:52:00Z</dcterms:created>
  <dcterms:modified xsi:type="dcterms:W3CDTF">2019-09-30T06:39:58Z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