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01BB9268-3116-4133-B17E-46B77FCB62C2}" xr6:coauthVersionLast="36" xr6:coauthVersionMax="47" xr10:uidLastSave="{00000000-0000-0000-0000-000000000000}"/>
  <bookViews>
    <workbookView xWindow="0" yWindow="0" windowWidth="28800" windowHeight="12105" activeTab="3" xr2:uid="{3B118F8F-B151-48FF-ACE8-174671AC1823}"/>
  </bookViews>
  <sheets>
    <sheet name="Sprzedaż" sheetId="8" r:id="rId1"/>
    <sheet name="Zadanie 1" sheetId="6" r:id="rId2"/>
    <sheet name="Zadanie 2" sheetId="2" r:id="rId3"/>
    <sheet name="Zadanie 3" sheetId="7" r:id="rId4"/>
    <sheet name="VBA" sheetId="4" r:id="rId5"/>
  </sheet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A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A48" i="2"/>
  <c r="A49" i="2"/>
  <c r="A43" i="2"/>
  <c r="A44" i="2"/>
  <c r="C44" i="2" s="1"/>
  <c r="A45" i="2"/>
  <c r="A46" i="2"/>
  <c r="A47" i="2"/>
  <c r="A38" i="2"/>
  <c r="A39" i="2"/>
  <c r="A40" i="2"/>
  <c r="A41" i="2"/>
  <c r="A42" i="2"/>
  <c r="A32" i="2"/>
  <c r="A33" i="2"/>
  <c r="A34" i="2"/>
  <c r="A35" i="2"/>
  <c r="A36" i="2"/>
  <c r="A37" i="2"/>
  <c r="A28" i="2"/>
  <c r="C28" i="2" s="1"/>
  <c r="A29" i="2"/>
  <c r="C29" i="2" s="1"/>
  <c r="A30" i="2"/>
  <c r="C30" i="2" s="1"/>
  <c r="A31" i="2"/>
  <c r="C31" i="2" s="1"/>
  <c r="C46" i="2" l="1"/>
  <c r="C35" i="2"/>
  <c r="C42" i="2"/>
  <c r="C38" i="2"/>
  <c r="C40" i="2"/>
  <c r="C37" i="2"/>
  <c r="C36" i="2"/>
  <c r="C32" i="2"/>
  <c r="C41" i="2"/>
  <c r="C45" i="2"/>
  <c r="C33" i="2"/>
  <c r="C47" i="2"/>
  <c r="C43" i="2"/>
  <c r="C48" i="2"/>
  <c r="C34" i="2"/>
  <c r="C49" i="2"/>
  <c r="C39" i="2"/>
  <c r="C27" i="2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9" i="2"/>
  <c r="H8" i="2"/>
</calcChain>
</file>

<file path=xl/sharedStrings.xml><?xml version="1.0" encoding="utf-8"?>
<sst xmlns="http://schemas.openxmlformats.org/spreadsheetml/2006/main" count="526" uniqueCount="194">
  <si>
    <t>Miesięczne Wyniki</t>
  </si>
  <si>
    <t>Rzeszów</t>
  </si>
  <si>
    <t>Kraków</t>
  </si>
  <si>
    <t>Warszawa</t>
  </si>
  <si>
    <t>Styczeń</t>
  </si>
  <si>
    <t>Wiersze</t>
  </si>
  <si>
    <t>Luty</t>
  </si>
  <si>
    <t>Kolumny</t>
  </si>
  <si>
    <t>Marzec</t>
  </si>
  <si>
    <t>Kwiecień</t>
  </si>
  <si>
    <t>Maj</t>
  </si>
  <si>
    <t>Czerwiec</t>
  </si>
  <si>
    <t>Miesiąc</t>
  </si>
  <si>
    <t>Miasto</t>
  </si>
  <si>
    <t>Wartość</t>
  </si>
  <si>
    <t>NR DOKUMENTU</t>
  </si>
  <si>
    <t>ROK PRODUKCJI</t>
  </si>
  <si>
    <t>MIESIĄC</t>
  </si>
  <si>
    <t>SYMBOL PRODUKTU</t>
  </si>
  <si>
    <t>NAZWA PRODUKTU</t>
  </si>
  <si>
    <t>GRUPA</t>
  </si>
  <si>
    <t>ILOŚĆ</t>
  </si>
  <si>
    <t>CENA</t>
  </si>
  <si>
    <t>WARTOŚĆ</t>
  </si>
  <si>
    <t>MIASTO</t>
  </si>
  <si>
    <t>FS/2016/1/209</t>
  </si>
  <si>
    <t>P001</t>
  </si>
  <si>
    <t>Podnóżek</t>
  </si>
  <si>
    <t>PUFY</t>
  </si>
  <si>
    <t>Katowice</t>
  </si>
  <si>
    <t>FS/2016/3/707</t>
  </si>
  <si>
    <t>P003</t>
  </si>
  <si>
    <t>Cube</t>
  </si>
  <si>
    <t>FS/2016/9/59</t>
  </si>
  <si>
    <t>Gliwice</t>
  </si>
  <si>
    <t>FS/2016/12/542</t>
  </si>
  <si>
    <t>P012</t>
  </si>
  <si>
    <t>Kot</t>
  </si>
  <si>
    <t>ZWIERZAKI</t>
  </si>
  <si>
    <t>Kielce</t>
  </si>
  <si>
    <t>FS/2016/12/973</t>
  </si>
  <si>
    <t>P002</t>
  </si>
  <si>
    <t>Wałek</t>
  </si>
  <si>
    <t>Szczecin</t>
  </si>
  <si>
    <t>FS/2016/12/495</t>
  </si>
  <si>
    <t>P005</t>
  </si>
  <si>
    <t>Bila 8</t>
  </si>
  <si>
    <t>PIŁKA</t>
  </si>
  <si>
    <t>Opole</t>
  </si>
  <si>
    <t>FS/2016/10/360</t>
  </si>
  <si>
    <t>P006</t>
  </si>
  <si>
    <t>Rugby</t>
  </si>
  <si>
    <t>Gdańsk</t>
  </si>
  <si>
    <t>FS/2016/3/358</t>
  </si>
  <si>
    <t>P007</t>
  </si>
  <si>
    <t>Tennis</t>
  </si>
  <si>
    <t>Wrocław</t>
  </si>
  <si>
    <t>FS/2016/12/260</t>
  </si>
  <si>
    <t>P011</t>
  </si>
  <si>
    <t>Pies</t>
  </si>
  <si>
    <t>Poznań</t>
  </si>
  <si>
    <t>FS/2016/12/358</t>
  </si>
  <si>
    <t>FS/2016/1/665</t>
  </si>
  <si>
    <t>FS/2016/8/432</t>
  </si>
  <si>
    <t>FS/2016/5/8</t>
  </si>
  <si>
    <t>FS/2016/11/564</t>
  </si>
  <si>
    <t>P010</t>
  </si>
  <si>
    <t>Leżanka</t>
  </si>
  <si>
    <t>FOTELE</t>
  </si>
  <si>
    <t>FS/2016/8/375</t>
  </si>
  <si>
    <t>FS/2016/5/723</t>
  </si>
  <si>
    <t>FS/2016/10/829</t>
  </si>
  <si>
    <t>FS/2016/7/409</t>
  </si>
  <si>
    <t>FS/2016/12/623</t>
  </si>
  <si>
    <t>Toruń</t>
  </si>
  <si>
    <t>FS/2016/3/340</t>
  </si>
  <si>
    <t>FS/2016/9/573</t>
  </si>
  <si>
    <t>FS/2016/7/321</t>
  </si>
  <si>
    <t>P009</t>
  </si>
  <si>
    <t>Banan</t>
  </si>
  <si>
    <t>FS/2016/2/532</t>
  </si>
  <si>
    <t>FS/2016/2/635</t>
  </si>
  <si>
    <t>FS/2016/4/844</t>
  </si>
  <si>
    <t>FS/2016/7/946</t>
  </si>
  <si>
    <t>FS/2016/12/976</t>
  </si>
  <si>
    <t>FS/2016/5/340</t>
  </si>
  <si>
    <t>FS/2016/1/715</t>
  </si>
  <si>
    <t>FS/2017/2/284</t>
  </si>
  <si>
    <t>FS/2017/10/701</t>
  </si>
  <si>
    <t>FS/2017/5/313</t>
  </si>
  <si>
    <t>FS/2017/9/806</t>
  </si>
  <si>
    <t>FS/2017/12/910</t>
  </si>
  <si>
    <t>P004</t>
  </si>
  <si>
    <t>Basketball</t>
  </si>
  <si>
    <t>FS/2017/10/174</t>
  </si>
  <si>
    <t>P008</t>
  </si>
  <si>
    <t>Tron</t>
  </si>
  <si>
    <t>FS/2017/3/793</t>
  </si>
  <si>
    <t>FS/2017/2/151</t>
  </si>
  <si>
    <t>FS/2017/5/819</t>
  </si>
  <si>
    <t>FS/2017/4/84</t>
  </si>
  <si>
    <t>FS/2017/4/927</t>
  </si>
  <si>
    <t>FS/2017/2/126</t>
  </si>
  <si>
    <t>FS/2017/3/965</t>
  </si>
  <si>
    <t>FS/2017/4/915</t>
  </si>
  <si>
    <t>FS/2017/5/159</t>
  </si>
  <si>
    <t>FS/2017/4/359</t>
  </si>
  <si>
    <t>FS/2017/7/84</t>
  </si>
  <si>
    <t>FS/2017/8/874</t>
  </si>
  <si>
    <t>FS/2017/5/267</t>
  </si>
  <si>
    <t>FS/2017/4/642</t>
  </si>
  <si>
    <t>Łódź</t>
  </si>
  <si>
    <t xml:space="preserve"> Wpisz w komórki A27, B27, C27 odpowiednie formuły z użyciem funkcji PRZESUNIĘCIE, WYSZUKAJ.PIONOWO, PODAJ.POZYCJĘ  i innych. Kopiując te komórki uzupełnij zakres A28:C42 odpowiednimi danymi z tabeli znajdujacej się w komórkach A7:E13.</t>
  </si>
  <si>
    <t>Data</t>
  </si>
  <si>
    <t xml:space="preserve">Dział </t>
  </si>
  <si>
    <t>Zamawiający</t>
  </si>
  <si>
    <t>Kategoria</t>
  </si>
  <si>
    <t>Towar</t>
  </si>
  <si>
    <t>Liczba</t>
  </si>
  <si>
    <t xml:space="preserve">Cena </t>
  </si>
  <si>
    <t>Matematyka</t>
  </si>
  <si>
    <t>Zosia A.</t>
  </si>
  <si>
    <t>Biurowe</t>
  </si>
  <si>
    <t>Kalkulatory</t>
  </si>
  <si>
    <t>Marketing</t>
  </si>
  <si>
    <t>Piotr M.</t>
  </si>
  <si>
    <t>Gumka</t>
  </si>
  <si>
    <t>Sprzedaż</t>
  </si>
  <si>
    <t>Michał S.</t>
  </si>
  <si>
    <t>Spożywcze</t>
  </si>
  <si>
    <t>Kawa</t>
  </si>
  <si>
    <t>Księgowość</t>
  </si>
  <si>
    <t>Zosia K.</t>
  </si>
  <si>
    <t>Długopis</t>
  </si>
  <si>
    <t>Magda S.</t>
  </si>
  <si>
    <t>Produkcja</t>
  </si>
  <si>
    <t>Robert P.</t>
  </si>
  <si>
    <t>Ciastka</t>
  </si>
  <si>
    <t>Zosia S.</t>
  </si>
  <si>
    <t>Administracja</t>
  </si>
  <si>
    <t>Michał A.</t>
  </si>
  <si>
    <t>Julia A.</t>
  </si>
  <si>
    <t>Informatyka</t>
  </si>
  <si>
    <t>Programy</t>
  </si>
  <si>
    <t>Piotr P.</t>
  </si>
  <si>
    <t>Mydło</t>
  </si>
  <si>
    <t>Analizy</t>
  </si>
  <si>
    <t>Ewa A.</t>
  </si>
  <si>
    <t>Ręczniki</t>
  </si>
  <si>
    <t>Ewa K.</t>
  </si>
  <si>
    <t>Anna A.</t>
  </si>
  <si>
    <t>Anna S.</t>
  </si>
  <si>
    <t>Pióro</t>
  </si>
  <si>
    <t>Piotr A.</t>
  </si>
  <si>
    <t>Herbata</t>
  </si>
  <si>
    <t>Kamil M.</t>
  </si>
  <si>
    <t>Julia K.</t>
  </si>
  <si>
    <t>Zosia M.</t>
  </si>
  <si>
    <t>Zakreślacz</t>
  </si>
  <si>
    <t>Marek M.</t>
  </si>
  <si>
    <t>Konrad P.</t>
  </si>
  <si>
    <t>Monitory</t>
  </si>
  <si>
    <t>Andrzej W.</t>
  </si>
  <si>
    <t>Wyposarzenie</t>
  </si>
  <si>
    <t>Biurko</t>
  </si>
  <si>
    <t>Paweł M.</t>
  </si>
  <si>
    <t>Papier biórowy</t>
  </si>
  <si>
    <t xml:space="preserve">Sprzedaż </t>
  </si>
  <si>
    <t>Magda M.</t>
  </si>
  <si>
    <t>Chemia</t>
  </si>
  <si>
    <t xml:space="preserve"> Na podstawie poniższej tabeli utwórz w nowym arkuszu o nazwie Sprzedaż tabelę przestawną zgodnie ze wzorem obok.</t>
  </si>
  <si>
    <t>2. Wykonaj kopię arkusza Sprawozdanie i nazwij ją Raport. Zmodyfikuj odpowiednio tabelę przestawną w arkuszu Raport tak, aby można było wykonać automatyczne generowanie raportów dla poszczególnych lat. Wygeneruj te raporty (w efekcie powinny powstać dwa nowe arkusze z wynikami dla poszczególnych lat).</t>
  </si>
  <si>
    <t xml:space="preserve">3. Wykonaj kopię arkusza Sprawozdanie i nazwij ją Sprawozdanie2. Zmodyfikuj odpowiednio żródło danych tabeli przestawnej w arkuszu Sprawozdanie2 tak, aby aby uwzględniało niepuste komórki z zakresu A4:L200. </t>
  </si>
  <si>
    <t>1. Na podstawie danych znajdujących się w poniższej tabeli utwórz w VBA tabelę przestawną zgodnie ze wzorem obok. Wykonaną tabelę przestawną umieść w nowym arkuszu o nazwie Sprawozdanie.</t>
  </si>
  <si>
    <t>Etykiety kolumn</t>
  </si>
  <si>
    <t>Suma końcowa</t>
  </si>
  <si>
    <t>Etykiety wierszy</t>
  </si>
  <si>
    <t>2020</t>
  </si>
  <si>
    <t>Kwartał1</t>
  </si>
  <si>
    <t>sty</t>
  </si>
  <si>
    <t>mar</t>
  </si>
  <si>
    <t>Kwartał2</t>
  </si>
  <si>
    <t>kwi</t>
  </si>
  <si>
    <t>maj</t>
  </si>
  <si>
    <t>cze</t>
  </si>
  <si>
    <t>Kwartał3</t>
  </si>
  <si>
    <t>lip</t>
  </si>
  <si>
    <t>sie</t>
  </si>
  <si>
    <t>wrz</t>
  </si>
  <si>
    <t>Kwartał4</t>
  </si>
  <si>
    <t>gru</t>
  </si>
  <si>
    <t>2021</t>
  </si>
  <si>
    <t>Suma z Wartość</t>
  </si>
  <si>
    <t>Sub TworzenieTabeli()
ActiveWorkbook.PivotCaches.Add(SourceType:=xlDatabase, SourceData:="Zadanie 3!A1:D253").CreatePivotTable TableDestination:="", TableName:="Tabela"
With ActiveSheet
.Name = "Sprawozdanie"
.PivotTableWizard TableDestination:=ActiveSheet.Cells(3, 1)
End With
With ActiveSheet.PivotTables("Tabela")
.SmallGrid = True
.PivotFields("Obroty").Orientation = xlDataField
.PivotFields("Rok").Orientation = xlPageField
.PivotFields("Miesiąc").Orientation = xlRowField
.PivotFields("Oddział").Orientation = xlColumnField
End With
Application.CommandBars("PivotTable").Visible = False
End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</si>
</sst>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9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 CE"/>
      <charset val="238"/>
    </font>
    <font>
      <sz val="10"/>
      <color theme="1"/>
      <name val="Czcionka tekstu podstawowego"/>
      <family val="2"/>
      <charset val="238"/>
    </font>
    <font>
      <sz val="8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44" fontId="8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 applyAlignment="1">
      <alignment horizontal="center"/>
    </xf>
    <xf numFmtId="0" fontId="1" fillId="0" borderId="1" xfId="1" applyFont="1" applyBorder="1"/>
    <xf numFmtId="164" fontId="2" fillId="0" borderId="1" xfId="1" applyNumberFormat="1" applyBorder="1"/>
    <xf numFmtId="164" fontId="2" fillId="0" borderId="0" xfId="1" applyNumberFormat="1"/>
    <xf numFmtId="0" fontId="1" fillId="2" borderId="2" xfId="1" applyFont="1" applyFill="1" applyBorder="1" applyAlignment="1">
      <alignment horizontal="center"/>
    </xf>
    <xf numFmtId="0" fontId="4" fillId="0" borderId="0" xfId="1" applyFont="1"/>
    <xf numFmtId="4" fontId="4" fillId="0" borderId="0" xfId="1" applyNumberFormat="1" applyFont="1"/>
    <xf numFmtId="0" fontId="2" fillId="0" borderId="0" xfId="1" applyAlignment="1">
      <alignment wrapText="1"/>
    </xf>
    <xf numFmtId="0" fontId="7" fillId="0" borderId="1" xfId="2" applyFont="1" applyBorder="1" applyAlignment="1">
      <alignment horizontal="center"/>
    </xf>
    <xf numFmtId="164" fontId="7" fillId="0" borderId="1" xfId="2" applyNumberFormat="1" applyFont="1" applyBorder="1" applyAlignment="1">
      <alignment horizontal="center"/>
    </xf>
    <xf numFmtId="0" fontId="6" fillId="0" borderId="0" xfId="2"/>
    <xf numFmtId="14" fontId="6" fillId="0" borderId="1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164" fontId="6" fillId="0" borderId="1" xfId="2" applyNumberFormat="1" applyBorder="1" applyAlignment="1">
      <alignment horizontal="center"/>
    </xf>
    <xf numFmtId="14" fontId="6" fillId="0" borderId="1" xfId="2" applyNumberFormat="1" applyBorder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0" fontId="0" fillId="0" borderId="0" xfId="0" applyNumberFormat="1"/>
    <xf numFmtId="44" fontId="2" fillId="0" borderId="0" xfId="3" applyFont="1"/>
  </cellXfs>
  <cellStyles count="4">
    <cellStyle name="Normalny" xfId="0" builtinId="0"/>
    <cellStyle name="Normalny 2" xfId="1" xr:uid="{855A1737-7DA9-440F-9049-35FF6FEDF2D0}"/>
    <cellStyle name="Normalny 3" xfId="2" xr:uid="{C8DFCF56-044E-4E60-9556-19F0EBC16819}"/>
    <cellStyle name="Walutowy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</xdr:colOff>
      <xdr:row>2</xdr:row>
      <xdr:rowOff>83820</xdr:rowOff>
    </xdr:from>
    <xdr:to>
      <xdr:col>23</xdr:col>
      <xdr:colOff>83037</xdr:colOff>
      <xdr:row>36</xdr:row>
      <xdr:rowOff>63719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4EAC42F-965D-4D80-9684-1607AAFC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9720" y="739140"/>
          <a:ext cx="8000217" cy="618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5</xdr:row>
      <xdr:rowOff>0</xdr:rowOff>
    </xdr:from>
    <xdr:to>
      <xdr:col>26</xdr:col>
      <xdr:colOff>428626</xdr:colOff>
      <xdr:row>38</xdr:row>
      <xdr:rowOff>76200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B6480AFC-2B4B-497E-A2AE-0F3A9C845F33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330" t="22025" r="30127" b="24510"/>
        <a:stretch/>
      </xdr:blipFill>
      <xdr:spPr bwMode="auto">
        <a:xfrm>
          <a:off x="8294370" y="1386840"/>
          <a:ext cx="10368916" cy="5623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żytkownik systemu Windows" refreshedDate="45042.336519212964" createdVersion="6" refreshedVersion="6" minRefreshableVersion="3" recordCount="50" xr:uid="{62DF6C38-C019-4C82-8CA4-AF1B72069A18}">
  <cacheSource type="worksheet">
    <worksheetSource ref="A4:H54" sheet="Zadanie 1"/>
  </cacheSource>
  <cacheFields count="10">
    <cacheField name="Data" numFmtId="14">
      <sharedItems containsSemiMixedTypes="0" containsNonDate="0" containsDate="1" containsString="0" minDate="2020-01-25T00:00:00" maxDate="2021-12-07T00:00:00" count="50">
        <d v="2020-05-11T00:00:00"/>
        <d v="2020-08-07T00:00:00"/>
        <d v="2020-05-02T00:00:00"/>
        <d v="2020-07-30T00:00:00"/>
        <d v="2020-08-16T00:00:00"/>
        <d v="2020-03-07T00:00:00"/>
        <d v="2020-01-30T00:00:00"/>
        <d v="2020-07-19T00:00:00"/>
        <d v="2020-03-12T00:00:00"/>
        <d v="2020-03-01T00:00:00"/>
        <d v="2020-03-09T00:00:00"/>
        <d v="2020-06-13T00:00:00"/>
        <d v="2020-08-01T00:00:00"/>
        <d v="2020-06-05T00:00:00"/>
        <d v="2020-01-25T00:00:00"/>
        <d v="2020-04-17T00:00:00"/>
        <d v="2020-05-16T00:00:00"/>
        <d v="2020-05-28T00:00:00"/>
        <d v="2020-04-27T00:00:00"/>
        <d v="2020-07-18T00:00:00"/>
        <d v="2020-09-18T00:00:00"/>
        <d v="2020-03-20T00:00:00"/>
        <d v="2020-05-05T00:00:00"/>
        <d v="2020-12-06T00:00:00"/>
        <d v="2020-05-07T00:00:00"/>
        <d v="2021-05-11T00:00:00"/>
        <d v="2021-08-07T00:00:00"/>
        <d v="2021-05-02T00:00:00"/>
        <d v="2021-07-30T00:00:00"/>
        <d v="2021-08-16T00:00:00"/>
        <d v="2021-03-08T00:00:00"/>
        <d v="2021-01-30T00:00:00"/>
        <d v="2021-07-19T00:00:00"/>
        <d v="2021-03-12T00:00:00"/>
        <d v="2021-03-01T00:00:00"/>
        <d v="2021-03-19T00:00:00"/>
        <d v="2021-06-13T00:00:00"/>
        <d v="2021-09-01T00:00:00"/>
        <d v="2021-06-05T00:00:00"/>
        <d v="2021-01-25T00:00:00"/>
        <d v="2021-04-17T00:00:00"/>
        <d v="2021-05-16T00:00:00"/>
        <d v="2021-05-28T00:00:00"/>
        <d v="2021-04-27T00:00:00"/>
        <d v="2021-07-18T00:00:00"/>
        <d v="2021-09-18T00:00:00"/>
        <d v="2021-03-20T00:00:00"/>
        <d v="2021-05-05T00:00:00"/>
        <d v="2021-12-06T00:00:00"/>
        <d v="2021-05-07T00:00:00"/>
      </sharedItems>
      <fieldGroup par="9" base="0">
        <rangePr groupBy="months" startDate="2020-01-25T00:00:00" endDate="2021-12-07T00:00:00"/>
        <groupItems count="14">
          <s v="&lt;25.01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7.12.2021"/>
        </groupItems>
      </fieldGroup>
    </cacheField>
    <cacheField name="Dział " numFmtId="0">
      <sharedItems count="8">
        <s v="Matematyka"/>
        <s v="Marketing"/>
        <s v="Sprzedaż"/>
        <s v="Księgowość"/>
        <s v="Produkcja"/>
        <s v="Administracja"/>
        <s v="Analizy"/>
        <s v="Sprzedaż "/>
      </sharedItems>
    </cacheField>
    <cacheField name="Zamawiający" numFmtId="0">
      <sharedItems/>
    </cacheField>
    <cacheField name="Kategoria" numFmtId="0">
      <sharedItems/>
    </cacheField>
    <cacheField name="Towar" numFmtId="0">
      <sharedItems/>
    </cacheField>
    <cacheField name="Liczba" numFmtId="0">
      <sharedItems containsSemiMixedTypes="0" containsString="0" containsNumber="1" containsInteger="1" minValue="1" maxValue="20"/>
    </cacheField>
    <cacheField name="Cena " numFmtId="164">
      <sharedItems containsSemiMixedTypes="0" containsString="0" containsNumber="1" containsInteger="1" minValue="2" maxValue="400"/>
    </cacheField>
    <cacheField name="Wartość" numFmtId="164">
      <sharedItems containsSemiMixedTypes="0" containsString="0" containsNumber="1" containsInteger="1" minValue="4" maxValue="4000"/>
    </cacheField>
    <cacheField name="Kwartały" numFmtId="0" databaseField="0">
      <fieldGroup base="0">
        <rangePr groupBy="quarters" startDate="2020-01-25T00:00:00" endDate="2021-12-07T00:00:00"/>
        <groupItems count="6">
          <s v="&lt;25.01.2020"/>
          <s v="Kwartał1"/>
          <s v="Kwartał2"/>
          <s v="Kwartał3"/>
          <s v="Kwartał4"/>
          <s v="&gt;07.12.2021"/>
        </groupItems>
      </fieldGroup>
    </cacheField>
    <cacheField name="Lata" numFmtId="0" databaseField="0">
      <fieldGroup base="0">
        <rangePr groupBy="years" startDate="2020-01-25T00:00:00" endDate="2021-12-07T00:00:00"/>
        <groupItems count="4">
          <s v="&lt;25.01.2020"/>
          <s v="2020"/>
          <s v="2021"/>
          <s v="&gt;07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s v="Zosia A."/>
    <s v="Biurowe"/>
    <s v="Kalkulatory"/>
    <n v="5"/>
    <n v="30"/>
    <n v="150"/>
  </r>
  <r>
    <x v="1"/>
    <x v="1"/>
    <s v="Piotr M."/>
    <s v="Biurowe"/>
    <s v="Gumka"/>
    <n v="4"/>
    <n v="5"/>
    <n v="20"/>
  </r>
  <r>
    <x v="2"/>
    <x v="2"/>
    <s v="Michał S."/>
    <s v="Spożywcze"/>
    <s v="Kawa"/>
    <n v="4"/>
    <n v="20"/>
    <n v="80"/>
  </r>
  <r>
    <x v="3"/>
    <x v="3"/>
    <s v="Zosia K."/>
    <s v="Biurowe"/>
    <s v="Długopis"/>
    <n v="5"/>
    <n v="3"/>
    <n v="15"/>
  </r>
  <r>
    <x v="4"/>
    <x v="2"/>
    <s v="Magda S."/>
    <s v="Biurowe"/>
    <s v="Gumka"/>
    <n v="7"/>
    <n v="9"/>
    <n v="63"/>
  </r>
  <r>
    <x v="5"/>
    <x v="4"/>
    <s v="Robert P."/>
    <s v="Spożywcze"/>
    <s v="Ciastka"/>
    <n v="20"/>
    <n v="5"/>
    <n v="100"/>
  </r>
  <r>
    <x v="6"/>
    <x v="2"/>
    <s v="Zosia S."/>
    <s v="Biurowe"/>
    <s v="Długopis"/>
    <n v="4"/>
    <n v="6"/>
    <n v="24"/>
  </r>
  <r>
    <x v="7"/>
    <x v="5"/>
    <s v="Michał A."/>
    <s v="Biurowe"/>
    <s v="Długopis"/>
    <n v="6"/>
    <n v="5"/>
    <n v="30"/>
  </r>
  <r>
    <x v="8"/>
    <x v="5"/>
    <s v="Julia A."/>
    <s v="Informatyka"/>
    <s v="Programy"/>
    <n v="3"/>
    <n v="100"/>
    <n v="300"/>
  </r>
  <r>
    <x v="9"/>
    <x v="4"/>
    <s v="Piotr P."/>
    <s v="Chemia"/>
    <s v="Mydło"/>
    <n v="2"/>
    <n v="2"/>
    <n v="4"/>
  </r>
  <r>
    <x v="10"/>
    <x v="6"/>
    <s v="Ewa A."/>
    <s v="Chemia"/>
    <s v="Ręczniki"/>
    <n v="4"/>
    <n v="9"/>
    <n v="36"/>
  </r>
  <r>
    <x v="11"/>
    <x v="3"/>
    <s v="Ewa K."/>
    <s v="Biurowe"/>
    <s v="Długopis"/>
    <n v="7"/>
    <n v="5"/>
    <n v="35"/>
  </r>
  <r>
    <x v="12"/>
    <x v="6"/>
    <s v="Anna A."/>
    <s v="Biurowe"/>
    <s v="Długopis"/>
    <n v="5"/>
    <n v="8"/>
    <n v="40"/>
  </r>
  <r>
    <x v="13"/>
    <x v="2"/>
    <s v="Anna S."/>
    <s v="Biurowe"/>
    <s v="Pióro"/>
    <n v="2"/>
    <n v="10"/>
    <n v="20"/>
  </r>
  <r>
    <x v="14"/>
    <x v="5"/>
    <s v="Piotr A."/>
    <s v="Spożywcze"/>
    <s v="Herbata"/>
    <n v="4"/>
    <n v="2"/>
    <n v="8"/>
  </r>
  <r>
    <x v="15"/>
    <x v="1"/>
    <s v="Kamil M."/>
    <s v="Biurowe"/>
    <s v="Długopis"/>
    <n v="3"/>
    <n v="3"/>
    <n v="9"/>
  </r>
  <r>
    <x v="16"/>
    <x v="3"/>
    <s v="Julia K."/>
    <s v="Biurowe"/>
    <s v="Długopis"/>
    <n v="1"/>
    <n v="5"/>
    <n v="5"/>
  </r>
  <r>
    <x v="17"/>
    <x v="6"/>
    <s v="Michał A."/>
    <s v="Biurowe"/>
    <s v="Gumka"/>
    <n v="2"/>
    <n v="6"/>
    <n v="12"/>
  </r>
  <r>
    <x v="18"/>
    <x v="5"/>
    <s v="Michał A."/>
    <s v="Biurowe"/>
    <s v="Długopis"/>
    <n v="4"/>
    <n v="7"/>
    <n v="28"/>
  </r>
  <r>
    <x v="19"/>
    <x v="1"/>
    <s v="Zosia M."/>
    <s v="Biurowe"/>
    <s v="Zakreślacz"/>
    <n v="7"/>
    <n v="5"/>
    <n v="35"/>
  </r>
  <r>
    <x v="20"/>
    <x v="4"/>
    <s v="Marek M."/>
    <s v="Spożywcze"/>
    <s v="Kawa"/>
    <n v="3"/>
    <n v="20"/>
    <n v="60"/>
  </r>
  <r>
    <x v="21"/>
    <x v="6"/>
    <s v="Konrad P."/>
    <s v="Informatyka"/>
    <s v="Monitory"/>
    <n v="10"/>
    <n v="400"/>
    <n v="4000"/>
  </r>
  <r>
    <x v="22"/>
    <x v="0"/>
    <s v="Andrzej W."/>
    <s v="Wyposarzenie"/>
    <s v="Biurko"/>
    <n v="4"/>
    <n v="300"/>
    <n v="1200"/>
  </r>
  <r>
    <x v="23"/>
    <x v="3"/>
    <s v="Paweł M."/>
    <s v="Wyposarzenie"/>
    <s v="Papier biórowy"/>
    <n v="20"/>
    <n v="10"/>
    <n v="200"/>
  </r>
  <r>
    <x v="24"/>
    <x v="7"/>
    <s v="Magda M."/>
    <s v="Spożywcze"/>
    <s v="Herbata"/>
    <n v="3"/>
    <n v="10"/>
    <n v="30"/>
  </r>
  <r>
    <x v="25"/>
    <x v="0"/>
    <s v="Zosia A."/>
    <s v="Biurowe"/>
    <s v="Kalkulatory"/>
    <n v="5"/>
    <n v="30"/>
    <n v="150"/>
  </r>
  <r>
    <x v="26"/>
    <x v="1"/>
    <s v="Piotr M."/>
    <s v="Biurowe"/>
    <s v="Gumka"/>
    <n v="4"/>
    <n v="5"/>
    <n v="20"/>
  </r>
  <r>
    <x v="27"/>
    <x v="2"/>
    <s v="Michał S."/>
    <s v="Spożywcze"/>
    <s v="Kawa"/>
    <n v="4"/>
    <n v="20"/>
    <n v="80"/>
  </r>
  <r>
    <x v="28"/>
    <x v="3"/>
    <s v="Zosia K."/>
    <s v="Biurowe"/>
    <s v="Długopis"/>
    <n v="5"/>
    <n v="3"/>
    <n v="15"/>
  </r>
  <r>
    <x v="29"/>
    <x v="2"/>
    <s v="Magda S."/>
    <s v="Biurowe"/>
    <s v="Gumka"/>
    <n v="7"/>
    <n v="9"/>
    <n v="63"/>
  </r>
  <r>
    <x v="30"/>
    <x v="4"/>
    <s v="Robert P."/>
    <s v="Spożywcze"/>
    <s v="Ciastka"/>
    <n v="20"/>
    <n v="5"/>
    <n v="100"/>
  </r>
  <r>
    <x v="31"/>
    <x v="2"/>
    <s v="Zosia S."/>
    <s v="Biurowe"/>
    <s v="Długopis"/>
    <n v="4"/>
    <n v="6"/>
    <n v="24"/>
  </r>
  <r>
    <x v="32"/>
    <x v="5"/>
    <s v="Michał A."/>
    <s v="Biurowe"/>
    <s v="Długopis"/>
    <n v="6"/>
    <n v="5"/>
    <n v="30"/>
  </r>
  <r>
    <x v="33"/>
    <x v="5"/>
    <s v="Julia A."/>
    <s v="Informatyka"/>
    <s v="Programy"/>
    <n v="3"/>
    <n v="100"/>
    <n v="300"/>
  </r>
  <r>
    <x v="34"/>
    <x v="4"/>
    <s v="Piotr P."/>
    <s v="Chemia"/>
    <s v="Mydło"/>
    <n v="2"/>
    <n v="2"/>
    <n v="4"/>
  </r>
  <r>
    <x v="35"/>
    <x v="6"/>
    <s v="Ewa A."/>
    <s v="Chemia"/>
    <s v="Ręczniki"/>
    <n v="4"/>
    <n v="9"/>
    <n v="36"/>
  </r>
  <r>
    <x v="36"/>
    <x v="3"/>
    <s v="Ewa K."/>
    <s v="Biurowe"/>
    <s v="Długopis"/>
    <n v="7"/>
    <n v="5"/>
    <n v="35"/>
  </r>
  <r>
    <x v="37"/>
    <x v="6"/>
    <s v="Anna A."/>
    <s v="Biurowe"/>
    <s v="Długopis"/>
    <n v="5"/>
    <n v="8"/>
    <n v="40"/>
  </r>
  <r>
    <x v="38"/>
    <x v="2"/>
    <s v="Anna S."/>
    <s v="Biurowe"/>
    <s v="Pióro"/>
    <n v="2"/>
    <n v="10"/>
    <n v="20"/>
  </r>
  <r>
    <x v="39"/>
    <x v="5"/>
    <s v="Piotr A."/>
    <s v="Spożywcze"/>
    <s v="Herbata"/>
    <n v="4"/>
    <n v="2"/>
    <n v="8"/>
  </r>
  <r>
    <x v="40"/>
    <x v="1"/>
    <s v="Kamil M."/>
    <s v="Biurowe"/>
    <s v="Długopis"/>
    <n v="3"/>
    <n v="3"/>
    <n v="9"/>
  </r>
  <r>
    <x v="41"/>
    <x v="3"/>
    <s v="Julia K."/>
    <s v="Biurowe"/>
    <s v="Długopis"/>
    <n v="1"/>
    <n v="5"/>
    <n v="5"/>
  </r>
  <r>
    <x v="42"/>
    <x v="6"/>
    <s v="Michał A."/>
    <s v="Biurowe"/>
    <s v="Gumka"/>
    <n v="2"/>
    <n v="6"/>
    <n v="12"/>
  </r>
  <r>
    <x v="43"/>
    <x v="5"/>
    <s v="Michał A."/>
    <s v="Biurowe"/>
    <s v="Długopis"/>
    <n v="4"/>
    <n v="7"/>
    <n v="28"/>
  </r>
  <r>
    <x v="44"/>
    <x v="1"/>
    <s v="Zosia M."/>
    <s v="Biurowe"/>
    <s v="Zakreślacz"/>
    <n v="7"/>
    <n v="5"/>
    <n v="35"/>
  </r>
  <r>
    <x v="45"/>
    <x v="4"/>
    <s v="Marek M."/>
    <s v="Spożywcze"/>
    <s v="Kawa"/>
    <n v="3"/>
    <n v="20"/>
    <n v="60"/>
  </r>
  <r>
    <x v="46"/>
    <x v="6"/>
    <s v="Konrad P."/>
    <s v="Informatyka"/>
    <s v="Monitory"/>
    <n v="10"/>
    <n v="400"/>
    <n v="4000"/>
  </r>
  <r>
    <x v="47"/>
    <x v="0"/>
    <s v="Andrzej W."/>
    <s v="Wyposarzenie"/>
    <s v="Biurko"/>
    <n v="4"/>
    <n v="300"/>
    <n v="1200"/>
  </r>
  <r>
    <x v="48"/>
    <x v="3"/>
    <s v="Paweł M."/>
    <s v="Wyposarzenie"/>
    <s v="Papier biórowy"/>
    <n v="20"/>
    <n v="10"/>
    <n v="200"/>
  </r>
  <r>
    <x v="49"/>
    <x v="7"/>
    <s v="Magda M."/>
    <s v="Spożywcze"/>
    <s v="Herbata"/>
    <n v="3"/>
    <n v="1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7DA18-14B8-4294-88BB-5D4446964403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J33" firstHeaderRow="1" firstDataRow="2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9">
        <item x="5"/>
        <item x="6"/>
        <item x="3"/>
        <item x="1"/>
        <item x="0"/>
        <item x="4"/>
        <item x="2"/>
        <item x="7"/>
        <item t="default"/>
      </items>
    </pivotField>
    <pivotField showAll="0"/>
    <pivotField showAll="0"/>
    <pivotField showAll="0"/>
    <pivotField showAll="0"/>
    <pivotField numFmtId="164" showAll="0"/>
    <pivotField dataField="1" numFmtId="164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9"/>
    <field x="8"/>
    <field x="0"/>
  </rowFields>
  <rowItems count="29">
    <i>
      <x v="1"/>
    </i>
    <i r="1">
      <x v="1"/>
    </i>
    <i r="2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2"/>
    </i>
    <i>
      <x v="2"/>
    </i>
    <i r="1">
      <x v="1"/>
    </i>
    <i r="2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z Wartość" fld="7" showDataAs="percentOfRow" baseField="8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4450-8A55-451D-9218-E3528550AB15}">
  <sheetPr codeName="Arkusz1"/>
  <dimension ref="A3:J33"/>
  <sheetViews>
    <sheetView workbookViewId="0">
      <selection activeCell="A17" sqref="A17"/>
    </sheetView>
  </sheetViews>
  <sheetFormatPr defaultRowHeight="15"/>
  <cols>
    <col min="1" max="2" width="17.7109375" bestFit="1" customWidth="1"/>
    <col min="3" max="3" width="7.42578125" bestFit="1" customWidth="1"/>
    <col min="4" max="4" width="11.28515625" bestFit="1" customWidth="1"/>
    <col min="5" max="5" width="10.140625" bestFit="1" customWidth="1"/>
    <col min="6" max="6" width="12.140625" bestFit="1" customWidth="1"/>
    <col min="7" max="7" width="9.7109375" bestFit="1" customWidth="1"/>
    <col min="8" max="8" width="8.85546875" bestFit="1" customWidth="1"/>
    <col min="9" max="9" width="9.28515625" bestFit="1" customWidth="1"/>
    <col min="10" max="10" width="14.28515625" bestFit="1" customWidth="1"/>
  </cols>
  <sheetData>
    <row r="3" spans="1:10">
      <c r="A3" s="21" t="s">
        <v>192</v>
      </c>
      <c r="B3" s="21" t="s">
        <v>174</v>
      </c>
    </row>
    <row r="4" spans="1:10">
      <c r="A4" s="21" t="s">
        <v>176</v>
      </c>
      <c r="B4" t="s">
        <v>139</v>
      </c>
      <c r="C4" t="s">
        <v>146</v>
      </c>
      <c r="D4" t="s">
        <v>131</v>
      </c>
      <c r="E4" t="s">
        <v>124</v>
      </c>
      <c r="F4" t="s">
        <v>120</v>
      </c>
      <c r="G4" t="s">
        <v>135</v>
      </c>
      <c r="H4" t="s">
        <v>127</v>
      </c>
      <c r="I4" t="s">
        <v>167</v>
      </c>
      <c r="J4" t="s">
        <v>175</v>
      </c>
    </row>
    <row r="5" spans="1:10">
      <c r="A5" s="22" t="s">
        <v>177</v>
      </c>
      <c r="B5" s="25">
        <v>5.6273062730627307E-2</v>
      </c>
      <c r="C5" s="25">
        <v>0.62853628536285366</v>
      </c>
      <c r="D5" s="25">
        <v>3.9206642066420667E-2</v>
      </c>
      <c r="E5" s="25">
        <v>9.8400984009840101E-3</v>
      </c>
      <c r="F5" s="25">
        <v>0.20756457564575645</v>
      </c>
      <c r="G5" s="25">
        <v>2.5215252152521524E-2</v>
      </c>
      <c r="H5" s="25">
        <v>2.8751537515375153E-2</v>
      </c>
      <c r="I5" s="25">
        <v>4.6125461254612546E-3</v>
      </c>
      <c r="J5" s="25">
        <v>1</v>
      </c>
    </row>
    <row r="6" spans="1:10">
      <c r="A6" s="23" t="s">
        <v>178</v>
      </c>
      <c r="B6" s="25">
        <v>6.8872987477638634E-2</v>
      </c>
      <c r="C6" s="25">
        <v>0.9025044722719141</v>
      </c>
      <c r="D6" s="25">
        <v>0</v>
      </c>
      <c r="E6" s="25">
        <v>0</v>
      </c>
      <c r="F6" s="25">
        <v>0</v>
      </c>
      <c r="G6" s="25">
        <v>2.3255813953488372E-2</v>
      </c>
      <c r="H6" s="25">
        <v>5.3667262969588547E-3</v>
      </c>
      <c r="I6" s="25">
        <v>0</v>
      </c>
      <c r="J6" s="25">
        <v>1</v>
      </c>
    </row>
    <row r="7" spans="1:10">
      <c r="A7" s="24" t="s">
        <v>179</v>
      </c>
      <c r="B7" s="25">
        <v>0.25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0.75</v>
      </c>
      <c r="I7" s="25">
        <v>0</v>
      </c>
      <c r="J7" s="25">
        <v>1</v>
      </c>
    </row>
    <row r="8" spans="1:10">
      <c r="A8" s="24" t="s">
        <v>180</v>
      </c>
      <c r="B8" s="25">
        <v>6.7567567567567571E-2</v>
      </c>
      <c r="C8" s="25">
        <v>0.90900900900900905</v>
      </c>
      <c r="D8" s="25">
        <v>0</v>
      </c>
      <c r="E8" s="25">
        <v>0</v>
      </c>
      <c r="F8" s="25">
        <v>0</v>
      </c>
      <c r="G8" s="25">
        <v>2.3423423423423424E-2</v>
      </c>
      <c r="H8" s="25">
        <v>0</v>
      </c>
      <c r="I8" s="25">
        <v>0</v>
      </c>
      <c r="J8" s="25">
        <v>1</v>
      </c>
    </row>
    <row r="9" spans="1:10">
      <c r="A9" s="23" t="s">
        <v>181</v>
      </c>
      <c r="B9" s="25">
        <v>1.7845761631612493E-2</v>
      </c>
      <c r="C9" s="25">
        <v>7.6481835564053535E-3</v>
      </c>
      <c r="D9" s="25">
        <v>2.5493945188017845E-2</v>
      </c>
      <c r="E9" s="25">
        <v>5.7361376673040155E-3</v>
      </c>
      <c r="F9" s="25">
        <v>0.86042065009560231</v>
      </c>
      <c r="G9" s="25">
        <v>0</v>
      </c>
      <c r="H9" s="25">
        <v>6.3734862970044617E-2</v>
      </c>
      <c r="I9" s="25">
        <v>1.9120458891013385E-2</v>
      </c>
      <c r="J9" s="25">
        <v>1</v>
      </c>
    </row>
    <row r="10" spans="1:10">
      <c r="A10" s="24" t="s">
        <v>182</v>
      </c>
      <c r="B10" s="25">
        <v>0.7567567567567568</v>
      </c>
      <c r="C10" s="25">
        <v>0</v>
      </c>
      <c r="D10" s="25">
        <v>0</v>
      </c>
      <c r="E10" s="25">
        <v>0.24324324324324326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</row>
    <row r="11" spans="1:10">
      <c r="A11" s="24" t="s">
        <v>183</v>
      </c>
      <c r="B11" s="25">
        <v>0</v>
      </c>
      <c r="C11" s="25">
        <v>8.124576844955992E-3</v>
      </c>
      <c r="D11" s="25">
        <v>3.3852403520649968E-3</v>
      </c>
      <c r="E11" s="25">
        <v>0</v>
      </c>
      <c r="F11" s="25">
        <v>0.91401489505754907</v>
      </c>
      <c r="G11" s="25">
        <v>0</v>
      </c>
      <c r="H11" s="25">
        <v>5.4163845633039949E-2</v>
      </c>
      <c r="I11" s="25">
        <v>2.0311442112389978E-2</v>
      </c>
      <c r="J11" s="25">
        <v>1</v>
      </c>
    </row>
    <row r="12" spans="1:10">
      <c r="A12" s="24" t="s">
        <v>184</v>
      </c>
      <c r="B12" s="25">
        <v>0</v>
      </c>
      <c r="C12" s="25">
        <v>0</v>
      </c>
      <c r="D12" s="25">
        <v>0.63636363636363635</v>
      </c>
      <c r="E12" s="25">
        <v>0</v>
      </c>
      <c r="F12" s="25">
        <v>0</v>
      </c>
      <c r="G12" s="25">
        <v>0</v>
      </c>
      <c r="H12" s="25">
        <v>0.36363636363636365</v>
      </c>
      <c r="I12" s="25">
        <v>0</v>
      </c>
      <c r="J12" s="25">
        <v>1</v>
      </c>
    </row>
    <row r="13" spans="1:10">
      <c r="A13" s="23" t="s">
        <v>185</v>
      </c>
      <c r="B13" s="25">
        <v>0.11406844106463879</v>
      </c>
      <c r="C13" s="25">
        <v>0.15209125475285171</v>
      </c>
      <c r="D13" s="25">
        <v>5.7034220532319393E-2</v>
      </c>
      <c r="E13" s="25">
        <v>0.20912547528517111</v>
      </c>
      <c r="F13" s="25">
        <v>0</v>
      </c>
      <c r="G13" s="25">
        <v>0.22813688212927757</v>
      </c>
      <c r="H13" s="25">
        <v>0.23954372623574144</v>
      </c>
      <c r="I13" s="25">
        <v>0</v>
      </c>
      <c r="J13" s="25">
        <v>1</v>
      </c>
    </row>
    <row r="14" spans="1:10">
      <c r="A14" s="24" t="s">
        <v>186</v>
      </c>
      <c r="B14" s="25">
        <v>0.375</v>
      </c>
      <c r="C14" s="25">
        <v>0</v>
      </c>
      <c r="D14" s="25">
        <v>0.1875</v>
      </c>
      <c r="E14" s="25">
        <v>0.4375</v>
      </c>
      <c r="F14" s="25">
        <v>0</v>
      </c>
      <c r="G14" s="25">
        <v>0</v>
      </c>
      <c r="H14" s="25">
        <v>0</v>
      </c>
      <c r="I14" s="25">
        <v>0</v>
      </c>
      <c r="J14" s="25">
        <v>1</v>
      </c>
    </row>
    <row r="15" spans="1:10">
      <c r="A15" s="24" t="s">
        <v>187</v>
      </c>
      <c r="B15" s="25">
        <v>0</v>
      </c>
      <c r="C15" s="25">
        <v>0.32520325203252032</v>
      </c>
      <c r="D15" s="25">
        <v>0</v>
      </c>
      <c r="E15" s="25">
        <v>0.16260162601626016</v>
      </c>
      <c r="F15" s="25">
        <v>0</v>
      </c>
      <c r="G15" s="25">
        <v>0</v>
      </c>
      <c r="H15" s="25">
        <v>0.51219512195121952</v>
      </c>
      <c r="I15" s="25">
        <v>0</v>
      </c>
      <c r="J15" s="25">
        <v>1</v>
      </c>
    </row>
    <row r="16" spans="1:10">
      <c r="A16" s="24" t="s">
        <v>188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1</v>
      </c>
      <c r="H16" s="25">
        <v>0</v>
      </c>
      <c r="I16" s="25">
        <v>0</v>
      </c>
      <c r="J16" s="25">
        <v>1</v>
      </c>
    </row>
    <row r="17" spans="1:10">
      <c r="A17" s="23" t="s">
        <v>189</v>
      </c>
      <c r="B17" s="25">
        <v>0</v>
      </c>
      <c r="C17" s="25">
        <v>0</v>
      </c>
      <c r="D17" s="25">
        <v>1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1</v>
      </c>
    </row>
    <row r="18" spans="1:10">
      <c r="A18" s="24" t="s">
        <v>190</v>
      </c>
      <c r="B18" s="25">
        <v>0</v>
      </c>
      <c r="C18" s="25">
        <v>0</v>
      </c>
      <c r="D18" s="25">
        <v>1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1</v>
      </c>
    </row>
    <row r="19" spans="1:10">
      <c r="A19" s="22" t="s">
        <v>191</v>
      </c>
      <c r="B19" s="25">
        <v>5.6273062730627307E-2</v>
      </c>
      <c r="C19" s="25">
        <v>0.62853628536285366</v>
      </c>
      <c r="D19" s="25">
        <v>3.9206642066420667E-2</v>
      </c>
      <c r="E19" s="25">
        <v>9.8400984009840101E-3</v>
      </c>
      <c r="F19" s="25">
        <v>0.20756457564575645</v>
      </c>
      <c r="G19" s="25">
        <v>2.5215252152521524E-2</v>
      </c>
      <c r="H19" s="25">
        <v>2.8751537515375153E-2</v>
      </c>
      <c r="I19" s="25">
        <v>4.6125461254612546E-3</v>
      </c>
      <c r="J19" s="25">
        <v>1</v>
      </c>
    </row>
    <row r="20" spans="1:10">
      <c r="A20" s="23" t="s">
        <v>178</v>
      </c>
      <c r="B20" s="25">
        <v>6.8872987477638634E-2</v>
      </c>
      <c r="C20" s="25">
        <v>0.9025044722719141</v>
      </c>
      <c r="D20" s="25">
        <v>0</v>
      </c>
      <c r="E20" s="25">
        <v>0</v>
      </c>
      <c r="F20" s="25">
        <v>0</v>
      </c>
      <c r="G20" s="25">
        <v>2.3255813953488372E-2</v>
      </c>
      <c r="H20" s="25">
        <v>5.3667262969588547E-3</v>
      </c>
      <c r="I20" s="25">
        <v>0</v>
      </c>
      <c r="J20" s="25">
        <v>1</v>
      </c>
    </row>
    <row r="21" spans="1:10">
      <c r="A21" s="24" t="s">
        <v>179</v>
      </c>
      <c r="B21" s="25">
        <v>0.25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0.75</v>
      </c>
      <c r="I21" s="25">
        <v>0</v>
      </c>
      <c r="J21" s="25">
        <v>1</v>
      </c>
    </row>
    <row r="22" spans="1:10">
      <c r="A22" s="24" t="s">
        <v>180</v>
      </c>
      <c r="B22" s="25">
        <v>6.7567567567567571E-2</v>
      </c>
      <c r="C22" s="25">
        <v>0.90900900900900905</v>
      </c>
      <c r="D22" s="25">
        <v>0</v>
      </c>
      <c r="E22" s="25">
        <v>0</v>
      </c>
      <c r="F22" s="25">
        <v>0</v>
      </c>
      <c r="G22" s="25">
        <v>2.3423423423423424E-2</v>
      </c>
      <c r="H22" s="25">
        <v>0</v>
      </c>
      <c r="I22" s="25">
        <v>0</v>
      </c>
      <c r="J22" s="25">
        <v>1</v>
      </c>
    </row>
    <row r="23" spans="1:10">
      <c r="A23" s="23" t="s">
        <v>181</v>
      </c>
      <c r="B23" s="25">
        <v>1.7845761631612493E-2</v>
      </c>
      <c r="C23" s="25">
        <v>7.6481835564053535E-3</v>
      </c>
      <c r="D23" s="25">
        <v>2.5493945188017845E-2</v>
      </c>
      <c r="E23" s="25">
        <v>5.7361376673040155E-3</v>
      </c>
      <c r="F23" s="25">
        <v>0.86042065009560231</v>
      </c>
      <c r="G23" s="25">
        <v>0</v>
      </c>
      <c r="H23" s="25">
        <v>6.3734862970044617E-2</v>
      </c>
      <c r="I23" s="25">
        <v>1.9120458891013385E-2</v>
      </c>
      <c r="J23" s="25">
        <v>1</v>
      </c>
    </row>
    <row r="24" spans="1:10">
      <c r="A24" s="24" t="s">
        <v>182</v>
      </c>
      <c r="B24" s="25">
        <v>0.7567567567567568</v>
      </c>
      <c r="C24" s="25">
        <v>0</v>
      </c>
      <c r="D24" s="25">
        <v>0</v>
      </c>
      <c r="E24" s="25">
        <v>0.24324324324324326</v>
      </c>
      <c r="F24" s="25">
        <v>0</v>
      </c>
      <c r="G24" s="25">
        <v>0</v>
      </c>
      <c r="H24" s="25">
        <v>0</v>
      </c>
      <c r="I24" s="25">
        <v>0</v>
      </c>
      <c r="J24" s="25">
        <v>1</v>
      </c>
    </row>
    <row r="25" spans="1:10">
      <c r="A25" s="24" t="s">
        <v>183</v>
      </c>
      <c r="B25" s="25">
        <v>0</v>
      </c>
      <c r="C25" s="25">
        <v>8.124576844955992E-3</v>
      </c>
      <c r="D25" s="25">
        <v>3.3852403520649968E-3</v>
      </c>
      <c r="E25" s="25">
        <v>0</v>
      </c>
      <c r="F25" s="25">
        <v>0.91401489505754907</v>
      </c>
      <c r="G25" s="25">
        <v>0</v>
      </c>
      <c r="H25" s="25">
        <v>5.4163845633039949E-2</v>
      </c>
      <c r="I25" s="25">
        <v>2.0311442112389978E-2</v>
      </c>
      <c r="J25" s="25">
        <v>1</v>
      </c>
    </row>
    <row r="26" spans="1:10">
      <c r="A26" s="24" t="s">
        <v>184</v>
      </c>
      <c r="B26" s="25">
        <v>0</v>
      </c>
      <c r="C26" s="25">
        <v>0</v>
      </c>
      <c r="D26" s="25">
        <v>0.63636363636363635</v>
      </c>
      <c r="E26" s="25">
        <v>0</v>
      </c>
      <c r="F26" s="25">
        <v>0</v>
      </c>
      <c r="G26" s="25">
        <v>0</v>
      </c>
      <c r="H26" s="25">
        <v>0.36363636363636365</v>
      </c>
      <c r="I26" s="25">
        <v>0</v>
      </c>
      <c r="J26" s="25">
        <v>1</v>
      </c>
    </row>
    <row r="27" spans="1:10">
      <c r="A27" s="23" t="s">
        <v>185</v>
      </c>
      <c r="B27" s="25">
        <v>0.11406844106463879</v>
      </c>
      <c r="C27" s="25">
        <v>0.15209125475285171</v>
      </c>
      <c r="D27" s="25">
        <v>5.7034220532319393E-2</v>
      </c>
      <c r="E27" s="25">
        <v>0.20912547528517111</v>
      </c>
      <c r="F27" s="25">
        <v>0</v>
      </c>
      <c r="G27" s="25">
        <v>0.22813688212927757</v>
      </c>
      <c r="H27" s="25">
        <v>0.23954372623574144</v>
      </c>
      <c r="I27" s="25">
        <v>0</v>
      </c>
      <c r="J27" s="25">
        <v>1</v>
      </c>
    </row>
    <row r="28" spans="1:10">
      <c r="A28" s="24" t="s">
        <v>186</v>
      </c>
      <c r="B28" s="25">
        <v>0.375</v>
      </c>
      <c r="C28" s="25">
        <v>0</v>
      </c>
      <c r="D28" s="25">
        <v>0.1875</v>
      </c>
      <c r="E28" s="25">
        <v>0.4375</v>
      </c>
      <c r="F28" s="25">
        <v>0</v>
      </c>
      <c r="G28" s="25">
        <v>0</v>
      </c>
      <c r="H28" s="25">
        <v>0</v>
      </c>
      <c r="I28" s="25">
        <v>0</v>
      </c>
      <c r="J28" s="25">
        <v>1</v>
      </c>
    </row>
    <row r="29" spans="1:10">
      <c r="A29" s="24" t="s">
        <v>187</v>
      </c>
      <c r="B29" s="25">
        <v>0</v>
      </c>
      <c r="C29" s="25">
        <v>0</v>
      </c>
      <c r="D29" s="25">
        <v>0</v>
      </c>
      <c r="E29" s="25">
        <v>0.24096385542168675</v>
      </c>
      <c r="F29" s="25">
        <v>0</v>
      </c>
      <c r="G29" s="25">
        <v>0</v>
      </c>
      <c r="H29" s="25">
        <v>0.75903614457831325</v>
      </c>
      <c r="I29" s="25">
        <v>0</v>
      </c>
      <c r="J29" s="25">
        <v>1</v>
      </c>
    </row>
    <row r="30" spans="1:10">
      <c r="A30" s="24" t="s">
        <v>188</v>
      </c>
      <c r="B30" s="25">
        <v>0</v>
      </c>
      <c r="C30" s="25">
        <v>0.4</v>
      </c>
      <c r="D30" s="25">
        <v>0</v>
      </c>
      <c r="E30" s="25">
        <v>0</v>
      </c>
      <c r="F30" s="25">
        <v>0</v>
      </c>
      <c r="G30" s="25">
        <v>0.6</v>
      </c>
      <c r="H30" s="25">
        <v>0</v>
      </c>
      <c r="I30" s="25">
        <v>0</v>
      </c>
      <c r="J30" s="25">
        <v>1</v>
      </c>
    </row>
    <row r="31" spans="1:10">
      <c r="A31" s="23" t="s">
        <v>189</v>
      </c>
      <c r="B31" s="25">
        <v>0</v>
      </c>
      <c r="C31" s="25">
        <v>0</v>
      </c>
      <c r="D31" s="25">
        <v>1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1</v>
      </c>
    </row>
    <row r="32" spans="1:10">
      <c r="A32" s="24" t="s">
        <v>190</v>
      </c>
      <c r="B32" s="25">
        <v>0</v>
      </c>
      <c r="C32" s="25">
        <v>0</v>
      </c>
      <c r="D32" s="25">
        <v>1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1</v>
      </c>
    </row>
    <row r="33" spans="1:10">
      <c r="A33" s="22" t="s">
        <v>175</v>
      </c>
      <c r="B33" s="25">
        <v>5.6273062730627307E-2</v>
      </c>
      <c r="C33" s="25">
        <v>0.62853628536285366</v>
      </c>
      <c r="D33" s="25">
        <v>3.9206642066420667E-2</v>
      </c>
      <c r="E33" s="25">
        <v>9.8400984009840101E-3</v>
      </c>
      <c r="F33" s="25">
        <v>0.20756457564575645</v>
      </c>
      <c r="G33" s="25">
        <v>2.5215252152521524E-2</v>
      </c>
      <c r="H33" s="25">
        <v>2.8751537515375153E-2</v>
      </c>
      <c r="I33" s="25">
        <v>4.6125461254612546E-3</v>
      </c>
      <c r="J33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69F3-90C6-4E7A-85DC-FA511684CEBE}">
  <sheetPr codeName="Arkusz3"/>
  <dimension ref="A1:AI54"/>
  <sheetViews>
    <sheetView topLeftCell="A4" zoomScaleNormal="100" workbookViewId="0">
      <selection activeCell="C11" sqref="C11"/>
    </sheetView>
  </sheetViews>
  <sheetFormatPr defaultColWidth="9.140625" defaultRowHeight="14.25"/>
  <cols>
    <col min="1" max="1" width="11.28515625" style="14" bestFit="1" customWidth="1"/>
    <col min="2" max="2" width="13.140625" style="14" bestFit="1" customWidth="1"/>
    <col min="3" max="4" width="14" style="14" bestFit="1" customWidth="1"/>
    <col min="5" max="5" width="15.5703125" style="14" customWidth="1"/>
    <col min="6" max="6" width="9.140625" style="14"/>
    <col min="7" max="7" width="9.28515625" style="14" bestFit="1" customWidth="1"/>
    <col min="8" max="8" width="11" style="14" bestFit="1" customWidth="1"/>
    <col min="9" max="20" width="9.140625" style="14"/>
    <col min="21" max="21" width="16" style="14" bestFit="1" customWidth="1"/>
    <col min="22" max="22" width="11.7109375" style="14" bestFit="1" customWidth="1"/>
    <col min="23" max="23" width="15" style="14" bestFit="1" customWidth="1"/>
    <col min="24" max="24" width="13.7109375" style="14" bestFit="1" customWidth="1"/>
    <col min="25" max="25" width="12.7109375" style="14" bestFit="1" customWidth="1"/>
    <col min="26" max="26" width="17.28515625" style="14" bestFit="1" customWidth="1"/>
    <col min="27" max="27" width="11.5703125" style="14" bestFit="1" customWidth="1"/>
    <col min="28" max="28" width="10.140625" style="14" bestFit="1" customWidth="1"/>
    <col min="29" max="29" width="14.85546875" style="14" bestFit="1" customWidth="1"/>
    <col min="30" max="30" width="10.42578125" style="14" bestFit="1" customWidth="1"/>
    <col min="31" max="31" width="10.140625" style="14" bestFit="1" customWidth="1"/>
    <col min="32" max="32" width="13.7109375" style="14" bestFit="1" customWidth="1"/>
    <col min="33" max="33" width="10.85546875" style="14" bestFit="1" customWidth="1"/>
    <col min="34" max="34" width="14.28515625" style="14" bestFit="1" customWidth="1"/>
    <col min="35" max="35" width="14" style="14" bestFit="1" customWidth="1"/>
    <col min="36" max="16384" width="9.140625" style="14"/>
  </cols>
  <sheetData>
    <row r="1" spans="1:35" ht="38.25" customHeight="1">
      <c r="A1" s="19" t="s">
        <v>170</v>
      </c>
      <c r="B1" s="19"/>
      <c r="C1" s="19"/>
      <c r="D1" s="19"/>
      <c r="E1" s="19"/>
      <c r="F1" s="19"/>
      <c r="G1" s="19"/>
      <c r="H1" s="19"/>
    </row>
    <row r="3" spans="1:35" ht="15"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ht="15">
      <c r="A4" s="12" t="s">
        <v>113</v>
      </c>
      <c r="B4" s="12" t="s">
        <v>114</v>
      </c>
      <c r="C4" s="12" t="s">
        <v>115</v>
      </c>
      <c r="D4" s="12" t="s">
        <v>116</v>
      </c>
      <c r="E4" s="12" t="s">
        <v>117</v>
      </c>
      <c r="F4" s="12" t="s">
        <v>118</v>
      </c>
      <c r="G4" s="13" t="s">
        <v>119</v>
      </c>
      <c r="H4" s="13" t="s">
        <v>14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ht="15">
      <c r="A5" s="15">
        <v>43962</v>
      </c>
      <c r="B5" s="16" t="s">
        <v>120</v>
      </c>
      <c r="C5" s="16" t="s">
        <v>121</v>
      </c>
      <c r="D5" s="16" t="s">
        <v>122</v>
      </c>
      <c r="E5" s="16" t="s">
        <v>123</v>
      </c>
      <c r="F5" s="16">
        <v>5</v>
      </c>
      <c r="G5" s="17">
        <v>30</v>
      </c>
      <c r="H5" s="17">
        <f>F5*G5</f>
        <v>150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ht="15">
      <c r="A6" s="15">
        <v>44050</v>
      </c>
      <c r="B6" s="16" t="s">
        <v>124</v>
      </c>
      <c r="C6" s="16" t="s">
        <v>125</v>
      </c>
      <c r="D6" s="16" t="s">
        <v>122</v>
      </c>
      <c r="E6" s="16" t="s">
        <v>126</v>
      </c>
      <c r="F6" s="16">
        <v>4</v>
      </c>
      <c r="G6" s="17">
        <v>5</v>
      </c>
      <c r="H6" s="17">
        <f t="shared" ref="H6:H29" si="0">F6*G6</f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ht="15">
      <c r="A7" s="15">
        <v>43953</v>
      </c>
      <c r="B7" s="16" t="s">
        <v>127</v>
      </c>
      <c r="C7" s="16" t="s">
        <v>128</v>
      </c>
      <c r="D7" s="16" t="s">
        <v>129</v>
      </c>
      <c r="E7" s="16" t="s">
        <v>130</v>
      </c>
      <c r="F7" s="16">
        <v>4</v>
      </c>
      <c r="G7" s="17">
        <v>20</v>
      </c>
      <c r="H7" s="17">
        <f t="shared" si="0"/>
        <v>80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15">
      <c r="A8" s="15">
        <v>44042</v>
      </c>
      <c r="B8" s="16" t="s">
        <v>131</v>
      </c>
      <c r="C8" s="16" t="s">
        <v>132</v>
      </c>
      <c r="D8" s="16" t="s">
        <v>122</v>
      </c>
      <c r="E8" s="16" t="s">
        <v>133</v>
      </c>
      <c r="F8" s="16">
        <v>5</v>
      </c>
      <c r="G8" s="17">
        <v>3</v>
      </c>
      <c r="H8" s="17">
        <f t="shared" si="0"/>
        <v>15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ht="15">
      <c r="A9" s="15">
        <v>44059</v>
      </c>
      <c r="B9" s="16" t="s">
        <v>127</v>
      </c>
      <c r="C9" s="16" t="s">
        <v>134</v>
      </c>
      <c r="D9" s="16" t="s">
        <v>122</v>
      </c>
      <c r="E9" s="16" t="s">
        <v>126</v>
      </c>
      <c r="F9" s="16">
        <v>7</v>
      </c>
      <c r="G9" s="17">
        <v>9</v>
      </c>
      <c r="H9" s="17">
        <f t="shared" si="0"/>
        <v>63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ht="15">
      <c r="A10" s="15">
        <v>43897</v>
      </c>
      <c r="B10" s="16" t="s">
        <v>135</v>
      </c>
      <c r="C10" s="16" t="s">
        <v>136</v>
      </c>
      <c r="D10" s="16" t="s">
        <v>129</v>
      </c>
      <c r="E10" s="16" t="s">
        <v>137</v>
      </c>
      <c r="F10" s="16">
        <v>20</v>
      </c>
      <c r="G10" s="17">
        <v>5</v>
      </c>
      <c r="H10" s="17">
        <f t="shared" si="0"/>
        <v>100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ht="15">
      <c r="A11" s="15">
        <v>43860</v>
      </c>
      <c r="B11" s="16" t="s">
        <v>127</v>
      </c>
      <c r="C11" s="16" t="s">
        <v>138</v>
      </c>
      <c r="D11" s="16" t="s">
        <v>122</v>
      </c>
      <c r="E11" s="16" t="s">
        <v>133</v>
      </c>
      <c r="F11" s="16">
        <v>4</v>
      </c>
      <c r="G11" s="17">
        <v>6</v>
      </c>
      <c r="H11" s="17">
        <f t="shared" si="0"/>
        <v>24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ht="15">
      <c r="A12" s="15">
        <v>44031</v>
      </c>
      <c r="B12" s="16" t="s">
        <v>139</v>
      </c>
      <c r="C12" s="16" t="s">
        <v>140</v>
      </c>
      <c r="D12" s="16" t="s">
        <v>122</v>
      </c>
      <c r="E12" s="16" t="s">
        <v>133</v>
      </c>
      <c r="F12" s="16">
        <v>6</v>
      </c>
      <c r="G12" s="17">
        <v>5</v>
      </c>
      <c r="H12" s="17">
        <f t="shared" si="0"/>
        <v>30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ht="15">
      <c r="A13" s="15">
        <v>43902</v>
      </c>
      <c r="B13" s="16" t="s">
        <v>139</v>
      </c>
      <c r="C13" s="16" t="s">
        <v>141</v>
      </c>
      <c r="D13" s="16" t="s">
        <v>142</v>
      </c>
      <c r="E13" s="16" t="s">
        <v>143</v>
      </c>
      <c r="F13" s="16">
        <v>3</v>
      </c>
      <c r="G13" s="17">
        <v>100</v>
      </c>
      <c r="H13" s="17">
        <f t="shared" si="0"/>
        <v>300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ht="15">
      <c r="A14" s="15">
        <v>43891</v>
      </c>
      <c r="B14" s="16" t="s">
        <v>135</v>
      </c>
      <c r="C14" s="16" t="s">
        <v>144</v>
      </c>
      <c r="D14" s="16" t="s">
        <v>169</v>
      </c>
      <c r="E14" s="16" t="s">
        <v>145</v>
      </c>
      <c r="F14" s="16">
        <v>2</v>
      </c>
      <c r="G14" s="17">
        <v>2</v>
      </c>
      <c r="H14" s="17">
        <f t="shared" si="0"/>
        <v>4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15">
      <c r="A15" s="15">
        <v>43899</v>
      </c>
      <c r="B15" s="16" t="s">
        <v>146</v>
      </c>
      <c r="C15" s="16" t="s">
        <v>147</v>
      </c>
      <c r="D15" s="16" t="s">
        <v>169</v>
      </c>
      <c r="E15" s="16" t="s">
        <v>148</v>
      </c>
      <c r="F15" s="16">
        <v>4</v>
      </c>
      <c r="G15" s="17">
        <v>9</v>
      </c>
      <c r="H15" s="17">
        <f t="shared" si="0"/>
        <v>36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15">
      <c r="A16" s="15">
        <v>43995</v>
      </c>
      <c r="B16" s="16" t="s">
        <v>131</v>
      </c>
      <c r="C16" s="16" t="s">
        <v>149</v>
      </c>
      <c r="D16" s="16" t="s">
        <v>122</v>
      </c>
      <c r="E16" s="16" t="s">
        <v>133</v>
      </c>
      <c r="F16" s="16">
        <v>7</v>
      </c>
      <c r="G16" s="17">
        <v>5</v>
      </c>
      <c r="H16" s="17">
        <f t="shared" si="0"/>
        <v>35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15">
      <c r="A17" s="15">
        <v>44044</v>
      </c>
      <c r="B17" s="16" t="s">
        <v>146</v>
      </c>
      <c r="C17" s="16" t="s">
        <v>150</v>
      </c>
      <c r="D17" s="16" t="s">
        <v>122</v>
      </c>
      <c r="E17" s="16" t="s">
        <v>133</v>
      </c>
      <c r="F17" s="16">
        <v>5</v>
      </c>
      <c r="G17" s="17">
        <v>8</v>
      </c>
      <c r="H17" s="17">
        <f t="shared" si="0"/>
        <v>40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15">
      <c r="A18" s="15">
        <v>43987</v>
      </c>
      <c r="B18" s="16" t="s">
        <v>127</v>
      </c>
      <c r="C18" s="16" t="s">
        <v>151</v>
      </c>
      <c r="D18" s="16" t="s">
        <v>122</v>
      </c>
      <c r="E18" s="16" t="s">
        <v>152</v>
      </c>
      <c r="F18" s="16">
        <v>2</v>
      </c>
      <c r="G18" s="17">
        <v>10</v>
      </c>
      <c r="H18" s="17">
        <f t="shared" si="0"/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ht="15">
      <c r="A19" s="15">
        <v>43855</v>
      </c>
      <c r="B19" s="16" t="s">
        <v>139</v>
      </c>
      <c r="C19" s="16" t="s">
        <v>153</v>
      </c>
      <c r="D19" s="16" t="s">
        <v>129</v>
      </c>
      <c r="E19" s="16" t="s">
        <v>154</v>
      </c>
      <c r="F19" s="16">
        <v>4</v>
      </c>
      <c r="G19" s="17">
        <v>2</v>
      </c>
      <c r="H19" s="17">
        <f t="shared" si="0"/>
        <v>8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ht="15">
      <c r="A20" s="15">
        <v>43938</v>
      </c>
      <c r="B20" s="16" t="s">
        <v>124</v>
      </c>
      <c r="C20" s="16" t="s">
        <v>155</v>
      </c>
      <c r="D20" s="16" t="s">
        <v>122</v>
      </c>
      <c r="E20" s="16" t="s">
        <v>133</v>
      </c>
      <c r="F20" s="16">
        <v>3</v>
      </c>
      <c r="G20" s="17">
        <v>3</v>
      </c>
      <c r="H20" s="17">
        <f t="shared" si="0"/>
        <v>9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15">
      <c r="A21" s="15">
        <v>43967</v>
      </c>
      <c r="B21" s="16" t="s">
        <v>131</v>
      </c>
      <c r="C21" s="16" t="s">
        <v>156</v>
      </c>
      <c r="D21" s="16" t="s">
        <v>122</v>
      </c>
      <c r="E21" s="16" t="s">
        <v>133</v>
      </c>
      <c r="F21" s="16">
        <v>1</v>
      </c>
      <c r="G21" s="17">
        <v>5</v>
      </c>
      <c r="H21" s="17">
        <f t="shared" si="0"/>
        <v>5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15">
      <c r="A22" s="15">
        <v>43979</v>
      </c>
      <c r="B22" s="16" t="s">
        <v>146</v>
      </c>
      <c r="C22" s="16" t="s">
        <v>140</v>
      </c>
      <c r="D22" s="16" t="s">
        <v>122</v>
      </c>
      <c r="E22" s="16" t="s">
        <v>126</v>
      </c>
      <c r="F22" s="16">
        <v>2</v>
      </c>
      <c r="G22" s="17">
        <v>6</v>
      </c>
      <c r="H22" s="17">
        <f t="shared" si="0"/>
        <v>12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ht="15">
      <c r="A23" s="15">
        <v>43948</v>
      </c>
      <c r="B23" s="16" t="s">
        <v>139</v>
      </c>
      <c r="C23" s="16" t="s">
        <v>140</v>
      </c>
      <c r="D23" s="16" t="s">
        <v>122</v>
      </c>
      <c r="E23" s="16" t="s">
        <v>133</v>
      </c>
      <c r="F23" s="16">
        <v>4</v>
      </c>
      <c r="G23" s="17">
        <v>7</v>
      </c>
      <c r="H23" s="17">
        <f t="shared" si="0"/>
        <v>28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ht="15">
      <c r="A24" s="15">
        <v>44030</v>
      </c>
      <c r="B24" s="16" t="s">
        <v>124</v>
      </c>
      <c r="C24" s="16" t="s">
        <v>157</v>
      </c>
      <c r="D24" s="16" t="s">
        <v>122</v>
      </c>
      <c r="E24" s="16" t="s">
        <v>158</v>
      </c>
      <c r="F24" s="16">
        <v>7</v>
      </c>
      <c r="G24" s="17">
        <v>5</v>
      </c>
      <c r="H24" s="17">
        <f t="shared" si="0"/>
        <v>35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ht="15">
      <c r="A25" s="18">
        <v>44092</v>
      </c>
      <c r="B25" s="16" t="s">
        <v>135</v>
      </c>
      <c r="C25" s="16" t="s">
        <v>159</v>
      </c>
      <c r="D25" s="16" t="s">
        <v>129</v>
      </c>
      <c r="E25" s="16" t="s">
        <v>130</v>
      </c>
      <c r="F25" s="16">
        <v>3</v>
      </c>
      <c r="G25" s="17">
        <v>20</v>
      </c>
      <c r="H25" s="17">
        <f t="shared" si="0"/>
        <v>60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ht="15">
      <c r="A26" s="18">
        <v>43910</v>
      </c>
      <c r="B26" s="16" t="s">
        <v>146</v>
      </c>
      <c r="C26" s="16" t="s">
        <v>160</v>
      </c>
      <c r="D26" s="16" t="s">
        <v>142</v>
      </c>
      <c r="E26" s="16" t="s">
        <v>161</v>
      </c>
      <c r="F26" s="16">
        <v>10</v>
      </c>
      <c r="G26" s="17">
        <v>400</v>
      </c>
      <c r="H26" s="17">
        <f t="shared" si="0"/>
        <v>4000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ht="15">
      <c r="A27" s="18">
        <v>43956</v>
      </c>
      <c r="B27" s="16" t="s">
        <v>120</v>
      </c>
      <c r="C27" s="16" t="s">
        <v>162</v>
      </c>
      <c r="D27" s="16" t="s">
        <v>163</v>
      </c>
      <c r="E27" s="16" t="s">
        <v>164</v>
      </c>
      <c r="F27" s="16">
        <v>4</v>
      </c>
      <c r="G27" s="17">
        <v>300</v>
      </c>
      <c r="H27" s="17">
        <f t="shared" si="0"/>
        <v>1200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ht="15">
      <c r="A28" s="18">
        <v>44171</v>
      </c>
      <c r="B28" s="16" t="s">
        <v>131</v>
      </c>
      <c r="C28" s="16" t="s">
        <v>165</v>
      </c>
      <c r="D28" s="16" t="s">
        <v>163</v>
      </c>
      <c r="E28" s="16" t="s">
        <v>166</v>
      </c>
      <c r="F28" s="16">
        <v>20</v>
      </c>
      <c r="G28" s="17">
        <v>10</v>
      </c>
      <c r="H28" s="17">
        <f t="shared" si="0"/>
        <v>200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ht="15">
      <c r="A29" s="18">
        <v>43958</v>
      </c>
      <c r="B29" s="16" t="s">
        <v>167</v>
      </c>
      <c r="C29" s="16" t="s">
        <v>168</v>
      </c>
      <c r="D29" s="16" t="s">
        <v>129</v>
      </c>
      <c r="E29" s="16" t="s">
        <v>154</v>
      </c>
      <c r="F29" s="16">
        <v>3</v>
      </c>
      <c r="G29" s="17">
        <v>10</v>
      </c>
      <c r="H29" s="17">
        <f t="shared" si="0"/>
        <v>30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ht="15">
      <c r="A30" s="15">
        <v>44327</v>
      </c>
      <c r="B30" s="16" t="s">
        <v>120</v>
      </c>
      <c r="C30" s="16" t="s">
        <v>121</v>
      </c>
      <c r="D30" s="16" t="s">
        <v>122</v>
      </c>
      <c r="E30" s="16" t="s">
        <v>123</v>
      </c>
      <c r="F30" s="16">
        <v>5</v>
      </c>
      <c r="G30" s="17">
        <v>30</v>
      </c>
      <c r="H30" s="17">
        <f>F30*G30</f>
        <v>150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ht="15">
      <c r="A31" s="15">
        <v>44415</v>
      </c>
      <c r="B31" s="16" t="s">
        <v>124</v>
      </c>
      <c r="C31" s="16" t="s">
        <v>125</v>
      </c>
      <c r="D31" s="16" t="s">
        <v>122</v>
      </c>
      <c r="E31" s="16" t="s">
        <v>126</v>
      </c>
      <c r="F31" s="16">
        <v>4</v>
      </c>
      <c r="G31" s="17">
        <v>5</v>
      </c>
      <c r="H31" s="17">
        <f t="shared" ref="H31:H54" si="1">F31*G31</f>
        <v>20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ht="15">
      <c r="A32" s="15">
        <v>44318</v>
      </c>
      <c r="B32" s="16" t="s">
        <v>127</v>
      </c>
      <c r="C32" s="16" t="s">
        <v>128</v>
      </c>
      <c r="D32" s="16" t="s">
        <v>129</v>
      </c>
      <c r="E32" s="16" t="s">
        <v>130</v>
      </c>
      <c r="F32" s="16">
        <v>4</v>
      </c>
      <c r="G32" s="17">
        <v>20</v>
      </c>
      <c r="H32" s="17">
        <f t="shared" si="1"/>
        <v>80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ht="15">
      <c r="A33" s="15">
        <v>44407</v>
      </c>
      <c r="B33" s="16" t="s">
        <v>131</v>
      </c>
      <c r="C33" s="16" t="s">
        <v>132</v>
      </c>
      <c r="D33" s="16" t="s">
        <v>122</v>
      </c>
      <c r="E33" s="16" t="s">
        <v>133</v>
      </c>
      <c r="F33" s="16">
        <v>5</v>
      </c>
      <c r="G33" s="17">
        <v>3</v>
      </c>
      <c r="H33" s="17">
        <f t="shared" si="1"/>
        <v>15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ht="15">
      <c r="A34" s="15">
        <v>44424</v>
      </c>
      <c r="B34" s="16" t="s">
        <v>127</v>
      </c>
      <c r="C34" s="16" t="s">
        <v>134</v>
      </c>
      <c r="D34" s="16" t="s">
        <v>122</v>
      </c>
      <c r="E34" s="16" t="s">
        <v>126</v>
      </c>
      <c r="F34" s="16">
        <v>7</v>
      </c>
      <c r="G34" s="17">
        <v>9</v>
      </c>
      <c r="H34" s="17">
        <f t="shared" si="1"/>
        <v>63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>
      <c r="A35" s="15">
        <v>44263</v>
      </c>
      <c r="B35" s="16" t="s">
        <v>135</v>
      </c>
      <c r="C35" s="16" t="s">
        <v>136</v>
      </c>
      <c r="D35" s="16" t="s">
        <v>129</v>
      </c>
      <c r="E35" s="16" t="s">
        <v>137</v>
      </c>
      <c r="F35" s="16">
        <v>20</v>
      </c>
      <c r="G35" s="17">
        <v>5</v>
      </c>
      <c r="H35" s="17">
        <f t="shared" si="1"/>
        <v>100</v>
      </c>
    </row>
    <row r="36" spans="1:35">
      <c r="A36" s="15">
        <v>44226</v>
      </c>
      <c r="B36" s="16" t="s">
        <v>127</v>
      </c>
      <c r="C36" s="16" t="s">
        <v>138</v>
      </c>
      <c r="D36" s="16" t="s">
        <v>122</v>
      </c>
      <c r="E36" s="16" t="s">
        <v>133</v>
      </c>
      <c r="F36" s="16">
        <v>4</v>
      </c>
      <c r="G36" s="17">
        <v>6</v>
      </c>
      <c r="H36" s="17">
        <f t="shared" si="1"/>
        <v>24</v>
      </c>
    </row>
    <row r="37" spans="1:35">
      <c r="A37" s="15">
        <v>44396</v>
      </c>
      <c r="B37" s="16" t="s">
        <v>139</v>
      </c>
      <c r="C37" s="16" t="s">
        <v>140</v>
      </c>
      <c r="D37" s="16" t="s">
        <v>122</v>
      </c>
      <c r="E37" s="16" t="s">
        <v>133</v>
      </c>
      <c r="F37" s="16">
        <v>6</v>
      </c>
      <c r="G37" s="17">
        <v>5</v>
      </c>
      <c r="H37" s="17">
        <f t="shared" si="1"/>
        <v>30</v>
      </c>
    </row>
    <row r="38" spans="1:35">
      <c r="A38" s="15">
        <v>44267</v>
      </c>
      <c r="B38" s="16" t="s">
        <v>139</v>
      </c>
      <c r="C38" s="16" t="s">
        <v>141</v>
      </c>
      <c r="D38" s="16" t="s">
        <v>142</v>
      </c>
      <c r="E38" s="16" t="s">
        <v>143</v>
      </c>
      <c r="F38" s="16">
        <v>3</v>
      </c>
      <c r="G38" s="17">
        <v>100</v>
      </c>
      <c r="H38" s="17">
        <f t="shared" si="1"/>
        <v>300</v>
      </c>
    </row>
    <row r="39" spans="1:35">
      <c r="A39" s="15">
        <v>44256</v>
      </c>
      <c r="B39" s="16" t="s">
        <v>135</v>
      </c>
      <c r="C39" s="16" t="s">
        <v>144</v>
      </c>
      <c r="D39" s="16" t="s">
        <v>169</v>
      </c>
      <c r="E39" s="16" t="s">
        <v>145</v>
      </c>
      <c r="F39" s="16">
        <v>2</v>
      </c>
      <c r="G39" s="17">
        <v>2</v>
      </c>
      <c r="H39" s="17">
        <f t="shared" si="1"/>
        <v>4</v>
      </c>
    </row>
    <row r="40" spans="1:35">
      <c r="A40" s="15">
        <v>44274</v>
      </c>
      <c r="B40" s="16" t="s">
        <v>146</v>
      </c>
      <c r="C40" s="16" t="s">
        <v>147</v>
      </c>
      <c r="D40" s="16" t="s">
        <v>169</v>
      </c>
      <c r="E40" s="16" t="s">
        <v>148</v>
      </c>
      <c r="F40" s="16">
        <v>4</v>
      </c>
      <c r="G40" s="17">
        <v>9</v>
      </c>
      <c r="H40" s="17">
        <f t="shared" si="1"/>
        <v>36</v>
      </c>
    </row>
    <row r="41" spans="1:35">
      <c r="A41" s="15">
        <v>44360</v>
      </c>
      <c r="B41" s="16" t="s">
        <v>131</v>
      </c>
      <c r="C41" s="16" t="s">
        <v>149</v>
      </c>
      <c r="D41" s="16" t="s">
        <v>122</v>
      </c>
      <c r="E41" s="16" t="s">
        <v>133</v>
      </c>
      <c r="F41" s="16">
        <v>7</v>
      </c>
      <c r="G41" s="17">
        <v>5</v>
      </c>
      <c r="H41" s="17">
        <f t="shared" si="1"/>
        <v>35</v>
      </c>
    </row>
    <row r="42" spans="1:35">
      <c r="A42" s="15">
        <v>44440</v>
      </c>
      <c r="B42" s="16" t="s">
        <v>146</v>
      </c>
      <c r="C42" s="16" t="s">
        <v>150</v>
      </c>
      <c r="D42" s="16" t="s">
        <v>122</v>
      </c>
      <c r="E42" s="16" t="s">
        <v>133</v>
      </c>
      <c r="F42" s="16">
        <v>5</v>
      </c>
      <c r="G42" s="17">
        <v>8</v>
      </c>
      <c r="H42" s="17">
        <f t="shared" si="1"/>
        <v>40</v>
      </c>
    </row>
    <row r="43" spans="1:35">
      <c r="A43" s="15">
        <v>44352</v>
      </c>
      <c r="B43" s="16" t="s">
        <v>127</v>
      </c>
      <c r="C43" s="16" t="s">
        <v>151</v>
      </c>
      <c r="D43" s="16" t="s">
        <v>122</v>
      </c>
      <c r="E43" s="16" t="s">
        <v>152</v>
      </c>
      <c r="F43" s="16">
        <v>2</v>
      </c>
      <c r="G43" s="17">
        <v>10</v>
      </c>
      <c r="H43" s="17">
        <f t="shared" si="1"/>
        <v>20</v>
      </c>
    </row>
    <row r="44" spans="1:35">
      <c r="A44" s="15">
        <v>44221</v>
      </c>
      <c r="B44" s="16" t="s">
        <v>139</v>
      </c>
      <c r="C44" s="16" t="s">
        <v>153</v>
      </c>
      <c r="D44" s="16" t="s">
        <v>129</v>
      </c>
      <c r="E44" s="16" t="s">
        <v>154</v>
      </c>
      <c r="F44" s="16">
        <v>4</v>
      </c>
      <c r="G44" s="17">
        <v>2</v>
      </c>
      <c r="H44" s="17">
        <f t="shared" si="1"/>
        <v>8</v>
      </c>
    </row>
    <row r="45" spans="1:35">
      <c r="A45" s="15">
        <v>44303</v>
      </c>
      <c r="B45" s="16" t="s">
        <v>124</v>
      </c>
      <c r="C45" s="16" t="s">
        <v>155</v>
      </c>
      <c r="D45" s="16" t="s">
        <v>122</v>
      </c>
      <c r="E45" s="16" t="s">
        <v>133</v>
      </c>
      <c r="F45" s="16">
        <v>3</v>
      </c>
      <c r="G45" s="17">
        <v>3</v>
      </c>
      <c r="H45" s="17">
        <f t="shared" si="1"/>
        <v>9</v>
      </c>
    </row>
    <row r="46" spans="1:35">
      <c r="A46" s="15">
        <v>44332</v>
      </c>
      <c r="B46" s="16" t="s">
        <v>131</v>
      </c>
      <c r="C46" s="16" t="s">
        <v>156</v>
      </c>
      <c r="D46" s="16" t="s">
        <v>122</v>
      </c>
      <c r="E46" s="16" t="s">
        <v>133</v>
      </c>
      <c r="F46" s="16">
        <v>1</v>
      </c>
      <c r="G46" s="17">
        <v>5</v>
      </c>
      <c r="H46" s="17">
        <f t="shared" si="1"/>
        <v>5</v>
      </c>
    </row>
    <row r="47" spans="1:35">
      <c r="A47" s="15">
        <v>44344</v>
      </c>
      <c r="B47" s="16" t="s">
        <v>146</v>
      </c>
      <c r="C47" s="16" t="s">
        <v>140</v>
      </c>
      <c r="D47" s="16" t="s">
        <v>122</v>
      </c>
      <c r="E47" s="16" t="s">
        <v>126</v>
      </c>
      <c r="F47" s="16">
        <v>2</v>
      </c>
      <c r="G47" s="17">
        <v>6</v>
      </c>
      <c r="H47" s="17">
        <f t="shared" si="1"/>
        <v>12</v>
      </c>
    </row>
    <row r="48" spans="1:35">
      <c r="A48" s="15">
        <v>44313</v>
      </c>
      <c r="B48" s="16" t="s">
        <v>139</v>
      </c>
      <c r="C48" s="16" t="s">
        <v>140</v>
      </c>
      <c r="D48" s="16" t="s">
        <v>122</v>
      </c>
      <c r="E48" s="16" t="s">
        <v>133</v>
      </c>
      <c r="F48" s="16">
        <v>4</v>
      </c>
      <c r="G48" s="17">
        <v>7</v>
      </c>
      <c r="H48" s="17">
        <f t="shared" si="1"/>
        <v>28</v>
      </c>
    </row>
    <row r="49" spans="1:8">
      <c r="A49" s="15">
        <v>44395</v>
      </c>
      <c r="B49" s="16" t="s">
        <v>124</v>
      </c>
      <c r="C49" s="16" t="s">
        <v>157</v>
      </c>
      <c r="D49" s="16" t="s">
        <v>122</v>
      </c>
      <c r="E49" s="16" t="s">
        <v>158</v>
      </c>
      <c r="F49" s="16">
        <v>7</v>
      </c>
      <c r="G49" s="17">
        <v>5</v>
      </c>
      <c r="H49" s="17">
        <f t="shared" si="1"/>
        <v>35</v>
      </c>
    </row>
    <row r="50" spans="1:8">
      <c r="A50" s="18">
        <v>44457</v>
      </c>
      <c r="B50" s="16" t="s">
        <v>135</v>
      </c>
      <c r="C50" s="16" t="s">
        <v>159</v>
      </c>
      <c r="D50" s="16" t="s">
        <v>129</v>
      </c>
      <c r="E50" s="16" t="s">
        <v>130</v>
      </c>
      <c r="F50" s="16">
        <v>3</v>
      </c>
      <c r="G50" s="17">
        <v>20</v>
      </c>
      <c r="H50" s="17">
        <f t="shared" si="1"/>
        <v>60</v>
      </c>
    </row>
    <row r="51" spans="1:8">
      <c r="A51" s="18">
        <v>44275</v>
      </c>
      <c r="B51" s="16" t="s">
        <v>146</v>
      </c>
      <c r="C51" s="16" t="s">
        <v>160</v>
      </c>
      <c r="D51" s="16" t="s">
        <v>142</v>
      </c>
      <c r="E51" s="16" t="s">
        <v>161</v>
      </c>
      <c r="F51" s="16">
        <v>10</v>
      </c>
      <c r="G51" s="17">
        <v>400</v>
      </c>
      <c r="H51" s="17">
        <f t="shared" si="1"/>
        <v>4000</v>
      </c>
    </row>
    <row r="52" spans="1:8">
      <c r="A52" s="18">
        <v>44321</v>
      </c>
      <c r="B52" s="16" t="s">
        <v>120</v>
      </c>
      <c r="C52" s="16" t="s">
        <v>162</v>
      </c>
      <c r="D52" s="16" t="s">
        <v>163</v>
      </c>
      <c r="E52" s="16" t="s">
        <v>164</v>
      </c>
      <c r="F52" s="16">
        <v>4</v>
      </c>
      <c r="G52" s="17">
        <v>300</v>
      </c>
      <c r="H52" s="17">
        <f t="shared" si="1"/>
        <v>1200</v>
      </c>
    </row>
    <row r="53" spans="1:8">
      <c r="A53" s="18">
        <v>44536</v>
      </c>
      <c r="B53" s="16" t="s">
        <v>131</v>
      </c>
      <c r="C53" s="16" t="s">
        <v>165</v>
      </c>
      <c r="D53" s="16" t="s">
        <v>163</v>
      </c>
      <c r="E53" s="16" t="s">
        <v>166</v>
      </c>
      <c r="F53" s="16">
        <v>20</v>
      </c>
      <c r="G53" s="17">
        <v>10</v>
      </c>
      <c r="H53" s="17">
        <f t="shared" si="1"/>
        <v>200</v>
      </c>
    </row>
    <row r="54" spans="1:8">
      <c r="A54" s="18">
        <v>44323</v>
      </c>
      <c r="B54" s="16" t="s">
        <v>167</v>
      </c>
      <c r="C54" s="16" t="s">
        <v>168</v>
      </c>
      <c r="D54" s="16" t="s">
        <v>129</v>
      </c>
      <c r="E54" s="16" t="s">
        <v>154</v>
      </c>
      <c r="F54" s="16">
        <v>3</v>
      </c>
      <c r="G54" s="17">
        <v>10</v>
      </c>
      <c r="H54" s="17">
        <f t="shared" si="1"/>
        <v>30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6C54-C69B-4F70-9732-0BB2556DEF48}">
  <sheetPr codeName="Arkusz2"/>
  <dimension ref="A1:H49"/>
  <sheetViews>
    <sheetView workbookViewId="0">
      <selection activeCell="A35" sqref="A35"/>
    </sheetView>
  </sheetViews>
  <sheetFormatPr defaultColWidth="9.140625" defaultRowHeight="12.75"/>
  <cols>
    <col min="1" max="1" width="18.140625" style="1" bestFit="1" customWidth="1"/>
    <col min="2" max="5" width="14.42578125" style="1" customWidth="1"/>
    <col min="6" max="16384" width="9.140625" style="1"/>
  </cols>
  <sheetData>
    <row r="1" spans="1:8" ht="44.25" customHeight="1">
      <c r="A1" s="19" t="s">
        <v>112</v>
      </c>
      <c r="B1" s="19"/>
      <c r="C1" s="19"/>
      <c r="D1" s="19"/>
      <c r="E1" s="19"/>
      <c r="F1" s="19"/>
      <c r="G1" s="19"/>
      <c r="H1" s="19"/>
    </row>
    <row r="4" spans="1:8" ht="15">
      <c r="A4" s="2" t="s">
        <v>0</v>
      </c>
    </row>
    <row r="5" spans="1:8" ht="15">
      <c r="A5" s="2"/>
    </row>
    <row r="7" spans="1:8" ht="15">
      <c r="A7" s="3"/>
      <c r="B7" s="4" t="s">
        <v>1</v>
      </c>
      <c r="C7" s="4" t="s">
        <v>2</v>
      </c>
      <c r="D7" s="4" t="s">
        <v>111</v>
      </c>
      <c r="E7" s="4" t="s">
        <v>3</v>
      </c>
    </row>
    <row r="8" spans="1:8" ht="15">
      <c r="A8" s="5" t="s">
        <v>4</v>
      </c>
      <c r="B8" s="6">
        <v>176526</v>
      </c>
      <c r="C8" s="6">
        <v>243566</v>
      </c>
      <c r="D8" s="6">
        <v>132320</v>
      </c>
      <c r="E8" s="6">
        <v>182010</v>
      </c>
      <c r="G8" s="2" t="s">
        <v>5</v>
      </c>
      <c r="H8" s="1">
        <f>COUNTA(A8:A13)</f>
        <v>6</v>
      </c>
    </row>
    <row r="9" spans="1:8" ht="15">
      <c r="A9" s="5" t="s">
        <v>6</v>
      </c>
      <c r="B9" s="6">
        <v>184810</v>
      </c>
      <c r="C9" s="6">
        <v>294246</v>
      </c>
      <c r="D9" s="6">
        <v>154065</v>
      </c>
      <c r="E9" s="6">
        <v>179453</v>
      </c>
      <c r="G9" s="2" t="s">
        <v>7</v>
      </c>
      <c r="H9" s="1">
        <f>COUNTA(B7:E7)</f>
        <v>4</v>
      </c>
    </row>
    <row r="10" spans="1:8" ht="15">
      <c r="A10" s="5" t="s">
        <v>8</v>
      </c>
      <c r="B10" s="6">
        <v>148598</v>
      </c>
      <c r="C10" s="6">
        <v>243683</v>
      </c>
      <c r="D10" s="6">
        <v>213000</v>
      </c>
      <c r="E10" s="6">
        <v>211911</v>
      </c>
      <c r="G10" s="2"/>
    </row>
    <row r="11" spans="1:8" ht="15">
      <c r="A11" s="5" t="s">
        <v>9</v>
      </c>
      <c r="B11" s="6">
        <v>151848</v>
      </c>
      <c r="C11" s="6">
        <v>212168</v>
      </c>
      <c r="D11" s="6">
        <v>526654</v>
      </c>
      <c r="E11" s="6">
        <v>152154</v>
      </c>
    </row>
    <row r="12" spans="1:8" ht="15">
      <c r="A12" s="5" t="s">
        <v>10</v>
      </c>
      <c r="B12" s="6">
        <v>137251</v>
      </c>
      <c r="C12" s="6">
        <v>214280</v>
      </c>
      <c r="D12" s="6">
        <v>235684</v>
      </c>
      <c r="E12" s="6">
        <v>238216</v>
      </c>
    </row>
    <row r="13" spans="1:8" ht="15">
      <c r="A13" s="5" t="s">
        <v>11</v>
      </c>
      <c r="B13" s="6">
        <v>182925</v>
      </c>
      <c r="C13" s="6">
        <v>274964</v>
      </c>
      <c r="D13" s="6">
        <v>222365</v>
      </c>
      <c r="E13" s="6">
        <v>289816</v>
      </c>
    </row>
    <row r="18" spans="1:5" ht="15">
      <c r="D18" s="2"/>
      <c r="E18" s="2"/>
    </row>
    <row r="19" spans="1:5">
      <c r="C19" s="7"/>
      <c r="D19" s="7"/>
    </row>
    <row r="20" spans="1:5">
      <c r="C20" s="7"/>
      <c r="D20" s="7"/>
    </row>
    <row r="21" spans="1:5">
      <c r="C21" s="7"/>
      <c r="D21" s="7"/>
    </row>
    <row r="22" spans="1:5">
      <c r="C22" s="7"/>
      <c r="D22" s="7"/>
    </row>
    <row r="23" spans="1:5">
      <c r="C23" s="7"/>
      <c r="D23" s="7"/>
    </row>
    <row r="24" spans="1:5">
      <c r="C24" s="7"/>
      <c r="D24" s="7"/>
    </row>
    <row r="25" spans="1:5">
      <c r="C25" s="7"/>
      <c r="D25" s="7"/>
    </row>
    <row r="26" spans="1:5" ht="15">
      <c r="A26" s="2" t="s">
        <v>12</v>
      </c>
      <c r="B26" s="2" t="s">
        <v>13</v>
      </c>
      <c r="C26" s="2" t="s">
        <v>14</v>
      </c>
      <c r="D26" s="7"/>
    </row>
    <row r="27" spans="1:5">
      <c r="A27" s="1" t="str">
        <f ca="1">OFFSET($A$8,INT((ROW()-ROW($A$27))/$H$9),0)</f>
        <v>Styczeń</v>
      </c>
      <c r="B27" s="1" t="str">
        <f ca="1">OFFSET($B$7,0,MOD((ROW()-ROW($B$27)),$H$9))</f>
        <v>Rzeszów</v>
      </c>
      <c r="C27" s="26">
        <f ca="1">VLOOKUP(A27,$A$7:$E$13,MATCH(B27,$B$7:$E$7,0)+1,0)</f>
        <v>176526</v>
      </c>
      <c r="D27" s="7"/>
    </row>
    <row r="28" spans="1:5">
      <c r="A28" s="1" t="str">
        <f t="shared" ref="A28:A49" ca="1" si="0">OFFSET($A$8,INT((ROW()-ROW($A$27))/$H$9),0)</f>
        <v>Styczeń</v>
      </c>
      <c r="B28" s="1" t="str">
        <f t="shared" ref="B28:B49" ca="1" si="1">OFFSET($B$7,0,MOD((ROW()-ROW($B$27)),$H$9))</f>
        <v>Kraków</v>
      </c>
      <c r="C28" s="26">
        <f t="shared" ref="C28:C49" ca="1" si="2">VLOOKUP(A28,$A$7:$E$13,MATCH(B28,$B$7:$E$7,0)+1,0)</f>
        <v>243566</v>
      </c>
      <c r="D28" s="7"/>
    </row>
    <row r="29" spans="1:5">
      <c r="A29" s="1" t="str">
        <f t="shared" ca="1" si="0"/>
        <v>Styczeń</v>
      </c>
      <c r="B29" s="1" t="str">
        <f t="shared" ca="1" si="1"/>
        <v>Łódź</v>
      </c>
      <c r="C29" s="26">
        <f t="shared" ca="1" si="2"/>
        <v>132320</v>
      </c>
      <c r="D29" s="7"/>
    </row>
    <row r="30" spans="1:5">
      <c r="A30" s="1" t="str">
        <f t="shared" ca="1" si="0"/>
        <v>Styczeń</v>
      </c>
      <c r="B30" s="1" t="str">
        <f t="shared" ca="1" si="1"/>
        <v>Warszawa</v>
      </c>
      <c r="C30" s="26">
        <f t="shared" ca="1" si="2"/>
        <v>182010</v>
      </c>
      <c r="D30" s="7"/>
    </row>
    <row r="31" spans="1:5">
      <c r="A31" s="1" t="str">
        <f t="shared" ca="1" si="0"/>
        <v>Luty</v>
      </c>
      <c r="B31" s="1" t="str">
        <f t="shared" ca="1" si="1"/>
        <v>Rzeszów</v>
      </c>
      <c r="C31" s="26">
        <f t="shared" ca="1" si="2"/>
        <v>184810</v>
      </c>
      <c r="D31" s="7"/>
    </row>
    <row r="32" spans="1:5">
      <c r="A32" s="1" t="str">
        <f t="shared" ca="1" si="0"/>
        <v>Luty</v>
      </c>
      <c r="B32" s="1" t="str">
        <f t="shared" ca="1" si="1"/>
        <v>Kraków</v>
      </c>
      <c r="C32" s="26">
        <f t="shared" ca="1" si="2"/>
        <v>294246</v>
      </c>
      <c r="D32" s="7"/>
    </row>
    <row r="33" spans="1:4">
      <c r="A33" s="1" t="str">
        <f t="shared" ca="1" si="0"/>
        <v>Luty</v>
      </c>
      <c r="B33" s="1" t="str">
        <f t="shared" ca="1" si="1"/>
        <v>Łódź</v>
      </c>
      <c r="C33" s="26">
        <f t="shared" ca="1" si="2"/>
        <v>154065</v>
      </c>
      <c r="D33" s="7"/>
    </row>
    <row r="34" spans="1:4">
      <c r="A34" s="1" t="str">
        <f t="shared" ca="1" si="0"/>
        <v>Luty</v>
      </c>
      <c r="B34" s="1" t="str">
        <f t="shared" ca="1" si="1"/>
        <v>Warszawa</v>
      </c>
      <c r="C34" s="26">
        <f t="shared" ca="1" si="2"/>
        <v>179453</v>
      </c>
      <c r="D34" s="7"/>
    </row>
    <row r="35" spans="1:4">
      <c r="A35" s="1" t="str">
        <f t="shared" ca="1" si="0"/>
        <v>Marzec</v>
      </c>
      <c r="B35" s="1" t="str">
        <f t="shared" ca="1" si="1"/>
        <v>Rzeszów</v>
      </c>
      <c r="C35" s="26">
        <f t="shared" ca="1" si="2"/>
        <v>148598</v>
      </c>
      <c r="D35" s="7"/>
    </row>
    <row r="36" spans="1:4">
      <c r="A36" s="1" t="str">
        <f t="shared" ca="1" si="0"/>
        <v>Marzec</v>
      </c>
      <c r="B36" s="1" t="str">
        <f t="shared" ca="1" si="1"/>
        <v>Kraków</v>
      </c>
      <c r="C36" s="26">
        <f t="shared" ca="1" si="2"/>
        <v>243683</v>
      </c>
      <c r="D36" s="7"/>
    </row>
    <row r="37" spans="1:4">
      <c r="A37" s="1" t="str">
        <f t="shared" ca="1" si="0"/>
        <v>Marzec</v>
      </c>
      <c r="B37" s="1" t="str">
        <f t="shared" ca="1" si="1"/>
        <v>Łódź</v>
      </c>
      <c r="C37" s="26">
        <f t="shared" ca="1" si="2"/>
        <v>213000</v>
      </c>
      <c r="D37" s="7"/>
    </row>
    <row r="38" spans="1:4">
      <c r="A38" s="1" t="str">
        <f ca="1">OFFSET($A$8,INT((ROW()-ROW($A$27))/$H$9),0)</f>
        <v>Marzec</v>
      </c>
      <c r="B38" s="1" t="str">
        <f t="shared" ca="1" si="1"/>
        <v>Warszawa</v>
      </c>
      <c r="C38" s="26">
        <f t="shared" ca="1" si="2"/>
        <v>211911</v>
      </c>
      <c r="D38" s="7"/>
    </row>
    <row r="39" spans="1:4">
      <c r="A39" s="1" t="str">
        <f t="shared" ca="1" si="0"/>
        <v>Kwiecień</v>
      </c>
      <c r="B39" s="1" t="str">
        <f t="shared" ca="1" si="1"/>
        <v>Rzeszów</v>
      </c>
      <c r="C39" s="26">
        <f t="shared" ca="1" si="2"/>
        <v>151848</v>
      </c>
      <c r="D39" s="7"/>
    </row>
    <row r="40" spans="1:4">
      <c r="A40" s="1" t="str">
        <f t="shared" ca="1" si="0"/>
        <v>Kwiecień</v>
      </c>
      <c r="B40" s="1" t="str">
        <f t="shared" ca="1" si="1"/>
        <v>Kraków</v>
      </c>
      <c r="C40" s="26">
        <f t="shared" ca="1" si="2"/>
        <v>212168</v>
      </c>
      <c r="D40" s="7"/>
    </row>
    <row r="41" spans="1:4">
      <c r="A41" s="1" t="str">
        <f t="shared" ca="1" si="0"/>
        <v>Kwiecień</v>
      </c>
      <c r="B41" s="1" t="str">
        <f t="shared" ca="1" si="1"/>
        <v>Łódź</v>
      </c>
      <c r="C41" s="26">
        <f t="shared" ca="1" si="2"/>
        <v>526654</v>
      </c>
    </row>
    <row r="42" spans="1:4">
      <c r="A42" s="1" t="str">
        <f t="shared" ca="1" si="0"/>
        <v>Kwiecień</v>
      </c>
      <c r="B42" s="1" t="str">
        <f t="shared" ca="1" si="1"/>
        <v>Warszawa</v>
      </c>
      <c r="C42" s="26">
        <f t="shared" ca="1" si="2"/>
        <v>152154</v>
      </c>
    </row>
    <row r="43" spans="1:4">
      <c r="A43" s="1" t="str">
        <f ca="1">OFFSET($A$8,INT((ROW()-ROW($A$27))/$H$9),0)</f>
        <v>Maj</v>
      </c>
      <c r="B43" s="1" t="str">
        <f t="shared" ca="1" si="1"/>
        <v>Rzeszów</v>
      </c>
      <c r="C43" s="26">
        <f t="shared" ca="1" si="2"/>
        <v>137251</v>
      </c>
    </row>
    <row r="44" spans="1:4">
      <c r="A44" s="1" t="str">
        <f t="shared" ca="1" si="0"/>
        <v>Maj</v>
      </c>
      <c r="B44" s="1" t="str">
        <f t="shared" ca="1" si="1"/>
        <v>Kraków</v>
      </c>
      <c r="C44" s="26">
        <f t="shared" ca="1" si="2"/>
        <v>214280</v>
      </c>
    </row>
    <row r="45" spans="1:4">
      <c r="A45" s="1" t="str">
        <f t="shared" ca="1" si="0"/>
        <v>Maj</v>
      </c>
      <c r="B45" s="1" t="str">
        <f t="shared" ca="1" si="1"/>
        <v>Łódź</v>
      </c>
      <c r="C45" s="26">
        <f t="shared" ca="1" si="2"/>
        <v>235684</v>
      </c>
    </row>
    <row r="46" spans="1:4">
      <c r="A46" s="1" t="str">
        <f t="shared" ca="1" si="0"/>
        <v>Maj</v>
      </c>
      <c r="B46" s="1" t="str">
        <f t="shared" ca="1" si="1"/>
        <v>Warszawa</v>
      </c>
      <c r="C46" s="26">
        <f t="shared" ca="1" si="2"/>
        <v>238216</v>
      </c>
    </row>
    <row r="47" spans="1:4">
      <c r="A47" s="1" t="str">
        <f t="shared" ca="1" si="0"/>
        <v>Czerwiec</v>
      </c>
      <c r="B47" s="1" t="str">
        <f t="shared" ca="1" si="1"/>
        <v>Rzeszów</v>
      </c>
      <c r="C47" s="26">
        <f t="shared" ca="1" si="2"/>
        <v>182925</v>
      </c>
    </row>
    <row r="48" spans="1:4">
      <c r="A48" s="1" t="str">
        <f ca="1">OFFSET($A$8,INT((ROW()-ROW($A$27))/$H$9),0)</f>
        <v>Czerwiec</v>
      </c>
      <c r="B48" s="1" t="str">
        <f t="shared" ca="1" si="1"/>
        <v>Kraków</v>
      </c>
      <c r="C48" s="26">
        <f t="shared" ca="1" si="2"/>
        <v>274964</v>
      </c>
    </row>
    <row r="49" spans="1:3">
      <c r="A49" s="1" t="str">
        <f t="shared" ca="1" si="0"/>
        <v>Czerwiec</v>
      </c>
      <c r="B49" s="1" t="str">
        <f t="shared" ca="1" si="1"/>
        <v>Łódź</v>
      </c>
      <c r="C49" s="26">
        <f t="shared" ca="1" si="2"/>
        <v>222365</v>
      </c>
    </row>
  </sheetData>
  <mergeCells count="1">
    <mergeCell ref="A1:H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5DE4-6A9B-46F2-A846-24B0DF51B65B}">
  <sheetPr codeName="Arkusz4"/>
  <dimension ref="A1:J55"/>
  <sheetViews>
    <sheetView tabSelected="1" workbookViewId="0">
      <selection activeCell="M2" sqref="M2"/>
    </sheetView>
  </sheetViews>
  <sheetFormatPr defaultColWidth="9.140625" defaultRowHeight="12.75"/>
  <cols>
    <col min="1" max="1" width="16.140625" style="1" bestFit="1" customWidth="1"/>
    <col min="2" max="2" width="15.28515625" style="1" bestFit="1" customWidth="1"/>
    <col min="3" max="3" width="8.42578125" style="1" bestFit="1" customWidth="1"/>
    <col min="4" max="4" width="19.140625" style="1" bestFit="1" customWidth="1"/>
    <col min="5" max="5" width="18.7109375" style="1" bestFit="1" customWidth="1"/>
    <col min="6" max="6" width="10.85546875" style="1" bestFit="1" customWidth="1"/>
    <col min="7" max="7" width="6" style="1" bestFit="1" customWidth="1"/>
    <col min="8" max="8" width="5.85546875" style="1" bestFit="1" customWidth="1"/>
    <col min="9" max="9" width="10" style="1" bestFit="1" customWidth="1"/>
    <col min="10" max="10" width="9.7109375" style="1" bestFit="1" customWidth="1"/>
    <col min="11" max="16384" width="9.140625" style="1"/>
  </cols>
  <sheetData>
    <row r="1" spans="1:10" ht="39" customHeight="1">
      <c r="A1" s="20" t="s">
        <v>173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44.25" customHeight="1">
      <c r="A2" s="20" t="s">
        <v>171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ht="44.25" customHeight="1">
      <c r="A3" s="20" t="s">
        <v>172</v>
      </c>
      <c r="B3" s="20"/>
      <c r="C3" s="20"/>
      <c r="D3" s="20"/>
      <c r="E3" s="20"/>
      <c r="F3" s="20"/>
      <c r="G3" s="20"/>
      <c r="H3" s="20"/>
      <c r="I3" s="20"/>
      <c r="J3" s="20"/>
    </row>
    <row r="6" spans="1:10" ht="15">
      <c r="A6" s="8" t="s">
        <v>15</v>
      </c>
      <c r="B6" s="8" t="s">
        <v>16</v>
      </c>
      <c r="C6" s="8" t="s">
        <v>17</v>
      </c>
      <c r="D6" s="8" t="s">
        <v>18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8" t="s">
        <v>24</v>
      </c>
    </row>
    <row r="7" spans="1:10">
      <c r="A7" s="9" t="s">
        <v>25</v>
      </c>
      <c r="B7" s="9">
        <v>2012</v>
      </c>
      <c r="C7" s="9">
        <v>1</v>
      </c>
      <c r="D7" s="9" t="s">
        <v>26</v>
      </c>
      <c r="E7" s="10" t="s">
        <v>27</v>
      </c>
      <c r="F7" s="9" t="s">
        <v>28</v>
      </c>
      <c r="G7" s="9">
        <v>6</v>
      </c>
      <c r="H7" s="9">
        <v>98</v>
      </c>
      <c r="I7" s="9">
        <v>588</v>
      </c>
      <c r="J7" s="10" t="s">
        <v>29</v>
      </c>
    </row>
    <row r="8" spans="1:10">
      <c r="A8" s="9" t="s">
        <v>30</v>
      </c>
      <c r="B8" s="9">
        <v>2012</v>
      </c>
      <c r="C8" s="9">
        <v>3</v>
      </c>
      <c r="D8" s="9" t="s">
        <v>31</v>
      </c>
      <c r="E8" s="10" t="s">
        <v>32</v>
      </c>
      <c r="F8" s="9" t="s">
        <v>28</v>
      </c>
      <c r="G8" s="9">
        <v>4</v>
      </c>
      <c r="H8" s="9">
        <v>110</v>
      </c>
      <c r="I8" s="9">
        <v>440</v>
      </c>
      <c r="J8" s="10" t="s">
        <v>2</v>
      </c>
    </row>
    <row r="9" spans="1:10">
      <c r="A9" s="9" t="s">
        <v>33</v>
      </c>
      <c r="B9" s="9">
        <v>2012</v>
      </c>
      <c r="C9" s="9">
        <v>9</v>
      </c>
      <c r="D9" s="9" t="s">
        <v>31</v>
      </c>
      <c r="E9" s="10" t="s">
        <v>32</v>
      </c>
      <c r="F9" s="9" t="s">
        <v>28</v>
      </c>
      <c r="G9" s="9">
        <v>3</v>
      </c>
      <c r="H9" s="9">
        <v>110</v>
      </c>
      <c r="I9" s="9">
        <v>330</v>
      </c>
      <c r="J9" s="10" t="s">
        <v>34</v>
      </c>
    </row>
    <row r="10" spans="1:10">
      <c r="A10" s="9" t="s">
        <v>35</v>
      </c>
      <c r="B10" s="9">
        <v>2012</v>
      </c>
      <c r="C10" s="9">
        <v>12</v>
      </c>
      <c r="D10" s="9" t="s">
        <v>36</v>
      </c>
      <c r="E10" s="10" t="s">
        <v>37</v>
      </c>
      <c r="F10" s="9" t="s">
        <v>38</v>
      </c>
      <c r="G10" s="9">
        <v>17</v>
      </c>
      <c r="H10" s="9">
        <v>61</v>
      </c>
      <c r="I10" s="9">
        <v>1037</v>
      </c>
      <c r="J10" s="10" t="s">
        <v>39</v>
      </c>
    </row>
    <row r="11" spans="1:10">
      <c r="A11" s="9" t="s">
        <v>40</v>
      </c>
      <c r="B11" s="9">
        <v>2012</v>
      </c>
      <c r="C11" s="9">
        <v>12</v>
      </c>
      <c r="D11" s="9" t="s">
        <v>41</v>
      </c>
      <c r="E11" s="10" t="s">
        <v>42</v>
      </c>
      <c r="F11" s="9" t="s">
        <v>28</v>
      </c>
      <c r="G11" s="9">
        <v>2</v>
      </c>
      <c r="H11" s="9">
        <v>67</v>
      </c>
      <c r="I11" s="9">
        <v>134</v>
      </c>
      <c r="J11" s="10" t="s">
        <v>43</v>
      </c>
    </row>
    <row r="12" spans="1:10">
      <c r="A12" s="9" t="s">
        <v>44</v>
      </c>
      <c r="B12" s="9">
        <v>2012</v>
      </c>
      <c r="C12" s="9">
        <v>12</v>
      </c>
      <c r="D12" s="9" t="s">
        <v>45</v>
      </c>
      <c r="E12" s="10" t="s">
        <v>46</v>
      </c>
      <c r="F12" s="9" t="s">
        <v>47</v>
      </c>
      <c r="G12" s="9">
        <v>9</v>
      </c>
      <c r="H12" s="9">
        <v>111</v>
      </c>
      <c r="I12" s="9">
        <v>999</v>
      </c>
      <c r="J12" s="10" t="s">
        <v>48</v>
      </c>
    </row>
    <row r="13" spans="1:10">
      <c r="A13" s="9" t="s">
        <v>49</v>
      </c>
      <c r="B13" s="9">
        <v>2012</v>
      </c>
      <c r="C13" s="9">
        <v>10</v>
      </c>
      <c r="D13" s="9" t="s">
        <v>50</v>
      </c>
      <c r="E13" s="10" t="s">
        <v>51</v>
      </c>
      <c r="F13" s="9" t="s">
        <v>47</v>
      </c>
      <c r="G13" s="9">
        <v>3</v>
      </c>
      <c r="H13" s="9">
        <v>74</v>
      </c>
      <c r="I13" s="9">
        <v>222</v>
      </c>
      <c r="J13" s="10" t="s">
        <v>52</v>
      </c>
    </row>
    <row r="14" spans="1:10">
      <c r="A14" s="9" t="s">
        <v>53</v>
      </c>
      <c r="B14" s="9">
        <v>2012</v>
      </c>
      <c r="C14" s="9">
        <v>3</v>
      </c>
      <c r="D14" s="9" t="s">
        <v>54</v>
      </c>
      <c r="E14" s="10" t="s">
        <v>55</v>
      </c>
      <c r="F14" s="9" t="s">
        <v>47</v>
      </c>
      <c r="G14" s="9">
        <v>3</v>
      </c>
      <c r="H14" s="9">
        <v>105</v>
      </c>
      <c r="I14" s="9">
        <v>315</v>
      </c>
      <c r="J14" s="10" t="s">
        <v>56</v>
      </c>
    </row>
    <row r="15" spans="1:10">
      <c r="A15" s="9" t="s">
        <v>57</v>
      </c>
      <c r="B15" s="9">
        <v>2012</v>
      </c>
      <c r="C15" s="9">
        <v>12</v>
      </c>
      <c r="D15" s="9" t="s">
        <v>58</v>
      </c>
      <c r="E15" s="9" t="s">
        <v>59</v>
      </c>
      <c r="F15" s="9" t="s">
        <v>38</v>
      </c>
      <c r="G15" s="9">
        <v>20</v>
      </c>
      <c r="H15" s="9">
        <v>108</v>
      </c>
      <c r="I15" s="9">
        <v>2160</v>
      </c>
      <c r="J15" s="9" t="s">
        <v>60</v>
      </c>
    </row>
    <row r="16" spans="1:10">
      <c r="A16" s="9" t="s">
        <v>61</v>
      </c>
      <c r="B16" s="9">
        <v>2012</v>
      </c>
      <c r="C16" s="9">
        <v>12</v>
      </c>
      <c r="D16" s="9" t="s">
        <v>58</v>
      </c>
      <c r="E16" s="9" t="s">
        <v>59</v>
      </c>
      <c r="F16" s="9" t="s">
        <v>38</v>
      </c>
      <c r="G16" s="9">
        <v>5</v>
      </c>
      <c r="H16" s="9">
        <v>108</v>
      </c>
      <c r="I16" s="9">
        <v>540</v>
      </c>
      <c r="J16" s="9" t="s">
        <v>34</v>
      </c>
    </row>
    <row r="17" spans="1:10">
      <c r="A17" s="9" t="s">
        <v>62</v>
      </c>
      <c r="B17" s="9">
        <v>2012</v>
      </c>
      <c r="C17" s="9">
        <v>1</v>
      </c>
      <c r="D17" s="9" t="s">
        <v>50</v>
      </c>
      <c r="E17" s="9" t="s">
        <v>51</v>
      </c>
      <c r="F17" s="9" t="s">
        <v>47</v>
      </c>
      <c r="G17" s="9">
        <v>9</v>
      </c>
      <c r="H17" s="9">
        <v>74</v>
      </c>
      <c r="I17" s="9">
        <v>666</v>
      </c>
      <c r="J17" s="9" t="s">
        <v>29</v>
      </c>
    </row>
    <row r="18" spans="1:10">
      <c r="A18" s="9" t="s">
        <v>63</v>
      </c>
      <c r="B18" s="9">
        <v>2012</v>
      </c>
      <c r="C18" s="9">
        <v>8</v>
      </c>
      <c r="D18" s="9" t="s">
        <v>54</v>
      </c>
      <c r="E18" s="9" t="s">
        <v>55</v>
      </c>
      <c r="F18" s="9" t="s">
        <v>47</v>
      </c>
      <c r="G18" s="9">
        <v>1</v>
      </c>
      <c r="H18" s="9">
        <v>105</v>
      </c>
      <c r="I18" s="9">
        <v>105</v>
      </c>
      <c r="J18" s="9" t="s">
        <v>48</v>
      </c>
    </row>
    <row r="19" spans="1:10">
      <c r="A19" s="9" t="s">
        <v>64</v>
      </c>
      <c r="B19" s="9">
        <v>2012</v>
      </c>
      <c r="C19" s="9">
        <v>5</v>
      </c>
      <c r="D19" s="9" t="s">
        <v>36</v>
      </c>
      <c r="E19" s="9" t="s">
        <v>37</v>
      </c>
      <c r="F19" s="9" t="s">
        <v>38</v>
      </c>
      <c r="G19" s="9">
        <v>6</v>
      </c>
      <c r="H19" s="9">
        <v>61</v>
      </c>
      <c r="I19" s="9">
        <v>366</v>
      </c>
      <c r="J19" s="9" t="s">
        <v>29</v>
      </c>
    </row>
    <row r="20" spans="1:10">
      <c r="A20" s="9" t="s">
        <v>65</v>
      </c>
      <c r="B20" s="9">
        <v>2012</v>
      </c>
      <c r="C20" s="9">
        <v>11</v>
      </c>
      <c r="D20" s="9" t="s">
        <v>66</v>
      </c>
      <c r="E20" s="9" t="s">
        <v>67</v>
      </c>
      <c r="F20" s="9" t="s">
        <v>68</v>
      </c>
      <c r="G20" s="9">
        <v>3</v>
      </c>
      <c r="H20" s="9">
        <v>84</v>
      </c>
      <c r="I20" s="9">
        <v>252</v>
      </c>
      <c r="J20" s="9" t="s">
        <v>52</v>
      </c>
    </row>
    <row r="21" spans="1:10">
      <c r="A21" s="9" t="s">
        <v>69</v>
      </c>
      <c r="B21" s="9">
        <v>2012</v>
      </c>
      <c r="C21" s="9">
        <v>8</v>
      </c>
      <c r="D21" s="9" t="s">
        <v>31</v>
      </c>
      <c r="E21" s="9" t="s">
        <v>32</v>
      </c>
      <c r="F21" s="9" t="s">
        <v>28</v>
      </c>
      <c r="G21" s="9">
        <v>1</v>
      </c>
      <c r="H21" s="9">
        <v>110</v>
      </c>
      <c r="I21" s="9">
        <v>110</v>
      </c>
      <c r="J21" s="9" t="s">
        <v>3</v>
      </c>
    </row>
    <row r="22" spans="1:10">
      <c r="A22" s="9" t="s">
        <v>70</v>
      </c>
      <c r="B22" s="9">
        <v>2012</v>
      </c>
      <c r="C22" s="9">
        <v>5</v>
      </c>
      <c r="D22" s="9" t="s">
        <v>31</v>
      </c>
      <c r="E22" s="9" t="s">
        <v>32</v>
      </c>
      <c r="F22" s="9" t="s">
        <v>28</v>
      </c>
      <c r="G22" s="9">
        <v>4</v>
      </c>
      <c r="H22" s="9">
        <v>110</v>
      </c>
      <c r="I22" s="9">
        <v>440</v>
      </c>
      <c r="J22" s="9" t="s">
        <v>3</v>
      </c>
    </row>
    <row r="23" spans="1:10">
      <c r="A23" s="9" t="s">
        <v>71</v>
      </c>
      <c r="B23" s="9">
        <v>2012</v>
      </c>
      <c r="C23" s="9">
        <v>10</v>
      </c>
      <c r="D23" s="9" t="s">
        <v>66</v>
      </c>
      <c r="E23" s="9" t="s">
        <v>67</v>
      </c>
      <c r="F23" s="9" t="s">
        <v>68</v>
      </c>
      <c r="G23" s="9">
        <v>23</v>
      </c>
      <c r="H23" s="9">
        <v>84</v>
      </c>
      <c r="I23" s="9">
        <v>1932</v>
      </c>
      <c r="J23" s="9" t="s">
        <v>60</v>
      </c>
    </row>
    <row r="24" spans="1:10">
      <c r="A24" s="9" t="s">
        <v>72</v>
      </c>
      <c r="B24" s="9">
        <v>2012</v>
      </c>
      <c r="C24" s="9">
        <v>7</v>
      </c>
      <c r="D24" s="9" t="s">
        <v>31</v>
      </c>
      <c r="E24" s="9" t="s">
        <v>32</v>
      </c>
      <c r="F24" s="9" t="s">
        <v>28</v>
      </c>
      <c r="G24" s="9">
        <v>17</v>
      </c>
      <c r="H24" s="9">
        <v>110</v>
      </c>
      <c r="I24" s="9">
        <v>1870</v>
      </c>
      <c r="J24" s="9" t="s">
        <v>56</v>
      </c>
    </row>
    <row r="25" spans="1:10">
      <c r="A25" s="9" t="s">
        <v>73</v>
      </c>
      <c r="B25" s="9">
        <v>2012</v>
      </c>
      <c r="C25" s="9">
        <v>12</v>
      </c>
      <c r="D25" s="9" t="s">
        <v>54</v>
      </c>
      <c r="E25" s="9" t="s">
        <v>55</v>
      </c>
      <c r="F25" s="9" t="s">
        <v>47</v>
      </c>
      <c r="G25" s="9">
        <v>10</v>
      </c>
      <c r="H25" s="9">
        <v>105</v>
      </c>
      <c r="I25" s="9">
        <v>1050</v>
      </c>
      <c r="J25" s="9" t="s">
        <v>74</v>
      </c>
    </row>
    <row r="26" spans="1:10">
      <c r="A26" s="9" t="s">
        <v>75</v>
      </c>
      <c r="B26" s="9">
        <v>2012</v>
      </c>
      <c r="C26" s="9">
        <v>3</v>
      </c>
      <c r="D26" s="9" t="s">
        <v>50</v>
      </c>
      <c r="E26" s="9" t="s">
        <v>51</v>
      </c>
      <c r="F26" s="9" t="s">
        <v>47</v>
      </c>
      <c r="G26" s="9">
        <v>23</v>
      </c>
      <c r="H26" s="9">
        <v>74</v>
      </c>
      <c r="I26" s="9">
        <v>1702</v>
      </c>
      <c r="J26" s="9" t="s">
        <v>34</v>
      </c>
    </row>
    <row r="27" spans="1:10">
      <c r="A27" s="9" t="s">
        <v>76</v>
      </c>
      <c r="B27" s="9">
        <v>2012</v>
      </c>
      <c r="C27" s="9">
        <v>9</v>
      </c>
      <c r="D27" s="9" t="s">
        <v>66</v>
      </c>
      <c r="E27" s="9" t="s">
        <v>67</v>
      </c>
      <c r="F27" s="9" t="s">
        <v>68</v>
      </c>
      <c r="G27" s="9">
        <v>15</v>
      </c>
      <c r="H27" s="9">
        <v>84</v>
      </c>
      <c r="I27" s="9">
        <v>1260</v>
      </c>
      <c r="J27" s="9" t="s">
        <v>48</v>
      </c>
    </row>
    <row r="28" spans="1:10">
      <c r="A28" s="9" t="s">
        <v>77</v>
      </c>
      <c r="B28" s="9">
        <v>2012</v>
      </c>
      <c r="C28" s="9">
        <v>7</v>
      </c>
      <c r="D28" s="9" t="s">
        <v>78</v>
      </c>
      <c r="E28" s="9" t="s">
        <v>79</v>
      </c>
      <c r="F28" s="9" t="s">
        <v>68</v>
      </c>
      <c r="G28" s="9">
        <v>13</v>
      </c>
      <c r="H28" s="9">
        <v>78</v>
      </c>
      <c r="I28" s="9">
        <v>1014</v>
      </c>
      <c r="J28" s="9" t="s">
        <v>60</v>
      </c>
    </row>
    <row r="29" spans="1:10">
      <c r="A29" s="9" t="s">
        <v>80</v>
      </c>
      <c r="B29" s="9">
        <v>2012</v>
      </c>
      <c r="C29" s="9">
        <v>2</v>
      </c>
      <c r="D29" s="9" t="s">
        <v>54</v>
      </c>
      <c r="E29" s="9" t="s">
        <v>55</v>
      </c>
      <c r="F29" s="9" t="s">
        <v>47</v>
      </c>
      <c r="G29" s="9">
        <v>3</v>
      </c>
      <c r="H29" s="9">
        <v>105</v>
      </c>
      <c r="I29" s="9">
        <v>315</v>
      </c>
      <c r="J29" s="9" t="s">
        <v>29</v>
      </c>
    </row>
    <row r="30" spans="1:10">
      <c r="A30" s="9" t="s">
        <v>81</v>
      </c>
      <c r="B30" s="9">
        <v>2012</v>
      </c>
      <c r="C30" s="9">
        <v>2</v>
      </c>
      <c r="D30" s="9" t="s">
        <v>78</v>
      </c>
      <c r="E30" s="9" t="s">
        <v>79</v>
      </c>
      <c r="F30" s="9" t="s">
        <v>68</v>
      </c>
      <c r="G30" s="9">
        <v>18</v>
      </c>
      <c r="H30" s="9">
        <v>78</v>
      </c>
      <c r="I30" s="9">
        <v>1404</v>
      </c>
      <c r="J30" s="9" t="s">
        <v>52</v>
      </c>
    </row>
    <row r="31" spans="1:10">
      <c r="A31" s="9" t="s">
        <v>82</v>
      </c>
      <c r="B31" s="9">
        <v>2012</v>
      </c>
      <c r="C31" s="9">
        <v>4</v>
      </c>
      <c r="D31" s="9" t="s">
        <v>66</v>
      </c>
      <c r="E31" s="9" t="s">
        <v>67</v>
      </c>
      <c r="F31" s="9" t="s">
        <v>68</v>
      </c>
      <c r="G31" s="9">
        <v>15</v>
      </c>
      <c r="H31" s="9">
        <v>84</v>
      </c>
      <c r="I31" s="9">
        <v>1260</v>
      </c>
      <c r="J31" s="9" t="s">
        <v>52</v>
      </c>
    </row>
    <row r="32" spans="1:10">
      <c r="A32" s="9" t="s">
        <v>83</v>
      </c>
      <c r="B32" s="9">
        <v>2012</v>
      </c>
      <c r="C32" s="9">
        <v>7</v>
      </c>
      <c r="D32" s="9" t="s">
        <v>78</v>
      </c>
      <c r="E32" s="9" t="s">
        <v>79</v>
      </c>
      <c r="F32" s="9" t="s">
        <v>68</v>
      </c>
      <c r="G32" s="9">
        <v>5</v>
      </c>
      <c r="H32" s="9">
        <v>78</v>
      </c>
      <c r="I32" s="9">
        <v>390</v>
      </c>
      <c r="J32" s="9" t="s">
        <v>3</v>
      </c>
    </row>
    <row r="33" spans="1:10">
      <c r="A33" s="9" t="s">
        <v>84</v>
      </c>
      <c r="B33" s="9">
        <v>2012</v>
      </c>
      <c r="C33" s="9">
        <v>12</v>
      </c>
      <c r="D33" s="9" t="s">
        <v>36</v>
      </c>
      <c r="E33" s="9" t="s">
        <v>37</v>
      </c>
      <c r="F33" s="9" t="s">
        <v>38</v>
      </c>
      <c r="G33" s="9">
        <v>14</v>
      </c>
      <c r="H33" s="9">
        <v>61</v>
      </c>
      <c r="I33" s="9">
        <v>854</v>
      </c>
      <c r="J33" s="9" t="s">
        <v>60</v>
      </c>
    </row>
    <row r="34" spans="1:10">
      <c r="A34" s="9" t="s">
        <v>85</v>
      </c>
      <c r="B34" s="9">
        <v>2012</v>
      </c>
      <c r="C34" s="9">
        <v>5</v>
      </c>
      <c r="D34" s="9" t="s">
        <v>50</v>
      </c>
      <c r="E34" s="9" t="s">
        <v>51</v>
      </c>
      <c r="F34" s="9" t="s">
        <v>47</v>
      </c>
      <c r="G34" s="9">
        <v>19</v>
      </c>
      <c r="H34" s="9">
        <v>74</v>
      </c>
      <c r="I34" s="9">
        <v>1406</v>
      </c>
      <c r="J34" s="9" t="s">
        <v>52</v>
      </c>
    </row>
    <row r="35" spans="1:10">
      <c r="A35" s="9" t="s">
        <v>86</v>
      </c>
      <c r="B35" s="9">
        <v>2012</v>
      </c>
      <c r="C35" s="9">
        <v>1</v>
      </c>
      <c r="D35" s="9" t="s">
        <v>26</v>
      </c>
      <c r="E35" s="9" t="s">
        <v>27</v>
      </c>
      <c r="F35" s="9" t="s">
        <v>28</v>
      </c>
      <c r="G35" s="9">
        <v>5</v>
      </c>
      <c r="H35" s="9">
        <v>98</v>
      </c>
      <c r="I35" s="9">
        <v>490</v>
      </c>
      <c r="J35" s="9" t="s">
        <v>56</v>
      </c>
    </row>
    <row r="36" spans="1:10">
      <c r="A36" s="9" t="s">
        <v>87</v>
      </c>
      <c r="B36" s="9">
        <v>2013</v>
      </c>
      <c r="C36" s="9">
        <v>2</v>
      </c>
      <c r="D36" s="9" t="s">
        <v>50</v>
      </c>
      <c r="E36" s="9" t="s">
        <v>51</v>
      </c>
      <c r="F36" s="9" t="s">
        <v>47</v>
      </c>
      <c r="G36" s="9">
        <v>6</v>
      </c>
      <c r="H36" s="9">
        <v>74</v>
      </c>
      <c r="I36" s="9">
        <v>444</v>
      </c>
      <c r="J36" s="9" t="s">
        <v>74</v>
      </c>
    </row>
    <row r="37" spans="1:10">
      <c r="A37" s="9" t="s">
        <v>88</v>
      </c>
      <c r="B37" s="9">
        <v>2013</v>
      </c>
      <c r="C37" s="9">
        <v>10</v>
      </c>
      <c r="D37" s="9" t="s">
        <v>54</v>
      </c>
      <c r="E37" s="9" t="s">
        <v>55</v>
      </c>
      <c r="F37" s="9" t="s">
        <v>47</v>
      </c>
      <c r="G37" s="9">
        <v>7</v>
      </c>
      <c r="H37" s="9">
        <v>105</v>
      </c>
      <c r="I37" s="9">
        <v>735</v>
      </c>
      <c r="J37" s="9" t="s">
        <v>2</v>
      </c>
    </row>
    <row r="38" spans="1:10">
      <c r="A38" s="9" t="s">
        <v>89</v>
      </c>
      <c r="B38" s="9">
        <v>2013</v>
      </c>
      <c r="C38" s="9">
        <v>5</v>
      </c>
      <c r="D38" s="9" t="s">
        <v>41</v>
      </c>
      <c r="E38" s="9" t="s">
        <v>42</v>
      </c>
      <c r="F38" s="9" t="s">
        <v>28</v>
      </c>
      <c r="G38" s="9">
        <v>10</v>
      </c>
      <c r="H38" s="9">
        <v>67</v>
      </c>
      <c r="I38" s="9">
        <v>670</v>
      </c>
      <c r="J38" s="9" t="s">
        <v>52</v>
      </c>
    </row>
    <row r="39" spans="1:10">
      <c r="A39" s="9" t="s">
        <v>90</v>
      </c>
      <c r="B39" s="9">
        <v>2013</v>
      </c>
      <c r="C39" s="9">
        <v>9</v>
      </c>
      <c r="D39" s="9" t="s">
        <v>54</v>
      </c>
      <c r="E39" s="9" t="s">
        <v>55</v>
      </c>
      <c r="F39" s="9" t="s">
        <v>47</v>
      </c>
      <c r="G39" s="9">
        <v>13</v>
      </c>
      <c r="H39" s="9">
        <v>105</v>
      </c>
      <c r="I39" s="9">
        <v>1365</v>
      </c>
      <c r="J39" s="9" t="s">
        <v>2</v>
      </c>
    </row>
    <row r="40" spans="1:10">
      <c r="A40" s="9" t="s">
        <v>91</v>
      </c>
      <c r="B40" s="9">
        <v>2013</v>
      </c>
      <c r="C40" s="9">
        <v>12</v>
      </c>
      <c r="D40" s="9" t="s">
        <v>92</v>
      </c>
      <c r="E40" s="9" t="s">
        <v>93</v>
      </c>
      <c r="F40" s="9" t="s">
        <v>47</v>
      </c>
      <c r="G40" s="9">
        <v>10</v>
      </c>
      <c r="H40" s="9">
        <v>104</v>
      </c>
      <c r="I40" s="9">
        <v>1040</v>
      </c>
      <c r="J40" s="9" t="s">
        <v>39</v>
      </c>
    </row>
    <row r="41" spans="1:10">
      <c r="A41" s="9" t="s">
        <v>94</v>
      </c>
      <c r="B41" s="9">
        <v>2013</v>
      </c>
      <c r="C41" s="9">
        <v>10</v>
      </c>
      <c r="D41" s="9" t="s">
        <v>95</v>
      </c>
      <c r="E41" s="9" t="s">
        <v>96</v>
      </c>
      <c r="F41" s="9" t="s">
        <v>68</v>
      </c>
      <c r="G41" s="9">
        <v>7</v>
      </c>
      <c r="H41" s="9">
        <v>66</v>
      </c>
      <c r="I41" s="9">
        <v>462</v>
      </c>
      <c r="J41" s="9" t="s">
        <v>48</v>
      </c>
    </row>
    <row r="42" spans="1:10">
      <c r="A42" s="9" t="s">
        <v>97</v>
      </c>
      <c r="B42" s="9">
        <v>2013</v>
      </c>
      <c r="C42" s="9">
        <v>3</v>
      </c>
      <c r="D42" s="9" t="s">
        <v>78</v>
      </c>
      <c r="E42" s="9" t="s">
        <v>79</v>
      </c>
      <c r="F42" s="9" t="s">
        <v>68</v>
      </c>
      <c r="G42" s="9">
        <v>12</v>
      </c>
      <c r="H42" s="9">
        <v>78</v>
      </c>
      <c r="I42" s="9">
        <v>936</v>
      </c>
      <c r="J42" s="9" t="s">
        <v>34</v>
      </c>
    </row>
    <row r="43" spans="1:10">
      <c r="A43" s="9" t="s">
        <v>98</v>
      </c>
      <c r="B43" s="9">
        <v>2013</v>
      </c>
      <c r="C43" s="9">
        <v>2</v>
      </c>
      <c r="D43" s="9" t="s">
        <v>41</v>
      </c>
      <c r="E43" s="9" t="s">
        <v>42</v>
      </c>
      <c r="F43" s="9" t="s">
        <v>28</v>
      </c>
      <c r="G43" s="9">
        <v>12</v>
      </c>
      <c r="H43" s="9">
        <v>67</v>
      </c>
      <c r="I43" s="9">
        <v>804</v>
      </c>
      <c r="J43" s="9" t="s">
        <v>48</v>
      </c>
    </row>
    <row r="44" spans="1:10">
      <c r="A44" s="9" t="s">
        <v>99</v>
      </c>
      <c r="B44" s="9">
        <v>2013</v>
      </c>
      <c r="C44" s="9">
        <v>5</v>
      </c>
      <c r="D44" s="9" t="s">
        <v>54</v>
      </c>
      <c r="E44" s="9" t="s">
        <v>55</v>
      </c>
      <c r="F44" s="9" t="s">
        <v>47</v>
      </c>
      <c r="G44" s="9">
        <v>1</v>
      </c>
      <c r="H44" s="9">
        <v>105</v>
      </c>
      <c r="I44" s="9">
        <v>105</v>
      </c>
      <c r="J44" s="9" t="s">
        <v>48</v>
      </c>
    </row>
    <row r="45" spans="1:10">
      <c r="A45" s="9" t="s">
        <v>100</v>
      </c>
      <c r="B45" s="9">
        <v>2013</v>
      </c>
      <c r="C45" s="9">
        <v>4</v>
      </c>
      <c r="D45" s="9" t="s">
        <v>92</v>
      </c>
      <c r="E45" s="9" t="s">
        <v>93</v>
      </c>
      <c r="F45" s="9" t="s">
        <v>47</v>
      </c>
      <c r="G45" s="9">
        <v>6</v>
      </c>
      <c r="H45" s="9">
        <v>104</v>
      </c>
      <c r="I45" s="9">
        <v>624</v>
      </c>
      <c r="J45" s="9" t="s">
        <v>39</v>
      </c>
    </row>
    <row r="46" spans="1:10">
      <c r="A46" s="9" t="s">
        <v>101</v>
      </c>
      <c r="B46" s="9">
        <v>2013</v>
      </c>
      <c r="C46" s="9">
        <v>4</v>
      </c>
      <c r="D46" s="9" t="s">
        <v>31</v>
      </c>
      <c r="E46" s="9" t="s">
        <v>32</v>
      </c>
      <c r="F46" s="9" t="s">
        <v>28</v>
      </c>
      <c r="G46" s="9">
        <v>2</v>
      </c>
      <c r="H46" s="9">
        <v>110</v>
      </c>
      <c r="I46" s="9">
        <v>220</v>
      </c>
      <c r="J46" s="9" t="s">
        <v>52</v>
      </c>
    </row>
    <row r="47" spans="1:10">
      <c r="A47" s="9" t="s">
        <v>102</v>
      </c>
      <c r="B47" s="9">
        <v>2013</v>
      </c>
      <c r="C47" s="9">
        <v>2</v>
      </c>
      <c r="D47" s="9" t="s">
        <v>78</v>
      </c>
      <c r="E47" s="9" t="s">
        <v>79</v>
      </c>
      <c r="F47" s="9" t="s">
        <v>68</v>
      </c>
      <c r="G47" s="9">
        <v>2</v>
      </c>
      <c r="H47" s="9">
        <v>78</v>
      </c>
      <c r="I47" s="9">
        <v>156</v>
      </c>
      <c r="J47" s="9" t="s">
        <v>52</v>
      </c>
    </row>
    <row r="48" spans="1:10">
      <c r="A48" s="9" t="s">
        <v>103</v>
      </c>
      <c r="B48" s="9">
        <v>2013</v>
      </c>
      <c r="C48" s="9">
        <v>3</v>
      </c>
      <c r="D48" s="9" t="s">
        <v>58</v>
      </c>
      <c r="E48" s="9" t="s">
        <v>59</v>
      </c>
      <c r="F48" s="9" t="s">
        <v>38</v>
      </c>
      <c r="G48" s="9">
        <v>4</v>
      </c>
      <c r="H48" s="9">
        <v>108</v>
      </c>
      <c r="I48" s="9">
        <v>432</v>
      </c>
      <c r="J48" s="9" t="s">
        <v>74</v>
      </c>
    </row>
    <row r="49" spans="1:10">
      <c r="A49" s="9" t="s">
        <v>104</v>
      </c>
      <c r="B49" s="9">
        <v>2013</v>
      </c>
      <c r="C49" s="9">
        <v>4</v>
      </c>
      <c r="D49" s="9" t="s">
        <v>95</v>
      </c>
      <c r="E49" s="9" t="s">
        <v>96</v>
      </c>
      <c r="F49" s="9" t="s">
        <v>68</v>
      </c>
      <c r="G49" s="9">
        <v>20</v>
      </c>
      <c r="H49" s="9">
        <v>66</v>
      </c>
      <c r="I49" s="9">
        <v>1320</v>
      </c>
      <c r="J49" s="9" t="s">
        <v>60</v>
      </c>
    </row>
    <row r="50" spans="1:10">
      <c r="A50" s="9" t="s">
        <v>105</v>
      </c>
      <c r="B50" s="9">
        <v>2013</v>
      </c>
      <c r="C50" s="9">
        <v>5</v>
      </c>
      <c r="D50" s="9" t="s">
        <v>58</v>
      </c>
      <c r="E50" s="9" t="s">
        <v>59</v>
      </c>
      <c r="F50" s="9" t="s">
        <v>38</v>
      </c>
      <c r="G50" s="9">
        <v>17</v>
      </c>
      <c r="H50" s="9">
        <v>108</v>
      </c>
      <c r="I50" s="9">
        <v>1836</v>
      </c>
      <c r="J50" s="9" t="s">
        <v>3</v>
      </c>
    </row>
    <row r="51" spans="1:10">
      <c r="A51" s="9" t="s">
        <v>106</v>
      </c>
      <c r="B51" s="9">
        <v>2013</v>
      </c>
      <c r="C51" s="9">
        <v>4</v>
      </c>
      <c r="D51" s="9" t="s">
        <v>54</v>
      </c>
      <c r="E51" s="9" t="s">
        <v>55</v>
      </c>
      <c r="F51" s="9" t="s">
        <v>47</v>
      </c>
      <c r="G51" s="9">
        <v>15</v>
      </c>
      <c r="H51" s="9">
        <v>105</v>
      </c>
      <c r="I51" s="9">
        <v>1575</v>
      </c>
      <c r="J51" s="9" t="s">
        <v>43</v>
      </c>
    </row>
    <row r="52" spans="1:10">
      <c r="A52" s="9" t="s">
        <v>107</v>
      </c>
      <c r="B52" s="9">
        <v>2013</v>
      </c>
      <c r="C52" s="9">
        <v>7</v>
      </c>
      <c r="D52" s="9" t="s">
        <v>26</v>
      </c>
      <c r="E52" s="9" t="s">
        <v>27</v>
      </c>
      <c r="F52" s="9" t="s">
        <v>28</v>
      </c>
      <c r="G52" s="9">
        <v>6</v>
      </c>
      <c r="H52" s="9">
        <v>98</v>
      </c>
      <c r="I52" s="9">
        <v>588</v>
      </c>
      <c r="J52" s="9" t="s">
        <v>74</v>
      </c>
    </row>
    <row r="53" spans="1:10">
      <c r="A53" s="9" t="s">
        <v>108</v>
      </c>
      <c r="B53" s="9">
        <v>2013</v>
      </c>
      <c r="C53" s="9">
        <v>8</v>
      </c>
      <c r="D53" s="9" t="s">
        <v>50</v>
      </c>
      <c r="E53" s="9" t="s">
        <v>51</v>
      </c>
      <c r="F53" s="9" t="s">
        <v>47</v>
      </c>
      <c r="G53" s="9">
        <v>22</v>
      </c>
      <c r="H53" s="9">
        <v>74</v>
      </c>
      <c r="I53" s="9">
        <v>1628</v>
      </c>
      <c r="J53" s="9" t="s">
        <v>39</v>
      </c>
    </row>
    <row r="54" spans="1:10">
      <c r="A54" s="9" t="s">
        <v>109</v>
      </c>
      <c r="B54" s="9">
        <v>2013</v>
      </c>
      <c r="C54" s="9">
        <v>5</v>
      </c>
      <c r="D54" s="9" t="s">
        <v>78</v>
      </c>
      <c r="E54" s="9" t="s">
        <v>79</v>
      </c>
      <c r="F54" s="9" t="s">
        <v>68</v>
      </c>
      <c r="G54" s="9">
        <v>2</v>
      </c>
      <c r="H54" s="9">
        <v>78</v>
      </c>
      <c r="I54" s="9">
        <v>156</v>
      </c>
      <c r="J54" s="9" t="s">
        <v>39</v>
      </c>
    </row>
    <row r="55" spans="1:10">
      <c r="A55" s="9" t="s">
        <v>110</v>
      </c>
      <c r="B55" s="9">
        <v>2013</v>
      </c>
      <c r="C55" s="9">
        <v>4</v>
      </c>
      <c r="D55" s="9" t="s">
        <v>26</v>
      </c>
      <c r="E55" s="9" t="s">
        <v>27</v>
      </c>
      <c r="F55" s="9" t="s">
        <v>28</v>
      </c>
      <c r="G55" s="9">
        <v>20</v>
      </c>
      <c r="H55" s="9">
        <v>98</v>
      </c>
      <c r="I55" s="9">
        <v>1960</v>
      </c>
      <c r="J55" s="9" t="s">
        <v>60</v>
      </c>
    </row>
  </sheetData>
  <mergeCells count="3">
    <mergeCell ref="A1:J1"/>
    <mergeCell ref="A2:J2"/>
    <mergeCell ref="A3:J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70CA-51F7-4D05-8F55-208C397A1286}">
  <sheetPr codeName="Arkusz5"/>
  <dimension ref="A1"/>
  <sheetViews>
    <sheetView workbookViewId="0"/>
  </sheetViews>
  <sheetFormatPr defaultColWidth="9.140625" defaultRowHeight="12.75"/>
  <cols>
    <col min="1" max="1" width="134.7109375" style="1" bestFit="1" customWidth="1"/>
    <col min="2" max="16384" width="9.140625" style="1"/>
  </cols>
  <sheetData>
    <row r="1" spans="1:1" ht="229.5">
      <c r="A1" s="11" t="s">
        <v>193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95777B6C1E7643B546E6A7C53673EB" ma:contentTypeVersion="2" ma:contentTypeDescription="Utwórz nowy dokument." ma:contentTypeScope="" ma:versionID="a214e5910304d965cf3d04f9eae372f8">
  <xsd:schema xmlns:xsd="http://www.w3.org/2001/XMLSchema" xmlns:xs="http://www.w3.org/2001/XMLSchema" xmlns:p="http://schemas.microsoft.com/office/2006/metadata/properties" xmlns:ns2="cdfdabc4-3c94-411c-a8fa-3b4879c624b8" targetNamespace="http://schemas.microsoft.com/office/2006/metadata/properties" ma:root="true" ma:fieldsID="7982603c93d62e72044dc6d49b4f0e7f" ns2:_="">
    <xsd:import namespace="cdfdabc4-3c94-411c-a8fa-3b4879c624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fdabc4-3c94-411c-a8fa-3b4879c62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1C9413-1817-4905-95B6-1932E46AAB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4715E2-756A-4449-AB30-F11C1DAEDD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fdabc4-3c94-411c-a8fa-3b4879c624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EA11D5-ECC3-4663-94FA-650E8163DEC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Sprzedaż</vt:lpstr>
      <vt:lpstr>Zadanie 1</vt:lpstr>
      <vt:lpstr>Zadanie 2</vt:lpstr>
      <vt:lpstr>Zadanie 3</vt:lpstr>
      <vt:lpstr>VBA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Król</dc:creator>
  <cp:lastModifiedBy>Użytkownik systemu Windows</cp:lastModifiedBy>
  <dcterms:created xsi:type="dcterms:W3CDTF">2018-12-11T22:22:32Z</dcterms:created>
  <dcterms:modified xsi:type="dcterms:W3CDTF">2023-04-26T07:03:26Z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0x010100A095777B6C1E7643B546E6A7C53673EB</vt:lpwstr>
  </property>
</Properties>
</file>