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K\Desktop\EXCEL EXPORTAR LISTOS\"/>
    </mc:Choice>
  </mc:AlternateContent>
  <bookViews>
    <workbookView xWindow="0" yWindow="0" windowWidth="20490" windowHeight="7755" activeTab="4"/>
  </bookViews>
  <sheets>
    <sheet name="General" sheetId="1" r:id="rId1"/>
    <sheet name="Proveedores" sheetId="2" r:id="rId2"/>
    <sheet name="Variables" sheetId="4" r:id="rId3"/>
    <sheet name="Factores" sheetId="5" r:id="rId4"/>
    <sheet name="RERC" sheetId="6" r:id="rId5"/>
  </sheets>
  <externalReferences>
    <externalReference r:id="rId6"/>
    <externalReference r:id="rId7"/>
  </externalReferences>
  <definedNames>
    <definedName name="Lista_meses">[2]Variables!$U$4:$U$15</definedName>
    <definedName name="Tabla_mes">[2]Variables!$U$4:$V$15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6" l="1"/>
  <c r="E8" i="6"/>
  <c r="D7" i="4" l="1"/>
  <c r="E7" i="4"/>
  <c r="F7" i="4"/>
  <c r="G7" i="4"/>
  <c r="H7" i="4"/>
  <c r="I7" i="4"/>
  <c r="J7" i="4"/>
  <c r="K7" i="4"/>
  <c r="C7" i="4"/>
  <c r="D6" i="4"/>
  <c r="E6" i="4"/>
  <c r="F6" i="4"/>
  <c r="G6" i="4"/>
  <c r="H6" i="4"/>
  <c r="I6" i="4"/>
  <c r="J6" i="4"/>
  <c r="K6" i="4"/>
  <c r="C6" i="4"/>
  <c r="D5" i="4"/>
  <c r="E5" i="4"/>
  <c r="F5" i="4"/>
  <c r="G5" i="4"/>
  <c r="H5" i="4"/>
  <c r="I5" i="4"/>
  <c r="J5" i="4"/>
  <c r="K5" i="4"/>
  <c r="C5" i="4"/>
  <c r="D4" i="4"/>
  <c r="D8" i="4" s="1"/>
  <c r="E4" i="4"/>
  <c r="E8" i="4" s="1"/>
  <c r="F4" i="4"/>
  <c r="F8" i="4" s="1"/>
  <c r="G4" i="4"/>
  <c r="G8" i="4" s="1"/>
  <c r="H4" i="4"/>
  <c r="H8" i="4" s="1"/>
  <c r="I4" i="4"/>
  <c r="I8" i="4" s="1"/>
  <c r="J4" i="4"/>
  <c r="J8" i="4" s="1"/>
  <c r="K4" i="4"/>
  <c r="K8" i="4" s="1"/>
  <c r="C4" i="4"/>
  <c r="C8" i="4" s="1"/>
</calcChain>
</file>

<file path=xl/sharedStrings.xml><?xml version="1.0" encoding="utf-8"?>
<sst xmlns="http://schemas.openxmlformats.org/spreadsheetml/2006/main" count="89" uniqueCount="67">
  <si>
    <t xml:space="preserve">3.1. </t>
  </si>
  <si>
    <t>Aumentar la participación de los Recursos Energéticos de fuentes Renovables (RER) en la matriz energética nacional en un 6.8% en el año 2030, reduciendo la proporción de la energía producida en base a la quema de combustibles fósiles, lo cual generará la reducción de emisiones de gases de efecto invernadero (GEI). Asimismo, la medida incluye la implementación de las centrales hidroeléctricas con una capacidad instalada menor a 20 MW.</t>
  </si>
  <si>
    <t>Medida</t>
  </si>
  <si>
    <t>Finalidad</t>
  </si>
  <si>
    <t>Indicadores</t>
  </si>
  <si>
    <t>Fuente (s)</t>
  </si>
  <si>
    <t>Generación total anual de SEIN por tipo de central, factor de emisión (despacho).</t>
  </si>
  <si>
    <t>COES</t>
  </si>
  <si>
    <t>Medida de combinación de energías renovables</t>
  </si>
  <si>
    <t>Combinación de energías renovables</t>
  </si>
  <si>
    <t>Cumentar la participación de los Recursos Energéticos Renovables (RER) y dar cumplimiento al Decreto Legislativo N° 1002, Ley de Promoción de la Inversión en Generación de Electricidad con el uso de Energías Renovables (2008).</t>
  </si>
  <si>
    <t>Metodología</t>
  </si>
  <si>
    <t>Donde:</t>
  </si>
  <si>
    <r>
      <t>ER</t>
    </r>
    <r>
      <rPr>
        <vertAlign val="subscript"/>
        <sz val="11"/>
        <color theme="1"/>
        <rFont val="Calibri"/>
        <family val="2"/>
        <scheme val="minor"/>
      </rPr>
      <t>y</t>
    </r>
  </si>
  <si>
    <t>Emisiones de GEI reducidas para el año "y"</t>
  </si>
  <si>
    <r>
      <t>MWh</t>
    </r>
    <r>
      <rPr>
        <vertAlign val="subscript"/>
        <sz val="11"/>
        <color theme="1"/>
        <rFont val="Calibri"/>
        <family val="2"/>
        <scheme val="minor"/>
      </rPr>
      <t>NAMA,y</t>
    </r>
  </si>
  <si>
    <t>Generación Eléctrica de Centrales RER  o por sistemas fotovoltaicos (generación distribuida) producto de la NAMA para el Año "y"</t>
  </si>
  <si>
    <r>
      <t>Ef</t>
    </r>
    <r>
      <rPr>
        <vertAlign val="subscript"/>
        <sz val="11"/>
        <color theme="1"/>
        <rFont val="Calibri"/>
        <family val="2"/>
        <scheme val="minor"/>
      </rPr>
      <t>dd,y</t>
    </r>
  </si>
  <si>
    <t>Factor de Emisión de Despacho en TCO2/MWh para el Año "y"</t>
  </si>
  <si>
    <t>PROVEEDORES</t>
  </si>
  <si>
    <t>Diseño detallado</t>
  </si>
  <si>
    <t>Programación Tentativa Sectorial</t>
  </si>
  <si>
    <t>1. COES</t>
  </si>
  <si>
    <t>2. MINAM - Factor de emisión</t>
  </si>
  <si>
    <t>Etapa</t>
  </si>
  <si>
    <t>Información</t>
  </si>
  <si>
    <t>Fuente</t>
  </si>
  <si>
    <t>Responsable</t>
  </si>
  <si>
    <t>Frecuencia</t>
  </si>
  <si>
    <t>¿Requiere acuerdo?</t>
  </si>
  <si>
    <t>M</t>
  </si>
  <si>
    <t>Generación anual por centrales térmicas</t>
  </si>
  <si>
    <t>DGEE</t>
  </si>
  <si>
    <t>Anual</t>
  </si>
  <si>
    <t>Generación anual por centrales RER</t>
  </si>
  <si>
    <t>Consumo de combustibles por generación</t>
  </si>
  <si>
    <t>Generación horaria por tipo de central</t>
  </si>
  <si>
    <t>R</t>
  </si>
  <si>
    <t xml:space="preserve">DGEE </t>
  </si>
  <si>
    <t>No</t>
  </si>
  <si>
    <t>V</t>
  </si>
  <si>
    <t>Reportes generados por DGEE, procedimientos de medición, otra información de soporte</t>
  </si>
  <si>
    <t>Auditor externo</t>
  </si>
  <si>
    <t xml:space="preserve">No </t>
  </si>
  <si>
    <t>Efecto de las emisiones evitadas por  la generación de electricidad en el SEIN.</t>
  </si>
  <si>
    <t>DGEE en base a información de COES</t>
  </si>
  <si>
    <t>Cada año o según lo demanden algunas autoridades o donantes</t>
  </si>
  <si>
    <t>Año</t>
  </si>
  <si>
    <t>Eólica</t>
  </si>
  <si>
    <t>Solar</t>
  </si>
  <si>
    <t>Mini hidro</t>
  </si>
  <si>
    <t>Total RER</t>
  </si>
  <si>
    <t>Año al que corresponde el registro.</t>
  </si>
  <si>
    <t>Térmico RER</t>
  </si>
  <si>
    <t>Tipo</t>
  </si>
  <si>
    <r>
      <t>Factor de emisión (EFy) de la fuente de energía (tCO</t>
    </r>
    <r>
      <rPr>
        <b/>
        <vertAlign val="subscript"/>
        <sz val="11"/>
        <color theme="1"/>
        <rFont val="Calibri"/>
        <family val="2"/>
        <scheme val="minor"/>
      </rPr>
      <t>2</t>
    </r>
    <r>
      <rPr>
        <b/>
        <sz val="11"/>
        <color theme="1"/>
        <rFont val="Calibri"/>
        <family val="2"/>
        <scheme val="minor"/>
      </rPr>
      <t>/MWh)</t>
    </r>
  </si>
  <si>
    <t>EFy (S/E)</t>
  </si>
  <si>
    <t>EFy (mH)</t>
  </si>
  <si>
    <t>Validation report for: “Emission factor calculation for the National Interconnected Electricity System of Peru (SEIN)”</t>
  </si>
  <si>
    <t>Generación eléctrica (GWh)</t>
  </si>
  <si>
    <t>Iniciativa de Mitigacion</t>
  </si>
  <si>
    <r>
      <t>Emisiones de GEI Reducidas (tCO</t>
    </r>
    <r>
      <rPr>
        <b/>
        <vertAlign val="subscript"/>
        <sz val="10"/>
        <color theme="1"/>
        <rFont val="Calibri"/>
        <family val="2"/>
        <scheme val="minor"/>
      </rPr>
      <t>2</t>
    </r>
    <r>
      <rPr>
        <b/>
        <sz val="10"/>
        <color theme="1"/>
        <rFont val="Calibri"/>
        <family val="2"/>
        <scheme val="minor"/>
      </rPr>
      <t>e)</t>
    </r>
  </si>
  <si>
    <t>Inicio de Operaciones</t>
  </si>
  <si>
    <t>Total de Reducción de Emisiones</t>
  </si>
  <si>
    <t>Electricidad generada (MWh)</t>
  </si>
  <si>
    <r>
      <rPr>
        <b/>
        <sz val="10"/>
        <color theme="1"/>
        <rFont val="Calibri"/>
        <family val="2"/>
        <scheme val="minor"/>
      </rPr>
      <t>Medida Mitigación:</t>
    </r>
    <r>
      <rPr>
        <sz val="10"/>
        <color theme="1"/>
        <rFont val="Calibri"/>
        <family val="2"/>
        <scheme val="minor"/>
      </rPr>
      <t xml:space="preserve"> RER conectado </t>
    </r>
  </si>
  <si>
    <r>
      <t xml:space="preserve">Enfoque : </t>
    </r>
    <r>
      <rPr>
        <sz val="10"/>
        <color theme="1"/>
        <rFont val="Calibri"/>
        <family val="2"/>
        <scheme val="minor"/>
      </rPr>
      <t>RERC</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</si>
</sst>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_ * #,##0_ ;_ * \-#,##0_ ;_ * &quot;-&quot;??_ ;_ @_ "/>
    <numFmt numFmtId="165" formatCode="_ * #,##0.0000_ ;_ * \-#,##0.0000_ ;_ * &quot;-&quot;??_ ;_ @_ "/>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u/>
      <sz val="12"/>
      <color theme="1"/>
      <name val="Eras Medium ITC"/>
      <family val="2"/>
    </font>
    <font>
      <vertAlign val="subscript"/>
      <sz val="11"/>
      <color theme="1"/>
      <name val="Calibri"/>
      <family val="2"/>
      <scheme val="minor"/>
    </font>
    <font>
      <u/>
      <sz val="11"/>
      <color theme="1"/>
      <name val="Calibri"/>
      <family val="2"/>
      <scheme val="minor"/>
    </font>
    <font>
      <b/>
      <sz val="9"/>
      <color rgb="FFFFFFFF"/>
      <name val="Arial"/>
      <family val="2"/>
    </font>
    <font>
      <b/>
      <sz val="9"/>
      <color rgb="FF003657"/>
      <name val="Arial"/>
      <family val="2"/>
    </font>
    <font>
      <sz val="9"/>
      <color rgb="FF003657"/>
      <name val="Arial"/>
      <family val="2"/>
    </font>
    <font>
      <i/>
      <sz val="9"/>
      <name val="Arial"/>
      <family val="2"/>
    </font>
    <font>
      <b/>
      <vertAlign val="subscript"/>
      <sz val="11"/>
      <color theme="1"/>
      <name val="Calibri"/>
      <family val="2"/>
      <scheme val="minor"/>
    </font>
    <font>
      <sz val="10"/>
      <color theme="1"/>
      <name val="Calibri"/>
      <family val="2"/>
      <scheme val="minor"/>
    </font>
    <font>
      <b/>
      <sz val="10"/>
      <color theme="1"/>
      <name val="Calibri"/>
      <family val="2"/>
      <scheme val="minor"/>
    </font>
    <font>
      <b/>
      <vertAlign val="subscript"/>
      <sz val="10"/>
      <color theme="1"/>
      <name val="Calibri"/>
      <family val="2"/>
      <scheme val="minor"/>
    </font>
    <font>
      <i/>
      <sz val="10"/>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3657"/>
        <bgColor indexed="64"/>
      </patternFill>
    </fill>
    <fill>
      <patternFill patternType="solid">
        <fgColor rgb="FFF2F2F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4" tint="0.59996337778862885"/>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dotted">
        <color rgb="FFFFFFFF"/>
      </right>
      <top/>
      <bottom/>
      <diagonal/>
    </border>
    <border>
      <left style="dotted">
        <color rgb="FFFFFFFF"/>
      </left>
      <right/>
      <top/>
      <bottom/>
      <diagonal/>
    </border>
    <border>
      <left style="dotted">
        <color rgb="FF003657"/>
      </left>
      <right/>
      <top style="dotted">
        <color rgb="FF003657"/>
      </top>
      <bottom style="dotted">
        <color rgb="FF003657"/>
      </bottom>
      <diagonal/>
    </border>
    <border>
      <left/>
      <right/>
      <top style="dotted">
        <color rgb="FF003657"/>
      </top>
      <bottom style="dotted">
        <color rgb="FF003657"/>
      </bottom>
      <diagonal/>
    </border>
    <border>
      <left/>
      <right style="dotted">
        <color rgb="FF003657"/>
      </right>
      <top style="dotted">
        <color rgb="FF003657"/>
      </top>
      <bottom style="dotted">
        <color rgb="FF003657"/>
      </bottom>
      <diagonal/>
    </border>
    <border>
      <left style="dotted">
        <color rgb="FF003657"/>
      </left>
      <right style="dotted">
        <color rgb="FF003657"/>
      </right>
      <top style="dotted">
        <color rgb="FF003657"/>
      </top>
      <bottom/>
      <diagonal/>
    </border>
    <border>
      <left/>
      <right style="dotted">
        <color rgb="FF003657"/>
      </right>
      <top/>
      <bottom style="dotted">
        <color rgb="FF003657"/>
      </bottom>
      <diagonal/>
    </border>
    <border>
      <left style="dotted">
        <color rgb="FF003657"/>
      </left>
      <right style="dotted">
        <color rgb="FF003657"/>
      </right>
      <top/>
      <bottom/>
      <diagonal/>
    </border>
    <border>
      <left style="dotted">
        <color rgb="FF003657"/>
      </left>
      <right style="dotted">
        <color rgb="FF003657"/>
      </right>
      <top/>
      <bottom style="dotted">
        <color rgb="FF003657"/>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55">
    <xf numFmtId="0" fontId="0" fillId="0" borderId="0" xfId="0"/>
    <xf numFmtId="0" fontId="0" fillId="2" borderId="0" xfId="0" applyFill="1"/>
    <xf numFmtId="0" fontId="2" fillId="3" borderId="0" xfId="0" applyFont="1" applyFill="1"/>
    <xf numFmtId="0" fontId="3" fillId="5" borderId="7" xfId="0" applyFont="1" applyFill="1" applyBorder="1" applyAlignment="1">
      <alignment horizontal="center"/>
    </xf>
    <xf numFmtId="0" fontId="0" fillId="2" borderId="7" xfId="0" applyFont="1" applyFill="1" applyBorder="1" applyAlignment="1">
      <alignment horizontal="justify" vertical="top"/>
    </xf>
    <xf numFmtId="0" fontId="0" fillId="2" borderId="7" xfId="0" applyFill="1" applyBorder="1" applyAlignment="1">
      <alignment horizontal="justify" vertical="top" wrapText="1"/>
    </xf>
    <xf numFmtId="0" fontId="0" fillId="2" borderId="7" xfId="0" applyFill="1" applyBorder="1" applyAlignment="1">
      <alignment horizontal="justify" vertical="top"/>
    </xf>
    <xf numFmtId="0" fontId="4" fillId="2" borderId="0" xfId="0" applyFont="1" applyFill="1"/>
    <xf numFmtId="0" fontId="6" fillId="2" borderId="0" xfId="0" applyFont="1" applyFill="1"/>
    <xf numFmtId="0" fontId="0" fillId="2" borderId="0" xfId="0" applyFill="1" applyAlignment="1">
      <alignment horizontal="left" vertical="top"/>
    </xf>
    <xf numFmtId="0" fontId="7" fillId="6" borderId="8" xfId="0" applyFont="1" applyFill="1" applyBorder="1" applyAlignment="1">
      <alignment horizontal="center" vertical="center" wrapText="1"/>
    </xf>
    <xf numFmtId="0" fontId="7" fillId="6" borderId="0" xfId="0" applyFont="1" applyFill="1" applyAlignment="1">
      <alignment horizontal="center" vertical="center" wrapText="1"/>
    </xf>
    <xf numFmtId="0" fontId="7" fillId="6" borderId="9" xfId="0" applyFont="1" applyFill="1" applyBorder="1" applyAlignment="1">
      <alignment horizontal="center" vertical="center" wrapText="1"/>
    </xf>
    <xf numFmtId="0" fontId="9" fillId="0" borderId="14" xfId="0" applyFont="1" applyBorder="1" applyAlignment="1">
      <alignment horizontal="left" vertical="center" wrapText="1"/>
    </xf>
    <xf numFmtId="0" fontId="8" fillId="0" borderId="16" xfId="0" applyFont="1" applyBorder="1" applyAlignment="1">
      <alignment horizontal="center" vertical="center" wrapText="1"/>
    </xf>
    <xf numFmtId="0" fontId="3" fillId="8" borderId="7" xfId="0" applyFont="1" applyFill="1" applyBorder="1" applyAlignment="1">
      <alignment horizontal="center"/>
    </xf>
    <xf numFmtId="0" fontId="3" fillId="9" borderId="7" xfId="0" applyFont="1" applyFill="1" applyBorder="1" applyAlignment="1">
      <alignment horizontal="center"/>
    </xf>
    <xf numFmtId="0" fontId="0" fillId="2" borderId="7" xfId="0" applyFill="1" applyBorder="1" applyAlignment="1">
      <alignment horizontal="center"/>
    </xf>
    <xf numFmtId="164" fontId="0" fillId="2" borderId="7" xfId="0" applyNumberFormat="1" applyFill="1" applyBorder="1"/>
    <xf numFmtId="0" fontId="10" fillId="10" borderId="7" xfId="0" applyFont="1" applyFill="1" applyBorder="1" applyAlignment="1">
      <alignment horizontal="left" vertical="top" wrapText="1"/>
    </xf>
    <xf numFmtId="0" fontId="0" fillId="2" borderId="7" xfId="0" applyFill="1" applyBorder="1"/>
    <xf numFmtId="0" fontId="3" fillId="2" borderId="7" xfId="0" applyFont="1" applyFill="1" applyBorder="1"/>
    <xf numFmtId="164" fontId="3" fillId="2" borderId="7" xfId="0" applyNumberFormat="1" applyFont="1" applyFill="1" applyBorder="1"/>
    <xf numFmtId="0" fontId="3" fillId="2" borderId="0" xfId="0" applyFont="1" applyFill="1"/>
    <xf numFmtId="165" fontId="0" fillId="9" borderId="7" xfId="1" applyNumberFormat="1" applyFont="1" applyFill="1" applyBorder="1"/>
    <xf numFmtId="165" fontId="0" fillId="2" borderId="7" xfId="1" applyNumberFormat="1" applyFont="1" applyFill="1" applyBorder="1"/>
    <xf numFmtId="0" fontId="0" fillId="4" borderId="1" xfId="0" applyFill="1" applyBorder="1" applyAlignment="1">
      <alignment horizontal="justify" vertical="top" wrapText="1"/>
    </xf>
    <xf numFmtId="0" fontId="0" fillId="4" borderId="2" xfId="0" applyFill="1" applyBorder="1" applyAlignment="1">
      <alignment horizontal="justify" vertical="top" wrapText="1"/>
    </xf>
    <xf numFmtId="0" fontId="0" fillId="4" borderId="3" xfId="0" applyFill="1" applyBorder="1" applyAlignment="1">
      <alignment horizontal="justify" vertical="top" wrapText="1"/>
    </xf>
    <xf numFmtId="0" fontId="0" fillId="4" borderId="4" xfId="0" applyFill="1" applyBorder="1" applyAlignment="1">
      <alignment horizontal="justify" vertical="top" wrapText="1"/>
    </xf>
    <xf numFmtId="0" fontId="0" fillId="4" borderId="5" xfId="0" applyFill="1" applyBorder="1" applyAlignment="1">
      <alignment horizontal="justify" vertical="top" wrapText="1"/>
    </xf>
    <xf numFmtId="0" fontId="0" fillId="4" borderId="6" xfId="0" applyFill="1" applyBorder="1" applyAlignment="1">
      <alignment horizontal="justify" vertical="top" wrapText="1"/>
    </xf>
    <xf numFmtId="0" fontId="0" fillId="2" borderId="0" xfId="0" applyFill="1" applyAlignment="1">
      <alignment horizontal="left" vertical="top" wrapText="1"/>
    </xf>
    <xf numFmtId="0" fontId="3" fillId="2" borderId="0" xfId="0" applyFont="1" applyFill="1" applyAlignment="1">
      <alignment horizontal="center"/>
    </xf>
    <xf numFmtId="0" fontId="8" fillId="7" borderId="10" xfId="0" applyFont="1" applyFill="1" applyBorder="1" applyAlignment="1">
      <alignment horizontal="left" vertical="center" wrapText="1"/>
    </xf>
    <xf numFmtId="0" fontId="8" fillId="7" borderId="11" xfId="0" applyFont="1" applyFill="1" applyBorder="1" applyAlignment="1">
      <alignment horizontal="left" vertical="center" wrapText="1"/>
    </xf>
    <xf numFmtId="0" fontId="8" fillId="7" borderId="12" xfId="0" applyFont="1" applyFill="1" applyBorder="1" applyAlignment="1">
      <alignment horizontal="left" vertical="center" wrapText="1"/>
    </xf>
    <xf numFmtId="0" fontId="8" fillId="0" borderId="1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3" fillId="2" borderId="18" xfId="0" applyFont="1" applyFill="1" applyBorder="1" applyAlignment="1">
      <alignment horizontal="center"/>
    </xf>
    <xf numFmtId="0" fontId="0" fillId="2" borderId="18" xfId="0" applyFill="1" applyBorder="1" applyAlignment="1">
      <alignment horizontal="center"/>
    </xf>
    <xf numFmtId="0" fontId="12" fillId="0" borderId="0" xfId="0" applyFont="1"/>
    <xf numFmtId="0" fontId="13" fillId="0" borderId="0" xfId="0" applyFont="1"/>
    <xf numFmtId="0" fontId="13" fillId="12" borderId="19" xfId="0" applyFont="1" applyFill="1" applyBorder="1"/>
    <xf numFmtId="0" fontId="13" fillId="12" borderId="20" xfId="0" applyFont="1" applyFill="1" applyBorder="1"/>
    <xf numFmtId="0" fontId="13" fillId="12" borderId="17" xfId="0" applyFont="1" applyFill="1" applyBorder="1" applyAlignment="1">
      <alignment vertical="center" wrapText="1"/>
    </xf>
    <xf numFmtId="4" fontId="15" fillId="13" borderId="7" xfId="0" applyNumberFormat="1" applyFont="1" applyFill="1" applyBorder="1" applyAlignment="1">
      <alignment horizontal="left" vertical="top" wrapText="1"/>
    </xf>
    <xf numFmtId="0" fontId="12" fillId="11" borderId="7" xfId="1" applyNumberFormat="1" applyFont="1" applyFill="1" applyBorder="1" applyAlignment="1">
      <alignment horizontal="center" vertical="center"/>
    </xf>
    <xf numFmtId="14" fontId="12" fillId="11" borderId="7" xfId="0" applyNumberFormat="1" applyFont="1" applyFill="1" applyBorder="1" applyAlignment="1">
      <alignment horizontal="center" vertical="center"/>
    </xf>
    <xf numFmtId="3" fontId="12" fillId="11" borderId="7" xfId="0" applyNumberFormat="1" applyFont="1" applyFill="1" applyBorder="1" applyAlignment="1">
      <alignment horizontal="center" vertical="center"/>
    </xf>
    <xf numFmtId="0" fontId="12" fillId="2" borderId="0" xfId="0" applyFont="1" applyFill="1" applyBorder="1"/>
    <xf numFmtId="0" fontId="13" fillId="12" borderId="7" xfId="0" applyFont="1" applyFill="1" applyBorder="1" applyAlignment="1">
      <alignment horizontal="center" vertical="center" wrapText="1"/>
    </xf>
    <xf numFmtId="4" fontId="12" fillId="11" borderId="7" xfId="0" applyNumberFormat="1" applyFont="1" applyFill="1" applyBorder="1" applyAlignment="1">
      <alignment horizontal="center" vertical="center"/>
    </xf>
    <xf numFmtId="4" fontId="13" fillId="11" borderId="7" xfId="0" applyNumberFormat="1" applyFont="1" applyFill="1" applyBorder="1" applyAlignment="1">
      <alignment horizontal="center" vertic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0</xdr:colOff>
      <xdr:row>10</xdr:row>
      <xdr:rowOff>0</xdr:rowOff>
    </xdr:from>
    <xdr:ext cx="3676650" cy="361509"/>
    <mc:AlternateContent xmlns:mc="http://schemas.openxmlformats.org/markup-compatibility/2006" xmlns:a14="http://schemas.microsoft.com/office/drawing/2010/main">
      <mc:Choice Requires="a14">
        <xdr:sp macro="" textlink="">
          <xdr:nvSpPr>
            <xdr:cNvPr id="2" name="12 CuadroTexto"/>
            <xdr:cNvSpPr txBox="1"/>
          </xdr:nvSpPr>
          <xdr:spPr>
            <a:xfrm>
              <a:off x="304800" y="2314575"/>
              <a:ext cx="3676650" cy="361509"/>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14:m>
                <m:oMathPara xmlns:m="http://schemas.openxmlformats.org/officeDocument/2006/math">
                  <m:oMathParaPr>
                    <m:jc m:val="centerGroup"/>
                  </m:oMathParaPr>
                  <m:oMath xmlns:m="http://schemas.openxmlformats.org/officeDocument/2006/math">
                    <m:r>
                      <a:rPr lang="es-PE" sz="1600" b="0" i="1">
                        <a:solidFill>
                          <a:schemeClr val="tx1"/>
                        </a:solidFill>
                        <a:latin typeface="Cambria Math" panose="02040503050406030204" pitchFamily="18" charset="0"/>
                        <a:ea typeface="+mn-ea"/>
                        <a:cs typeface="+mn-cs"/>
                      </a:rPr>
                      <m:t>𝐸</m:t>
                    </m:r>
                    <m:sSub>
                      <m:sSubPr>
                        <m:ctrlPr>
                          <a:rPr lang="es-PE" sz="1600" b="0" i="1">
                            <a:solidFill>
                              <a:schemeClr val="tx1"/>
                            </a:solidFill>
                            <a:latin typeface="Cambria Math" panose="02040503050406030204" pitchFamily="18" charset="0"/>
                            <a:ea typeface="+mn-ea"/>
                            <a:cs typeface="+mn-cs"/>
                          </a:rPr>
                        </m:ctrlPr>
                      </m:sSubPr>
                      <m:e>
                        <m:r>
                          <a:rPr lang="es-PE" sz="1600" b="0" i="1">
                            <a:solidFill>
                              <a:schemeClr val="tx1"/>
                            </a:solidFill>
                            <a:latin typeface="Cambria Math" panose="02040503050406030204" pitchFamily="18" charset="0"/>
                            <a:ea typeface="+mn-ea"/>
                            <a:cs typeface="+mn-cs"/>
                          </a:rPr>
                          <m:t>𝑅</m:t>
                        </m:r>
                      </m:e>
                      <m:sub>
                        <m:r>
                          <a:rPr lang="es-PE" sz="1600" b="0" i="1">
                            <a:solidFill>
                              <a:schemeClr val="tx1"/>
                            </a:solidFill>
                            <a:latin typeface="Cambria Math" panose="02040503050406030204" pitchFamily="18" charset="0"/>
                            <a:ea typeface="+mn-ea"/>
                            <a:cs typeface="+mn-cs"/>
                          </a:rPr>
                          <m:t>𝑦</m:t>
                        </m:r>
                      </m:sub>
                    </m:sSub>
                    <m:r>
                      <a:rPr lang="es-ES" sz="1600" b="0" i="1">
                        <a:solidFill>
                          <a:schemeClr val="tx1"/>
                        </a:solidFill>
                        <a:latin typeface="Cambria Math" panose="02040503050406030204" pitchFamily="18" charset="0"/>
                        <a:ea typeface="+mn-ea"/>
                        <a:cs typeface="+mn-cs"/>
                      </a:rPr>
                      <m:t>=</m:t>
                    </m:r>
                    <m:sSub>
                      <m:sSubPr>
                        <m:ctrlPr>
                          <a:rPr lang="es-ES" sz="1600" b="0" i="1">
                            <a:solidFill>
                              <a:schemeClr val="tx1"/>
                            </a:solidFill>
                            <a:latin typeface="Cambria Math" panose="02040503050406030204" pitchFamily="18" charset="0"/>
                            <a:ea typeface="+mn-ea"/>
                            <a:cs typeface="+mn-cs"/>
                          </a:rPr>
                        </m:ctrlPr>
                      </m:sSubPr>
                      <m:e>
                        <m:r>
                          <a:rPr lang="es-PE" sz="1600" b="0" i="1">
                            <a:solidFill>
                              <a:schemeClr val="tx1"/>
                            </a:solidFill>
                            <a:latin typeface="Cambria Math" panose="02040503050406030204" pitchFamily="18" charset="0"/>
                            <a:ea typeface="+mn-ea"/>
                            <a:cs typeface="+mn-cs"/>
                          </a:rPr>
                          <m:t>𝑀𝑊h</m:t>
                        </m:r>
                      </m:e>
                      <m:sub>
                        <m:r>
                          <a:rPr lang="es-PE" sz="1600" b="0" i="1">
                            <a:solidFill>
                              <a:schemeClr val="tx1"/>
                            </a:solidFill>
                            <a:latin typeface="Cambria Math" panose="02040503050406030204" pitchFamily="18" charset="0"/>
                            <a:ea typeface="+mn-ea"/>
                            <a:cs typeface="+mn-cs"/>
                          </a:rPr>
                          <m:t>𝑁𝐴𝑀𝐴</m:t>
                        </m:r>
                        <m:r>
                          <a:rPr lang="es-PE" sz="1600" b="0" i="1">
                            <a:solidFill>
                              <a:schemeClr val="tx1"/>
                            </a:solidFill>
                            <a:latin typeface="Cambria Math" panose="02040503050406030204" pitchFamily="18" charset="0"/>
                            <a:ea typeface="+mn-ea"/>
                            <a:cs typeface="+mn-cs"/>
                          </a:rPr>
                          <m:t>,</m:t>
                        </m:r>
                        <m:r>
                          <a:rPr lang="es-ES" sz="1600" b="0" i="1">
                            <a:solidFill>
                              <a:schemeClr val="tx1"/>
                            </a:solidFill>
                            <a:latin typeface="Cambria Math" panose="02040503050406030204" pitchFamily="18" charset="0"/>
                            <a:ea typeface="+mn-ea"/>
                            <a:cs typeface="+mn-cs"/>
                          </a:rPr>
                          <m:t>𝑦</m:t>
                        </m:r>
                      </m:sub>
                    </m:sSub>
                    <m:r>
                      <a:rPr lang="es-ES" sz="1600" b="0" i="1">
                        <a:solidFill>
                          <a:schemeClr val="tx1"/>
                        </a:solidFill>
                        <a:latin typeface="Cambria Math" panose="02040503050406030204" pitchFamily="18" charset="0"/>
                        <a:ea typeface="+mn-ea"/>
                        <a:cs typeface="+mn-cs"/>
                      </a:rPr>
                      <m:t>𝑥𝐸</m:t>
                    </m:r>
                    <m:sSub>
                      <m:sSubPr>
                        <m:ctrlPr>
                          <a:rPr lang="es-ES" sz="1600" b="0" i="1">
                            <a:solidFill>
                              <a:schemeClr val="tx1"/>
                            </a:solidFill>
                            <a:latin typeface="Cambria Math" panose="02040503050406030204" pitchFamily="18" charset="0"/>
                            <a:ea typeface="+mn-ea"/>
                            <a:cs typeface="+mn-cs"/>
                          </a:rPr>
                        </m:ctrlPr>
                      </m:sSubPr>
                      <m:e>
                        <m:r>
                          <a:rPr lang="es-ES" sz="1600" b="0" i="1">
                            <a:solidFill>
                              <a:schemeClr val="tx1"/>
                            </a:solidFill>
                            <a:latin typeface="Cambria Math" panose="02040503050406030204" pitchFamily="18" charset="0"/>
                            <a:ea typeface="+mn-ea"/>
                            <a:cs typeface="+mn-cs"/>
                          </a:rPr>
                          <m:t>𝐹</m:t>
                        </m:r>
                      </m:e>
                      <m:sub>
                        <m:r>
                          <a:rPr lang="es-PE" sz="1600" b="0" i="1">
                            <a:solidFill>
                              <a:schemeClr val="tx1"/>
                            </a:solidFill>
                            <a:latin typeface="Cambria Math" panose="02040503050406030204" pitchFamily="18" charset="0"/>
                            <a:ea typeface="+mn-ea"/>
                            <a:cs typeface="+mn-cs"/>
                          </a:rPr>
                          <m:t>𝑑𝑑</m:t>
                        </m:r>
                        <m:r>
                          <a:rPr lang="es-ES" sz="1600" b="0" i="1">
                            <a:solidFill>
                              <a:schemeClr val="tx1"/>
                            </a:solidFill>
                            <a:latin typeface="Cambria Math" panose="02040503050406030204" pitchFamily="18" charset="0"/>
                            <a:ea typeface="+mn-ea"/>
                            <a:cs typeface="+mn-cs"/>
                          </a:rPr>
                          <m:t>,</m:t>
                        </m:r>
                        <m:r>
                          <a:rPr lang="es-ES" sz="1600" b="0" i="1">
                            <a:solidFill>
                              <a:schemeClr val="tx1"/>
                            </a:solidFill>
                            <a:latin typeface="Cambria Math" panose="02040503050406030204" pitchFamily="18" charset="0"/>
                            <a:ea typeface="+mn-ea"/>
                            <a:cs typeface="+mn-cs"/>
                          </a:rPr>
                          <m:t>𝑦</m:t>
                        </m:r>
                      </m:sub>
                    </m:sSub>
                  </m:oMath>
                </m:oMathPara>
              </a14:m>
              <a:endParaRPr lang="es-ES" sz="1600" b="0" i="1">
                <a:solidFill>
                  <a:schemeClr val="tx1"/>
                </a:solidFill>
                <a:latin typeface="+mj-lt"/>
                <a:ea typeface="+mn-ea"/>
                <a:cs typeface="+mn-cs"/>
              </a:endParaRPr>
            </a:p>
          </xdr:txBody>
        </xdr:sp>
      </mc:Choice>
      <mc:Fallback xmlns="">
        <xdr:sp macro="" textlink="">
          <xdr:nvSpPr>
            <xdr:cNvPr id="2" name="12 CuadroTexto"/>
            <xdr:cNvSpPr txBox="1"/>
          </xdr:nvSpPr>
          <xdr:spPr>
            <a:xfrm>
              <a:off x="304800" y="2314575"/>
              <a:ext cx="3676650" cy="361509"/>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r>
                <a:rPr lang="es-PE" sz="1600" b="0" i="0">
                  <a:solidFill>
                    <a:schemeClr val="tx1"/>
                  </a:solidFill>
                  <a:latin typeface="Cambria Math" panose="02040503050406030204" pitchFamily="18" charset="0"/>
                  <a:ea typeface="+mn-ea"/>
                  <a:cs typeface="+mn-cs"/>
                </a:rPr>
                <a:t>𝐸𝑅_𝑦</a:t>
              </a:r>
              <a:r>
                <a:rPr lang="es-ES" sz="1600" b="0" i="0">
                  <a:solidFill>
                    <a:schemeClr val="tx1"/>
                  </a:solidFill>
                  <a:latin typeface="Cambria Math" panose="02040503050406030204" pitchFamily="18" charset="0"/>
                  <a:ea typeface="+mn-ea"/>
                  <a:cs typeface="+mn-cs"/>
                </a:rPr>
                <a:t>=〖</a:t>
              </a:r>
              <a:r>
                <a:rPr lang="es-PE" sz="1600" b="0" i="0">
                  <a:solidFill>
                    <a:schemeClr val="tx1"/>
                  </a:solidFill>
                  <a:latin typeface="Cambria Math" panose="02040503050406030204" pitchFamily="18" charset="0"/>
                  <a:ea typeface="+mn-ea"/>
                  <a:cs typeface="+mn-cs"/>
                </a:rPr>
                <a:t>𝑀𝑊ℎ</a:t>
              </a:r>
              <a:r>
                <a:rPr lang="es-ES" sz="1600" b="0" i="0">
                  <a:solidFill>
                    <a:schemeClr val="tx1"/>
                  </a:solidFill>
                  <a:latin typeface="Cambria Math" panose="02040503050406030204" pitchFamily="18" charset="0"/>
                  <a:ea typeface="+mn-ea"/>
                  <a:cs typeface="+mn-cs"/>
                </a:rPr>
                <a:t>〗_(</a:t>
              </a:r>
              <a:r>
                <a:rPr lang="es-PE" sz="1600" b="0" i="0">
                  <a:solidFill>
                    <a:schemeClr val="tx1"/>
                  </a:solidFill>
                  <a:latin typeface="Cambria Math" panose="02040503050406030204" pitchFamily="18" charset="0"/>
                  <a:ea typeface="+mn-ea"/>
                  <a:cs typeface="+mn-cs"/>
                </a:rPr>
                <a:t>𝑁𝐴𝑀𝐴,</a:t>
              </a:r>
              <a:r>
                <a:rPr lang="es-ES" sz="1600" b="0" i="0">
                  <a:solidFill>
                    <a:schemeClr val="tx1"/>
                  </a:solidFill>
                  <a:latin typeface="Cambria Math" panose="02040503050406030204" pitchFamily="18" charset="0"/>
                  <a:ea typeface="+mn-ea"/>
                  <a:cs typeface="+mn-cs"/>
                </a:rPr>
                <a:t>𝑦) 𝑥𝐸𝐹_(</a:t>
              </a:r>
              <a:r>
                <a:rPr lang="es-PE" sz="1600" b="0" i="0">
                  <a:solidFill>
                    <a:schemeClr val="tx1"/>
                  </a:solidFill>
                  <a:latin typeface="Cambria Math" panose="02040503050406030204" pitchFamily="18" charset="0"/>
                  <a:ea typeface="+mn-ea"/>
                  <a:cs typeface="+mn-cs"/>
                </a:rPr>
                <a:t>𝑑𝑑</a:t>
              </a:r>
              <a:r>
                <a:rPr lang="es-ES" sz="1600" b="0" i="0">
                  <a:solidFill>
                    <a:schemeClr val="tx1"/>
                  </a:solidFill>
                  <a:latin typeface="Cambria Math" panose="02040503050406030204" pitchFamily="18" charset="0"/>
                  <a:ea typeface="+mn-ea"/>
                  <a:cs typeface="+mn-cs"/>
                </a:rPr>
                <a:t>,𝑦)</a:t>
              </a:r>
              <a:endParaRPr lang="es-ES" sz="1600" b="0" i="1">
                <a:solidFill>
                  <a:schemeClr val="tx1"/>
                </a:solidFill>
                <a:latin typeface="+mj-lt"/>
                <a:ea typeface="+mn-ea"/>
                <a:cs typeface="+mn-cs"/>
              </a:endParaRPr>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DGEE\PROYECTOS\NAMAS\MRV\RER%20conectado\Niveles%20de%20Actividad\Generaci&#243;n%20R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7.LAP_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ar"/>
      <sheetName val="Eólico"/>
      <sheetName val="Mini Hidro"/>
      <sheetName val="Termo"/>
    </sheetNames>
    <sheetDataSet>
      <sheetData sheetId="0">
        <row r="24">
          <cell r="E24">
            <v>59.696156812499993</v>
          </cell>
          <cell r="F24">
            <v>196.92787796249993</v>
          </cell>
          <cell r="G24">
            <v>199.30359694553749</v>
          </cell>
          <cell r="H24">
            <v>230.9533075292795</v>
          </cell>
          <cell r="I24">
            <v>241.81878086110271</v>
          </cell>
          <cell r="J24">
            <v>288.16779198629297</v>
          </cell>
          <cell r="K24">
            <v>745.19271519000017</v>
          </cell>
        </row>
      </sheetData>
      <sheetData sheetId="1">
        <row r="19">
          <cell r="G19">
            <v>256.31425757690067</v>
          </cell>
          <cell r="H19">
            <v>590.72240339411269</v>
          </cell>
          <cell r="I19">
            <v>1054.1146262971033</v>
          </cell>
          <cell r="J19">
            <v>1065.2272572094798</v>
          </cell>
          <cell r="K19">
            <v>1493.6338640474999</v>
          </cell>
        </row>
      </sheetData>
      <sheetData sheetId="2">
        <row r="63">
          <cell r="E63">
            <v>281.10000000000002</v>
          </cell>
          <cell r="F63">
            <v>458.86044119500042</v>
          </cell>
          <cell r="G63">
            <v>576.80886495749996</v>
          </cell>
          <cell r="H63">
            <v>670.18725536020997</v>
          </cell>
          <cell r="I63">
            <v>898.22164676963666</v>
          </cell>
          <cell r="J63">
            <v>853.75937146733361</v>
          </cell>
          <cell r="K63">
            <v>1001.8839071484374</v>
          </cell>
          <cell r="L63">
            <v>1290.896805545</v>
          </cell>
        </row>
      </sheetData>
      <sheetData sheetId="3">
        <row r="21">
          <cell r="F21">
            <v>87.3</v>
          </cell>
          <cell r="G21">
            <v>162.80596028750003</v>
          </cell>
          <cell r="H21">
            <v>225.78770645500003</v>
          </cell>
          <cell r="I21">
            <v>176.42838119582473</v>
          </cell>
          <cell r="J21">
            <v>127.26269249881221</v>
          </cell>
          <cell r="K21">
            <v>137.68186123579636</v>
          </cell>
          <cell r="L21">
            <v>123.62468003891452</v>
          </cell>
          <cell r="M21">
            <v>144.40856610750004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Proveedores"/>
      <sheetName val="LAP"/>
      <sheetName val="Variables"/>
      <sheetName val="Factores"/>
    </sheetNames>
    <sheetDataSet>
      <sheetData sheetId="0" refreshError="1"/>
      <sheetData sheetId="1" refreshError="1"/>
      <sheetData sheetId="2" refreshError="1"/>
      <sheetData sheetId="3">
        <row r="3">
          <cell r="N3">
            <v>4380</v>
          </cell>
        </row>
        <row r="4">
          <cell r="U4" t="str">
            <v>Enero</v>
          </cell>
          <cell r="V4">
            <v>11</v>
          </cell>
        </row>
        <row r="5">
          <cell r="U5" t="str">
            <v>Febrero</v>
          </cell>
          <cell r="V5">
            <v>10</v>
          </cell>
        </row>
        <row r="6">
          <cell r="U6" t="str">
            <v>Marzo</v>
          </cell>
          <cell r="V6">
            <v>9</v>
          </cell>
        </row>
        <row r="7">
          <cell r="U7" t="str">
            <v>Abril</v>
          </cell>
          <cell r="V7">
            <v>8</v>
          </cell>
        </row>
        <row r="8">
          <cell r="U8" t="str">
            <v>Mayo</v>
          </cell>
          <cell r="V8">
            <v>7</v>
          </cell>
        </row>
        <row r="9">
          <cell r="U9" t="str">
            <v>Junio</v>
          </cell>
          <cell r="V9">
            <v>6</v>
          </cell>
        </row>
        <row r="10">
          <cell r="U10" t="str">
            <v>Julio</v>
          </cell>
          <cell r="V10">
            <v>5</v>
          </cell>
        </row>
        <row r="11">
          <cell r="U11" t="str">
            <v>Agosto</v>
          </cell>
          <cell r="V11">
            <v>4</v>
          </cell>
        </row>
        <row r="12">
          <cell r="U12" t="str">
            <v>Septiembre</v>
          </cell>
          <cell r="V12">
            <v>3</v>
          </cell>
        </row>
        <row r="13">
          <cell r="U13" t="str">
            <v>Octubre</v>
          </cell>
          <cell r="V13">
            <v>2</v>
          </cell>
        </row>
        <row r="14">
          <cell r="U14" t="str">
            <v>Noviembre</v>
          </cell>
          <cell r="V14">
            <v>1</v>
          </cell>
        </row>
        <row r="15">
          <cell r="U15" t="str">
            <v>Diciembre</v>
          </cell>
          <cell r="V15">
            <v>0</v>
          </cell>
        </row>
      </sheetData>
      <sheetData sheetId="4">
        <row r="7">
          <cell r="C7">
            <v>0.109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workbookViewId="0">
      <selection activeCell="B4" sqref="B4:E5"/>
    </sheetView>
  </sheetViews>
  <sheetFormatPr baseColWidth="10" defaultRowHeight="15" x14ac:dyDescent="0.25"/>
  <cols>
    <col min="1" max="1" width="4.5703125" style="1" bestFit="1" customWidth="1"/>
    <col min="2" max="2" width="33.7109375" style="1" customWidth="1"/>
    <col min="3" max="3" width="95.28515625" style="1" customWidth="1"/>
    <col min="4" max="4" width="54.5703125" style="1" customWidth="1"/>
    <col min="5" max="5" width="27.7109375" style="1" customWidth="1"/>
    <col min="6" max="16384" width="11.42578125" style="1"/>
  </cols>
  <sheetData>
    <row r="2" spans="1:5" s="2" customFormat="1" x14ac:dyDescent="0.25">
      <c r="A2" s="2" t="s">
        <v>0</v>
      </c>
      <c r="B2" s="2" t="s">
        <v>8</v>
      </c>
    </row>
    <row r="3" spans="1:5" ht="15.75" thickBot="1" x14ac:dyDescent="0.3"/>
    <row r="4" spans="1:5" ht="15" customHeight="1" x14ac:dyDescent="0.25">
      <c r="B4" s="26" t="s">
        <v>1</v>
      </c>
      <c r="C4" s="27"/>
      <c r="D4" s="27"/>
      <c r="E4" s="28"/>
    </row>
    <row r="5" spans="1:5" ht="15.75" thickBot="1" x14ac:dyDescent="0.3">
      <c r="B5" s="29"/>
      <c r="C5" s="30"/>
      <c r="D5" s="30"/>
      <c r="E5" s="31"/>
    </row>
    <row r="7" spans="1:5" x14ac:dyDescent="0.25">
      <c r="B7" s="3" t="s">
        <v>2</v>
      </c>
      <c r="C7" s="3" t="s">
        <v>3</v>
      </c>
      <c r="D7" s="3" t="s">
        <v>4</v>
      </c>
      <c r="E7" s="3" t="s">
        <v>5</v>
      </c>
    </row>
    <row r="8" spans="1:5" ht="45" x14ac:dyDescent="0.25">
      <c r="B8" s="4" t="s">
        <v>9</v>
      </c>
      <c r="C8" s="5" t="s">
        <v>10</v>
      </c>
      <c r="D8" s="5" t="s">
        <v>6</v>
      </c>
      <c r="E8" s="6" t="s">
        <v>7</v>
      </c>
    </row>
    <row r="10" spans="1:5" ht="15.75" x14ac:dyDescent="0.25">
      <c r="B10" s="7" t="s">
        <v>11</v>
      </c>
    </row>
    <row r="14" spans="1:5" x14ac:dyDescent="0.25">
      <c r="B14" s="1" t="s">
        <v>12</v>
      </c>
    </row>
    <row r="15" spans="1:5" ht="18" x14ac:dyDescent="0.35">
      <c r="B15" s="1" t="s">
        <v>13</v>
      </c>
      <c r="C15" s="1" t="s">
        <v>14</v>
      </c>
    </row>
    <row r="16" spans="1:5" ht="18" x14ac:dyDescent="0.35">
      <c r="B16" s="1" t="s">
        <v>15</v>
      </c>
      <c r="C16" s="32" t="s">
        <v>16</v>
      </c>
      <c r="D16" s="32"/>
    </row>
    <row r="17" spans="2:3" ht="18" x14ac:dyDescent="0.35">
      <c r="B17" s="1" t="s">
        <v>17</v>
      </c>
      <c r="C17" s="1" t="s">
        <v>18</v>
      </c>
    </row>
  </sheetData>
  <mergeCells count="2">
    <mergeCell ref="B4:E5"/>
    <mergeCell ref="C16:D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topLeftCell="A7" workbookViewId="0">
      <selection activeCell="G15" sqref="G11:G15"/>
    </sheetView>
  </sheetViews>
  <sheetFormatPr baseColWidth="10" defaultRowHeight="15" x14ac:dyDescent="0.25"/>
  <cols>
    <col min="1" max="1" width="4.5703125" style="1" bestFit="1" customWidth="1"/>
    <col min="2" max="2" width="11.42578125" style="1"/>
    <col min="3" max="3" width="29.42578125" style="1" customWidth="1"/>
    <col min="4" max="5" width="20.140625" style="1" customWidth="1"/>
    <col min="6" max="6" width="15.85546875" style="1" customWidth="1"/>
    <col min="7" max="7" width="17.28515625" style="1" customWidth="1"/>
    <col min="8" max="16384" width="11.42578125" style="1"/>
  </cols>
  <sheetData>
    <row r="2" spans="1:7" s="2" customFormat="1" x14ac:dyDescent="0.25">
      <c r="A2" s="2" t="s">
        <v>0</v>
      </c>
      <c r="B2" s="2" t="s">
        <v>8</v>
      </c>
    </row>
    <row r="4" spans="1:7" x14ac:dyDescent="0.25">
      <c r="B4" s="33" t="s">
        <v>19</v>
      </c>
      <c r="C4" s="33"/>
      <c r="D4" s="33"/>
      <c r="E4" s="33"/>
      <c r="F4" s="33"/>
      <c r="G4" s="33"/>
    </row>
    <row r="5" spans="1:7" x14ac:dyDescent="0.25">
      <c r="B5" s="8" t="s">
        <v>20</v>
      </c>
      <c r="D5" s="8" t="s">
        <v>21</v>
      </c>
    </row>
    <row r="6" spans="1:7" x14ac:dyDescent="0.25">
      <c r="B6" s="32" t="s">
        <v>22</v>
      </c>
      <c r="C6" s="32"/>
      <c r="D6" s="32" t="s">
        <v>22</v>
      </c>
      <c r="E6" s="32"/>
    </row>
    <row r="7" spans="1:7" x14ac:dyDescent="0.25">
      <c r="B7" s="9"/>
      <c r="D7" s="1" t="s">
        <v>23</v>
      </c>
    </row>
    <row r="9" spans="1:7" ht="24" x14ac:dyDescent="0.25">
      <c r="B9" s="10" t="s">
        <v>24</v>
      </c>
      <c r="C9" s="10" t="s">
        <v>25</v>
      </c>
      <c r="D9" s="10" t="s">
        <v>26</v>
      </c>
      <c r="E9" s="11" t="s">
        <v>27</v>
      </c>
      <c r="F9" s="12" t="s">
        <v>28</v>
      </c>
      <c r="G9" s="12" t="s">
        <v>29</v>
      </c>
    </row>
    <row r="10" spans="1:7" x14ac:dyDescent="0.25">
      <c r="B10" s="34" t="s">
        <v>9</v>
      </c>
      <c r="C10" s="35"/>
      <c r="D10" s="35"/>
      <c r="E10" s="35"/>
      <c r="F10" s="35"/>
      <c r="G10" s="36"/>
    </row>
    <row r="11" spans="1:7" ht="24" x14ac:dyDescent="0.25">
      <c r="B11" s="37" t="s">
        <v>30</v>
      </c>
      <c r="C11" s="13" t="s">
        <v>31</v>
      </c>
      <c r="D11" s="13" t="s">
        <v>7</v>
      </c>
      <c r="E11" s="13" t="s">
        <v>32</v>
      </c>
      <c r="F11" s="13" t="s">
        <v>33</v>
      </c>
      <c r="G11" s="13" t="s">
        <v>39</v>
      </c>
    </row>
    <row r="12" spans="1:7" ht="24" x14ac:dyDescent="0.25">
      <c r="B12" s="38"/>
      <c r="C12" s="13" t="s">
        <v>34</v>
      </c>
      <c r="D12" s="13" t="s">
        <v>7</v>
      </c>
      <c r="E12" s="13" t="s">
        <v>32</v>
      </c>
      <c r="F12" s="13" t="s">
        <v>33</v>
      </c>
      <c r="G12" s="13" t="s">
        <v>39</v>
      </c>
    </row>
    <row r="13" spans="1:7" ht="24" x14ac:dyDescent="0.25">
      <c r="B13" s="38"/>
      <c r="C13" s="13" t="s">
        <v>35</v>
      </c>
      <c r="D13" s="13" t="s">
        <v>7</v>
      </c>
      <c r="E13" s="13" t="s">
        <v>32</v>
      </c>
      <c r="F13" s="13" t="s">
        <v>33</v>
      </c>
      <c r="G13" s="13" t="s">
        <v>39</v>
      </c>
    </row>
    <row r="14" spans="1:7" ht="24" x14ac:dyDescent="0.25">
      <c r="B14" s="39"/>
      <c r="C14" s="13" t="s">
        <v>36</v>
      </c>
      <c r="D14" s="13" t="s">
        <v>7</v>
      </c>
      <c r="E14" s="13" t="s">
        <v>32</v>
      </c>
      <c r="F14" s="13" t="s">
        <v>33</v>
      </c>
      <c r="G14" s="13" t="s">
        <v>39</v>
      </c>
    </row>
    <row r="15" spans="1:7" ht="36" x14ac:dyDescent="0.25">
      <c r="B15" s="14" t="s">
        <v>37</v>
      </c>
      <c r="C15" s="13" t="s">
        <v>44</v>
      </c>
      <c r="D15" s="13" t="s">
        <v>45</v>
      </c>
      <c r="E15" s="13" t="s">
        <v>38</v>
      </c>
      <c r="F15" s="13" t="s">
        <v>33</v>
      </c>
      <c r="G15" s="13" t="s">
        <v>39</v>
      </c>
    </row>
    <row r="16" spans="1:7" ht="60" x14ac:dyDescent="0.25">
      <c r="B16" s="14" t="s">
        <v>40</v>
      </c>
      <c r="C16" s="13" t="s">
        <v>41</v>
      </c>
      <c r="D16" s="13" t="s">
        <v>32</v>
      </c>
      <c r="E16" s="13" t="s">
        <v>42</v>
      </c>
      <c r="F16" s="13" t="s">
        <v>46</v>
      </c>
      <c r="G16" s="13" t="s">
        <v>43</v>
      </c>
    </row>
  </sheetData>
  <mergeCells count="5">
    <mergeCell ref="B4:G4"/>
    <mergeCell ref="B6:C6"/>
    <mergeCell ref="D6:E6"/>
    <mergeCell ref="B10:G10"/>
    <mergeCell ref="B11: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8"/>
  <sheetViews>
    <sheetView workbookViewId="0">
      <selection activeCell="H6" sqref="H6"/>
    </sheetView>
  </sheetViews>
  <sheetFormatPr baseColWidth="10" defaultRowHeight="15" x14ac:dyDescent="0.25"/>
  <cols>
    <col min="1" max="1" width="4" style="1" customWidth="1"/>
    <col min="2" max="2" width="11.85546875" style="1" bestFit="1" customWidth="1"/>
    <col min="3" max="23" width="9.140625" style="1" customWidth="1"/>
    <col min="24" max="16384" width="11.42578125" style="1"/>
  </cols>
  <sheetData>
    <row r="2" spans="2:23" x14ac:dyDescent="0.25">
      <c r="B2" s="40" t="s">
        <v>59</v>
      </c>
      <c r="C2" s="41"/>
      <c r="D2" s="41"/>
      <c r="E2" s="41"/>
      <c r="F2" s="41"/>
      <c r="G2" s="41"/>
      <c r="H2" s="41"/>
      <c r="I2" s="41"/>
      <c r="J2" s="41"/>
      <c r="K2" s="41"/>
      <c r="L2" s="41"/>
      <c r="M2" s="41"/>
      <c r="N2" s="41"/>
      <c r="O2" s="41"/>
      <c r="P2" s="41"/>
      <c r="Q2" s="41"/>
      <c r="R2" s="41"/>
      <c r="S2" s="41"/>
      <c r="T2" s="41"/>
      <c r="U2" s="41"/>
      <c r="V2" s="41"/>
      <c r="W2" s="41"/>
    </row>
    <row r="3" spans="2:23" x14ac:dyDescent="0.25">
      <c r="B3" s="16" t="s">
        <v>54</v>
      </c>
      <c r="C3" s="16">
        <v>2010</v>
      </c>
      <c r="D3" s="16">
        <v>2011</v>
      </c>
      <c r="E3" s="16">
        <v>2012</v>
      </c>
      <c r="F3" s="16">
        <v>2013</v>
      </c>
      <c r="G3" s="16">
        <v>2014</v>
      </c>
      <c r="H3" s="16">
        <v>2015</v>
      </c>
      <c r="I3" s="16">
        <v>2016</v>
      </c>
      <c r="J3" s="16">
        <v>2017</v>
      </c>
      <c r="K3" s="16">
        <v>2018</v>
      </c>
      <c r="L3" s="16">
        <v>2019</v>
      </c>
      <c r="M3" s="16">
        <v>2020</v>
      </c>
      <c r="N3" s="16">
        <v>2021</v>
      </c>
      <c r="O3" s="16">
        <v>2022</v>
      </c>
      <c r="P3" s="16">
        <v>2023</v>
      </c>
      <c r="Q3" s="16">
        <v>2024</v>
      </c>
      <c r="R3" s="16">
        <v>2025</v>
      </c>
      <c r="S3" s="16">
        <v>2026</v>
      </c>
      <c r="T3" s="16">
        <v>2027</v>
      </c>
      <c r="U3" s="16">
        <v>2028</v>
      </c>
      <c r="V3" s="16">
        <v>2029</v>
      </c>
      <c r="W3" s="16">
        <v>2030</v>
      </c>
    </row>
    <row r="4" spans="2:23" x14ac:dyDescent="0.25">
      <c r="B4" s="20" t="s">
        <v>53</v>
      </c>
      <c r="C4" s="18">
        <f>[1]Termo!E21</f>
        <v>0</v>
      </c>
      <c r="D4" s="18">
        <f>[1]Termo!F21</f>
        <v>87.3</v>
      </c>
      <c r="E4" s="18">
        <f>[1]Termo!G21</f>
        <v>162.80596028750003</v>
      </c>
      <c r="F4" s="18">
        <f>[1]Termo!H21</f>
        <v>225.78770645500003</v>
      </c>
      <c r="G4" s="18">
        <f>[1]Termo!I21</f>
        <v>176.42838119582473</v>
      </c>
      <c r="H4" s="18">
        <f>[1]Termo!J21</f>
        <v>127.26269249881221</v>
      </c>
      <c r="I4" s="18">
        <f>[1]Termo!K21</f>
        <v>137.68186123579636</v>
      </c>
      <c r="J4" s="18">
        <f>[1]Termo!L21</f>
        <v>123.62468003891452</v>
      </c>
      <c r="K4" s="18">
        <f>[1]Termo!M21</f>
        <v>144.40856610750004</v>
      </c>
      <c r="L4" s="18"/>
      <c r="M4" s="18"/>
      <c r="N4" s="18"/>
      <c r="O4" s="18"/>
      <c r="P4" s="18"/>
      <c r="Q4" s="18"/>
      <c r="R4" s="18"/>
      <c r="S4" s="18"/>
      <c r="T4" s="18"/>
      <c r="U4" s="18"/>
      <c r="V4" s="18"/>
      <c r="W4" s="18"/>
    </row>
    <row r="5" spans="2:23" x14ac:dyDescent="0.25">
      <c r="B5" s="20" t="s">
        <v>48</v>
      </c>
      <c r="C5" s="18">
        <f>[1]Eólico!C19</f>
        <v>0</v>
      </c>
      <c r="D5" s="18">
        <f>[1]Eólico!D19</f>
        <v>0</v>
      </c>
      <c r="E5" s="18">
        <f>[1]Eólico!E19</f>
        <v>0</v>
      </c>
      <c r="F5" s="18">
        <f>[1]Eólico!F19</f>
        <v>0</v>
      </c>
      <c r="G5" s="18">
        <f>[1]Eólico!G19</f>
        <v>256.31425757690067</v>
      </c>
      <c r="H5" s="18">
        <f>[1]Eólico!H19</f>
        <v>590.72240339411269</v>
      </c>
      <c r="I5" s="18">
        <f>[1]Eólico!I19</f>
        <v>1054.1146262971033</v>
      </c>
      <c r="J5" s="18">
        <f>[1]Eólico!J19</f>
        <v>1065.2272572094798</v>
      </c>
      <c r="K5" s="18">
        <f>[1]Eólico!K19</f>
        <v>1493.6338640474999</v>
      </c>
      <c r="L5" s="18"/>
      <c r="M5" s="18"/>
      <c r="N5" s="18"/>
      <c r="O5" s="18"/>
      <c r="P5" s="18"/>
      <c r="Q5" s="18"/>
      <c r="R5" s="18"/>
      <c r="S5" s="18"/>
      <c r="T5" s="18"/>
      <c r="U5" s="18"/>
      <c r="V5" s="18"/>
      <c r="W5" s="18"/>
    </row>
    <row r="6" spans="2:23" x14ac:dyDescent="0.25">
      <c r="B6" s="20" t="s">
        <v>49</v>
      </c>
      <c r="C6" s="18">
        <f>[1]Solar!C24</f>
        <v>0</v>
      </c>
      <c r="D6" s="18">
        <f>[1]Solar!D24</f>
        <v>0</v>
      </c>
      <c r="E6" s="18">
        <f>[1]Solar!E24</f>
        <v>59.696156812499993</v>
      </c>
      <c r="F6" s="18">
        <f>[1]Solar!F24</f>
        <v>196.92787796249993</v>
      </c>
      <c r="G6" s="18">
        <f>[1]Solar!G24</f>
        <v>199.30359694553749</v>
      </c>
      <c r="H6" s="18">
        <f>[1]Solar!H24</f>
        <v>230.9533075292795</v>
      </c>
      <c r="I6" s="18">
        <f>[1]Solar!I24</f>
        <v>241.81878086110271</v>
      </c>
      <c r="J6" s="18">
        <f>[1]Solar!J24</f>
        <v>288.16779198629297</v>
      </c>
      <c r="K6" s="18">
        <f>[1]Solar!K24</f>
        <v>745.19271519000017</v>
      </c>
      <c r="L6" s="18"/>
      <c r="M6" s="18"/>
      <c r="N6" s="18"/>
      <c r="O6" s="18"/>
      <c r="P6" s="18"/>
      <c r="Q6" s="18"/>
      <c r="R6" s="18"/>
      <c r="S6" s="18"/>
      <c r="T6" s="18"/>
      <c r="U6" s="18"/>
      <c r="V6" s="18"/>
      <c r="W6" s="18"/>
    </row>
    <row r="7" spans="2:23" x14ac:dyDescent="0.25">
      <c r="B7" s="20" t="s">
        <v>50</v>
      </c>
      <c r="C7" s="18">
        <f>'[1]Mini Hidro'!D63</f>
        <v>0</v>
      </c>
      <c r="D7" s="18">
        <f>'[1]Mini Hidro'!E63</f>
        <v>281.10000000000002</v>
      </c>
      <c r="E7" s="18">
        <f>'[1]Mini Hidro'!F63</f>
        <v>458.86044119500042</v>
      </c>
      <c r="F7" s="18">
        <f>'[1]Mini Hidro'!G63</f>
        <v>576.80886495749996</v>
      </c>
      <c r="G7" s="18">
        <f>'[1]Mini Hidro'!H63</f>
        <v>670.18725536020997</v>
      </c>
      <c r="H7" s="18">
        <f>'[1]Mini Hidro'!I63</f>
        <v>898.22164676963666</v>
      </c>
      <c r="I7" s="18">
        <f>'[1]Mini Hidro'!J63</f>
        <v>853.75937146733361</v>
      </c>
      <c r="J7" s="18">
        <f>'[1]Mini Hidro'!K63</f>
        <v>1001.8839071484374</v>
      </c>
      <c r="K7" s="18">
        <f>'[1]Mini Hidro'!L63</f>
        <v>1290.896805545</v>
      </c>
      <c r="L7" s="18"/>
      <c r="M7" s="18"/>
      <c r="N7" s="18"/>
      <c r="O7" s="18"/>
      <c r="P7" s="18"/>
      <c r="Q7" s="18"/>
      <c r="R7" s="18"/>
      <c r="S7" s="18"/>
      <c r="T7" s="18"/>
      <c r="U7" s="18"/>
      <c r="V7" s="18"/>
      <c r="W7" s="18"/>
    </row>
    <row r="8" spans="2:23" x14ac:dyDescent="0.25">
      <c r="B8" s="21" t="s">
        <v>51</v>
      </c>
      <c r="C8" s="22">
        <f>SUM(C4:C7)</f>
        <v>0</v>
      </c>
      <c r="D8" s="22">
        <f t="shared" ref="D8:K8" si="0">SUM(D4:D7)</f>
        <v>368.40000000000003</v>
      </c>
      <c r="E8" s="22">
        <f t="shared" si="0"/>
        <v>681.36255829500044</v>
      </c>
      <c r="F8" s="22">
        <f t="shared" si="0"/>
        <v>999.5244493749999</v>
      </c>
      <c r="G8" s="22">
        <f t="shared" si="0"/>
        <v>1302.233491078473</v>
      </c>
      <c r="H8" s="22">
        <f t="shared" si="0"/>
        <v>1847.160050191841</v>
      </c>
      <c r="I8" s="22">
        <f t="shared" si="0"/>
        <v>2287.3746398613357</v>
      </c>
      <c r="J8" s="22">
        <f t="shared" si="0"/>
        <v>2478.9036363831246</v>
      </c>
      <c r="K8" s="22">
        <f t="shared" si="0"/>
        <v>3674.1319508900001</v>
      </c>
      <c r="L8" s="18"/>
      <c r="M8" s="18"/>
      <c r="N8" s="18"/>
      <c r="O8" s="18"/>
      <c r="P8" s="18"/>
      <c r="Q8" s="18"/>
      <c r="R8" s="18"/>
      <c r="S8" s="18"/>
      <c r="T8" s="18"/>
      <c r="U8" s="18"/>
      <c r="V8" s="18"/>
      <c r="W8" s="18"/>
    </row>
  </sheetData>
  <mergeCells count="1">
    <mergeCell ref="B2:W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4"/>
  <sheetViews>
    <sheetView workbookViewId="0">
      <selection activeCell="C10" sqref="C10"/>
    </sheetView>
  </sheetViews>
  <sheetFormatPr baseColWidth="10" defaultRowHeight="15" x14ac:dyDescent="0.25"/>
  <cols>
    <col min="1" max="1" width="3.7109375" style="1" customWidth="1"/>
    <col min="2" max="16384" width="11.42578125" style="1"/>
  </cols>
  <sheetData>
    <row r="2" spans="2:5" ht="18" x14ac:dyDescent="0.35">
      <c r="B2" s="23" t="s">
        <v>55</v>
      </c>
    </row>
    <row r="3" spans="2:5" x14ac:dyDescent="0.25">
      <c r="B3" s="15" t="s">
        <v>47</v>
      </c>
      <c r="C3" s="15" t="s">
        <v>56</v>
      </c>
      <c r="D3" s="15" t="s">
        <v>57</v>
      </c>
      <c r="E3" s="15" t="s">
        <v>26</v>
      </c>
    </row>
    <row r="4" spans="2:5" x14ac:dyDescent="0.25">
      <c r="B4" s="17">
        <v>2010</v>
      </c>
      <c r="C4" s="24"/>
      <c r="D4" s="24"/>
    </row>
    <row r="5" spans="2:5" x14ac:dyDescent="0.25">
      <c r="B5" s="17">
        <v>2011</v>
      </c>
      <c r="C5" s="24"/>
      <c r="D5" s="24"/>
    </row>
    <row r="6" spans="2:5" x14ac:dyDescent="0.25">
      <c r="B6" s="17">
        <v>2012</v>
      </c>
      <c r="C6" s="24"/>
      <c r="D6" s="24"/>
    </row>
    <row r="7" spans="2:5" x14ac:dyDescent="0.25">
      <c r="B7" s="17">
        <v>2013</v>
      </c>
      <c r="C7" s="24"/>
      <c r="D7" s="24"/>
    </row>
    <row r="8" spans="2:5" x14ac:dyDescent="0.25">
      <c r="B8" s="17">
        <v>2014</v>
      </c>
      <c r="C8" s="24"/>
      <c r="D8" s="24"/>
    </row>
    <row r="9" spans="2:5" x14ac:dyDescent="0.25">
      <c r="B9" s="17">
        <v>2015</v>
      </c>
      <c r="C9" s="24"/>
      <c r="D9" s="24"/>
    </row>
    <row r="10" spans="2:5" x14ac:dyDescent="0.25">
      <c r="B10" s="17">
        <v>2016</v>
      </c>
      <c r="C10" s="25">
        <v>0.44650000000000001</v>
      </c>
      <c r="D10" s="25">
        <v>0.434</v>
      </c>
      <c r="E10" s="1" t="s">
        <v>58</v>
      </c>
    </row>
    <row r="11" spans="2:5" x14ac:dyDescent="0.25">
      <c r="B11" s="17">
        <v>2017</v>
      </c>
      <c r="C11" s="24"/>
      <c r="D11" s="24"/>
    </row>
    <row r="12" spans="2:5" x14ac:dyDescent="0.25">
      <c r="B12" s="17">
        <v>2018</v>
      </c>
      <c r="C12" s="24"/>
      <c r="D12" s="24"/>
    </row>
    <row r="13" spans="2:5" x14ac:dyDescent="0.25">
      <c r="B13" s="17">
        <v>2019</v>
      </c>
      <c r="C13" s="24"/>
      <c r="D13" s="24"/>
    </row>
    <row r="14" spans="2:5" x14ac:dyDescent="0.25">
      <c r="B14" s="17">
        <v>2020</v>
      </c>
      <c r="C14" s="24"/>
      <c r="D14" s="24"/>
    </row>
    <row r="15" spans="2:5" x14ac:dyDescent="0.25">
      <c r="B15" s="17">
        <v>2021</v>
      </c>
      <c r="C15" s="24"/>
      <c r="D15" s="24"/>
    </row>
    <row r="16" spans="2:5" x14ac:dyDescent="0.25">
      <c r="B16" s="17">
        <v>2022</v>
      </c>
      <c r="C16" s="24"/>
      <c r="D16" s="24"/>
    </row>
    <row r="17" spans="2:4" x14ac:dyDescent="0.25">
      <c r="B17" s="17">
        <v>2023</v>
      </c>
      <c r="C17" s="24"/>
      <c r="D17" s="24"/>
    </row>
    <row r="18" spans="2:4" x14ac:dyDescent="0.25">
      <c r="B18" s="17">
        <v>2024</v>
      </c>
      <c r="C18" s="24"/>
      <c r="D18" s="24"/>
    </row>
    <row r="19" spans="2:4" x14ac:dyDescent="0.25">
      <c r="B19" s="17">
        <v>2025</v>
      </c>
      <c r="C19" s="24"/>
      <c r="D19" s="24"/>
    </row>
    <row r="20" spans="2:4" x14ac:dyDescent="0.25">
      <c r="B20" s="17">
        <v>2026</v>
      </c>
      <c r="C20" s="24"/>
      <c r="D20" s="24"/>
    </row>
    <row r="21" spans="2:4" x14ac:dyDescent="0.25">
      <c r="B21" s="17">
        <v>2027</v>
      </c>
      <c r="C21" s="24"/>
      <c r="D21" s="24"/>
    </row>
    <row r="22" spans="2:4" x14ac:dyDescent="0.25">
      <c r="B22" s="17">
        <v>2028</v>
      </c>
      <c r="C22" s="24"/>
      <c r="D22" s="24"/>
    </row>
    <row r="23" spans="2:4" x14ac:dyDescent="0.25">
      <c r="B23" s="17">
        <v>2029</v>
      </c>
      <c r="C23" s="24"/>
      <c r="D23" s="24"/>
    </row>
    <row r="24" spans="2:4" x14ac:dyDescent="0.25">
      <c r="B24" s="17">
        <v>2030</v>
      </c>
      <c r="C24" s="24"/>
      <c r="D24" s="2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tabSelected="1" workbookViewId="0">
      <selection activeCell="G11" sqref="G11"/>
    </sheetView>
  </sheetViews>
  <sheetFormatPr baseColWidth="10" defaultRowHeight="15" x14ac:dyDescent="0.25"/>
  <sheetData>
    <row r="1" spans="2:5" x14ac:dyDescent="0.25">
      <c r="B1" s="42" t="s">
        <v>65</v>
      </c>
      <c r="C1" s="42"/>
      <c r="D1" s="42"/>
      <c r="E1" s="42"/>
    </row>
    <row r="2" spans="2:5" x14ac:dyDescent="0.25">
      <c r="B2" s="43" t="s">
        <v>66</v>
      </c>
      <c r="C2" s="42"/>
      <c r="D2" s="42"/>
      <c r="E2" s="42"/>
    </row>
    <row r="3" spans="2:5" x14ac:dyDescent="0.25">
      <c r="B3" s="42"/>
      <c r="C3" s="42"/>
      <c r="D3" s="42"/>
      <c r="E3" s="42"/>
    </row>
    <row r="4" spans="2:5" x14ac:dyDescent="0.25">
      <c r="B4" s="44" t="s">
        <v>60</v>
      </c>
      <c r="C4" s="45"/>
      <c r="D4" s="45"/>
      <c r="E4" s="52" t="s">
        <v>61</v>
      </c>
    </row>
    <row r="5" spans="2:5" ht="38.25" x14ac:dyDescent="0.25">
      <c r="B5" s="46" t="s">
        <v>47</v>
      </c>
      <c r="C5" s="46" t="s">
        <v>62</v>
      </c>
      <c r="D5" s="46" t="s">
        <v>64</v>
      </c>
      <c r="E5" s="52"/>
    </row>
    <row r="6" spans="2:5" ht="38.25" x14ac:dyDescent="0.25">
      <c r="B6" s="19" t="s">
        <v>52</v>
      </c>
      <c r="C6" s="19"/>
      <c r="D6" s="19"/>
      <c r="E6" s="47" t="s">
        <v>63</v>
      </c>
    </row>
    <row r="7" spans="2:5" x14ac:dyDescent="0.25">
      <c r="B7" s="48">
        <v>2018</v>
      </c>
      <c r="C7" s="49">
        <v>43518</v>
      </c>
      <c r="D7" s="50">
        <v>3674</v>
      </c>
      <c r="E7" s="53">
        <f>D7*1000*Factores!D10/1000000</f>
        <v>1.594516</v>
      </c>
    </row>
    <row r="8" spans="2:5" x14ac:dyDescent="0.25">
      <c r="B8" s="51"/>
      <c r="D8" s="51"/>
      <c r="E8" s="54">
        <f>SUM(E7:E7)</f>
        <v>1.594516</v>
      </c>
    </row>
  </sheetData>
  <mergeCells count="1">
    <mergeCell ref="E4: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General</vt:lpstr>
      <vt:lpstr>Proveedores</vt:lpstr>
      <vt:lpstr>Variables</vt:lpstr>
      <vt:lpstr>Factores</vt:lpstr>
      <vt:lpstr>RERC</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MRV</dc:creator>
  <cp:lastModifiedBy>JK</cp:lastModifiedBy>
  <dcterms:created xsi:type="dcterms:W3CDTF">2019-09-09T20:54:30Z</dcterms:created>
  <dcterms:modified xsi:type="dcterms:W3CDTF">2020-03-23T08:23:03Z</dcterms:modified>
</cp:coreProperties>
</file>