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mzp0109_auburn_edu/Documents/Auburn University/PhD/Summer2023/SeedQuality/"/>
    </mc:Choice>
  </mc:AlternateContent>
  <xr:revisionPtr revIDLastSave="438" documentId="8_{6898B12D-002B-4DD7-8246-A6E64BE3BA1D}" xr6:coauthVersionLast="47" xr6:coauthVersionMax="47" xr10:uidLastSave="{61262115-43AE-46BB-8066-68F95985A21A}"/>
  <bookViews>
    <workbookView xWindow="-110" yWindow="-110" windowWidth="19420" windowHeight="11500" xr2:uid="{2F8359DF-F3A5-44AE-98F0-46682D58C7A6}"/>
  </bookViews>
  <sheets>
    <sheet name="Row_Data" sheetId="1" r:id="rId1"/>
    <sheet name="Basic_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2" l="1"/>
  <c r="S42" i="2"/>
  <c r="R42" i="2"/>
  <c r="S37" i="2"/>
  <c r="T37" i="2" s="1"/>
  <c r="R37" i="2"/>
  <c r="S32" i="2"/>
  <c r="T32" i="2" s="1"/>
  <c r="R32" i="2"/>
  <c r="S27" i="2"/>
  <c r="T27" i="2" s="1"/>
  <c r="R27" i="2"/>
  <c r="T22" i="2"/>
  <c r="S22" i="2"/>
  <c r="R22" i="2"/>
  <c r="S17" i="2"/>
  <c r="T17" i="2" s="1"/>
  <c r="R17" i="2"/>
  <c r="S12" i="2"/>
  <c r="T12" i="2" s="1"/>
  <c r="R12" i="2"/>
  <c r="S7" i="2"/>
  <c r="T7" i="2" s="1"/>
  <c r="R7" i="2"/>
  <c r="T2" i="2"/>
  <c r="S2" i="2"/>
  <c r="R2" i="2"/>
  <c r="O42" i="2"/>
  <c r="N42" i="2"/>
  <c r="O37" i="2"/>
  <c r="P37" i="2" s="1"/>
  <c r="N37" i="2"/>
  <c r="O32" i="2"/>
  <c r="N32" i="2"/>
  <c r="O27" i="2"/>
  <c r="P27" i="2" s="1"/>
  <c r="N27" i="2"/>
  <c r="O22" i="2"/>
  <c r="P22" i="2" s="1"/>
  <c r="N22" i="2"/>
  <c r="O17" i="2"/>
  <c r="P17" i="2" s="1"/>
  <c r="N17" i="2"/>
  <c r="O12" i="2"/>
  <c r="P12" i="2" s="1"/>
  <c r="N12" i="2"/>
  <c r="O7" i="2"/>
  <c r="P7" i="2" s="1"/>
  <c r="N7" i="2"/>
  <c r="O2" i="2"/>
  <c r="P2" i="2" s="1"/>
  <c r="N2" i="2"/>
  <c r="K42" i="2"/>
  <c r="J42" i="2"/>
  <c r="K37" i="2"/>
  <c r="J37" i="2"/>
  <c r="K32" i="2"/>
  <c r="J32" i="2"/>
  <c r="K27" i="2"/>
  <c r="J27" i="2"/>
  <c r="K22" i="2"/>
  <c r="J22" i="2"/>
  <c r="L22" i="2" s="1"/>
  <c r="K17" i="2"/>
  <c r="J17" i="2"/>
  <c r="K12" i="2"/>
  <c r="J12" i="2"/>
  <c r="K7" i="2"/>
  <c r="J7" i="2"/>
  <c r="K2" i="2"/>
  <c r="J2" i="2"/>
  <c r="G7" i="2"/>
  <c r="G12" i="2"/>
  <c r="G17" i="2"/>
  <c r="G22" i="2"/>
  <c r="H22" i="2" s="1"/>
  <c r="G27" i="2"/>
  <c r="G32" i="2"/>
  <c r="G37" i="2"/>
  <c r="G42" i="2"/>
  <c r="G2" i="2"/>
  <c r="F7" i="2"/>
  <c r="F12" i="2"/>
  <c r="F17" i="2"/>
  <c r="F22" i="2"/>
  <c r="F27" i="2"/>
  <c r="F32" i="2"/>
  <c r="F37" i="2"/>
  <c r="F42" i="2"/>
  <c r="F2" i="2"/>
  <c r="L2" i="2" l="1"/>
  <c r="P32" i="2"/>
  <c r="P42" i="2"/>
  <c r="L17" i="2"/>
  <c r="L27" i="2"/>
  <c r="L32" i="2"/>
  <c r="L37" i="2"/>
  <c r="L42" i="2"/>
  <c r="L12" i="2"/>
  <c r="L7" i="2"/>
  <c r="H37" i="2"/>
  <c r="H2" i="2"/>
  <c r="H32" i="2"/>
  <c r="H42" i="2"/>
  <c r="H27" i="2"/>
  <c r="H7" i="2"/>
  <c r="H12" i="2"/>
  <c r="H17" i="2"/>
</calcChain>
</file>

<file path=xl/sharedStrings.xml><?xml version="1.0" encoding="utf-8"?>
<sst xmlns="http://schemas.openxmlformats.org/spreadsheetml/2006/main" count="229" uniqueCount="27">
  <si>
    <t>Location</t>
  </si>
  <si>
    <t>Plot</t>
  </si>
  <si>
    <t>Treat</t>
  </si>
  <si>
    <t>Rep</t>
  </si>
  <si>
    <t>TV</t>
  </si>
  <si>
    <t>ABG_V3(g)</t>
  </si>
  <si>
    <t>RootDW_V3(g)</t>
  </si>
  <si>
    <t>LeafArea_V3(cm2)</t>
  </si>
  <si>
    <t>HV</t>
  </si>
  <si>
    <t>MV</t>
  </si>
  <si>
    <t>LV</t>
  </si>
  <si>
    <t>PH_V3(cm)</t>
  </si>
  <si>
    <t>EVS</t>
  </si>
  <si>
    <t>PT</t>
  </si>
  <si>
    <t>Mean</t>
  </si>
  <si>
    <t>CV</t>
  </si>
  <si>
    <t>STDEV</t>
  </si>
  <si>
    <t>.</t>
  </si>
  <si>
    <t>Root_tips</t>
  </si>
  <si>
    <t>Root_length</t>
  </si>
  <si>
    <t>Average_diameter</t>
  </si>
  <si>
    <t>Root_volume</t>
  </si>
  <si>
    <t>Root_SA</t>
  </si>
  <si>
    <t>ABG_V3</t>
  </si>
  <si>
    <t>RootDW_V3</t>
  </si>
  <si>
    <t>LeafArea_V3</t>
  </si>
  <si>
    <t>PH_V3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</si>
</sst>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D724-7B49-4C02-8ADB-00F48632463B}">
  <dimension ref="A1:M46"/>
  <sheetViews>
    <sheetView tabSelected="1" workbookViewId="0">
      <selection activeCell="H2" sqref="H2"/>
    </sheetView>
  </sheetViews>
  <sheetFormatPr defaultRowHeight="14.5" x14ac:dyDescent="0.35"/>
  <cols>
    <col min="1" max="1" width="7.81640625" style="1" bestFit="1" customWidth="1"/>
    <col min="2" max="2" width="4" style="1" bestFit="1" customWidth="1"/>
    <col min="3" max="3" width="5.1796875" style="1" bestFit="1" customWidth="1"/>
    <col min="4" max="4" width="4" style="1" bestFit="1" customWidth="1"/>
    <col min="5" max="5" width="7.54296875" style="1" bestFit="1" customWidth="1"/>
    <col min="6" max="6" width="11.08984375" style="1" bestFit="1" customWidth="1"/>
    <col min="7" max="7" width="11.36328125" style="1" bestFit="1" customWidth="1"/>
    <col min="8" max="8" width="6.36328125" style="1" bestFit="1" customWidth="1"/>
    <col min="9" max="9" width="8.90625" bestFit="1" customWidth="1"/>
    <col min="10" max="10" width="11.81640625" bestFit="1" customWidth="1"/>
    <col min="11" max="11" width="16.26953125" bestFit="1" customWidth="1"/>
    <col min="12" max="12" width="12" bestFit="1" customWidth="1"/>
    <col min="13" max="13" width="11.81640625" bestFit="1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3" t="s">
        <v>24</v>
      </c>
      <c r="G1" s="3" t="s">
        <v>25</v>
      </c>
      <c r="H1" s="3" t="s">
        <v>26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</row>
    <row r="2" spans="1:13" x14ac:dyDescent="0.35">
      <c r="A2" s="1" t="s">
        <v>4</v>
      </c>
      <c r="B2" s="1">
        <v>161</v>
      </c>
      <c r="C2" s="1" t="s">
        <v>8</v>
      </c>
      <c r="D2" s="1">
        <v>1</v>
      </c>
      <c r="E2" s="1">
        <v>10.01</v>
      </c>
      <c r="F2" s="1">
        <v>4.93</v>
      </c>
      <c r="G2" s="4">
        <v>317.20999999999998</v>
      </c>
      <c r="H2" s="2">
        <v>13.6</v>
      </c>
      <c r="I2">
        <v>353.8</v>
      </c>
      <c r="J2">
        <v>2272.8662989999998</v>
      </c>
      <c r="K2">
        <v>1.19388926</v>
      </c>
      <c r="L2">
        <v>5482.3711819999999</v>
      </c>
      <c r="M2">
        <v>8384.1535160000003</v>
      </c>
    </row>
    <row r="3" spans="1:13" x14ac:dyDescent="0.35">
      <c r="A3" s="1" t="s">
        <v>4</v>
      </c>
      <c r="B3" s="1">
        <v>162</v>
      </c>
      <c r="C3" s="1" t="s">
        <v>9</v>
      </c>
      <c r="D3" s="1">
        <v>1</v>
      </c>
      <c r="E3" s="1">
        <v>12</v>
      </c>
      <c r="F3" s="1">
        <v>3.22</v>
      </c>
      <c r="G3" s="4">
        <v>321.11</v>
      </c>
      <c r="H3" s="2">
        <v>15.4</v>
      </c>
      <c r="I3">
        <v>203.52</v>
      </c>
      <c r="J3">
        <v>1002.091064</v>
      </c>
      <c r="K3">
        <v>1.2269928000000001</v>
      </c>
      <c r="L3">
        <v>2549.3854959999999</v>
      </c>
      <c r="M3">
        <v>3733.5500999999999</v>
      </c>
    </row>
    <row r="4" spans="1:13" x14ac:dyDescent="0.35">
      <c r="A4" s="1" t="s">
        <v>4</v>
      </c>
      <c r="B4" s="1">
        <v>163</v>
      </c>
      <c r="C4" s="1" t="s">
        <v>10</v>
      </c>
      <c r="D4" s="1">
        <v>1</v>
      </c>
      <c r="E4" s="1">
        <v>12.14</v>
      </c>
      <c r="F4" s="1">
        <v>3.76</v>
      </c>
      <c r="G4" s="4">
        <v>254.37</v>
      </c>
      <c r="H4" s="2">
        <v>14.1</v>
      </c>
      <c r="I4">
        <v>336.88</v>
      </c>
      <c r="J4">
        <v>1760.2354519999999</v>
      </c>
      <c r="K4">
        <v>1.0849113800000001</v>
      </c>
      <c r="L4">
        <v>3224.040927</v>
      </c>
      <c r="M4">
        <v>5863.2836150000003</v>
      </c>
    </row>
    <row r="5" spans="1:13" x14ac:dyDescent="0.35">
      <c r="A5" s="1" t="s">
        <v>4</v>
      </c>
      <c r="B5" s="1">
        <v>164</v>
      </c>
      <c r="C5" s="1" t="s">
        <v>10</v>
      </c>
      <c r="D5" s="1">
        <v>2</v>
      </c>
      <c r="E5" s="1">
        <v>9.34</v>
      </c>
      <c r="F5" s="1">
        <v>2.86</v>
      </c>
      <c r="G5" s="4">
        <v>267.93</v>
      </c>
      <c r="H5" s="2">
        <v>11.45</v>
      </c>
      <c r="I5">
        <v>195.8</v>
      </c>
      <c r="J5">
        <v>1229.2603329999999</v>
      </c>
      <c r="K5">
        <v>1.13792984</v>
      </c>
      <c r="L5">
        <v>2532.1145799999999</v>
      </c>
      <c r="M5">
        <v>4316.5274390000004</v>
      </c>
    </row>
    <row r="6" spans="1:13" x14ac:dyDescent="0.35">
      <c r="A6" s="1" t="s">
        <v>4</v>
      </c>
      <c r="B6" s="1">
        <v>165</v>
      </c>
      <c r="C6" s="1" t="s">
        <v>8</v>
      </c>
      <c r="D6" s="1">
        <v>2</v>
      </c>
      <c r="E6" s="1">
        <v>11.89</v>
      </c>
      <c r="F6" s="1">
        <v>4.12</v>
      </c>
      <c r="G6" s="4">
        <v>251.15</v>
      </c>
      <c r="H6" s="2">
        <v>13.25</v>
      </c>
      <c r="I6">
        <v>212.76</v>
      </c>
      <c r="J6">
        <v>1674.412595</v>
      </c>
      <c r="K6">
        <v>1.19396996</v>
      </c>
      <c r="L6">
        <v>3929.3000969999998</v>
      </c>
      <c r="M6">
        <v>6214.7864559999998</v>
      </c>
    </row>
    <row r="7" spans="1:13" x14ac:dyDescent="0.35">
      <c r="A7" s="1" t="s">
        <v>4</v>
      </c>
      <c r="B7" s="1">
        <v>166</v>
      </c>
      <c r="C7" s="1" t="s">
        <v>9</v>
      </c>
      <c r="D7" s="1">
        <v>2</v>
      </c>
      <c r="E7" s="1">
        <v>12.88</v>
      </c>
      <c r="F7" s="1">
        <v>5.04</v>
      </c>
      <c r="G7" s="4">
        <v>206.51</v>
      </c>
      <c r="H7" s="2">
        <v>13.75</v>
      </c>
      <c r="I7">
        <v>472.86</v>
      </c>
      <c r="J7">
        <v>2426.932002</v>
      </c>
      <c r="K7">
        <v>1.05866712</v>
      </c>
      <c r="L7">
        <v>4461.0051350000003</v>
      </c>
      <c r="M7">
        <v>8007.7698579999997</v>
      </c>
    </row>
    <row r="8" spans="1:13" x14ac:dyDescent="0.35">
      <c r="A8" s="1" t="s">
        <v>4</v>
      </c>
      <c r="B8" s="1">
        <v>167</v>
      </c>
      <c r="C8" s="1" t="s">
        <v>8</v>
      </c>
      <c r="D8" s="1">
        <v>3</v>
      </c>
      <c r="E8" s="1">
        <v>7.95</v>
      </c>
      <c r="F8" s="1">
        <v>3.7</v>
      </c>
      <c r="G8" s="4">
        <v>276.45</v>
      </c>
      <c r="H8" s="2">
        <v>13.05</v>
      </c>
      <c r="I8">
        <v>310.68</v>
      </c>
      <c r="J8">
        <v>2075.892801</v>
      </c>
      <c r="K8">
        <v>1.12004042</v>
      </c>
      <c r="L8">
        <v>3998.294875</v>
      </c>
      <c r="M8">
        <v>7244.4992000000002</v>
      </c>
    </row>
    <row r="9" spans="1:13" x14ac:dyDescent="0.35">
      <c r="A9" s="1" t="s">
        <v>4</v>
      </c>
      <c r="B9" s="1">
        <v>168</v>
      </c>
      <c r="C9" s="1" t="s">
        <v>9</v>
      </c>
      <c r="D9" s="1">
        <v>3</v>
      </c>
      <c r="E9" s="1">
        <v>7.96</v>
      </c>
      <c r="F9" s="1">
        <v>3.9</v>
      </c>
      <c r="G9" s="4">
        <v>271.76</v>
      </c>
      <c r="H9" s="2">
        <v>12.7</v>
      </c>
      <c r="I9">
        <v>336.62</v>
      </c>
      <c r="J9">
        <v>2279.782005</v>
      </c>
      <c r="K9">
        <v>1.1604313799999999</v>
      </c>
      <c r="L9">
        <v>4683.4090649999998</v>
      </c>
      <c r="M9">
        <v>8225.2334780000001</v>
      </c>
    </row>
    <row r="10" spans="1:13" x14ac:dyDescent="0.35">
      <c r="A10" s="1" t="s">
        <v>4</v>
      </c>
      <c r="B10" s="1">
        <v>169</v>
      </c>
      <c r="C10" s="1" t="s">
        <v>10</v>
      </c>
      <c r="D10" s="1">
        <v>3</v>
      </c>
      <c r="E10" s="1">
        <v>10.23</v>
      </c>
      <c r="F10" s="1">
        <v>3.93</v>
      </c>
      <c r="G10" s="4">
        <v>202.91</v>
      </c>
      <c r="H10" s="2">
        <v>12.7</v>
      </c>
      <c r="I10">
        <v>404.82</v>
      </c>
      <c r="J10">
        <v>2319.8505319999999</v>
      </c>
      <c r="K10">
        <v>0.97194570000000002</v>
      </c>
      <c r="L10">
        <v>3312.9568610000001</v>
      </c>
      <c r="M10">
        <v>7008.4848380000003</v>
      </c>
    </row>
    <row r="11" spans="1:13" x14ac:dyDescent="0.35">
      <c r="A11" s="1" t="s">
        <v>4</v>
      </c>
      <c r="B11" s="1">
        <v>170</v>
      </c>
      <c r="C11" s="1" t="s">
        <v>9</v>
      </c>
      <c r="D11" s="1">
        <v>4</v>
      </c>
      <c r="E11" s="1">
        <v>13.62</v>
      </c>
      <c r="F11" s="1">
        <v>3.89</v>
      </c>
      <c r="G11" s="4">
        <v>135.65</v>
      </c>
      <c r="H11" s="2">
        <v>13</v>
      </c>
      <c r="I11">
        <v>243.02</v>
      </c>
      <c r="J11">
        <v>1397.917244</v>
      </c>
      <c r="K11">
        <v>1.0471079599999999</v>
      </c>
      <c r="L11">
        <v>2346.264815</v>
      </c>
      <c r="M11">
        <v>4467.194015</v>
      </c>
    </row>
    <row r="12" spans="1:13" x14ac:dyDescent="0.35">
      <c r="A12" s="1" t="s">
        <v>4</v>
      </c>
      <c r="B12" s="1">
        <v>171</v>
      </c>
      <c r="C12" s="1" t="s">
        <v>10</v>
      </c>
      <c r="D12" s="1">
        <v>4</v>
      </c>
      <c r="E12" s="1">
        <v>9.6</v>
      </c>
      <c r="F12" s="1">
        <v>3.02</v>
      </c>
      <c r="G12" s="4">
        <v>217.27</v>
      </c>
      <c r="H12" s="2">
        <v>12.5</v>
      </c>
      <c r="I12">
        <v>268.86</v>
      </c>
      <c r="J12">
        <v>1424.8767419999999</v>
      </c>
      <c r="K12">
        <v>1.0129873199999999</v>
      </c>
      <c r="L12">
        <v>2320.3447860000001</v>
      </c>
      <c r="M12">
        <v>4512.9035679999997</v>
      </c>
    </row>
    <row r="13" spans="1:13" x14ac:dyDescent="0.35">
      <c r="A13" s="1" t="s">
        <v>4</v>
      </c>
      <c r="B13" s="1">
        <v>172</v>
      </c>
      <c r="C13" s="1" t="s">
        <v>8</v>
      </c>
      <c r="D13" s="1">
        <v>4</v>
      </c>
      <c r="E13" s="1">
        <v>12.8</v>
      </c>
      <c r="F13" s="1">
        <v>3.11</v>
      </c>
      <c r="G13" s="4">
        <v>146.81</v>
      </c>
      <c r="H13" s="2">
        <v>14.045454545454545</v>
      </c>
      <c r="I13">
        <v>236.16</v>
      </c>
      <c r="J13">
        <v>1241.4795979999999</v>
      </c>
      <c r="K13">
        <v>1.0800356</v>
      </c>
      <c r="L13">
        <v>2440.3194450000001</v>
      </c>
      <c r="M13">
        <v>4182.0895790000004</v>
      </c>
    </row>
    <row r="14" spans="1:13" x14ac:dyDescent="0.35">
      <c r="A14" s="1" t="s">
        <v>4</v>
      </c>
      <c r="B14" s="1">
        <v>173</v>
      </c>
      <c r="C14" s="1" t="s">
        <v>9</v>
      </c>
      <c r="D14" s="1">
        <v>5</v>
      </c>
      <c r="E14" s="1">
        <v>14.09</v>
      </c>
      <c r="F14" s="1">
        <v>3.73</v>
      </c>
      <c r="G14" s="4">
        <v>312.72000000000003</v>
      </c>
      <c r="H14" s="2">
        <v>14.2</v>
      </c>
      <c r="I14">
        <v>223.1</v>
      </c>
      <c r="J14">
        <v>1357.355912</v>
      </c>
      <c r="K14">
        <v>1.0488813800000001</v>
      </c>
      <c r="L14">
        <v>2521.5803219999998</v>
      </c>
      <c r="M14">
        <v>4437.5379169999997</v>
      </c>
    </row>
    <row r="15" spans="1:13" x14ac:dyDescent="0.35">
      <c r="A15" s="1" t="s">
        <v>4</v>
      </c>
      <c r="B15" s="1">
        <v>174</v>
      </c>
      <c r="C15" s="1" t="s">
        <v>10</v>
      </c>
      <c r="D15" s="1">
        <v>5</v>
      </c>
      <c r="E15" s="1">
        <v>13.13</v>
      </c>
      <c r="F15" s="1">
        <v>4.3899999999999997</v>
      </c>
      <c r="G15" s="4">
        <v>285.62</v>
      </c>
      <c r="H15" s="2">
        <v>12.272727272727273</v>
      </c>
      <c r="I15">
        <v>394.8</v>
      </c>
      <c r="J15">
        <v>2149.3835239999999</v>
      </c>
      <c r="K15">
        <v>1.02664672</v>
      </c>
      <c r="L15">
        <v>3494.4169139999999</v>
      </c>
      <c r="M15">
        <v>6813.0533089999999</v>
      </c>
    </row>
    <row r="16" spans="1:13" x14ac:dyDescent="0.35">
      <c r="A16" s="1" t="s">
        <v>4</v>
      </c>
      <c r="B16" s="1">
        <v>175</v>
      </c>
      <c r="C16" s="1" t="s">
        <v>8</v>
      </c>
      <c r="D16" s="1">
        <v>5</v>
      </c>
      <c r="E16" s="1">
        <v>12.5</v>
      </c>
      <c r="F16" s="1">
        <v>4.05</v>
      </c>
      <c r="G16" s="4">
        <v>221.9</v>
      </c>
      <c r="H16" s="2">
        <v>12.681818181818182</v>
      </c>
      <c r="I16">
        <v>356.5</v>
      </c>
      <c r="J16">
        <v>1839.4514549999999</v>
      </c>
      <c r="K16">
        <v>1.01744664</v>
      </c>
      <c r="L16">
        <v>3155.1792820000001</v>
      </c>
      <c r="M16">
        <v>5822.4341549999999</v>
      </c>
    </row>
    <row r="17" spans="1:13" x14ac:dyDescent="0.35">
      <c r="A17" s="1" t="s">
        <v>12</v>
      </c>
      <c r="B17" s="1">
        <v>261</v>
      </c>
      <c r="C17" s="1" t="s">
        <v>8</v>
      </c>
      <c r="D17" s="1">
        <v>1</v>
      </c>
      <c r="E17" s="1">
        <v>17.84</v>
      </c>
      <c r="F17" s="1">
        <v>4.6900000000000004</v>
      </c>
      <c r="G17" s="4">
        <v>200.54</v>
      </c>
      <c r="H17" s="2">
        <v>18.399999999999999</v>
      </c>
      <c r="I17">
        <v>167.74</v>
      </c>
      <c r="J17">
        <v>1336.1757950000001</v>
      </c>
      <c r="K17">
        <v>1.25097014</v>
      </c>
      <c r="L17">
        <v>3092.830375</v>
      </c>
      <c r="M17">
        <v>4915.5467500000004</v>
      </c>
    </row>
    <row r="18" spans="1:13" x14ac:dyDescent="0.35">
      <c r="A18" s="1" t="s">
        <v>12</v>
      </c>
      <c r="B18" s="1">
        <v>262</v>
      </c>
      <c r="C18" s="1" t="s">
        <v>9</v>
      </c>
      <c r="D18" s="1">
        <v>1</v>
      </c>
      <c r="E18" s="1">
        <v>17.010000000000002</v>
      </c>
      <c r="F18" s="1">
        <v>5.38</v>
      </c>
      <c r="G18" s="4">
        <v>189.42</v>
      </c>
      <c r="H18" s="2">
        <v>17.149999999999999</v>
      </c>
      <c r="I18">
        <v>166.88</v>
      </c>
      <c r="J18">
        <v>1211.982888</v>
      </c>
      <c r="K18">
        <v>1.34833114</v>
      </c>
      <c r="L18">
        <v>3440.537026</v>
      </c>
      <c r="M18">
        <v>4951.1880929999998</v>
      </c>
    </row>
    <row r="19" spans="1:13" x14ac:dyDescent="0.35">
      <c r="A19" s="1" t="s">
        <v>12</v>
      </c>
      <c r="B19" s="1">
        <v>263</v>
      </c>
      <c r="C19" s="1" t="s">
        <v>10</v>
      </c>
      <c r="D19" s="1">
        <v>1</v>
      </c>
      <c r="E19" s="1">
        <v>11.87</v>
      </c>
      <c r="F19" s="1">
        <v>3.88</v>
      </c>
      <c r="G19" s="4">
        <v>185.77</v>
      </c>
      <c r="H19" s="2">
        <v>15.6</v>
      </c>
      <c r="I19">
        <v>120.02</v>
      </c>
      <c r="J19">
        <v>884.08043439999994</v>
      </c>
      <c r="K19">
        <v>1.30586468</v>
      </c>
      <c r="L19">
        <v>2197.131715</v>
      </c>
      <c r="M19">
        <v>3406.6784299999999</v>
      </c>
    </row>
    <row r="20" spans="1:13" x14ac:dyDescent="0.35">
      <c r="A20" s="1" t="s">
        <v>12</v>
      </c>
      <c r="B20" s="1">
        <v>264</v>
      </c>
      <c r="C20" s="1" t="s">
        <v>10</v>
      </c>
      <c r="D20" s="1">
        <v>2</v>
      </c>
      <c r="E20" s="1">
        <v>7.65</v>
      </c>
      <c r="F20" s="1">
        <v>3.52</v>
      </c>
      <c r="G20" s="4">
        <v>221.99</v>
      </c>
      <c r="H20" s="2">
        <v>12.45</v>
      </c>
      <c r="I20">
        <v>142.46</v>
      </c>
      <c r="J20">
        <v>1199.6466210000001</v>
      </c>
      <c r="K20">
        <v>1.2632238</v>
      </c>
      <c r="L20">
        <v>2997.3180299999999</v>
      </c>
      <c r="M20">
        <v>4525.2945710000004</v>
      </c>
    </row>
    <row r="21" spans="1:13" x14ac:dyDescent="0.35">
      <c r="A21" s="1" t="s">
        <v>12</v>
      </c>
      <c r="B21" s="1">
        <v>265</v>
      </c>
      <c r="C21" s="1" t="s">
        <v>9</v>
      </c>
      <c r="D21" s="1">
        <v>2</v>
      </c>
      <c r="E21" s="1">
        <v>7.6</v>
      </c>
      <c r="F21" s="1">
        <v>3.35</v>
      </c>
      <c r="G21" s="4">
        <v>202.75</v>
      </c>
      <c r="H21" s="2">
        <v>13.333333333333334</v>
      </c>
      <c r="I21">
        <v>102.38</v>
      </c>
      <c r="J21">
        <v>972.80531399999995</v>
      </c>
      <c r="K21">
        <v>1.301173178</v>
      </c>
      <c r="L21">
        <v>2496.9984899999999</v>
      </c>
      <c r="M21">
        <v>3899.8651129999998</v>
      </c>
    </row>
    <row r="22" spans="1:13" x14ac:dyDescent="0.35">
      <c r="A22" s="1" t="s">
        <v>12</v>
      </c>
      <c r="B22" s="1">
        <v>266</v>
      </c>
      <c r="C22" s="1" t="s">
        <v>8</v>
      </c>
      <c r="D22" s="1">
        <v>2</v>
      </c>
      <c r="E22" s="1">
        <v>11.21</v>
      </c>
      <c r="F22" s="1">
        <v>3.66</v>
      </c>
      <c r="G22" s="4">
        <v>237.09</v>
      </c>
      <c r="H22" s="2">
        <v>15.7</v>
      </c>
      <c r="I22">
        <v>163.16</v>
      </c>
      <c r="J22">
        <v>1220.7617250000001</v>
      </c>
      <c r="K22">
        <v>1.2050942200000001</v>
      </c>
      <c r="L22">
        <v>2890.2345289999998</v>
      </c>
      <c r="M22">
        <v>4557.1821739999996</v>
      </c>
    </row>
    <row r="23" spans="1:13" x14ac:dyDescent="0.35">
      <c r="A23" s="1" t="s">
        <v>12</v>
      </c>
      <c r="B23" s="1">
        <v>267</v>
      </c>
      <c r="C23" s="1" t="s">
        <v>10</v>
      </c>
      <c r="D23" s="1">
        <v>3</v>
      </c>
      <c r="E23" s="1">
        <v>15.17</v>
      </c>
      <c r="F23" s="1">
        <v>4.22</v>
      </c>
      <c r="G23" s="4">
        <v>226.8</v>
      </c>
      <c r="H23" s="2">
        <v>16.600000000000001</v>
      </c>
      <c r="I23">
        <v>183.68</v>
      </c>
      <c r="J23">
        <v>1496.2124510000001</v>
      </c>
      <c r="K23">
        <v>1.167135</v>
      </c>
      <c r="L23">
        <v>3085.895669</v>
      </c>
      <c r="M23">
        <v>5319.133006</v>
      </c>
    </row>
    <row r="24" spans="1:13" x14ac:dyDescent="0.35">
      <c r="A24" s="1" t="s">
        <v>12</v>
      </c>
      <c r="B24" s="1">
        <v>268</v>
      </c>
      <c r="C24" s="1" t="s">
        <v>8</v>
      </c>
      <c r="D24" s="1">
        <v>3</v>
      </c>
      <c r="E24" s="1">
        <v>18.37</v>
      </c>
      <c r="F24" s="1">
        <v>4.33</v>
      </c>
      <c r="G24" s="4">
        <v>235.28</v>
      </c>
      <c r="H24" s="2">
        <v>18.55</v>
      </c>
      <c r="I24">
        <v>117.6</v>
      </c>
      <c r="J24">
        <v>1027.234993</v>
      </c>
      <c r="K24">
        <v>1.3838752439999999</v>
      </c>
      <c r="L24">
        <v>3105.1488330000002</v>
      </c>
      <c r="M24">
        <v>4264.3607730000003</v>
      </c>
    </row>
    <row r="25" spans="1:13" x14ac:dyDescent="0.35">
      <c r="A25" s="1" t="s">
        <v>12</v>
      </c>
      <c r="B25" s="1">
        <v>269</v>
      </c>
      <c r="C25" s="1" t="s">
        <v>9</v>
      </c>
      <c r="D25" s="1">
        <v>3</v>
      </c>
      <c r="E25" s="1">
        <v>6.61</v>
      </c>
      <c r="F25" s="1">
        <v>2.4500000000000002</v>
      </c>
      <c r="G25" s="4">
        <v>225.33</v>
      </c>
      <c r="H25" s="2">
        <v>13.4</v>
      </c>
      <c r="I25">
        <v>83.04</v>
      </c>
      <c r="J25">
        <v>734.80771649999997</v>
      </c>
      <c r="K25">
        <v>1.3009525</v>
      </c>
      <c r="L25">
        <v>1824.8947089999999</v>
      </c>
      <c r="M25">
        <v>2903.7638069999998</v>
      </c>
    </row>
    <row r="26" spans="1:13" x14ac:dyDescent="0.35">
      <c r="A26" s="1" t="s">
        <v>12</v>
      </c>
      <c r="B26" s="1">
        <v>270</v>
      </c>
      <c r="C26" s="1" t="s">
        <v>8</v>
      </c>
      <c r="D26" s="1">
        <v>4</v>
      </c>
      <c r="E26" s="1">
        <v>7.39</v>
      </c>
      <c r="F26" s="1">
        <v>2.5</v>
      </c>
      <c r="G26" s="4">
        <v>189.87</v>
      </c>
      <c r="H26" s="2">
        <v>13.55</v>
      </c>
      <c r="I26">
        <v>97.96</v>
      </c>
      <c r="J26">
        <v>848.44312620000005</v>
      </c>
      <c r="K26">
        <v>1.16999502</v>
      </c>
      <c r="L26">
        <v>1648.1713259999999</v>
      </c>
      <c r="M26">
        <v>3026.7340949999998</v>
      </c>
    </row>
    <row r="27" spans="1:13" x14ac:dyDescent="0.35">
      <c r="A27" s="1" t="s">
        <v>12</v>
      </c>
      <c r="B27" s="1">
        <v>271</v>
      </c>
      <c r="C27" s="1" t="s">
        <v>9</v>
      </c>
      <c r="D27" s="1">
        <v>4</v>
      </c>
      <c r="E27" s="1">
        <v>5.49</v>
      </c>
      <c r="F27" s="1">
        <v>1.85</v>
      </c>
      <c r="G27" s="4">
        <v>172.76</v>
      </c>
      <c r="H27" s="2">
        <v>12.95</v>
      </c>
      <c r="I27">
        <v>100.58</v>
      </c>
      <c r="J27">
        <v>699.40209119999997</v>
      </c>
      <c r="K27">
        <v>1.16194536</v>
      </c>
      <c r="L27">
        <v>1289.1475800000001</v>
      </c>
      <c r="M27">
        <v>2424.3650520000001</v>
      </c>
    </row>
    <row r="28" spans="1:13" x14ac:dyDescent="0.35">
      <c r="A28" s="1" t="s">
        <v>12</v>
      </c>
      <c r="B28" s="1">
        <v>272</v>
      </c>
      <c r="C28" s="1" t="s">
        <v>10</v>
      </c>
      <c r="D28" s="1">
        <v>4</v>
      </c>
      <c r="E28" s="1">
        <v>4.78</v>
      </c>
      <c r="F28" s="1">
        <v>2.0499999999999998</v>
      </c>
      <c r="G28" s="4">
        <v>188.43</v>
      </c>
      <c r="H28" s="2">
        <v>12.55</v>
      </c>
      <c r="I28">
        <v>100.76</v>
      </c>
      <c r="J28">
        <v>764.88156379999998</v>
      </c>
      <c r="K28">
        <v>1.2040480200000001</v>
      </c>
      <c r="L28">
        <v>1544.3880529999999</v>
      </c>
      <c r="M28">
        <v>2755.6226710000001</v>
      </c>
    </row>
    <row r="29" spans="1:13" x14ac:dyDescent="0.35">
      <c r="A29" s="1" t="s">
        <v>12</v>
      </c>
      <c r="B29" s="1">
        <v>273</v>
      </c>
      <c r="C29" s="1" t="s">
        <v>8</v>
      </c>
      <c r="D29" s="1">
        <v>5</v>
      </c>
      <c r="E29" s="1">
        <v>9.73</v>
      </c>
      <c r="F29" s="1">
        <v>1.74</v>
      </c>
      <c r="G29" s="4">
        <v>214.34</v>
      </c>
      <c r="H29" s="2">
        <v>14.55</v>
      </c>
      <c r="I29">
        <v>157.74</v>
      </c>
      <c r="J29">
        <v>1367.2120689999999</v>
      </c>
      <c r="K29">
        <v>1.06958536</v>
      </c>
      <c r="L29">
        <v>2250.5575720000002</v>
      </c>
      <c r="M29">
        <v>4453.821285</v>
      </c>
    </row>
    <row r="30" spans="1:13" x14ac:dyDescent="0.35">
      <c r="A30" s="1" t="s">
        <v>12</v>
      </c>
      <c r="B30" s="1">
        <v>274</v>
      </c>
      <c r="C30" s="1" t="s">
        <v>10</v>
      </c>
      <c r="D30" s="1">
        <v>5</v>
      </c>
      <c r="E30" s="1">
        <v>7.66</v>
      </c>
      <c r="F30" s="1">
        <v>2.4900000000000002</v>
      </c>
      <c r="G30" s="4">
        <v>151.12</v>
      </c>
      <c r="H30" s="2">
        <v>14</v>
      </c>
      <c r="I30">
        <v>109.58</v>
      </c>
      <c r="J30">
        <v>884.9056233</v>
      </c>
      <c r="K30">
        <v>1.1677809400000001</v>
      </c>
      <c r="L30">
        <v>1787.4262920000001</v>
      </c>
      <c r="M30">
        <v>3138.5470289999998</v>
      </c>
    </row>
    <row r="31" spans="1:13" x14ac:dyDescent="0.35">
      <c r="A31" s="1" t="s">
        <v>12</v>
      </c>
      <c r="B31" s="1">
        <v>275</v>
      </c>
      <c r="C31" s="1" t="s">
        <v>9</v>
      </c>
      <c r="D31" s="1">
        <v>5</v>
      </c>
      <c r="E31" s="1">
        <v>4.88</v>
      </c>
      <c r="F31" s="1">
        <v>3.5</v>
      </c>
      <c r="G31" s="4">
        <v>179.86</v>
      </c>
      <c r="H31" s="2">
        <v>13.8</v>
      </c>
      <c r="I31">
        <v>108.66</v>
      </c>
      <c r="J31">
        <v>818.00224600000001</v>
      </c>
      <c r="K31">
        <v>1.0584943600000001</v>
      </c>
      <c r="L31">
        <v>1285.2317439999999</v>
      </c>
      <c r="M31">
        <v>2649.7200069999999</v>
      </c>
    </row>
    <row r="32" spans="1:13" x14ac:dyDescent="0.35">
      <c r="A32" s="1" t="s">
        <v>13</v>
      </c>
      <c r="B32" s="1">
        <v>361</v>
      </c>
      <c r="C32" s="1" t="s">
        <v>9</v>
      </c>
      <c r="D32" s="1">
        <v>1</v>
      </c>
      <c r="E32" s="1">
        <v>9.6</v>
      </c>
      <c r="F32" s="1">
        <v>3.01</v>
      </c>
      <c r="G32" s="4">
        <v>190.72</v>
      </c>
      <c r="H32" s="2">
        <v>14.2</v>
      </c>
      <c r="I32">
        <v>204.64</v>
      </c>
      <c r="J32">
        <v>1353.2013850000001</v>
      </c>
      <c r="K32">
        <v>1.04046178</v>
      </c>
      <c r="L32">
        <v>2271.9528420000001</v>
      </c>
      <c r="M32">
        <v>4360.7929249999997</v>
      </c>
    </row>
    <row r="33" spans="1:13" x14ac:dyDescent="0.35">
      <c r="A33" s="1" t="s">
        <v>13</v>
      </c>
      <c r="B33" s="1">
        <v>362</v>
      </c>
      <c r="C33" s="1" t="s">
        <v>10</v>
      </c>
      <c r="D33" s="1">
        <v>1</v>
      </c>
      <c r="E33" s="1">
        <v>11.3</v>
      </c>
      <c r="F33" s="1">
        <v>3.3</v>
      </c>
      <c r="G33" s="4">
        <v>196.14</v>
      </c>
      <c r="H33" s="2">
        <v>13.2</v>
      </c>
      <c r="I33">
        <v>164.52</v>
      </c>
      <c r="J33">
        <v>1123.1758769999999</v>
      </c>
      <c r="K33">
        <v>1.1692692</v>
      </c>
      <c r="L33">
        <v>2311.4413049999998</v>
      </c>
      <c r="M33">
        <v>3930.0111659999998</v>
      </c>
    </row>
    <row r="34" spans="1:13" x14ac:dyDescent="0.35">
      <c r="A34" s="1" t="s">
        <v>13</v>
      </c>
      <c r="B34" s="1">
        <v>363</v>
      </c>
      <c r="C34" s="1" t="s">
        <v>9</v>
      </c>
      <c r="D34" s="1">
        <v>2</v>
      </c>
      <c r="E34" s="1">
        <v>8.73</v>
      </c>
      <c r="F34" s="1">
        <v>2.85</v>
      </c>
      <c r="G34" s="4">
        <v>146.19999999999999</v>
      </c>
      <c r="H34" s="2">
        <v>12.95</v>
      </c>
      <c r="I34">
        <v>148.08000000000001</v>
      </c>
      <c r="J34">
        <v>1110.905113</v>
      </c>
      <c r="K34">
        <v>1.1638748000000001</v>
      </c>
      <c r="L34">
        <v>2313.8125209999998</v>
      </c>
      <c r="M34">
        <v>3948.3655290000002</v>
      </c>
    </row>
    <row r="35" spans="1:13" x14ac:dyDescent="0.35">
      <c r="A35" s="1" t="s">
        <v>13</v>
      </c>
      <c r="B35" s="1">
        <v>364</v>
      </c>
      <c r="C35" s="1" t="s">
        <v>8</v>
      </c>
      <c r="D35" s="1">
        <v>1</v>
      </c>
      <c r="E35" s="1">
        <v>6.59</v>
      </c>
      <c r="F35" s="1">
        <v>2.41</v>
      </c>
      <c r="G35" s="4">
        <v>137.30000000000001</v>
      </c>
      <c r="H35" s="2">
        <v>13.95</v>
      </c>
      <c r="I35">
        <v>132.69999999999999</v>
      </c>
      <c r="J35">
        <v>1001.927155</v>
      </c>
      <c r="K35">
        <v>1.19526164</v>
      </c>
      <c r="L35">
        <v>2177.4912199999999</v>
      </c>
      <c r="M35">
        <v>3652.1311190000001</v>
      </c>
    </row>
    <row r="36" spans="1:13" x14ac:dyDescent="0.35">
      <c r="A36" s="1" t="s">
        <v>13</v>
      </c>
      <c r="B36" s="1">
        <v>365</v>
      </c>
      <c r="C36" s="1" t="s">
        <v>10</v>
      </c>
      <c r="D36" s="1">
        <v>2</v>
      </c>
      <c r="E36" s="1">
        <v>8.02</v>
      </c>
      <c r="F36" s="1">
        <v>3.25</v>
      </c>
      <c r="G36" s="4">
        <v>151.02000000000001</v>
      </c>
      <c r="H36" s="2">
        <v>13.5</v>
      </c>
      <c r="I36">
        <v>204.14</v>
      </c>
      <c r="J36">
        <v>1600.6318920000001</v>
      </c>
      <c r="K36">
        <v>1.1108190600000001</v>
      </c>
      <c r="L36">
        <v>3121.3557900000001</v>
      </c>
      <c r="M36">
        <v>5409.9928360000004</v>
      </c>
    </row>
    <row r="37" spans="1:13" x14ac:dyDescent="0.35">
      <c r="A37" s="1" t="s">
        <v>13</v>
      </c>
      <c r="B37" s="1">
        <v>366</v>
      </c>
      <c r="C37" s="1" t="s">
        <v>10</v>
      </c>
      <c r="D37" s="1">
        <v>3</v>
      </c>
      <c r="E37" s="1">
        <v>8.58</v>
      </c>
      <c r="F37" s="1">
        <v>3.13</v>
      </c>
      <c r="G37" s="4">
        <v>144.79</v>
      </c>
      <c r="H37" s="2">
        <v>14</v>
      </c>
      <c r="I37">
        <v>165.5</v>
      </c>
      <c r="J37">
        <v>1366.800195</v>
      </c>
      <c r="K37">
        <v>1.1833369600000001</v>
      </c>
      <c r="L37">
        <v>3011.0396780000001</v>
      </c>
      <c r="M37">
        <v>4919.7395630000001</v>
      </c>
    </row>
    <row r="38" spans="1:13" x14ac:dyDescent="0.35">
      <c r="A38" s="1" t="s">
        <v>13</v>
      </c>
      <c r="B38" s="1">
        <v>367</v>
      </c>
      <c r="C38" s="1" t="s">
        <v>9</v>
      </c>
      <c r="D38" s="1">
        <v>3</v>
      </c>
      <c r="E38" s="1">
        <v>10.25</v>
      </c>
      <c r="F38" s="1">
        <v>3.1</v>
      </c>
      <c r="G38" s="4">
        <v>142.6</v>
      </c>
      <c r="H38" s="2">
        <v>15.1</v>
      </c>
      <c r="I38">
        <v>120.68</v>
      </c>
      <c r="J38">
        <v>1098.297599</v>
      </c>
      <c r="K38">
        <v>1.2071262</v>
      </c>
      <c r="L38">
        <v>2632.2494449999999</v>
      </c>
      <c r="M38">
        <v>4087.458576</v>
      </c>
    </row>
    <row r="39" spans="1:13" x14ac:dyDescent="0.35">
      <c r="A39" s="1" t="s">
        <v>13</v>
      </c>
      <c r="B39" s="1">
        <v>368</v>
      </c>
      <c r="C39" s="1" t="s">
        <v>8</v>
      </c>
      <c r="D39" s="1">
        <v>2</v>
      </c>
      <c r="E39" s="1">
        <v>7.08</v>
      </c>
      <c r="F39" s="1">
        <v>2</v>
      </c>
      <c r="G39" s="4">
        <v>172.23</v>
      </c>
      <c r="H39" s="2">
        <v>12.35</v>
      </c>
      <c r="I39">
        <v>143.46</v>
      </c>
      <c r="J39">
        <v>977.05421390000004</v>
      </c>
      <c r="K39">
        <v>1.0661559199999999</v>
      </c>
      <c r="L39">
        <v>1707.6771389999999</v>
      </c>
      <c r="M39">
        <v>3172.3821210000001</v>
      </c>
    </row>
    <row r="40" spans="1:13" x14ac:dyDescent="0.35">
      <c r="A40" s="1" t="s">
        <v>13</v>
      </c>
      <c r="B40" s="1">
        <v>369</v>
      </c>
      <c r="C40" s="1" t="s">
        <v>8</v>
      </c>
      <c r="D40" s="1">
        <v>3</v>
      </c>
      <c r="E40" s="1">
        <v>9.08</v>
      </c>
      <c r="F40" s="1">
        <v>3.42</v>
      </c>
      <c r="G40" s="4">
        <v>198.24</v>
      </c>
      <c r="H40" s="2">
        <v>15</v>
      </c>
      <c r="I40">
        <v>181.18</v>
      </c>
      <c r="J40">
        <v>1413.8315560000001</v>
      </c>
      <c r="K40">
        <v>1.12279956</v>
      </c>
      <c r="L40">
        <v>2858.313024</v>
      </c>
      <c r="M40">
        <v>4832.6206300000003</v>
      </c>
    </row>
    <row r="41" spans="1:13" x14ac:dyDescent="0.35">
      <c r="A41" s="1" t="s">
        <v>13</v>
      </c>
      <c r="B41" s="1">
        <v>370</v>
      </c>
      <c r="C41" s="1" t="s">
        <v>9</v>
      </c>
      <c r="D41" s="1">
        <v>4</v>
      </c>
      <c r="E41" s="1">
        <v>13.06</v>
      </c>
      <c r="F41" s="1">
        <v>3.77</v>
      </c>
      <c r="G41" s="4">
        <v>186.21</v>
      </c>
      <c r="H41" s="2">
        <v>16.649999999999999</v>
      </c>
      <c r="I41">
        <v>238.66</v>
      </c>
      <c r="J41">
        <v>1684.455076</v>
      </c>
      <c r="K41">
        <v>1.0749325000000001</v>
      </c>
      <c r="L41">
        <v>3295.317591</v>
      </c>
      <c r="M41">
        <v>5545.1932489999999</v>
      </c>
    </row>
    <row r="42" spans="1:13" x14ac:dyDescent="0.35">
      <c r="A42" s="1" t="s">
        <v>13</v>
      </c>
      <c r="B42" s="1">
        <v>371</v>
      </c>
      <c r="C42" s="1" t="s">
        <v>10</v>
      </c>
      <c r="D42" s="1">
        <v>4</v>
      </c>
      <c r="E42" s="1">
        <v>11.91</v>
      </c>
      <c r="F42" s="1">
        <v>4.12</v>
      </c>
      <c r="G42" s="4">
        <v>194.56</v>
      </c>
      <c r="H42" s="2">
        <v>13.95</v>
      </c>
      <c r="I42">
        <v>216.82</v>
      </c>
      <c r="J42">
        <v>1688.8772449999999</v>
      </c>
      <c r="K42">
        <v>1.16205924</v>
      </c>
      <c r="L42">
        <v>3630.032948</v>
      </c>
      <c r="M42">
        <v>5972.035449</v>
      </c>
    </row>
    <row r="43" spans="1:13" x14ac:dyDescent="0.35">
      <c r="A43" s="1" t="s">
        <v>13</v>
      </c>
      <c r="B43" s="1">
        <v>372</v>
      </c>
      <c r="C43" s="1" t="s">
        <v>8</v>
      </c>
      <c r="D43" s="1">
        <v>4</v>
      </c>
      <c r="E43" s="1">
        <v>11.15</v>
      </c>
      <c r="F43" s="1">
        <v>3.74</v>
      </c>
      <c r="G43" s="4">
        <v>204.9</v>
      </c>
      <c r="H43" s="2">
        <v>15.2</v>
      </c>
      <c r="I43">
        <v>150.72</v>
      </c>
      <c r="J43">
        <v>1307.3273670000001</v>
      </c>
      <c r="K43">
        <v>1.2233147799999999</v>
      </c>
      <c r="L43">
        <v>3139.5472100000002</v>
      </c>
      <c r="M43">
        <v>4911.698582</v>
      </c>
    </row>
    <row r="44" spans="1:13" x14ac:dyDescent="0.35">
      <c r="A44" s="1" t="s">
        <v>13</v>
      </c>
      <c r="B44" s="1">
        <v>373</v>
      </c>
      <c r="C44" s="1" t="s">
        <v>9</v>
      </c>
      <c r="D44" s="1">
        <v>5</v>
      </c>
      <c r="E44" s="1">
        <v>7.96</v>
      </c>
      <c r="F44" s="1">
        <v>3.94</v>
      </c>
      <c r="G44" s="4">
        <v>171</v>
      </c>
      <c r="H44" s="2">
        <v>14.1</v>
      </c>
      <c r="I44">
        <v>152.80000000000001</v>
      </c>
      <c r="J44">
        <v>1497.1452509999999</v>
      </c>
      <c r="K44">
        <v>1.27337846</v>
      </c>
      <c r="L44">
        <v>3846.55836</v>
      </c>
      <c r="M44">
        <v>5865.727922</v>
      </c>
    </row>
    <row r="45" spans="1:13" x14ac:dyDescent="0.35">
      <c r="A45" s="1" t="s">
        <v>13</v>
      </c>
      <c r="B45" s="1">
        <v>374</v>
      </c>
      <c r="C45" s="1" t="s">
        <v>10</v>
      </c>
      <c r="D45" s="1">
        <v>5</v>
      </c>
      <c r="E45" s="1">
        <v>11.22</v>
      </c>
      <c r="F45" s="1">
        <v>3.45</v>
      </c>
      <c r="G45" s="4">
        <v>172.68</v>
      </c>
      <c r="H45" s="2">
        <v>15.25</v>
      </c>
      <c r="I45">
        <v>137.84</v>
      </c>
      <c r="J45">
        <v>1160.5760339999999</v>
      </c>
      <c r="K45">
        <v>1.2552276200000001</v>
      </c>
      <c r="L45">
        <v>3006.9382409999998</v>
      </c>
      <c r="M45">
        <v>4435.3187969999999</v>
      </c>
    </row>
    <row r="46" spans="1:13" x14ac:dyDescent="0.35">
      <c r="A46" s="1" t="s">
        <v>13</v>
      </c>
      <c r="B46" s="1">
        <v>375</v>
      </c>
      <c r="C46" s="1" t="s">
        <v>8</v>
      </c>
      <c r="D46" s="1">
        <v>5</v>
      </c>
      <c r="E46" s="1">
        <v>11.9</v>
      </c>
      <c r="F46" s="1">
        <v>3.95</v>
      </c>
      <c r="G46" s="4">
        <v>172.92</v>
      </c>
      <c r="H46" s="2">
        <v>15.85</v>
      </c>
      <c r="I46">
        <v>164.96</v>
      </c>
      <c r="J46">
        <v>1394.2808769999999</v>
      </c>
      <c r="K46">
        <v>1.1644256799999999</v>
      </c>
      <c r="L46">
        <v>2848.1872950000002</v>
      </c>
      <c r="M46">
        <v>4905.5779199999997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79D8-9CAC-4A4D-8AEE-3F6E3E829AE9}">
  <dimension ref="A1:T46"/>
  <sheetViews>
    <sheetView topLeftCell="A28" workbookViewId="0">
      <selection activeCell="I43" sqref="I43"/>
    </sheetView>
  </sheetViews>
  <sheetFormatPr defaultRowHeight="14.5" x14ac:dyDescent="0.35"/>
  <cols>
    <col min="1" max="1" width="7.90625" bestFit="1" customWidth="1"/>
    <col min="2" max="2" width="4.1796875" bestFit="1" customWidth="1"/>
    <col min="3" max="3" width="5.26953125" bestFit="1" customWidth="1"/>
    <col min="4" max="4" width="4" bestFit="1" customWidth="1"/>
    <col min="5" max="5" width="9.7265625" bestFit="1" customWidth="1"/>
    <col min="6" max="6" width="5.6328125" bestFit="1" customWidth="1"/>
    <col min="7" max="7" width="6.1796875" bestFit="1" customWidth="1"/>
    <col min="8" max="8" width="5.36328125" bestFit="1" customWidth="1"/>
    <col min="9" max="9" width="13.36328125" bestFit="1" customWidth="1"/>
    <col min="10" max="10" width="5.6328125" bestFit="1" customWidth="1"/>
    <col min="11" max="11" width="6.1796875" bestFit="1" customWidth="1"/>
    <col min="12" max="12" width="5.36328125" bestFit="1" customWidth="1"/>
    <col min="13" max="13" width="16.1796875" bestFit="1" customWidth="1"/>
    <col min="14" max="14" width="6.36328125" bestFit="1" customWidth="1"/>
    <col min="15" max="15" width="6.1796875" bestFit="1" customWidth="1"/>
    <col min="16" max="16" width="5.36328125" bestFit="1" customWidth="1"/>
    <col min="17" max="17" width="10.08984375" bestFit="1" customWidth="1"/>
    <col min="18" max="18" width="6.36328125" bestFit="1" customWidth="1"/>
    <col min="19" max="19" width="6.1796875" bestFit="1" customWidth="1"/>
    <col min="20" max="20" width="5.36328125" bestFit="1" customWidth="1"/>
  </cols>
  <sheetData>
    <row r="1" spans="1:2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14</v>
      </c>
      <c r="G1" s="3" t="s">
        <v>16</v>
      </c>
      <c r="H1" s="3" t="s">
        <v>15</v>
      </c>
      <c r="I1" s="3" t="s">
        <v>6</v>
      </c>
      <c r="J1" s="3" t="s">
        <v>14</v>
      </c>
      <c r="K1" s="3" t="s">
        <v>16</v>
      </c>
      <c r="L1" s="3" t="s">
        <v>15</v>
      </c>
      <c r="M1" s="3" t="s">
        <v>7</v>
      </c>
      <c r="N1" s="3" t="s">
        <v>14</v>
      </c>
      <c r="O1" s="3" t="s">
        <v>16</v>
      </c>
      <c r="P1" s="3" t="s">
        <v>15</v>
      </c>
      <c r="Q1" s="3" t="s">
        <v>11</v>
      </c>
      <c r="R1" s="3" t="s">
        <v>14</v>
      </c>
      <c r="S1" s="3" t="s">
        <v>16</v>
      </c>
      <c r="T1" s="3" t="s">
        <v>15</v>
      </c>
    </row>
    <row r="2" spans="1:20" x14ac:dyDescent="0.35">
      <c r="A2" s="1" t="s">
        <v>12</v>
      </c>
      <c r="B2" s="1">
        <v>261</v>
      </c>
      <c r="C2" s="1" t="s">
        <v>8</v>
      </c>
      <c r="D2" s="1">
        <v>1</v>
      </c>
      <c r="E2" s="1">
        <v>17.84</v>
      </c>
      <c r="F2" s="5">
        <f>AVERAGE(E2:E6)</f>
        <v>15.806666666666667</v>
      </c>
      <c r="G2" s="5">
        <f>_xlfn.STDEV.S(E2:E6)</f>
        <v>3.9896407524153457</v>
      </c>
      <c r="H2" s="5">
        <f>(G2/F2)*100</f>
        <v>25.240240947376712</v>
      </c>
      <c r="I2" s="1">
        <v>4.6900000000000004</v>
      </c>
      <c r="J2" s="5">
        <f>AVERAGE(I2:I6)</f>
        <v>4.2266666666666675</v>
      </c>
      <c r="K2" s="5">
        <f>_xlfn.STDEV.S(I2:I6)</f>
        <v>0.5227172594561329</v>
      </c>
      <c r="L2" s="5">
        <f>(K2/J2)*100</f>
        <v>12.367127589656139</v>
      </c>
      <c r="M2" s="4">
        <v>200.54</v>
      </c>
      <c r="N2" s="5">
        <f>AVERAGE(M2:M6)</f>
        <v>215.42399999999998</v>
      </c>
      <c r="O2" s="5">
        <f>_xlfn.STDEV.S(M2:M6)</f>
        <v>20.853007696732863</v>
      </c>
      <c r="P2" s="5">
        <f>(O2/N2)*100</f>
        <v>9.679983519353863</v>
      </c>
      <c r="Q2" s="2">
        <v>18.399999999999999</v>
      </c>
      <c r="R2" s="5">
        <f>AVERAGE(Q2:Q6)</f>
        <v>16.149999999999999</v>
      </c>
      <c r="S2" s="5">
        <f>_xlfn.STDEV.S(Q2:Q6)</f>
        <v>2.2552716022688091</v>
      </c>
      <c r="T2" s="5">
        <f>(S2/R2)*100</f>
        <v>13.964530045008106</v>
      </c>
    </row>
    <row r="3" spans="1:20" x14ac:dyDescent="0.35">
      <c r="A3" s="1" t="s">
        <v>12</v>
      </c>
      <c r="B3" s="1">
        <v>266</v>
      </c>
      <c r="C3" s="1" t="s">
        <v>8</v>
      </c>
      <c r="D3" s="1">
        <v>2</v>
      </c>
      <c r="E3" s="1">
        <v>11.21</v>
      </c>
      <c r="F3" s="5"/>
      <c r="G3" s="5"/>
      <c r="H3" s="5"/>
      <c r="I3" s="1">
        <v>3.66</v>
      </c>
      <c r="J3" s="5"/>
      <c r="K3" s="5"/>
      <c r="L3" s="5"/>
      <c r="M3" s="4">
        <v>237.09</v>
      </c>
      <c r="N3" s="5"/>
      <c r="O3" s="5"/>
      <c r="P3" s="5"/>
      <c r="Q3" s="2">
        <v>15.7</v>
      </c>
      <c r="R3" s="5"/>
      <c r="S3" s="5"/>
      <c r="T3" s="5"/>
    </row>
    <row r="4" spans="1:20" x14ac:dyDescent="0.35">
      <c r="A4" s="1" t="s">
        <v>12</v>
      </c>
      <c r="B4" s="1">
        <v>268</v>
      </c>
      <c r="C4" s="1" t="s">
        <v>8</v>
      </c>
      <c r="D4" s="1">
        <v>3</v>
      </c>
      <c r="E4" s="1">
        <v>18.37</v>
      </c>
      <c r="F4" s="5"/>
      <c r="G4" s="5"/>
      <c r="H4" s="5"/>
      <c r="I4" s="1">
        <v>4.33</v>
      </c>
      <c r="J4" s="5"/>
      <c r="K4" s="5"/>
      <c r="L4" s="5"/>
      <c r="M4" s="4">
        <v>235.28</v>
      </c>
      <c r="N4" s="5"/>
      <c r="O4" s="5"/>
      <c r="P4" s="5"/>
      <c r="Q4" s="2">
        <v>18.55</v>
      </c>
      <c r="R4" s="5"/>
      <c r="S4" s="5"/>
      <c r="T4" s="5"/>
    </row>
    <row r="5" spans="1:20" x14ac:dyDescent="0.35">
      <c r="A5" s="1" t="s">
        <v>12</v>
      </c>
      <c r="B5" s="1">
        <v>270</v>
      </c>
      <c r="C5" s="1" t="s">
        <v>8</v>
      </c>
      <c r="D5" s="1">
        <v>4</v>
      </c>
      <c r="E5" s="1" t="s">
        <v>17</v>
      </c>
      <c r="F5" s="5"/>
      <c r="G5" s="5"/>
      <c r="H5" s="5"/>
      <c r="I5" s="1" t="s">
        <v>17</v>
      </c>
      <c r="J5" s="5"/>
      <c r="K5" s="5"/>
      <c r="L5" s="5"/>
      <c r="M5" s="4">
        <v>189.87</v>
      </c>
      <c r="N5" s="5"/>
      <c r="O5" s="5"/>
      <c r="P5" s="5"/>
      <c r="Q5" s="2">
        <v>13.55</v>
      </c>
      <c r="R5" s="5"/>
      <c r="S5" s="5"/>
      <c r="T5" s="5"/>
    </row>
    <row r="6" spans="1:20" x14ac:dyDescent="0.35">
      <c r="A6" s="1" t="s">
        <v>12</v>
      </c>
      <c r="B6" s="1">
        <v>273</v>
      </c>
      <c r="C6" s="1" t="s">
        <v>8</v>
      </c>
      <c r="D6" s="1">
        <v>5</v>
      </c>
      <c r="E6" s="1" t="s">
        <v>17</v>
      </c>
      <c r="F6" s="5"/>
      <c r="G6" s="5"/>
      <c r="H6" s="5"/>
      <c r="I6" s="1" t="s">
        <v>17</v>
      </c>
      <c r="J6" s="5"/>
      <c r="K6" s="5"/>
      <c r="L6" s="5"/>
      <c r="M6" s="4">
        <v>214.34</v>
      </c>
      <c r="N6" s="5"/>
      <c r="O6" s="5"/>
      <c r="P6" s="5"/>
      <c r="Q6" s="2">
        <v>14.55</v>
      </c>
      <c r="R6" s="5"/>
      <c r="S6" s="5"/>
      <c r="T6" s="5"/>
    </row>
    <row r="7" spans="1:20" x14ac:dyDescent="0.35">
      <c r="A7" s="1" t="s">
        <v>12</v>
      </c>
      <c r="B7" s="1">
        <v>263</v>
      </c>
      <c r="C7" s="1" t="s">
        <v>10</v>
      </c>
      <c r="D7" s="1">
        <v>1</v>
      </c>
      <c r="E7" s="1">
        <v>11.87</v>
      </c>
      <c r="F7" s="5">
        <f t="shared" ref="F7" si="0">AVERAGE(E7:E11)</f>
        <v>11.563333333333333</v>
      </c>
      <c r="G7" s="5">
        <f t="shared" ref="G7" si="1">_xlfn.STDEV.S(E7:E11)</f>
        <v>3.7693677630782241</v>
      </c>
      <c r="H7" s="5">
        <f t="shared" ref="H7" si="2">(G7/F7)*100</f>
        <v>32.597588034692052</v>
      </c>
      <c r="I7" s="1">
        <v>3.88</v>
      </c>
      <c r="J7" s="5">
        <f t="shared" ref="J7" si="3">AVERAGE(I7:I11)</f>
        <v>3.8733333333333335</v>
      </c>
      <c r="K7" s="5">
        <f t="shared" ref="K7" si="4">_xlfn.STDEV.S(I7:I11)</f>
        <v>0.35004761580866861</v>
      </c>
      <c r="L7" s="5">
        <f t="shared" ref="L7" si="5">(K7/J7)*100</f>
        <v>9.0373739021170891</v>
      </c>
      <c r="M7" s="4">
        <v>185.77</v>
      </c>
      <c r="N7" s="5">
        <f t="shared" ref="N7" si="6">AVERAGE(M7:M11)</f>
        <v>194.822</v>
      </c>
      <c r="O7" s="5">
        <f t="shared" ref="O7" si="7">_xlfn.STDEV.S(M7:M11)</f>
        <v>30.795104643433103</v>
      </c>
      <c r="P7" s="5">
        <f t="shared" ref="P7" si="8">(O7/N7)*100</f>
        <v>15.806790117868157</v>
      </c>
      <c r="Q7" s="2">
        <v>15.6</v>
      </c>
      <c r="R7" s="5">
        <f t="shared" ref="R7" si="9">AVERAGE(Q7:Q11)</f>
        <v>14.24</v>
      </c>
      <c r="S7" s="5">
        <f t="shared" ref="S7" si="10">_xlfn.STDEV.S(Q7:Q11)</f>
        <v>1.8396331155966965</v>
      </c>
      <c r="T7" s="5">
        <f t="shared" ref="T7" si="11">(S7/R7)*100</f>
        <v>12.918771879190286</v>
      </c>
    </row>
    <row r="8" spans="1:20" x14ac:dyDescent="0.35">
      <c r="A8" s="1" t="s">
        <v>12</v>
      </c>
      <c r="B8" s="1">
        <v>264</v>
      </c>
      <c r="C8" s="1" t="s">
        <v>10</v>
      </c>
      <c r="D8" s="1">
        <v>2</v>
      </c>
      <c r="E8" s="1">
        <v>7.65</v>
      </c>
      <c r="F8" s="5"/>
      <c r="G8" s="5"/>
      <c r="H8" s="5"/>
      <c r="I8" s="1">
        <v>3.52</v>
      </c>
      <c r="J8" s="5"/>
      <c r="K8" s="5"/>
      <c r="L8" s="5"/>
      <c r="M8" s="4">
        <v>221.99</v>
      </c>
      <c r="N8" s="5"/>
      <c r="O8" s="5"/>
      <c r="P8" s="5"/>
      <c r="Q8" s="2">
        <v>12.45</v>
      </c>
      <c r="R8" s="5"/>
      <c r="S8" s="5"/>
      <c r="T8" s="5"/>
    </row>
    <row r="9" spans="1:20" x14ac:dyDescent="0.35">
      <c r="A9" s="1" t="s">
        <v>12</v>
      </c>
      <c r="B9" s="1">
        <v>267</v>
      </c>
      <c r="C9" s="1" t="s">
        <v>10</v>
      </c>
      <c r="D9" s="1">
        <v>3</v>
      </c>
      <c r="E9" s="1">
        <v>15.17</v>
      </c>
      <c r="F9" s="5"/>
      <c r="G9" s="5"/>
      <c r="H9" s="5"/>
      <c r="I9" s="1">
        <v>4.22</v>
      </c>
      <c r="J9" s="5"/>
      <c r="K9" s="5"/>
      <c r="L9" s="5"/>
      <c r="M9" s="4">
        <v>226.8</v>
      </c>
      <c r="N9" s="5"/>
      <c r="O9" s="5"/>
      <c r="P9" s="5"/>
      <c r="Q9" s="2">
        <v>16.600000000000001</v>
      </c>
      <c r="R9" s="5"/>
      <c r="S9" s="5"/>
      <c r="T9" s="5"/>
    </row>
    <row r="10" spans="1:20" x14ac:dyDescent="0.35">
      <c r="A10" s="1" t="s">
        <v>12</v>
      </c>
      <c r="B10" s="1">
        <v>272</v>
      </c>
      <c r="C10" s="1" t="s">
        <v>10</v>
      </c>
      <c r="D10" s="1">
        <v>4</v>
      </c>
      <c r="E10" s="1" t="s">
        <v>17</v>
      </c>
      <c r="F10" s="5"/>
      <c r="G10" s="5"/>
      <c r="H10" s="5"/>
      <c r="I10" s="1" t="s">
        <v>17</v>
      </c>
      <c r="J10" s="5"/>
      <c r="K10" s="5"/>
      <c r="L10" s="5"/>
      <c r="M10" s="4">
        <v>188.43</v>
      </c>
      <c r="N10" s="5"/>
      <c r="O10" s="5"/>
      <c r="P10" s="5"/>
      <c r="Q10" s="2">
        <v>12.55</v>
      </c>
      <c r="R10" s="5"/>
      <c r="S10" s="5"/>
      <c r="T10" s="5"/>
    </row>
    <row r="11" spans="1:20" x14ac:dyDescent="0.35">
      <c r="A11" s="1" t="s">
        <v>12</v>
      </c>
      <c r="B11" s="1">
        <v>274</v>
      </c>
      <c r="C11" s="1" t="s">
        <v>10</v>
      </c>
      <c r="D11" s="1">
        <v>5</v>
      </c>
      <c r="E11" s="1" t="s">
        <v>17</v>
      </c>
      <c r="F11" s="5"/>
      <c r="G11" s="5"/>
      <c r="H11" s="5"/>
      <c r="I11" s="1" t="s">
        <v>17</v>
      </c>
      <c r="J11" s="5"/>
      <c r="K11" s="5"/>
      <c r="L11" s="5"/>
      <c r="M11" s="4">
        <v>151.12</v>
      </c>
      <c r="N11" s="5"/>
      <c r="O11" s="5"/>
      <c r="P11" s="5"/>
      <c r="Q11" s="2">
        <v>14</v>
      </c>
      <c r="R11" s="5"/>
      <c r="S11" s="5"/>
      <c r="T11" s="5"/>
    </row>
    <row r="12" spans="1:20" x14ac:dyDescent="0.35">
      <c r="A12" s="1" t="s">
        <v>12</v>
      </c>
      <c r="B12" s="1">
        <v>262</v>
      </c>
      <c r="C12" s="1" t="s">
        <v>9</v>
      </c>
      <c r="D12" s="1">
        <v>1</v>
      </c>
      <c r="E12" s="7">
        <v>17.010000000000002</v>
      </c>
      <c r="F12" s="5">
        <f t="shared" ref="F12" si="12">AVERAGE(E12:E16)</f>
        <v>8.3180000000000014</v>
      </c>
      <c r="G12" s="5">
        <f t="shared" ref="G12" si="13">_xlfn.STDEV.S(E12:E16)</f>
        <v>4.969936619314173</v>
      </c>
      <c r="H12" s="5">
        <f t="shared" ref="H12" si="14">(G12/F12)*100</f>
        <v>59.749177919141282</v>
      </c>
      <c r="I12" s="7">
        <v>5.38</v>
      </c>
      <c r="J12" s="5">
        <f t="shared" ref="J12" si="15">AVERAGE(I12:I16)</f>
        <v>3.306</v>
      </c>
      <c r="K12" s="5">
        <f t="shared" ref="K12" si="16">_xlfn.STDEV.S(I12:I16)</f>
        <v>1.3410555544048122</v>
      </c>
      <c r="L12" s="6">
        <f t="shared" ref="L12" si="17">(K12/J12)*100</f>
        <v>40.564293841645863</v>
      </c>
      <c r="M12" s="4">
        <v>189.42</v>
      </c>
      <c r="N12" s="5">
        <f t="shared" ref="N12" si="18">AVERAGE(M12:M16)</f>
        <v>194.024</v>
      </c>
      <c r="O12" s="5">
        <f t="shared" ref="O12" si="19">_xlfn.STDEV.S(M12:M16)</f>
        <v>20.797728962557432</v>
      </c>
      <c r="P12" s="5">
        <f t="shared" ref="P12" si="20">(O12/N12)*100</f>
        <v>10.719152765924541</v>
      </c>
      <c r="Q12" s="2">
        <v>17.149999999999999</v>
      </c>
      <c r="R12" s="5">
        <f t="shared" ref="R12" si="21">AVERAGE(Q12:Q16)</f>
        <v>14.126666666666665</v>
      </c>
      <c r="S12" s="5">
        <f t="shared" ref="S12" si="22">_xlfn.STDEV.S(Q12:Q16)</f>
        <v>1.7167718414383519</v>
      </c>
      <c r="T12" s="5">
        <f t="shared" ref="T12" si="23">(S12/R12)*100</f>
        <v>12.152702983282342</v>
      </c>
    </row>
    <row r="13" spans="1:20" x14ac:dyDescent="0.35">
      <c r="A13" s="1" t="s">
        <v>12</v>
      </c>
      <c r="B13" s="1">
        <v>265</v>
      </c>
      <c r="C13" s="1" t="s">
        <v>9</v>
      </c>
      <c r="D13" s="1">
        <v>2</v>
      </c>
      <c r="E13" s="1">
        <v>7.6</v>
      </c>
      <c r="F13" s="5"/>
      <c r="G13" s="5"/>
      <c r="H13" s="5"/>
      <c r="I13" s="1">
        <v>3.35</v>
      </c>
      <c r="J13" s="5"/>
      <c r="K13" s="5"/>
      <c r="L13" s="6"/>
      <c r="M13" s="4">
        <v>202.75</v>
      </c>
      <c r="N13" s="5"/>
      <c r="O13" s="5"/>
      <c r="P13" s="5"/>
      <c r="Q13" s="2">
        <v>13.333333333333334</v>
      </c>
      <c r="R13" s="5"/>
      <c r="S13" s="5"/>
      <c r="T13" s="5"/>
    </row>
    <row r="14" spans="1:20" x14ac:dyDescent="0.35">
      <c r="A14" s="1" t="s">
        <v>12</v>
      </c>
      <c r="B14" s="1">
        <v>269</v>
      </c>
      <c r="C14" s="1" t="s">
        <v>9</v>
      </c>
      <c r="D14" s="1">
        <v>3</v>
      </c>
      <c r="E14" s="1">
        <v>6.61</v>
      </c>
      <c r="F14" s="5"/>
      <c r="G14" s="5"/>
      <c r="H14" s="5"/>
      <c r="I14" s="1">
        <v>2.4500000000000002</v>
      </c>
      <c r="J14" s="5"/>
      <c r="K14" s="5"/>
      <c r="L14" s="6"/>
      <c r="M14" s="4">
        <v>225.33</v>
      </c>
      <c r="N14" s="5"/>
      <c r="O14" s="5"/>
      <c r="P14" s="5"/>
      <c r="Q14" s="2">
        <v>13.4</v>
      </c>
      <c r="R14" s="5"/>
      <c r="S14" s="5"/>
      <c r="T14" s="5"/>
    </row>
    <row r="15" spans="1:20" x14ac:dyDescent="0.35">
      <c r="A15" s="1" t="s">
        <v>12</v>
      </c>
      <c r="B15" s="1">
        <v>271</v>
      </c>
      <c r="C15" s="1" t="s">
        <v>9</v>
      </c>
      <c r="D15" s="1">
        <v>4</v>
      </c>
      <c r="E15" s="1">
        <v>5.49</v>
      </c>
      <c r="F15" s="5"/>
      <c r="G15" s="5"/>
      <c r="H15" s="5"/>
      <c r="I15" s="1">
        <v>1.85</v>
      </c>
      <c r="J15" s="5"/>
      <c r="K15" s="5"/>
      <c r="L15" s="6"/>
      <c r="M15" s="4">
        <v>172.76</v>
      </c>
      <c r="N15" s="5"/>
      <c r="O15" s="5"/>
      <c r="P15" s="5"/>
      <c r="Q15" s="2">
        <v>12.95</v>
      </c>
      <c r="R15" s="5"/>
      <c r="S15" s="5"/>
      <c r="T15" s="5"/>
    </row>
    <row r="16" spans="1:20" x14ac:dyDescent="0.35">
      <c r="A16" s="1" t="s">
        <v>12</v>
      </c>
      <c r="B16" s="1">
        <v>275</v>
      </c>
      <c r="C16" s="1" t="s">
        <v>9</v>
      </c>
      <c r="D16" s="1">
        <v>5</v>
      </c>
      <c r="E16" s="1">
        <v>4.88</v>
      </c>
      <c r="F16" s="5"/>
      <c r="G16" s="5"/>
      <c r="H16" s="5"/>
      <c r="I16" s="1">
        <v>3.5</v>
      </c>
      <c r="J16" s="5"/>
      <c r="K16" s="5"/>
      <c r="L16" s="6"/>
      <c r="M16" s="4">
        <v>179.86</v>
      </c>
      <c r="N16" s="5"/>
      <c r="O16" s="5"/>
      <c r="P16" s="5"/>
      <c r="Q16" s="2">
        <v>13.8</v>
      </c>
      <c r="R16" s="5"/>
      <c r="S16" s="5"/>
      <c r="T16" s="5"/>
    </row>
    <row r="17" spans="1:20" x14ac:dyDescent="0.35">
      <c r="A17" s="1" t="s">
        <v>13</v>
      </c>
      <c r="B17" s="1">
        <v>364</v>
      </c>
      <c r="C17" s="1" t="s">
        <v>8</v>
      </c>
      <c r="D17" s="1">
        <v>1</v>
      </c>
      <c r="E17" s="1" t="s">
        <v>17</v>
      </c>
      <c r="F17" s="5">
        <f t="shared" ref="F17" si="24">AVERAGE(E17:E21)</f>
        <v>10.71</v>
      </c>
      <c r="G17" s="5">
        <f t="shared" ref="G17" si="25">_xlfn.STDEV.S(E17:E21)</f>
        <v>1.4605820757492511</v>
      </c>
      <c r="H17" s="5">
        <f t="shared" ref="H17" si="26">(G17/F17)*100</f>
        <v>13.637554395417844</v>
      </c>
      <c r="I17" s="1" t="s">
        <v>17</v>
      </c>
      <c r="J17" s="5">
        <f t="shared" ref="J17" si="27">AVERAGE(I17:I21)</f>
        <v>3.7033333333333331</v>
      </c>
      <c r="K17" s="5">
        <f t="shared" ref="K17" si="28">_xlfn.STDEV.S(I17:I21)</f>
        <v>0.26689573494781327</v>
      </c>
      <c r="L17" s="5">
        <f t="shared" ref="L17" si="29">(K17/J17)*100</f>
        <v>7.2069055341443731</v>
      </c>
      <c r="M17" s="4">
        <v>137.30000000000001</v>
      </c>
      <c r="N17" s="5">
        <f t="shared" ref="N17" si="30">AVERAGE(M17:M21)</f>
        <v>177.11799999999999</v>
      </c>
      <c r="O17" s="5">
        <f t="shared" ref="O17" si="31">_xlfn.STDEV.S(M17:M21)</f>
        <v>26.669117345724118</v>
      </c>
      <c r="P17" s="5">
        <f t="shared" ref="P17" si="32">(O17/N17)*100</f>
        <v>15.057259762262513</v>
      </c>
      <c r="Q17" s="2">
        <v>13.95</v>
      </c>
      <c r="R17" s="5">
        <f t="shared" ref="R17" si="33">AVERAGE(Q17:Q21)</f>
        <v>14.469999999999999</v>
      </c>
      <c r="S17" s="5">
        <f t="shared" ref="S17" si="34">_xlfn.STDEV.S(Q17:Q21)</f>
        <v>1.3677536327862558</v>
      </c>
      <c r="T17" s="5">
        <f t="shared" ref="T17" si="35">(S17/R17)*100</f>
        <v>9.4523402404025987</v>
      </c>
    </row>
    <row r="18" spans="1:20" x14ac:dyDescent="0.35">
      <c r="A18" s="1" t="s">
        <v>13</v>
      </c>
      <c r="B18" s="1">
        <v>368</v>
      </c>
      <c r="C18" s="1" t="s">
        <v>8</v>
      </c>
      <c r="D18" s="1">
        <v>2</v>
      </c>
      <c r="E18" s="1" t="s">
        <v>17</v>
      </c>
      <c r="F18" s="5"/>
      <c r="G18" s="5"/>
      <c r="H18" s="5"/>
      <c r="I18" s="1" t="s">
        <v>17</v>
      </c>
      <c r="J18" s="5"/>
      <c r="K18" s="5"/>
      <c r="L18" s="5"/>
      <c r="M18" s="4">
        <v>172.23</v>
      </c>
      <c r="N18" s="5"/>
      <c r="O18" s="5"/>
      <c r="P18" s="5"/>
      <c r="Q18" s="2">
        <v>12.35</v>
      </c>
      <c r="R18" s="5"/>
      <c r="S18" s="5"/>
      <c r="T18" s="5"/>
    </row>
    <row r="19" spans="1:20" x14ac:dyDescent="0.35">
      <c r="A19" s="1" t="s">
        <v>13</v>
      </c>
      <c r="B19" s="1">
        <v>369</v>
      </c>
      <c r="C19" s="1" t="s">
        <v>8</v>
      </c>
      <c r="D19" s="1">
        <v>3</v>
      </c>
      <c r="E19" s="1">
        <v>9.08</v>
      </c>
      <c r="F19" s="5"/>
      <c r="G19" s="5"/>
      <c r="H19" s="5"/>
      <c r="I19" s="1">
        <v>3.42</v>
      </c>
      <c r="J19" s="5"/>
      <c r="K19" s="5"/>
      <c r="L19" s="5"/>
      <c r="M19" s="4">
        <v>198.24</v>
      </c>
      <c r="N19" s="5"/>
      <c r="O19" s="5"/>
      <c r="P19" s="5"/>
      <c r="Q19" s="2">
        <v>15</v>
      </c>
      <c r="R19" s="5"/>
      <c r="S19" s="5"/>
      <c r="T19" s="5"/>
    </row>
    <row r="20" spans="1:20" x14ac:dyDescent="0.35">
      <c r="A20" s="1" t="s">
        <v>13</v>
      </c>
      <c r="B20" s="1">
        <v>372</v>
      </c>
      <c r="C20" s="1" t="s">
        <v>8</v>
      </c>
      <c r="D20" s="1">
        <v>4</v>
      </c>
      <c r="E20" s="1">
        <v>11.15</v>
      </c>
      <c r="F20" s="5"/>
      <c r="G20" s="5"/>
      <c r="H20" s="5"/>
      <c r="I20" s="1">
        <v>3.74</v>
      </c>
      <c r="J20" s="5"/>
      <c r="K20" s="5"/>
      <c r="L20" s="5"/>
      <c r="M20" s="4">
        <v>204.9</v>
      </c>
      <c r="N20" s="5"/>
      <c r="O20" s="5"/>
      <c r="P20" s="5"/>
      <c r="Q20" s="2">
        <v>15.2</v>
      </c>
      <c r="R20" s="5"/>
      <c r="S20" s="5"/>
      <c r="T20" s="5"/>
    </row>
    <row r="21" spans="1:20" x14ac:dyDescent="0.35">
      <c r="A21" s="1" t="s">
        <v>13</v>
      </c>
      <c r="B21" s="1">
        <v>375</v>
      </c>
      <c r="C21" s="1" t="s">
        <v>8</v>
      </c>
      <c r="D21" s="1">
        <v>5</v>
      </c>
      <c r="E21" s="1">
        <v>11.9</v>
      </c>
      <c r="F21" s="5"/>
      <c r="G21" s="5"/>
      <c r="H21" s="5"/>
      <c r="I21" s="1">
        <v>3.95</v>
      </c>
      <c r="J21" s="5"/>
      <c r="K21" s="5"/>
      <c r="L21" s="5"/>
      <c r="M21" s="4">
        <v>172.92</v>
      </c>
      <c r="N21" s="5"/>
      <c r="O21" s="5"/>
      <c r="P21" s="5"/>
      <c r="Q21" s="2">
        <v>15.85</v>
      </c>
      <c r="R21" s="5"/>
      <c r="S21" s="5"/>
      <c r="T21" s="5"/>
    </row>
    <row r="22" spans="1:20" x14ac:dyDescent="0.35">
      <c r="A22" s="1" t="s">
        <v>13</v>
      </c>
      <c r="B22" s="1">
        <v>362</v>
      </c>
      <c r="C22" s="1" t="s">
        <v>10</v>
      </c>
      <c r="D22" s="1">
        <v>1</v>
      </c>
      <c r="E22" s="1">
        <v>11.3</v>
      </c>
      <c r="F22" s="5">
        <f t="shared" ref="F22" si="36">AVERAGE(E22:E26)</f>
        <v>10.206</v>
      </c>
      <c r="G22" s="5">
        <f t="shared" ref="G22" si="37">_xlfn.STDEV.S(E22:E26)</f>
        <v>1.7713779946696924</v>
      </c>
      <c r="H22" s="5">
        <f t="shared" ref="H22" si="38">(G22/F22)*100</f>
        <v>17.356241374384602</v>
      </c>
      <c r="I22" s="1">
        <v>3.3</v>
      </c>
      <c r="J22" s="5">
        <f t="shared" ref="J22" si="39">AVERAGE(I22:I26)</f>
        <v>3.45</v>
      </c>
      <c r="K22" s="5">
        <f t="shared" ref="K22" si="40">_xlfn.STDEV.S(I22:I26)</f>
        <v>0.39172694571601713</v>
      </c>
      <c r="L22" s="5">
        <f t="shared" ref="L22" si="41">(K22/J22)*100</f>
        <v>11.35440422365267</v>
      </c>
      <c r="M22" s="4">
        <v>196.14</v>
      </c>
      <c r="N22" s="5">
        <f t="shared" ref="N22" si="42">AVERAGE(M22:M26)</f>
        <v>171.83800000000002</v>
      </c>
      <c r="O22" s="5">
        <f t="shared" ref="O22" si="43">_xlfn.STDEV.S(M22:M26)</f>
        <v>23.835734098197904</v>
      </c>
      <c r="P22" s="5">
        <f t="shared" ref="P22" si="44">(O22/N22)*100</f>
        <v>13.871049533978457</v>
      </c>
      <c r="Q22" s="2">
        <v>13.2</v>
      </c>
      <c r="R22" s="5">
        <f t="shared" ref="R22" si="45">AVERAGE(Q22:Q26)</f>
        <v>13.98</v>
      </c>
      <c r="S22" s="5">
        <f t="shared" ref="S22" si="46">_xlfn.STDEV.S(Q22:Q26)</f>
        <v>0.78310280295756851</v>
      </c>
      <c r="T22" s="5">
        <f t="shared" ref="T22" si="47">(S22/R22)*100</f>
        <v>5.6015937264489875</v>
      </c>
    </row>
    <row r="23" spans="1:20" x14ac:dyDescent="0.35">
      <c r="A23" s="1" t="s">
        <v>13</v>
      </c>
      <c r="B23" s="1">
        <v>365</v>
      </c>
      <c r="C23" s="1" t="s">
        <v>10</v>
      </c>
      <c r="D23" s="1">
        <v>2</v>
      </c>
      <c r="E23" s="1">
        <v>8.02</v>
      </c>
      <c r="F23" s="5"/>
      <c r="G23" s="5"/>
      <c r="H23" s="5"/>
      <c r="I23" s="1">
        <v>3.25</v>
      </c>
      <c r="J23" s="5"/>
      <c r="K23" s="5"/>
      <c r="L23" s="5"/>
      <c r="M23" s="4">
        <v>151.02000000000001</v>
      </c>
      <c r="N23" s="5"/>
      <c r="O23" s="5"/>
      <c r="P23" s="5"/>
      <c r="Q23" s="2">
        <v>13.5</v>
      </c>
      <c r="R23" s="5"/>
      <c r="S23" s="5"/>
      <c r="T23" s="5"/>
    </row>
    <row r="24" spans="1:20" x14ac:dyDescent="0.35">
      <c r="A24" s="1" t="s">
        <v>13</v>
      </c>
      <c r="B24" s="1">
        <v>366</v>
      </c>
      <c r="C24" s="1" t="s">
        <v>10</v>
      </c>
      <c r="D24" s="1">
        <v>3</v>
      </c>
      <c r="E24" s="1">
        <v>8.58</v>
      </c>
      <c r="F24" s="5"/>
      <c r="G24" s="5"/>
      <c r="H24" s="5"/>
      <c r="I24" s="1">
        <v>3.13</v>
      </c>
      <c r="J24" s="5"/>
      <c r="K24" s="5"/>
      <c r="L24" s="5"/>
      <c r="M24" s="4">
        <v>144.79</v>
      </c>
      <c r="N24" s="5"/>
      <c r="O24" s="5"/>
      <c r="P24" s="5"/>
      <c r="Q24" s="2">
        <v>14</v>
      </c>
      <c r="R24" s="5"/>
      <c r="S24" s="5"/>
      <c r="T24" s="5"/>
    </row>
    <row r="25" spans="1:20" x14ac:dyDescent="0.35">
      <c r="A25" s="1" t="s">
        <v>13</v>
      </c>
      <c r="B25" s="1">
        <v>371</v>
      </c>
      <c r="C25" s="1" t="s">
        <v>10</v>
      </c>
      <c r="D25" s="1">
        <v>4</v>
      </c>
      <c r="E25" s="1">
        <v>11.91</v>
      </c>
      <c r="F25" s="5"/>
      <c r="G25" s="5"/>
      <c r="H25" s="5"/>
      <c r="I25" s="1">
        <v>4.12</v>
      </c>
      <c r="J25" s="5"/>
      <c r="K25" s="5"/>
      <c r="L25" s="5"/>
      <c r="M25" s="4">
        <v>194.56</v>
      </c>
      <c r="N25" s="5"/>
      <c r="O25" s="5"/>
      <c r="P25" s="5"/>
      <c r="Q25" s="2">
        <v>13.95</v>
      </c>
      <c r="R25" s="5"/>
      <c r="S25" s="5"/>
      <c r="T25" s="5"/>
    </row>
    <row r="26" spans="1:20" x14ac:dyDescent="0.35">
      <c r="A26" s="1" t="s">
        <v>13</v>
      </c>
      <c r="B26" s="1">
        <v>374</v>
      </c>
      <c r="C26" s="1" t="s">
        <v>10</v>
      </c>
      <c r="D26" s="1">
        <v>5</v>
      </c>
      <c r="E26" s="1">
        <v>11.22</v>
      </c>
      <c r="F26" s="5"/>
      <c r="G26" s="5"/>
      <c r="H26" s="5"/>
      <c r="I26" s="1">
        <v>3.45</v>
      </c>
      <c r="J26" s="5"/>
      <c r="K26" s="5"/>
      <c r="L26" s="5"/>
      <c r="M26" s="4">
        <v>172.68</v>
      </c>
      <c r="N26" s="5"/>
      <c r="O26" s="5"/>
      <c r="P26" s="5"/>
      <c r="Q26" s="2">
        <v>15.25</v>
      </c>
      <c r="R26" s="5"/>
      <c r="S26" s="5"/>
      <c r="T26" s="5"/>
    </row>
    <row r="27" spans="1:20" x14ac:dyDescent="0.35">
      <c r="A27" s="1" t="s">
        <v>13</v>
      </c>
      <c r="B27" s="1">
        <v>361</v>
      </c>
      <c r="C27" s="1" t="s">
        <v>9</v>
      </c>
      <c r="D27" s="1">
        <v>1</v>
      </c>
      <c r="E27" s="1">
        <v>9.6</v>
      </c>
      <c r="F27" s="5">
        <f t="shared" ref="F27" si="48">AVERAGE(E27:E31)</f>
        <v>10.41</v>
      </c>
      <c r="G27" s="5">
        <f t="shared" ref="G27" si="49">_xlfn.STDEV.S(E27:E31)</f>
        <v>1.8731969108096129</v>
      </c>
      <c r="H27" s="5">
        <f t="shared" ref="H27" si="50">(G27/F27)*100</f>
        <v>17.994206636019335</v>
      </c>
      <c r="I27" s="1">
        <v>3.01</v>
      </c>
      <c r="J27" s="5">
        <f t="shared" ref="J27" si="51">AVERAGE(I27:I31)</f>
        <v>3.3339999999999996</v>
      </c>
      <c r="K27" s="5">
        <f t="shared" ref="K27" si="52">_xlfn.STDEV.S(I27:I31)</f>
        <v>0.48767817256875889</v>
      </c>
      <c r="L27" s="5">
        <f t="shared" ref="L27" si="53">(K27/J27)*100</f>
        <v>14.627419693124144</v>
      </c>
      <c r="M27" s="4">
        <v>190.72</v>
      </c>
      <c r="N27" s="5">
        <f t="shared" ref="N27" si="54">AVERAGE(M27:M31)</f>
        <v>167.346</v>
      </c>
      <c r="O27" s="5">
        <f t="shared" ref="O27" si="55">_xlfn.STDEV.S(M27:M31)</f>
        <v>22.22084561847268</v>
      </c>
      <c r="P27" s="5">
        <f t="shared" ref="P27" si="56">(O27/N27)*100</f>
        <v>13.278384675147706</v>
      </c>
      <c r="Q27" s="2">
        <v>14.2</v>
      </c>
      <c r="R27" s="5">
        <f t="shared" ref="R27" si="57">AVERAGE(Q27:Q31)</f>
        <v>14.6</v>
      </c>
      <c r="S27" s="5">
        <f t="shared" ref="S27" si="58">_xlfn.STDEV.S(Q27:Q31)</f>
        <v>1.3770439353920407</v>
      </c>
      <c r="T27" s="5">
        <f t="shared" ref="T27" si="59">(S27/R27)*100</f>
        <v>9.4318077766578128</v>
      </c>
    </row>
    <row r="28" spans="1:20" x14ac:dyDescent="0.35">
      <c r="A28" s="1" t="s">
        <v>13</v>
      </c>
      <c r="B28" s="1">
        <v>363</v>
      </c>
      <c r="C28" s="1" t="s">
        <v>9</v>
      </c>
      <c r="D28" s="1">
        <v>2</v>
      </c>
      <c r="E28" s="1">
        <v>8.73</v>
      </c>
      <c r="F28" s="5"/>
      <c r="G28" s="5"/>
      <c r="H28" s="5"/>
      <c r="I28" s="1">
        <v>2.85</v>
      </c>
      <c r="J28" s="5"/>
      <c r="K28" s="5"/>
      <c r="L28" s="5"/>
      <c r="M28" s="4">
        <v>146.19999999999999</v>
      </c>
      <c r="N28" s="5"/>
      <c r="O28" s="5"/>
      <c r="P28" s="5"/>
      <c r="Q28" s="2">
        <v>12.95</v>
      </c>
      <c r="R28" s="5"/>
      <c r="S28" s="5"/>
      <c r="T28" s="5"/>
    </row>
    <row r="29" spans="1:20" x14ac:dyDescent="0.35">
      <c r="A29" s="1" t="s">
        <v>13</v>
      </c>
      <c r="B29" s="1">
        <v>367</v>
      </c>
      <c r="C29" s="1" t="s">
        <v>9</v>
      </c>
      <c r="D29" s="1">
        <v>3</v>
      </c>
      <c r="E29" s="1">
        <v>10.25</v>
      </c>
      <c r="F29" s="5"/>
      <c r="G29" s="5"/>
      <c r="H29" s="5"/>
      <c r="I29" s="1">
        <v>3.1</v>
      </c>
      <c r="J29" s="5"/>
      <c r="K29" s="5"/>
      <c r="L29" s="5"/>
      <c r="M29" s="4">
        <v>142.6</v>
      </c>
      <c r="N29" s="5"/>
      <c r="O29" s="5"/>
      <c r="P29" s="5"/>
      <c r="Q29" s="2">
        <v>15.1</v>
      </c>
      <c r="R29" s="5"/>
      <c r="S29" s="5"/>
      <c r="T29" s="5"/>
    </row>
    <row r="30" spans="1:20" x14ac:dyDescent="0.35">
      <c r="A30" s="1" t="s">
        <v>13</v>
      </c>
      <c r="B30" s="1">
        <v>370</v>
      </c>
      <c r="C30" s="1" t="s">
        <v>9</v>
      </c>
      <c r="D30" s="1">
        <v>4</v>
      </c>
      <c r="E30" s="1">
        <v>13.06</v>
      </c>
      <c r="F30" s="5"/>
      <c r="G30" s="5"/>
      <c r="H30" s="5"/>
      <c r="I30" s="1">
        <v>3.77</v>
      </c>
      <c r="J30" s="5"/>
      <c r="K30" s="5"/>
      <c r="L30" s="5"/>
      <c r="M30" s="4">
        <v>186.21</v>
      </c>
      <c r="N30" s="5"/>
      <c r="O30" s="5"/>
      <c r="P30" s="5"/>
      <c r="Q30" s="2">
        <v>16.649999999999999</v>
      </c>
      <c r="R30" s="5"/>
      <c r="S30" s="5"/>
      <c r="T30" s="5"/>
    </row>
    <row r="31" spans="1:20" x14ac:dyDescent="0.35">
      <c r="A31" s="1" t="s">
        <v>13</v>
      </c>
      <c r="B31" s="1">
        <v>373</v>
      </c>
      <c r="C31" s="1" t="s">
        <v>9</v>
      </c>
      <c r="D31" s="1">
        <v>5</v>
      </c>
      <c r="E31" s="1" t="s">
        <v>17</v>
      </c>
      <c r="F31" s="5"/>
      <c r="G31" s="5"/>
      <c r="H31" s="5"/>
      <c r="I31" s="1">
        <v>3.94</v>
      </c>
      <c r="J31" s="5"/>
      <c r="K31" s="5"/>
      <c r="L31" s="5"/>
      <c r="M31" s="4">
        <v>171</v>
      </c>
      <c r="N31" s="5"/>
      <c r="O31" s="5"/>
      <c r="P31" s="5"/>
      <c r="Q31" s="2">
        <v>14.1</v>
      </c>
      <c r="R31" s="5"/>
      <c r="S31" s="5"/>
      <c r="T31" s="5"/>
    </row>
    <row r="32" spans="1:20" x14ac:dyDescent="0.35">
      <c r="A32" s="1" t="s">
        <v>4</v>
      </c>
      <c r="B32" s="1">
        <v>161</v>
      </c>
      <c r="C32" s="1" t="s">
        <v>8</v>
      </c>
      <c r="D32" s="1">
        <v>1</v>
      </c>
      <c r="E32" s="1">
        <v>10.01</v>
      </c>
      <c r="F32" s="5">
        <f t="shared" ref="F32" si="60">AVERAGE(E32:E36)</f>
        <v>11.03</v>
      </c>
      <c r="G32" s="5">
        <f t="shared" ref="G32" si="61">_xlfn.STDEV.S(E32:E36)</f>
        <v>2.03471128173017</v>
      </c>
      <c r="H32" s="5">
        <f t="shared" ref="H32" si="62">(G32/F32)*100</f>
        <v>18.44706511088096</v>
      </c>
      <c r="I32" s="1">
        <v>4.93</v>
      </c>
      <c r="J32" s="5">
        <f t="shared" ref="J32" si="63">AVERAGE(I32:I36)</f>
        <v>3.9820000000000002</v>
      </c>
      <c r="K32" s="5">
        <f t="shared" ref="K32" si="64">_xlfn.STDEV.S(I32:I36)</f>
        <v>0.66375447267796051</v>
      </c>
      <c r="L32" s="5">
        <f t="shared" ref="L32" si="65">(K32/J32)*100</f>
        <v>16.668871739778012</v>
      </c>
      <c r="M32" s="4">
        <v>317.20999999999998</v>
      </c>
      <c r="N32" s="5">
        <f t="shared" ref="N32" si="66">AVERAGE(M32:M36)</f>
        <v>266.67750000000001</v>
      </c>
      <c r="O32" s="5">
        <f t="shared" ref="O32" si="67">_xlfn.STDEV.S(M32:M36)</f>
        <v>40.394566775743449</v>
      </c>
      <c r="P32" s="5">
        <f t="shared" ref="P32" si="68">(O32/N32)*100</f>
        <v>15.147347179924608</v>
      </c>
      <c r="Q32" s="2">
        <v>13.6</v>
      </c>
      <c r="R32" s="5">
        <f t="shared" ref="R32" si="69">AVERAGE(Q32:Q36)</f>
        <v>13.325454545454548</v>
      </c>
      <c r="S32" s="5">
        <f t="shared" ref="S32" si="70">_xlfn.STDEV.S(Q32:Q36)</f>
        <v>0.5219223051010401</v>
      </c>
      <c r="T32" s="5">
        <f t="shared" ref="T32" si="71">(S32/R32)*100</f>
        <v>3.9167317206381771</v>
      </c>
    </row>
    <row r="33" spans="1:20" x14ac:dyDescent="0.35">
      <c r="A33" s="1" t="s">
        <v>4</v>
      </c>
      <c r="B33" s="1">
        <v>165</v>
      </c>
      <c r="C33" s="1" t="s">
        <v>8</v>
      </c>
      <c r="D33" s="1">
        <v>2</v>
      </c>
      <c r="E33" s="1">
        <v>11.89</v>
      </c>
      <c r="F33" s="5"/>
      <c r="G33" s="5"/>
      <c r="H33" s="5"/>
      <c r="I33" s="1">
        <v>4.12</v>
      </c>
      <c r="J33" s="5"/>
      <c r="K33" s="5"/>
      <c r="L33" s="5"/>
      <c r="M33" s="4">
        <v>251.15</v>
      </c>
      <c r="N33" s="5"/>
      <c r="O33" s="5"/>
      <c r="P33" s="5"/>
      <c r="Q33" s="2">
        <v>13.25</v>
      </c>
      <c r="R33" s="5"/>
      <c r="S33" s="5"/>
      <c r="T33" s="5"/>
    </row>
    <row r="34" spans="1:20" x14ac:dyDescent="0.35">
      <c r="A34" s="1" t="s">
        <v>4</v>
      </c>
      <c r="B34" s="1">
        <v>167</v>
      </c>
      <c r="C34" s="1" t="s">
        <v>8</v>
      </c>
      <c r="D34" s="1">
        <v>3</v>
      </c>
      <c r="E34" s="1">
        <v>7.95</v>
      </c>
      <c r="F34" s="5"/>
      <c r="G34" s="5"/>
      <c r="H34" s="5"/>
      <c r="I34" s="1">
        <v>3.7</v>
      </c>
      <c r="J34" s="5"/>
      <c r="K34" s="5"/>
      <c r="L34" s="5"/>
      <c r="M34" s="4">
        <v>276.45</v>
      </c>
      <c r="N34" s="5"/>
      <c r="O34" s="5"/>
      <c r="P34" s="5"/>
      <c r="Q34" s="2">
        <v>13.05</v>
      </c>
      <c r="R34" s="5"/>
      <c r="S34" s="5"/>
      <c r="T34" s="5"/>
    </row>
    <row r="35" spans="1:20" x14ac:dyDescent="0.35">
      <c r="A35" s="1" t="s">
        <v>4</v>
      </c>
      <c r="B35" s="1">
        <v>172</v>
      </c>
      <c r="C35" s="1" t="s">
        <v>8</v>
      </c>
      <c r="D35" s="1">
        <v>4</v>
      </c>
      <c r="E35" s="1">
        <v>12.8</v>
      </c>
      <c r="F35" s="5"/>
      <c r="G35" s="5"/>
      <c r="H35" s="5"/>
      <c r="I35" s="1">
        <v>3.11</v>
      </c>
      <c r="J35" s="5"/>
      <c r="K35" s="5"/>
      <c r="L35" s="5"/>
      <c r="M35" s="4" t="s">
        <v>17</v>
      </c>
      <c r="N35" s="5"/>
      <c r="O35" s="5"/>
      <c r="P35" s="5"/>
      <c r="Q35" s="2">
        <v>14.045454545454545</v>
      </c>
      <c r="R35" s="5"/>
      <c r="S35" s="5"/>
      <c r="T35" s="5"/>
    </row>
    <row r="36" spans="1:20" x14ac:dyDescent="0.35">
      <c r="A36" s="1" t="s">
        <v>4</v>
      </c>
      <c r="B36" s="1">
        <v>175</v>
      </c>
      <c r="C36" s="1" t="s">
        <v>8</v>
      </c>
      <c r="D36" s="1">
        <v>5</v>
      </c>
      <c r="E36" s="1">
        <v>12.5</v>
      </c>
      <c r="F36" s="5"/>
      <c r="G36" s="5"/>
      <c r="H36" s="5"/>
      <c r="I36" s="1">
        <v>4.05</v>
      </c>
      <c r="J36" s="5"/>
      <c r="K36" s="5"/>
      <c r="L36" s="5"/>
      <c r="M36" s="4">
        <v>221.9</v>
      </c>
      <c r="N36" s="5"/>
      <c r="O36" s="5"/>
      <c r="P36" s="5"/>
      <c r="Q36" s="2">
        <v>12.681818181818182</v>
      </c>
      <c r="R36" s="5"/>
      <c r="S36" s="5"/>
      <c r="T36" s="5"/>
    </row>
    <row r="37" spans="1:20" x14ac:dyDescent="0.35">
      <c r="A37" s="1" t="s">
        <v>4</v>
      </c>
      <c r="B37" s="1">
        <v>163</v>
      </c>
      <c r="C37" s="1" t="s">
        <v>10</v>
      </c>
      <c r="D37" s="1">
        <v>1</v>
      </c>
      <c r="E37" s="1">
        <v>12.14</v>
      </c>
      <c r="F37" s="5">
        <f t="shared" ref="F37" si="72">AVERAGE(E37:E41)</f>
        <v>10.888000000000002</v>
      </c>
      <c r="G37" s="5">
        <f t="shared" ref="G37" si="73">_xlfn.STDEV.S(E37:E41)</f>
        <v>1.6645029288048707</v>
      </c>
      <c r="H37" s="5">
        <f t="shared" ref="H37" si="74">(G37/F37)*100</f>
        <v>15.287499346113801</v>
      </c>
      <c r="I37" s="1">
        <v>3.76</v>
      </c>
      <c r="J37" s="5">
        <f t="shared" ref="J37" si="75">AVERAGE(I37:I41)</f>
        <v>3.5919999999999996</v>
      </c>
      <c r="K37" s="5">
        <f t="shared" ref="K37" si="76">_xlfn.STDEV.S(I37:I41)</f>
        <v>0.64075736437438391</v>
      </c>
      <c r="L37" s="5">
        <f t="shared" ref="L37" si="77">(K37/J37)*100</f>
        <v>17.838456691937193</v>
      </c>
      <c r="M37" s="4">
        <v>254.37</v>
      </c>
      <c r="N37" s="5">
        <f t="shared" ref="N37" si="78">AVERAGE(M37:M41)</f>
        <v>245.61999999999998</v>
      </c>
      <c r="O37" s="5">
        <f t="shared" ref="O37" si="79">_xlfn.STDEV.S(M37:M41)</f>
        <v>34.648828263016512</v>
      </c>
      <c r="P37" s="5">
        <f t="shared" ref="P37" si="80">(O37/N37)*100</f>
        <v>14.10668034484835</v>
      </c>
      <c r="Q37" s="2">
        <v>14.1</v>
      </c>
      <c r="R37" s="5">
        <f t="shared" ref="R37" si="81">AVERAGE(Q37:Q41)</f>
        <v>12.604545454545455</v>
      </c>
      <c r="S37" s="5">
        <f t="shared" ref="S37" si="82">_xlfn.STDEV.S(Q37:Q41)</f>
        <v>0.96170475357973106</v>
      </c>
      <c r="T37" s="5">
        <f t="shared" ref="T37" si="83">(S37/R37)*100</f>
        <v>7.629824947260758</v>
      </c>
    </row>
    <row r="38" spans="1:20" x14ac:dyDescent="0.35">
      <c r="A38" s="1" t="s">
        <v>4</v>
      </c>
      <c r="B38" s="1">
        <v>164</v>
      </c>
      <c r="C38" s="1" t="s">
        <v>10</v>
      </c>
      <c r="D38" s="1">
        <v>2</v>
      </c>
      <c r="E38" s="1">
        <v>9.34</v>
      </c>
      <c r="F38" s="5"/>
      <c r="G38" s="5"/>
      <c r="H38" s="5"/>
      <c r="I38" s="1">
        <v>2.86</v>
      </c>
      <c r="J38" s="5"/>
      <c r="K38" s="5"/>
      <c r="L38" s="5"/>
      <c r="M38" s="4">
        <v>267.93</v>
      </c>
      <c r="N38" s="5"/>
      <c r="O38" s="5"/>
      <c r="P38" s="5"/>
      <c r="Q38" s="2">
        <v>11.45</v>
      </c>
      <c r="R38" s="5"/>
      <c r="S38" s="5"/>
      <c r="T38" s="5"/>
    </row>
    <row r="39" spans="1:20" x14ac:dyDescent="0.35">
      <c r="A39" s="1" t="s">
        <v>4</v>
      </c>
      <c r="B39" s="1">
        <v>169</v>
      </c>
      <c r="C39" s="1" t="s">
        <v>10</v>
      </c>
      <c r="D39" s="1">
        <v>3</v>
      </c>
      <c r="E39" s="1">
        <v>10.23</v>
      </c>
      <c r="F39" s="5"/>
      <c r="G39" s="5"/>
      <c r="H39" s="5"/>
      <c r="I39" s="1">
        <v>3.93</v>
      </c>
      <c r="J39" s="5"/>
      <c r="K39" s="5"/>
      <c r="L39" s="5"/>
      <c r="M39" s="4">
        <v>202.91</v>
      </c>
      <c r="N39" s="5"/>
      <c r="O39" s="5"/>
      <c r="P39" s="5"/>
      <c r="Q39" s="2">
        <v>12.7</v>
      </c>
      <c r="R39" s="5"/>
      <c r="S39" s="5"/>
      <c r="T39" s="5"/>
    </row>
    <row r="40" spans="1:20" x14ac:dyDescent="0.35">
      <c r="A40" s="1" t="s">
        <v>4</v>
      </c>
      <c r="B40" s="1">
        <v>171</v>
      </c>
      <c r="C40" s="1" t="s">
        <v>10</v>
      </c>
      <c r="D40" s="1">
        <v>4</v>
      </c>
      <c r="E40" s="1">
        <v>9.6</v>
      </c>
      <c r="F40" s="5"/>
      <c r="G40" s="5"/>
      <c r="H40" s="5"/>
      <c r="I40" s="1">
        <v>3.02</v>
      </c>
      <c r="J40" s="5"/>
      <c r="K40" s="5"/>
      <c r="L40" s="5"/>
      <c r="M40" s="4">
        <v>217.27</v>
      </c>
      <c r="N40" s="5"/>
      <c r="O40" s="5"/>
      <c r="P40" s="5"/>
      <c r="Q40" s="2">
        <v>12.5</v>
      </c>
      <c r="R40" s="5"/>
      <c r="S40" s="5"/>
      <c r="T40" s="5"/>
    </row>
    <row r="41" spans="1:20" x14ac:dyDescent="0.35">
      <c r="A41" s="1" t="s">
        <v>4</v>
      </c>
      <c r="B41" s="1">
        <v>174</v>
      </c>
      <c r="C41" s="1" t="s">
        <v>10</v>
      </c>
      <c r="D41" s="1">
        <v>5</v>
      </c>
      <c r="E41" s="1">
        <v>13.13</v>
      </c>
      <c r="F41" s="5"/>
      <c r="G41" s="5"/>
      <c r="H41" s="5"/>
      <c r="I41" s="1">
        <v>4.3899999999999997</v>
      </c>
      <c r="J41" s="5"/>
      <c r="K41" s="5"/>
      <c r="L41" s="5"/>
      <c r="M41" s="4">
        <v>285.62</v>
      </c>
      <c r="N41" s="5"/>
      <c r="O41" s="5"/>
      <c r="P41" s="5"/>
      <c r="Q41" s="2">
        <v>12.272727272727273</v>
      </c>
      <c r="R41" s="5"/>
      <c r="S41" s="5"/>
      <c r="T41" s="5"/>
    </row>
    <row r="42" spans="1:20" x14ac:dyDescent="0.35">
      <c r="A42" s="1" t="s">
        <v>4</v>
      </c>
      <c r="B42" s="1">
        <v>162</v>
      </c>
      <c r="C42" s="1" t="s">
        <v>9</v>
      </c>
      <c r="D42" s="1">
        <v>1</v>
      </c>
      <c r="E42" s="1">
        <v>12</v>
      </c>
      <c r="F42" s="5">
        <f t="shared" ref="F42" si="84">AVERAGE(E42:E46)</f>
        <v>13.147500000000001</v>
      </c>
      <c r="G42" s="5">
        <f t="shared" ref="G42" si="85">_xlfn.STDEV.S(E42:E46)</f>
        <v>0.91284810711676789</v>
      </c>
      <c r="H42" s="5">
        <f t="shared" ref="H42" si="86">(G42/F42)*100</f>
        <v>6.9431306873304264</v>
      </c>
      <c r="I42" s="1">
        <v>3.22</v>
      </c>
      <c r="J42" s="5">
        <f t="shared" ref="J42" si="87">AVERAGE(I42:I46)</f>
        <v>3.9560000000000004</v>
      </c>
      <c r="K42" s="5">
        <f t="shared" ref="K42" si="88">_xlfn.STDEV.S(I42:I46)</f>
        <v>0.66620567394761687</v>
      </c>
      <c r="L42" s="5">
        <f t="shared" ref="L42" si="89">(K42/J42)*100</f>
        <v>16.8403860957436</v>
      </c>
      <c r="M42" s="4">
        <v>321.11</v>
      </c>
      <c r="N42" s="5">
        <f t="shared" ref="N42" si="90">AVERAGE(M42:M46)</f>
        <v>278.02499999999998</v>
      </c>
      <c r="O42" s="5">
        <f t="shared" ref="O42" si="91">_xlfn.STDEV.S(M42:M46)</f>
        <v>52.324964405148293</v>
      </c>
      <c r="P42" s="5">
        <f t="shared" ref="P42" si="92">(O42/N42)*100</f>
        <v>18.820237174767843</v>
      </c>
      <c r="Q42" s="2">
        <v>15.4</v>
      </c>
      <c r="R42" s="5">
        <f t="shared" ref="R42" si="93">AVERAGE(Q42:Q46)</f>
        <v>13.809999999999999</v>
      </c>
      <c r="S42" s="5">
        <f t="shared" ref="S42" si="94">_xlfn.STDEV.S(Q42:Q46)</f>
        <v>1.0691117808723281</v>
      </c>
      <c r="T42" s="5">
        <f t="shared" ref="T42" si="95">(S42/R42)*100</f>
        <v>7.7415769795244618</v>
      </c>
    </row>
    <row r="43" spans="1:20" x14ac:dyDescent="0.35">
      <c r="A43" s="1" t="s">
        <v>4</v>
      </c>
      <c r="B43" s="1">
        <v>166</v>
      </c>
      <c r="C43" s="1" t="s">
        <v>9</v>
      </c>
      <c r="D43" s="1">
        <v>2</v>
      </c>
      <c r="E43" s="1">
        <v>12.88</v>
      </c>
      <c r="F43" s="5"/>
      <c r="G43" s="5"/>
      <c r="H43" s="5"/>
      <c r="I43" s="1">
        <v>5.04</v>
      </c>
      <c r="J43" s="5"/>
      <c r="K43" s="5"/>
      <c r="L43" s="5"/>
      <c r="M43" s="4">
        <v>206.51</v>
      </c>
      <c r="N43" s="5"/>
      <c r="O43" s="5"/>
      <c r="P43" s="5"/>
      <c r="Q43" s="2">
        <v>13.75</v>
      </c>
      <c r="R43" s="5"/>
      <c r="S43" s="5"/>
      <c r="T43" s="5"/>
    </row>
    <row r="44" spans="1:20" x14ac:dyDescent="0.35">
      <c r="A44" s="1" t="s">
        <v>4</v>
      </c>
      <c r="B44" s="1">
        <v>168</v>
      </c>
      <c r="C44" s="1" t="s">
        <v>9</v>
      </c>
      <c r="D44" s="1">
        <v>3</v>
      </c>
      <c r="E44" s="1" t="s">
        <v>17</v>
      </c>
      <c r="F44" s="5"/>
      <c r="G44" s="5"/>
      <c r="H44" s="5"/>
      <c r="I44" s="1">
        <v>3.9</v>
      </c>
      <c r="J44" s="5"/>
      <c r="K44" s="5"/>
      <c r="L44" s="5"/>
      <c r="M44" s="4">
        <v>271.76</v>
      </c>
      <c r="N44" s="5"/>
      <c r="O44" s="5"/>
      <c r="P44" s="5"/>
      <c r="Q44" s="2">
        <v>12.7</v>
      </c>
      <c r="R44" s="5"/>
      <c r="S44" s="5"/>
      <c r="T44" s="5"/>
    </row>
    <row r="45" spans="1:20" x14ac:dyDescent="0.35">
      <c r="A45" s="1" t="s">
        <v>4</v>
      </c>
      <c r="B45" s="1">
        <v>170</v>
      </c>
      <c r="C45" s="1" t="s">
        <v>9</v>
      </c>
      <c r="D45" s="1">
        <v>4</v>
      </c>
      <c r="E45" s="1">
        <v>13.62</v>
      </c>
      <c r="F45" s="5"/>
      <c r="G45" s="5"/>
      <c r="H45" s="5"/>
      <c r="I45" s="1">
        <v>3.89</v>
      </c>
      <c r="J45" s="5"/>
      <c r="K45" s="5"/>
      <c r="L45" s="5"/>
      <c r="M45" s="4" t="s">
        <v>17</v>
      </c>
      <c r="N45" s="5"/>
      <c r="O45" s="5"/>
      <c r="P45" s="5"/>
      <c r="Q45" s="2">
        <v>13</v>
      </c>
      <c r="R45" s="5"/>
      <c r="S45" s="5"/>
      <c r="T45" s="5"/>
    </row>
    <row r="46" spans="1:20" x14ac:dyDescent="0.35">
      <c r="A46" s="1" t="s">
        <v>4</v>
      </c>
      <c r="B46" s="1">
        <v>173</v>
      </c>
      <c r="C46" s="1" t="s">
        <v>9</v>
      </c>
      <c r="D46" s="1">
        <v>5</v>
      </c>
      <c r="E46" s="1">
        <v>14.09</v>
      </c>
      <c r="F46" s="5"/>
      <c r="G46" s="5"/>
      <c r="H46" s="5"/>
      <c r="I46" s="1">
        <v>3.73</v>
      </c>
      <c r="J46" s="5"/>
      <c r="K46" s="5"/>
      <c r="L46" s="5"/>
      <c r="M46" s="4">
        <v>312.72000000000003</v>
      </c>
      <c r="N46" s="5"/>
      <c r="O46" s="5"/>
      <c r="P46" s="5"/>
      <c r="Q46" s="2">
        <v>14.2</v>
      </c>
      <c r="R46" s="5"/>
      <c r="S46" s="5"/>
      <c r="T46" s="5"/>
    </row>
  </sheetData>
  <sortState xmlns:xlrd2="http://schemas.microsoft.com/office/spreadsheetml/2017/richdata2" ref="A2:Q46">
    <sortCondition ref="A2:A46"/>
    <sortCondition ref="C2:C46"/>
  </sortState>
  <mergeCells count="108">
    <mergeCell ref="R37:R41"/>
    <mergeCell ref="S37:S41"/>
    <mergeCell ref="T37:T41"/>
    <mergeCell ref="R42:R46"/>
    <mergeCell ref="S42:S46"/>
    <mergeCell ref="T42:T46"/>
    <mergeCell ref="R27:R31"/>
    <mergeCell ref="S27:S31"/>
    <mergeCell ref="T27:T31"/>
    <mergeCell ref="R32:R36"/>
    <mergeCell ref="S32:S36"/>
    <mergeCell ref="T32:T36"/>
    <mergeCell ref="S12:S16"/>
    <mergeCell ref="T12:T16"/>
    <mergeCell ref="R17:R21"/>
    <mergeCell ref="S17:S21"/>
    <mergeCell ref="T17:T21"/>
    <mergeCell ref="R22:R26"/>
    <mergeCell ref="S22:S26"/>
    <mergeCell ref="T22:T26"/>
    <mergeCell ref="N42:N46"/>
    <mergeCell ref="O42:O46"/>
    <mergeCell ref="P42:P46"/>
    <mergeCell ref="R2:R6"/>
    <mergeCell ref="S2:S6"/>
    <mergeCell ref="T2:T6"/>
    <mergeCell ref="R7:R11"/>
    <mergeCell ref="S7:S11"/>
    <mergeCell ref="T7:T11"/>
    <mergeCell ref="R12:R16"/>
    <mergeCell ref="N32:N36"/>
    <mergeCell ref="O32:O36"/>
    <mergeCell ref="P32:P36"/>
    <mergeCell ref="N37:N41"/>
    <mergeCell ref="O37:O41"/>
    <mergeCell ref="P37:P41"/>
    <mergeCell ref="N22:N26"/>
    <mergeCell ref="O22:O26"/>
    <mergeCell ref="P22:P26"/>
    <mergeCell ref="N27:N31"/>
    <mergeCell ref="O27:O31"/>
    <mergeCell ref="P27:P31"/>
    <mergeCell ref="N12:N16"/>
    <mergeCell ref="O12:O16"/>
    <mergeCell ref="P12:P16"/>
    <mergeCell ref="N17:N21"/>
    <mergeCell ref="O17:O21"/>
    <mergeCell ref="P17:P21"/>
    <mergeCell ref="N2:N6"/>
    <mergeCell ref="O2:O6"/>
    <mergeCell ref="P2:P6"/>
    <mergeCell ref="N7:N11"/>
    <mergeCell ref="O7:O11"/>
    <mergeCell ref="P7:P11"/>
    <mergeCell ref="J37:J41"/>
    <mergeCell ref="K37:K41"/>
    <mergeCell ref="L37:L41"/>
    <mergeCell ref="J42:J46"/>
    <mergeCell ref="K42:K46"/>
    <mergeCell ref="L42:L46"/>
    <mergeCell ref="J27:J31"/>
    <mergeCell ref="K27:K31"/>
    <mergeCell ref="L27:L31"/>
    <mergeCell ref="J32:J36"/>
    <mergeCell ref="K32:K36"/>
    <mergeCell ref="L32:L36"/>
    <mergeCell ref="J17:J21"/>
    <mergeCell ref="K17:K21"/>
    <mergeCell ref="L17:L21"/>
    <mergeCell ref="J22:J26"/>
    <mergeCell ref="K22:K26"/>
    <mergeCell ref="L22:L26"/>
    <mergeCell ref="H42:H46"/>
    <mergeCell ref="J2:J6"/>
    <mergeCell ref="K2:K6"/>
    <mergeCell ref="L2:L6"/>
    <mergeCell ref="J7:J11"/>
    <mergeCell ref="K7:K11"/>
    <mergeCell ref="L7:L11"/>
    <mergeCell ref="J12:J16"/>
    <mergeCell ref="K12:K16"/>
    <mergeCell ref="L12:L16"/>
    <mergeCell ref="G32:G36"/>
    <mergeCell ref="G37:G41"/>
    <mergeCell ref="G42:G46"/>
    <mergeCell ref="H7:H11"/>
    <mergeCell ref="H12:H16"/>
    <mergeCell ref="H17:H21"/>
    <mergeCell ref="H22:H26"/>
    <mergeCell ref="H27:H31"/>
    <mergeCell ref="H32:H36"/>
    <mergeCell ref="H37:H41"/>
    <mergeCell ref="F22:F26"/>
    <mergeCell ref="F27:F31"/>
    <mergeCell ref="F32:F36"/>
    <mergeCell ref="F37:F41"/>
    <mergeCell ref="F42:F46"/>
    <mergeCell ref="G7:G11"/>
    <mergeCell ref="G12:G16"/>
    <mergeCell ref="G17:G21"/>
    <mergeCell ref="G22:G26"/>
    <mergeCell ref="G27:G31"/>
    <mergeCell ref="F2:F6"/>
    <mergeCell ref="G2:G6"/>
    <mergeCell ref="H2:H6"/>
    <mergeCell ref="F7:F11"/>
    <mergeCell ref="F12:F16"/>
    <mergeCell ref="F17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Row_Data</vt:lpstr>
      <vt:lpstr>Basic_stats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leticia pacheco</dc:creator>
  <cp:lastModifiedBy>Maria Leticia Pacheco</cp:lastModifiedBy>
  <dcterms:created xsi:type="dcterms:W3CDTF">2023-06-29T15:31:52Z</dcterms:created>
  <dcterms:modified xsi:type="dcterms:W3CDTF">2023-07-19T14:20:01Z</dcterms:modified>
</cp:coreProperties>
</file>