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"/>
    </mc:Choice>
  </mc:AlternateContent>
  <bookViews>
    <workbookView xWindow="0" yWindow="0" windowWidth="16380" windowHeight="8196" tabRatio="261" activeTab="1"/>
  </bookViews>
  <sheets>
    <sheet name="n_0 sensitivity" sheetId="1" r:id="rId1"/>
    <sheet name="other sensitivity" sheetId="2" r:id="rId2"/>
  </sheets>
  <calcPr calcId="162913" iterateDelta="1E-4"/>
</workbook>
</file>

<file path=xl/calcChain.xml><?xml version="1.0" encoding="utf-8"?>
<calcChain xmlns="http://schemas.openxmlformats.org/spreadsheetml/2006/main">
  <c r="F6" i="2" l="1"/>
  <c r="F5" i="2"/>
  <c r="F4" i="2"/>
  <c r="F3" i="2"/>
  <c r="F2" i="2"/>
  <c r="H16" i="1" l="1"/>
  <c r="E29" i="1" l="1"/>
  <c r="E28" i="1"/>
  <c r="E27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E4" i="1"/>
  <c r="E3" i="1"/>
  <c r="E2" i="1"/>
</calcChain>
</file>

<file path=xl/sharedStrings.xml><?xml version="1.0" encoding="utf-8"?>
<sst xmlns="http://schemas.openxmlformats.org/spreadsheetml/2006/main" count="60" uniqueCount="44">
  <si>
    <t>Samples_a</t>
  </si>
  <si>
    <t>Points to failure</t>
  </si>
  <si>
    <t>n_0</t>
  </si>
  <si>
    <t>Points numerical</t>
  </si>
  <si>
    <t>error</t>
  </si>
  <si>
    <t>Repetition to failure</t>
  </si>
  <si>
    <t>Points per repetition</t>
  </si>
  <si>
    <t>ep1</t>
  </si>
  <si>
    <t>ep2</t>
  </si>
  <si>
    <t>ep3</t>
  </si>
  <si>
    <t>ep4_1</t>
  </si>
  <si>
    <t>ep4_2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</si>
  <si>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</si>
  <si>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</si>
  <si>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</si>
  <si>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</si>
  <si>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</si>
  <si>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</si>
  <si>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</si>
  <si>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</si>
  <si>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</si>
  <si>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beta</t>
  </si>
  <si>
    <t>WF</t>
  </si>
  <si>
    <t>lam</t>
  </si>
  <si>
    <t>(fixed from ep1 and ep2)</t>
  </si>
  <si>
    <t>(hydrostatic stress sensitivity)</t>
  </si>
  <si>
    <t>a</t>
  </si>
  <si>
    <t>gam</t>
  </si>
  <si>
    <t>(sequence)</t>
  </si>
  <si>
    <r>
      <t>（</t>
    </r>
    <r>
      <rPr>
        <b/>
        <sz val="11"/>
        <color rgb="FF000000"/>
        <rFont val="等线"/>
        <charset val="1"/>
      </rPr>
      <t>wholer curve exponent)</t>
    </r>
  </si>
  <si>
    <t>Samples_b</t>
  </si>
  <si>
    <t>WF/n_0</t>
    <phoneticPr fontId="4" type="noConversion"/>
  </si>
  <si>
    <t>a</t>
    <phoneticPr fontId="4" type="noConversion"/>
  </si>
  <si>
    <t>Parameter</t>
    <phoneticPr fontId="6" type="noConversion"/>
  </si>
  <si>
    <t>Min</t>
    <phoneticPr fontId="6" type="noConversion"/>
  </si>
  <si>
    <t>Max</t>
    <phoneticPr fontId="6" type="noConversion"/>
  </si>
  <si>
    <t>Min repetition to failure</t>
    <phoneticPr fontId="6" type="noConversion"/>
  </si>
  <si>
    <t>Max repetition to failure</t>
    <phoneticPr fontId="6" type="noConversion"/>
  </si>
  <si>
    <t>Sensitivity</t>
    <phoneticPr fontId="6" type="noConversion"/>
  </si>
  <si>
    <r>
      <t xml:space="preserve">Non-linearity of damage accumulation - </t>
    </r>
    <r>
      <rPr>
        <b/>
        <sz val="11"/>
        <color rgb="FFFF0000"/>
        <rFont val="等线"/>
        <scheme val="minor"/>
      </rPr>
      <t>alp</t>
    </r>
    <phoneticPr fontId="6" type="noConversion"/>
  </si>
  <si>
    <r>
      <t>Weakening scales distribution exponent -</t>
    </r>
    <r>
      <rPr>
        <b/>
        <sz val="11"/>
        <color rgb="FFFF0000"/>
        <rFont val="等线"/>
        <scheme val="minor"/>
      </rPr>
      <t xml:space="preserve"> beta</t>
    </r>
    <phoneticPr fontId="6" type="noConversion"/>
  </si>
  <si>
    <r>
      <t xml:space="preserve">Material parameter from Chaboche law - </t>
    </r>
    <r>
      <rPr>
        <b/>
        <sz val="11"/>
        <color rgb="FFFF0000"/>
        <rFont val="等线"/>
        <scheme val="minor"/>
      </rPr>
      <t xml:space="preserve">gam </t>
    </r>
    <phoneticPr fontId="6" type="noConversion"/>
  </si>
  <si>
    <r>
      <t xml:space="preserve">Hydrostatic pressure sensitivity - </t>
    </r>
    <r>
      <rPr>
        <b/>
        <sz val="11"/>
        <color rgb="FFFF0000"/>
        <rFont val="等线"/>
        <scheme val="minor"/>
      </rPr>
      <t>lam</t>
    </r>
    <phoneticPr fontId="6" type="noConversion"/>
  </si>
  <si>
    <r>
      <t xml:space="preserve">Dissipated energy to failure per defect - </t>
    </r>
    <r>
      <rPr>
        <b/>
        <sz val="11"/>
        <color rgb="FFFF0000"/>
        <rFont val="等线"/>
        <scheme val="minor"/>
      </rPr>
      <t>WF/n0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</si>
</sst>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>
    <font>
      <sz val="11"/>
      <color rgb="FF000000"/>
      <name val="等线"/>
      <family val="2"/>
      <charset val="1"/>
    </font>
    <font>
      <b/>
      <sz val="11"/>
      <color rgb="FF000000"/>
      <name val="等线"/>
      <charset val="1"/>
    </font>
    <font>
      <b/>
      <sz val="11"/>
      <color rgb="FFC00000"/>
      <name val="等线"/>
      <charset val="1"/>
    </font>
    <font>
      <b/>
      <sz val="11"/>
      <color rgb="FF000000"/>
      <name val="AR PL UMing HK"/>
      <family val="2"/>
      <charset val="1"/>
    </font>
    <font>
      <sz val="9"/>
      <name val="DengXian"/>
      <family val="3"/>
      <charset val="134"/>
    </font>
    <font>
      <b/>
      <sz val="11"/>
      <color theme="1"/>
      <name val="等线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/>
    <xf numFmtId="11" fontId="0" fillId="0" borderId="0" xfId="0" applyNumberFormat="1"/>
    <xf numFmtId="0" fontId="0" fillId="3" borderId="0" xfId="0" applyFill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2" fillId="0" borderId="0" xfId="0" applyFont="1"/>
    <xf numFmtId="11" fontId="0" fillId="3" borderId="0" xfId="0" applyNumberFormat="1" applyFill="1"/>
    <xf numFmtId="0" fontId="3" fillId="0" borderId="0" xfId="0" applyFont="1"/>
    <xf numFmtId="0" fontId="0" fillId="4" borderId="0" xfId="0" applyFill="1"/>
    <xf numFmtId="176" fontId="0" fillId="0" borderId="0" xfId="0" applyNumberFormat="1"/>
    <xf numFmtId="0" fontId="1" fillId="3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/>
    <xf numFmtId="0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1372319120102495"/>
          <c:y val="6.3217410120869275E-2"/>
          <c:w val="0.68325817387966159"/>
          <c:h val="0.9128245077127576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val>
            <c:numRef>
              <c:f>'n_0 sensitivity'!$E$2:$E$15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16-4DEC-A0BD-EBAB5145C609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1-6316-4DEC-A0BD-EBAB5145C609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2-6316-4DEC-A0BD-EBAB5145C609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3-6316-4DEC-A0BD-EBAB5145C609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4-6316-4DEC-A0BD-EBAB5145C609}"/>
            </c:ext>
          </c:extLst>
        </c:ser>
        <c:ser>
          <c:idx val="5"/>
          <c:order val="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5-6316-4DEC-A0BD-EBAB5145C609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6-6316-4DEC-A0BD-EBAB5145C609}"/>
            </c:ext>
          </c:extLst>
        </c:ser>
        <c:ser>
          <c:idx val="7"/>
          <c:order val="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7-6316-4DEC-A0BD-EBAB5145C609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8-6316-4DEC-A0BD-EBAB5145C609}"/>
            </c:ext>
          </c:extLst>
        </c:ser>
        <c:ser>
          <c:idx val="9"/>
          <c:order val="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9-6316-4DEC-A0BD-EBAB5145C609}"/>
            </c:ext>
          </c:extLst>
        </c:ser>
        <c:ser>
          <c:idx val="10"/>
          <c:order val="1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A-6316-4DEC-A0BD-EBAB5145C609}"/>
            </c:ext>
          </c:extLst>
        </c:ser>
        <c:ser>
          <c:idx val="11"/>
          <c:order val="1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B-6316-4DEC-A0BD-EBAB5145C609}"/>
            </c:ext>
          </c:extLst>
        </c:ser>
        <c:ser>
          <c:idx val="12"/>
          <c:order val="1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C-6316-4DEC-A0BD-EBAB5145C609}"/>
            </c:ext>
          </c:extLst>
        </c:ser>
        <c:ser>
          <c:idx val="13"/>
          <c:order val="1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D-6316-4DEC-A0BD-EBAB5145C609}"/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E-6316-4DEC-A0BD-EBAB5145C609}"/>
            </c:ext>
          </c:extLst>
        </c:ser>
        <c:ser>
          <c:idx val="15"/>
          <c:order val="1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F-6316-4DEC-A0BD-EBAB5145C609}"/>
            </c:ext>
          </c:extLst>
        </c:ser>
        <c:ser>
          <c:idx val="16"/>
          <c:order val="1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0-6316-4DEC-A0BD-EBAB5145C609}"/>
            </c:ext>
          </c:extLst>
        </c:ser>
        <c:ser>
          <c:idx val="17"/>
          <c:order val="1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1-6316-4DEC-A0BD-EBAB5145C609}"/>
            </c:ext>
          </c:extLst>
        </c:ser>
        <c:ser>
          <c:idx val="18"/>
          <c:order val="1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2-6316-4DEC-A0BD-EBAB5145C609}"/>
            </c:ext>
          </c:extLst>
        </c:ser>
        <c:ser>
          <c:idx val="19"/>
          <c:order val="1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3-6316-4DEC-A0BD-EBAB5145C609}"/>
            </c:ext>
          </c:extLst>
        </c:ser>
        <c:ser>
          <c:idx val="20"/>
          <c:order val="2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4-6316-4DEC-A0BD-EBAB5145C609}"/>
            </c:ext>
          </c:extLst>
        </c:ser>
        <c:ser>
          <c:idx val="21"/>
          <c:order val="2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5-6316-4DEC-A0BD-EBAB5145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579168"/>
        <c:axId val="61905998"/>
      </c:barChart>
      <c:catAx>
        <c:axId val="23579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905998"/>
        <c:crosses val="autoZero"/>
        <c:auto val="1"/>
        <c:lblAlgn val="ctr"/>
        <c:lblOffset val="100"/>
        <c:noMultiLvlLbl val="1"/>
      </c:catAx>
      <c:valAx>
        <c:axId val="61905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57916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6159536925261426"/>
          <c:y val="4.2638721444248663E-2"/>
          <c:w val="0.1384046307473856"/>
          <c:h val="0.85190763238430867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426720</xdr:colOff>
      <xdr:row>25</xdr:row>
      <xdr:rowOff>115920</xdr:rowOff>
    </xdr:from>
    <xdr:to>
      <xdr:col>8</xdr:col>
      <xdr:colOff>559860</xdr:colOff>
      <xdr:row>44</xdr:row>
      <xdr:rowOff>20880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workbookViewId="0">
      <selection activeCell="D18" sqref="D18"/>
    </sheetView>
  </sheetViews>
  <sheetFormatPr defaultRowHeight="13.8"/>
  <cols>
    <col min="1" max="1" width="11.77734375"/>
    <col min="2" max="2" width="27.109375"/>
    <col min="3" max="3" width="27.44140625"/>
    <col min="4" max="4" width="17.77734375"/>
    <col min="5" max="5" width="11.5546875"/>
    <col min="6" max="6" width="21.33203125"/>
    <col min="7" max="7" width="22.109375"/>
    <col min="8" max="8" width="17.6640625"/>
    <col min="9" max="9" width="8.5546875"/>
    <col min="10" max="10" width="17.77734375"/>
    <col min="11" max="1025" width="8.5546875"/>
  </cols>
  <sheetData>
    <row r="1" spans="1:11">
      <c r="A1" s="1" t="s">
        <v>0</v>
      </c>
      <c r="B1" s="1" t="s">
        <v>1</v>
      </c>
      <c r="C1" s="2" t="s">
        <v>32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/>
      <c r="J1" s="1"/>
      <c r="K1" s="1"/>
    </row>
    <row r="2" spans="1:11">
      <c r="A2" s="3" t="s">
        <v>7</v>
      </c>
      <c r="B2" s="4">
        <v>99838</v>
      </c>
      <c r="C2" s="5"/>
      <c r="D2" s="4"/>
      <c r="E2" s="6">
        <f t="shared" ref="E2:E15" si="0">(B2-D2)/B2</f>
        <v>1</v>
      </c>
      <c r="H2" s="4">
        <v>613510112.03060985</v>
      </c>
    </row>
    <row r="3" spans="1:11">
      <c r="A3" s="3" t="s">
        <v>8</v>
      </c>
      <c r="B3" s="4">
        <v>414233</v>
      </c>
      <c r="C3" s="5"/>
      <c r="D3" s="4"/>
      <c r="E3" s="6">
        <f t="shared" si="0"/>
        <v>1</v>
      </c>
      <c r="H3" s="4">
        <v>613510112.03060985</v>
      </c>
    </row>
    <row r="4" spans="1:11">
      <c r="A4" s="7" t="s">
        <v>9</v>
      </c>
      <c r="B4" s="4">
        <v>14535</v>
      </c>
      <c r="C4" s="5"/>
      <c r="D4" s="4"/>
      <c r="E4" s="6">
        <f t="shared" si="0"/>
        <v>1</v>
      </c>
      <c r="H4" s="4">
        <v>613510112.03060985</v>
      </c>
    </row>
    <row r="5" spans="1:11">
      <c r="A5" s="7" t="s">
        <v>10</v>
      </c>
      <c r="B5" s="4">
        <v>1376256</v>
      </c>
      <c r="C5" s="5"/>
      <c r="D5" s="4"/>
      <c r="E5" s="6">
        <f t="shared" si="0"/>
        <v>1</v>
      </c>
      <c r="F5" s="8">
        <v>95</v>
      </c>
      <c r="G5">
        <f t="shared" ref="G5:G15" si="1">ROUND($B5/$F5,0)</f>
        <v>14487</v>
      </c>
      <c r="H5" s="4">
        <v>613510112.03060985</v>
      </c>
    </row>
    <row r="6" spans="1:11">
      <c r="A6" s="7" t="s">
        <v>11</v>
      </c>
      <c r="B6" s="4">
        <v>1209837</v>
      </c>
      <c r="C6" s="5"/>
      <c r="D6" s="4"/>
      <c r="E6" s="6">
        <f t="shared" si="0"/>
        <v>1</v>
      </c>
      <c r="F6" s="9">
        <v>95</v>
      </c>
      <c r="G6">
        <f t="shared" si="1"/>
        <v>12735</v>
      </c>
      <c r="H6" s="4">
        <v>613510112.03060985</v>
      </c>
    </row>
    <row r="7" spans="1:11">
      <c r="A7" s="7" t="s">
        <v>12</v>
      </c>
      <c r="B7" s="4">
        <v>4220452</v>
      </c>
      <c r="C7" s="5"/>
      <c r="D7" s="4"/>
      <c r="E7" s="6">
        <f t="shared" si="0"/>
        <v>1</v>
      </c>
      <c r="F7" s="9">
        <v>156</v>
      </c>
      <c r="G7">
        <f t="shared" si="1"/>
        <v>27054</v>
      </c>
      <c r="H7" s="4">
        <v>613510112.03060985</v>
      </c>
    </row>
    <row r="8" spans="1:11">
      <c r="A8" s="7" t="s">
        <v>13</v>
      </c>
      <c r="B8" s="4">
        <v>3904221</v>
      </c>
      <c r="C8" s="5"/>
      <c r="D8" s="4"/>
      <c r="E8" s="6">
        <f t="shared" si="0"/>
        <v>1</v>
      </c>
      <c r="F8" s="9">
        <v>145</v>
      </c>
      <c r="G8">
        <f t="shared" si="1"/>
        <v>26926</v>
      </c>
      <c r="H8" s="4">
        <v>613510112.03060985</v>
      </c>
    </row>
    <row r="9" spans="1:11">
      <c r="A9" s="7" t="s">
        <v>14</v>
      </c>
      <c r="B9" s="4">
        <v>2443370</v>
      </c>
      <c r="C9" s="5"/>
      <c r="D9" s="4"/>
      <c r="E9" s="6">
        <f t="shared" si="0"/>
        <v>1</v>
      </c>
      <c r="F9" s="9">
        <v>90</v>
      </c>
      <c r="G9">
        <f t="shared" si="1"/>
        <v>27149</v>
      </c>
      <c r="H9" s="4">
        <v>613510112.03060985</v>
      </c>
    </row>
    <row r="10" spans="1:11">
      <c r="A10" s="7" t="s">
        <v>15</v>
      </c>
      <c r="B10" s="4">
        <v>5229012</v>
      </c>
      <c r="C10" s="5"/>
      <c r="D10" s="4"/>
      <c r="E10" s="6">
        <f t="shared" si="0"/>
        <v>1</v>
      </c>
      <c r="F10" s="10">
        <v>194</v>
      </c>
      <c r="G10">
        <f t="shared" si="1"/>
        <v>26954</v>
      </c>
      <c r="H10" s="4">
        <v>613510112.03060985</v>
      </c>
    </row>
    <row r="11" spans="1:11">
      <c r="A11" s="7" t="s">
        <v>16</v>
      </c>
      <c r="B11" s="4">
        <v>5319775</v>
      </c>
      <c r="C11" s="5"/>
      <c r="D11" s="4"/>
      <c r="E11" s="6">
        <f t="shared" si="0"/>
        <v>1</v>
      </c>
      <c r="F11" s="10">
        <v>197</v>
      </c>
      <c r="G11">
        <f t="shared" si="1"/>
        <v>27004</v>
      </c>
      <c r="H11" s="4">
        <v>613510112.03060985</v>
      </c>
    </row>
    <row r="12" spans="1:11">
      <c r="A12" s="7" t="s">
        <v>17</v>
      </c>
      <c r="B12" s="4">
        <v>13872381</v>
      </c>
      <c r="C12" s="5"/>
      <c r="D12" s="4"/>
      <c r="E12" s="6">
        <f t="shared" si="0"/>
        <v>1</v>
      </c>
      <c r="F12" s="10">
        <v>515</v>
      </c>
      <c r="G12">
        <f t="shared" si="1"/>
        <v>26937</v>
      </c>
      <c r="H12" s="4">
        <v>613510112.03060985</v>
      </c>
    </row>
    <row r="13" spans="1:11">
      <c r="A13" s="7" t="s">
        <v>18</v>
      </c>
      <c r="B13" s="4">
        <v>10376613</v>
      </c>
      <c r="C13" s="5"/>
      <c r="D13" s="4"/>
      <c r="E13" s="6">
        <f t="shared" si="0"/>
        <v>1</v>
      </c>
      <c r="F13" s="10">
        <v>385</v>
      </c>
      <c r="G13">
        <f t="shared" si="1"/>
        <v>26952</v>
      </c>
      <c r="H13" s="4">
        <v>613510112.03060985</v>
      </c>
    </row>
    <row r="14" spans="1:11">
      <c r="A14" s="7" t="s">
        <v>19</v>
      </c>
      <c r="B14" s="4">
        <v>11437126</v>
      </c>
      <c r="C14" s="5"/>
      <c r="D14" s="4"/>
      <c r="E14" s="6">
        <f t="shared" si="0"/>
        <v>1</v>
      </c>
      <c r="F14" s="10">
        <v>424</v>
      </c>
      <c r="G14">
        <f t="shared" si="1"/>
        <v>26974</v>
      </c>
      <c r="H14" s="4">
        <v>613510112.03060985</v>
      </c>
    </row>
    <row r="15" spans="1:11">
      <c r="A15" s="7" t="s">
        <v>20</v>
      </c>
      <c r="B15" s="4">
        <v>11031884</v>
      </c>
      <c r="C15" s="5"/>
      <c r="D15" s="4"/>
      <c r="E15" s="6">
        <f t="shared" si="0"/>
        <v>1</v>
      </c>
      <c r="F15" s="10">
        <v>409</v>
      </c>
      <c r="G15">
        <f t="shared" si="1"/>
        <v>26973</v>
      </c>
      <c r="H15" s="4">
        <v>613510112.03060985</v>
      </c>
    </row>
    <row r="16" spans="1:11">
      <c r="H16" s="4">
        <f>AVERAGE(H2:H15)</f>
        <v>613510112.03060997</v>
      </c>
    </row>
    <row r="17" spans="1:5">
      <c r="A17" s="11" t="s">
        <v>21</v>
      </c>
      <c r="B17" s="11" t="s">
        <v>22</v>
      </c>
      <c r="C17" s="11" t="s">
        <v>23</v>
      </c>
    </row>
    <row r="18" spans="1:5">
      <c r="A18" s="5">
        <v>4.4249999999999998</v>
      </c>
      <c r="B18" s="12">
        <v>1325000000</v>
      </c>
      <c r="C18">
        <v>0.3</v>
      </c>
    </row>
    <row r="19" spans="1:5">
      <c r="A19" s="16" t="s">
        <v>24</v>
      </c>
      <c r="B19" s="16"/>
      <c r="C19" t="s">
        <v>25</v>
      </c>
    </row>
    <row r="22" spans="1:5">
      <c r="A22" s="11" t="s">
        <v>26</v>
      </c>
      <c r="B22" s="11" t="s">
        <v>27</v>
      </c>
    </row>
    <row r="23" spans="1:5">
      <c r="A23">
        <v>0.5</v>
      </c>
      <c r="B23">
        <v>6</v>
      </c>
    </row>
    <row r="24" spans="1:5">
      <c r="A24" s="7" t="s">
        <v>28</v>
      </c>
      <c r="B24" s="13" t="s">
        <v>29</v>
      </c>
    </row>
    <row r="26" spans="1:5">
      <c r="A26" s="1" t="s">
        <v>30</v>
      </c>
      <c r="B26" s="1" t="s">
        <v>1</v>
      </c>
      <c r="C26" s="1" t="s">
        <v>2</v>
      </c>
      <c r="D26" s="1" t="s">
        <v>3</v>
      </c>
      <c r="E26" s="1" t="s">
        <v>4</v>
      </c>
    </row>
    <row r="27" spans="1:5">
      <c r="A27" s="7" t="s">
        <v>7</v>
      </c>
      <c r="B27" s="4">
        <v>3282749</v>
      </c>
      <c r="C27">
        <v>1</v>
      </c>
      <c r="D27" s="4">
        <v>3271100</v>
      </c>
      <c r="E27" s="6">
        <f>($B27-$D27)/$B27</f>
        <v>3.5485503156043913E-3</v>
      </c>
    </row>
    <row r="28" spans="1:5">
      <c r="A28" s="7" t="s">
        <v>8</v>
      </c>
      <c r="B28" s="4">
        <v>10226566</v>
      </c>
      <c r="C28">
        <v>10</v>
      </c>
      <c r="D28" s="4">
        <v>792857</v>
      </c>
      <c r="E28" s="6">
        <f>($B28-$D28)/$B28</f>
        <v>0.92247084700768567</v>
      </c>
    </row>
    <row r="29" spans="1:5">
      <c r="A29" s="7" t="s">
        <v>9</v>
      </c>
      <c r="B29" s="4">
        <v>10226562</v>
      </c>
      <c r="C29">
        <v>10</v>
      </c>
      <c r="D29" s="4">
        <v>792746</v>
      </c>
      <c r="E29" s="6">
        <f>($B29-$D29)/$B29</f>
        <v>0.92248167077068521</v>
      </c>
    </row>
    <row r="30" spans="1:5">
      <c r="A30" s="7" t="s">
        <v>10</v>
      </c>
      <c r="B30" s="4"/>
      <c r="D30" s="4"/>
      <c r="E30" s="6"/>
    </row>
    <row r="31" spans="1:5">
      <c r="A31" s="7" t="s">
        <v>11</v>
      </c>
      <c r="B31" s="4"/>
      <c r="D31" s="4"/>
      <c r="E31" s="6"/>
    </row>
    <row r="32" spans="1:5">
      <c r="A32" s="7" t="s">
        <v>12</v>
      </c>
      <c r="B32" s="4"/>
      <c r="D32" s="4"/>
      <c r="E32" s="6"/>
    </row>
    <row r="33" spans="1:5">
      <c r="A33" s="7" t="s">
        <v>13</v>
      </c>
      <c r="B33" s="4"/>
      <c r="D33" s="4"/>
      <c r="E33" s="6"/>
    </row>
    <row r="34" spans="1:5">
      <c r="A34" s="7" t="s">
        <v>14</v>
      </c>
      <c r="B34" s="4"/>
      <c r="D34" s="4"/>
      <c r="E34" s="6"/>
    </row>
    <row r="35" spans="1:5">
      <c r="A35" s="7" t="s">
        <v>15</v>
      </c>
      <c r="B35" s="4"/>
      <c r="D35" s="4"/>
      <c r="E35" s="6"/>
    </row>
    <row r="36" spans="1:5">
      <c r="A36" s="7" t="s">
        <v>16</v>
      </c>
      <c r="B36" s="4"/>
      <c r="D36" s="4"/>
      <c r="E36" s="6"/>
    </row>
    <row r="37" spans="1:5">
      <c r="A37" s="7" t="s">
        <v>17</v>
      </c>
      <c r="B37" s="4"/>
      <c r="D37" s="4"/>
      <c r="E37" s="6"/>
    </row>
    <row r="38" spans="1:5">
      <c r="A38" s="7" t="s">
        <v>18</v>
      </c>
      <c r="B38" s="4"/>
      <c r="D38" s="4"/>
      <c r="E38" s="6"/>
    </row>
    <row r="39" spans="1:5">
      <c r="A39" s="7" t="s">
        <v>19</v>
      </c>
      <c r="B39" s="4"/>
      <c r="D39" s="4"/>
      <c r="E39" s="6"/>
    </row>
    <row r="40" spans="1:5">
      <c r="A40" s="7"/>
      <c r="B40" s="4"/>
      <c r="C40" s="14"/>
      <c r="D40" s="4"/>
      <c r="E40" s="6"/>
    </row>
  </sheetData>
  <mergeCells count="1">
    <mergeCell ref="A19:B19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15" zoomScaleNormal="115" workbookViewId="0">
      <selection sqref="A1:F6"/>
    </sheetView>
  </sheetViews>
  <sheetFormatPr defaultRowHeight="13.8"/>
  <cols>
    <col min="1" max="1" width="46.88671875"/>
    <col min="2" max="2" width="21.88671875"/>
    <col min="3" max="3" width="15.21875"/>
    <col min="4" max="4" width="31.44140625"/>
    <col min="5" max="5" width="25.44140625"/>
    <col min="6" max="6" width="11.21875"/>
    <col min="7" max="1025" width="8.5546875"/>
  </cols>
  <sheetData>
    <row r="1" spans="1:6">
      <c r="A1" s="17" t="s">
        <v>33</v>
      </c>
      <c r="B1" s="17" t="s">
        <v>34</v>
      </c>
      <c r="C1" s="18" t="s">
        <v>35</v>
      </c>
      <c r="D1" s="17" t="s">
        <v>36</v>
      </c>
      <c r="E1" s="17" t="s">
        <v>37</v>
      </c>
      <c r="F1" s="17" t="s">
        <v>38</v>
      </c>
    </row>
    <row r="2" spans="1:6">
      <c r="A2" s="19" t="s">
        <v>39</v>
      </c>
      <c r="B2" s="20">
        <v>0</v>
      </c>
      <c r="C2" s="21">
        <v>0.95</v>
      </c>
      <c r="D2" s="15">
        <v>25.417000000000002</v>
      </c>
      <c r="E2" s="4">
        <v>507.48</v>
      </c>
      <c r="F2" s="4">
        <f>($E2-$D2)/($C2-$B2)</f>
        <v>507.43473684210528</v>
      </c>
    </row>
    <row r="3" spans="1:6">
      <c r="A3" s="19" t="s">
        <v>40</v>
      </c>
      <c r="B3" s="20">
        <v>1.2</v>
      </c>
      <c r="C3" s="21">
        <v>6</v>
      </c>
      <c r="D3" s="15">
        <v>2.0516999999999999</v>
      </c>
      <c r="E3" s="4">
        <v>557.5025967807286</v>
      </c>
      <c r="F3" s="4">
        <f>($E3-$D3)/($C3-$B3)</f>
        <v>115.71893682931847</v>
      </c>
    </row>
    <row r="4" spans="1:6">
      <c r="A4" s="19" t="s">
        <v>41</v>
      </c>
      <c r="B4" s="20">
        <v>1</v>
      </c>
      <c r="C4" s="21">
        <v>20</v>
      </c>
      <c r="D4" s="15">
        <v>272.97000000000003</v>
      </c>
      <c r="E4" s="4">
        <v>25.997</v>
      </c>
      <c r="F4" s="4">
        <f t="shared" ref="F4" si="0">($E4-$D4)/($C4-$B4)</f>
        <v>-12.998578947368422</v>
      </c>
    </row>
    <row r="5" spans="1:6">
      <c r="A5" s="19" t="s">
        <v>42</v>
      </c>
      <c r="B5" s="20">
        <v>0</v>
      </c>
      <c r="C5" s="21">
        <v>1</v>
      </c>
      <c r="D5" s="15">
        <v>79.352999999999994</v>
      </c>
      <c r="E5" s="4">
        <v>74.968999999999994</v>
      </c>
      <c r="F5" s="4">
        <f>($E5-$D5)/($C5-$B5)</f>
        <v>-4.3840000000000003</v>
      </c>
    </row>
    <row r="6" spans="1:6">
      <c r="A6" s="19" t="s">
        <v>43</v>
      </c>
      <c r="B6" s="4">
        <v>10000000</v>
      </c>
      <c r="C6" s="22">
        <v>200000000</v>
      </c>
      <c r="D6" s="15">
        <v>2.7023000000000001</v>
      </c>
      <c r="E6" s="4">
        <v>52.909794099230176</v>
      </c>
      <c r="F6" s="4">
        <f>($E6-$D6)/($C6-$B6)</f>
        <v>2.6424996894331671E-7</v>
      </c>
    </row>
  </sheetData>
  <phoneticPr fontId="4" type="noConversion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n_0 sensitivity</vt:lpstr>
      <vt:lpstr>other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2017-01-25T06:38:08Z</dcterms:modified>
  <dc:language>en-US</dc:language>
</cp:coreProperties>
</file>