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F:\Git\MATLAB\anew\Torsion-tension_ER7\"/>
    </mc:Choice>
  </mc:AlternateContent>
  <bookViews>
    <workbookView xWindow="0" yWindow="0" windowWidth="16380" windowHeight="8196" tabRatio="192"/>
  </bookViews>
  <sheets>
    <sheet name="n_0 sensitivity" sheetId="1" r:id="rId1"/>
  </sheets>
  <calcPr calcId="162913" iterateDelta="1E-4"/>
</workbook>
</file>

<file path=xl/calcChain.xml><?xml version="1.0" encoding="utf-8"?>
<calcChain xmlns="http://schemas.openxmlformats.org/spreadsheetml/2006/main">
  <c r="C11" i="1" l="1"/>
  <c r="E11" i="1" s="1"/>
  <c r="C10" i="1"/>
  <c r="E10" i="1" s="1"/>
  <c r="C9" i="1"/>
  <c r="E9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H1" i="1"/>
</calcChain>
</file>

<file path=xl/sharedStrings.xml><?xml version="1.0" encoding="utf-8"?>
<sst xmlns="http://schemas.openxmlformats.org/spreadsheetml/2006/main" count="30" uniqueCount="27">
  <si>
    <t>Points numerical</t>
  </si>
  <si>
    <t>error</t>
  </si>
  <si>
    <t>$\tau_a$(Mpa)</t>
    <phoneticPr fontId="4" type="noConversion"/>
  </si>
  <si>
    <t>$sigma_{-1}$</t>
    <phoneticPr fontId="4" type="noConversion"/>
  </si>
  <si>
    <t>1.06$sigma_{-1}$</t>
    <phoneticPr fontId="4" type="noConversion"/>
  </si>
  <si>
    <t>$\beta$</t>
    <phoneticPr fontId="4" type="noConversion"/>
  </si>
  <si>
    <t>$a$</t>
    <phoneticPr fontId="4" type="noConversion"/>
  </si>
  <si>
    <t>0.62$sigma_{-1}$</t>
    <phoneticPr fontId="4" type="noConversion"/>
  </si>
  <si>
    <t>0.57$sigma_{-1}$</t>
    <phoneticPr fontId="4" type="noConversion"/>
  </si>
  <si>
    <t>Points to failure</t>
    <phoneticPr fontId="4" type="noConversion"/>
  </si>
  <si>
    <t>$\sigma_a$(Mpa)</t>
    <phoneticPr fontId="4" type="noConversion"/>
  </si>
  <si>
    <t>$sigma_{-1}$</t>
    <phoneticPr fontId="4" type="noConversion"/>
  </si>
  <si>
    <t>$W_F$</t>
    <phoneticPr fontId="4" type="noConversion"/>
  </si>
  <si>
    <t>0.88$sigma_{-1}$</t>
    <phoneticPr fontId="4" type="noConversion"/>
  </si>
  <si>
    <t>$X$</t>
    <phoneticPr fontId="4" type="noConversion"/>
  </si>
  <si>
    <t>0.73$sigma_{-1}$</t>
    <phoneticPr fontId="4" type="noConversion"/>
  </si>
  <si>
    <t>$f(\beta)$</t>
    <phoneticPr fontId="4" type="noConversion"/>
  </si>
  <si>
    <t>$\lambda$</t>
    <phoneticPr fontId="4" type="noConversion"/>
  </si>
  <si>
    <t>$\sigma_a$(Mpa)</t>
    <phoneticPr fontId="4" type="noConversion"/>
  </si>
  <si>
    <t>$\tau_a$(Mpa)</t>
    <phoneticPr fontId="4" type="noConversion"/>
  </si>
  <si>
    <t>Points to failure</t>
    <phoneticPr fontId="4" type="noConversion"/>
  </si>
  <si>
    <t>$\gamma$</t>
    <phoneticPr fontId="4" type="noConversion"/>
  </si>
  <si>
    <t>$sigma_{-1}$</t>
    <phoneticPr fontId="4" type="noConversion"/>
  </si>
  <si>
    <t>0.9$sigma_{-1}$</t>
    <phoneticPr fontId="4" type="noConversion"/>
  </si>
  <si>
    <t>1d cyclic
(R=0.6)</t>
    <phoneticPr fontId="4" type="noConversion"/>
  </si>
  <si>
    <t>1d cyclic
(R=-1)</t>
    <phoneticPr fontId="4" type="noConversion"/>
  </si>
  <si>
    <t>2d dephase
(R=-1)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</si>
</sst>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1"/>
      <color rgb="FFC00000"/>
      <name val="等线"/>
      <family val="2"/>
      <charset val="1"/>
    </font>
    <font>
      <sz val="11"/>
      <name val="等线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11" fontId="8" fillId="0" borderId="0" xfId="0" applyNumberFormat="1" applyFont="1"/>
    <xf numFmtId="11" fontId="8" fillId="0" borderId="0" xfId="0" applyNumberFormat="1" applyFont="1" applyBorder="1"/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/>
    </xf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1" fontId="7" fillId="0" borderId="2" xfId="0" applyNumberFormat="1" applyFont="1" applyBorder="1"/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right"/>
    </xf>
    <xf numFmtId="0" fontId="5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right"/>
    </xf>
    <xf numFmtId="11" fontId="6" fillId="0" borderId="4" xfId="0" applyNumberFormat="1" applyFont="1" applyFill="1" applyBorder="1" applyAlignment="1"/>
    <xf numFmtId="0" fontId="6" fillId="0" borderId="4" xfId="0" applyFont="1" applyBorder="1"/>
    <xf numFmtId="0" fontId="5" fillId="0" borderId="5" xfId="0" applyFont="1" applyBorder="1" applyAlignment="1">
      <alignment horizontal="left" vertical="center"/>
    </xf>
    <xf numFmtId="0" fontId="6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33"/>
  <sheetViews>
    <sheetView tabSelected="1" zoomScale="145" zoomScaleNormal="145" workbookViewId="0">
      <selection activeCell="F8" sqref="F8"/>
    </sheetView>
  </sheetViews>
  <sheetFormatPr defaultRowHeight="13.8"/>
  <cols>
    <col min="1" max="2" bestFit="true" customWidth="true" width="18.0" collapsed="true"/>
    <col min="3" max="3" bestFit="true" customWidth="true" width="17.109375" collapsed="true"/>
    <col min="4" max="4" bestFit="true" customWidth="true" width="17.77734375" collapsed="true"/>
    <col min="5" max="5" width="16.6640625" collapsed="true"/>
    <col min="6" max="6" bestFit="true" customWidth="true" width="11.77734375" collapsed="true"/>
    <col min="7" max="7" bestFit="true" customWidth="true" width="13.77734375" collapsed="true"/>
    <col min="8" max="8" width="20.109375" collapsed="true"/>
    <col min="9" max="9" width="20.5546875" collapsed="true"/>
    <col min="10" max="10" width="23.109375" collapsed="true"/>
    <col min="11" max="11" width="8.5546875" collapsed="true"/>
    <col min="12" max="12" width="17.77734375" collapsed="true"/>
    <col min="13" max="1027" width="8.5546875" collapsed="true"/>
  </cols>
  <sheetData>
    <row r="1" spans="1:13">
      <c r="A1" s="12" t="s">
        <v>10</v>
      </c>
      <c r="B1" s="12" t="s">
        <v>2</v>
      </c>
      <c r="C1" s="13" t="s">
        <v>9</v>
      </c>
      <c r="D1" s="13" t="s">
        <v>0</v>
      </c>
      <c r="E1" s="1" t="s">
        <v>1</v>
      </c>
      <c r="F1" s="1"/>
      <c r="G1" s="19" t="s">
        <v>11</v>
      </c>
      <c r="H1" s="20" t="n">
        <f>405000000/2</f>
        <v>1.215E8</v>
      </c>
      <c r="I1" s="1"/>
      <c r="J1" s="1"/>
      <c r="K1" s="1"/>
      <c r="L1" s="1"/>
      <c r="M1" s="1"/>
    </row>
    <row r="2" spans="1:13" ht="13.8" customHeight="1">
      <c r="A2" s="9" t="s">
        <v>7</v>
      </c>
      <c r="B2" s="8">
        <v>0</v>
      </c>
      <c r="C2" s="2">
        <f>510270*4</f>
        <v>2041080</v>
      </c>
      <c r="D2" s="10" t="n">
        <v>136713.0</v>
      </c>
      <c r="E2" s="3">
        <f>(C2-D2)/C2</f>
        <v>1</v>
      </c>
      <c r="F2" s="14" t="s">
        <v>24</v>
      </c>
      <c r="G2" s="21" t="s">
        <v>5</v>
      </c>
      <c r="H2" s="22">
        <v>1.5</v>
      </c>
    </row>
    <row r="3" spans="1:13">
      <c r="A3" s="9" t="s">
        <v>8</v>
      </c>
      <c r="B3" s="8">
        <v>0</v>
      </c>
      <c r="C3" s="2">
        <f>(766109+773123)/2*4</f>
        <v>3078464</v>
      </c>
      <c r="D3" s="10" t="n">
        <v>543315.0</v>
      </c>
      <c r="E3" s="3">
        <f>(C3-D3)/C3</f>
        <v>1</v>
      </c>
      <c r="F3" s="14"/>
      <c r="G3" s="23" t="s">
        <v>6</v>
      </c>
      <c r="H3" s="24">
        <v>0.1</v>
      </c>
    </row>
    <row r="4" spans="1:13">
      <c r="A4" s="9">
        <v>0</v>
      </c>
      <c r="B4" s="9" t="s">
        <v>3</v>
      </c>
      <c r="C4" s="2">
        <f>3556*4</f>
        <v>14224</v>
      </c>
      <c r="D4" s="11"/>
      <c r="E4" s="3">
        <f>(C4-D4)/C4</f>
        <v>1</v>
      </c>
      <c r="F4" s="14" t="s">
        <v>25</v>
      </c>
      <c r="G4" s="23" t="s">
        <v>12</v>
      </c>
      <c r="H4" s="25">
        <v>558000000</v>
      </c>
    </row>
    <row r="5" spans="1:13">
      <c r="A5" s="4">
        <v>0</v>
      </c>
      <c r="B5" s="9" t="s">
        <v>13</v>
      </c>
      <c r="C5" s="2">
        <f>24287*4</f>
        <v>97148</v>
      </c>
      <c r="D5" s="10"/>
      <c r="E5" s="3">
        <f t="shared" ref="E5:E7" si="0">(C5-D5)/C5</f>
        <v>1</v>
      </c>
      <c r="F5" s="15"/>
      <c r="G5" s="21" t="s">
        <v>14</v>
      </c>
      <c r="H5" s="26">
        <v>1.0649999999999999</v>
      </c>
    </row>
    <row r="6" spans="1:13">
      <c r="A6" s="4">
        <v>0</v>
      </c>
      <c r="B6" s="9" t="s">
        <v>15</v>
      </c>
      <c r="C6" s="2">
        <f>207180*4</f>
        <v>828720</v>
      </c>
      <c r="E6" s="3">
        <f t="shared" si="0"/>
        <v>1</v>
      </c>
      <c r="F6" s="15"/>
      <c r="G6" s="21" t="s">
        <v>16</v>
      </c>
      <c r="H6" s="26">
        <v>1.4</v>
      </c>
    </row>
    <row r="7" spans="1:13">
      <c r="A7" s="9" t="s">
        <v>3</v>
      </c>
      <c r="B7" s="8">
        <v>0</v>
      </c>
      <c r="C7" s="2">
        <f>2000000*4</f>
        <v>8000000</v>
      </c>
      <c r="D7" s="2" t="n">
        <v>102497.0</v>
      </c>
      <c r="E7" s="3">
        <f t="shared" si="0"/>
        <v>1</v>
      </c>
      <c r="F7" s="15"/>
      <c r="G7" s="21" t="s">
        <v>17</v>
      </c>
      <c r="H7" s="26">
        <v>0.3</v>
      </c>
    </row>
    <row r="8" spans="1:13" ht="14.4" thickBot="1">
      <c r="A8" s="12" t="s">
        <v>18</v>
      </c>
      <c r="B8" s="12" t="s">
        <v>19</v>
      </c>
      <c r="C8" s="13" t="s">
        <v>20</v>
      </c>
      <c r="D8" s="13" t="s">
        <v>0</v>
      </c>
      <c r="E8" s="1" t="s">
        <v>1</v>
      </c>
      <c r="F8" s="16"/>
      <c r="G8" s="27" t="s">
        <v>21</v>
      </c>
      <c r="H8" s="28">
        <v>0.1</v>
      </c>
    </row>
    <row r="9" spans="1:13">
      <c r="A9" s="9" t="s">
        <v>22</v>
      </c>
      <c r="B9" s="8">
        <v>111.8</v>
      </c>
      <c r="C9" s="2">
        <f>2196498*4</f>
        <v>8785992</v>
      </c>
      <c r="D9" s="10"/>
      <c r="E9" s="3">
        <f>(C9-D9)/C9</f>
        <v>1</v>
      </c>
      <c r="F9" s="17" t="s">
        <v>26</v>
      </c>
    </row>
    <row r="10" spans="1:13">
      <c r="A10" s="9" t="s">
        <v>23</v>
      </c>
      <c r="B10" s="8">
        <v>125.7</v>
      </c>
      <c r="C10" s="2">
        <f>80058*4</f>
        <v>320232</v>
      </c>
      <c r="D10" s="10"/>
      <c r="E10" s="3">
        <f>(C10-D10)/C10</f>
        <v>1</v>
      </c>
      <c r="F10" s="18"/>
    </row>
    <row r="11" spans="1:13">
      <c r="A11" s="9" t="s">
        <v>4</v>
      </c>
      <c r="B11" s="4">
        <v>148.66999999999999</v>
      </c>
      <c r="C11" s="2">
        <f>44713*4</f>
        <v>178852</v>
      </c>
      <c r="D11" s="11"/>
      <c r="E11" s="3">
        <f>(C11-D11)/C11</f>
        <v>1</v>
      </c>
      <c r="F11" s="18"/>
    </row>
    <row r="15" spans="1:13">
      <c r="C15" s="5"/>
    </row>
    <row r="17" spans="1:7" ht="14.4">
      <c r="A17" s="4"/>
      <c r="B17" s="4"/>
      <c r="C17" s="6"/>
    </row>
    <row r="19" spans="1:7">
      <c r="A19" s="1"/>
      <c r="B19" s="1"/>
      <c r="C19" s="1"/>
      <c r="D19" s="1"/>
      <c r="E19" s="1"/>
      <c r="F19" s="1"/>
      <c r="G19" s="1"/>
    </row>
    <row r="20" spans="1:7">
      <c r="A20" s="4"/>
      <c r="B20" s="4"/>
      <c r="C20" s="2"/>
      <c r="E20" s="2"/>
      <c r="F20" s="2"/>
      <c r="G20" s="3"/>
    </row>
    <row r="21" spans="1:7">
      <c r="A21" s="4"/>
      <c r="B21" s="4"/>
      <c r="C21" s="2"/>
      <c r="E21" s="2"/>
      <c r="F21" s="2"/>
      <c r="G21" s="3"/>
    </row>
    <row r="22" spans="1:7">
      <c r="A22" s="4"/>
      <c r="B22" s="4"/>
      <c r="C22" s="2"/>
      <c r="E22" s="2"/>
      <c r="F22" s="2"/>
      <c r="G22" s="3"/>
    </row>
    <row r="23" spans="1:7">
      <c r="A23" s="4"/>
      <c r="B23" s="4"/>
      <c r="C23" s="2"/>
      <c r="E23" s="2"/>
      <c r="F23" s="2"/>
      <c r="G23" s="3"/>
    </row>
    <row r="24" spans="1:7">
      <c r="A24" s="4"/>
      <c r="B24" s="4"/>
      <c r="C24" s="2"/>
      <c r="E24" s="2"/>
      <c r="F24" s="2"/>
      <c r="G24" s="3"/>
    </row>
    <row r="25" spans="1:7">
      <c r="A25" s="4"/>
      <c r="B25" s="4"/>
      <c r="C25" s="2"/>
      <c r="E25" s="2"/>
      <c r="F25" s="2"/>
      <c r="G25" s="3"/>
    </row>
    <row r="26" spans="1:7">
      <c r="A26" s="4"/>
      <c r="B26" s="4"/>
      <c r="C26" s="2"/>
      <c r="E26" s="2"/>
      <c r="F26" s="2"/>
      <c r="G26" s="3"/>
    </row>
    <row r="27" spans="1:7">
      <c r="A27" s="4"/>
      <c r="B27" s="4"/>
      <c r="C27" s="2"/>
      <c r="E27" s="2"/>
      <c r="F27" s="2"/>
      <c r="G27" s="3"/>
    </row>
    <row r="28" spans="1:7">
      <c r="A28" s="4"/>
      <c r="B28" s="4"/>
      <c r="C28" s="2"/>
      <c r="E28" s="2"/>
      <c r="F28" s="2"/>
      <c r="G28" s="3"/>
    </row>
    <row r="29" spans="1:7">
      <c r="A29" s="4"/>
      <c r="B29" s="4"/>
      <c r="C29" s="2"/>
      <c r="E29" s="2"/>
      <c r="F29" s="2"/>
      <c r="G29" s="3"/>
    </row>
    <row r="30" spans="1:7">
      <c r="A30" s="4"/>
      <c r="B30" s="4"/>
      <c r="C30" s="2"/>
      <c r="E30" s="2"/>
      <c r="F30" s="2"/>
      <c r="G30" s="3"/>
    </row>
    <row r="31" spans="1:7">
      <c r="A31" s="4"/>
      <c r="B31" s="4"/>
      <c r="C31" s="2"/>
      <c r="E31" s="2"/>
      <c r="F31" s="2"/>
      <c r="G31" s="3"/>
    </row>
    <row r="32" spans="1:7">
      <c r="A32" s="4"/>
      <c r="B32" s="4"/>
      <c r="C32" s="2"/>
      <c r="E32" s="2"/>
      <c r="F32" s="2"/>
      <c r="G32" s="3"/>
    </row>
    <row r="33" spans="1:7">
      <c r="A33" s="4"/>
      <c r="B33" s="4"/>
      <c r="C33" s="2"/>
      <c r="D33" s="7"/>
      <c r="E33" s="2"/>
      <c r="F33" s="2"/>
      <c r="G33" s="3"/>
    </row>
  </sheetData>
  <mergeCells count="3">
    <mergeCell ref="F9:F11"/>
    <mergeCell ref="F4:F7"/>
    <mergeCell ref="F2:F3"/>
  </mergeCells>
  <phoneticPr fontId="4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n_0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language>en-US</dc:language>
  <lastModifiedBy>Zepeng Ma</lastModifiedBy>
  <dcterms:modified xsi:type="dcterms:W3CDTF">2017-03-27T14:33:10Z</dcterms:modified>
  <revision>0</revision>
</coreProperties>
</file>