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02.暖通空调系统\"/>
    </mc:Choice>
  </mc:AlternateContent>
  <xr:revisionPtr revIDLastSave="0" documentId="13_ncr:80001_{C1262FE3-0A45-493E-99C4-FF2DB1DE87F9}" xr6:coauthVersionLast="36" xr6:coauthVersionMax="36" xr10:uidLastSave="{00000000-0000-0000-0000-000000000000}"/>
  <bookViews>
    <workbookView xWindow="0" yWindow="0" windowWidth="23040" windowHeight="8700" tabRatio="791" activeTab="1" xr2:uid="{00000000-000D-0000-FFFF-FFFF00000000}"/>
  </bookViews>
  <sheets>
    <sheet name="合并" sheetId="1" r:id="rId1"/>
    <sheet name="设备类型清单" sheetId="2" r:id="rId2"/>
    <sheet name="数据点清单" sheetId="3" r:id="rId3"/>
    <sheet name="数据验证" sheetId="4" r:id="rId4"/>
    <sheet name="信号字典" sheetId="5" r:id="rId5"/>
  </sheets>
  <definedNames>
    <definedName name="_xlnm._FilterDatabase" localSheetId="0" hidden="1">合并!$A$1:$G$5857</definedName>
    <definedName name="_xlnm._FilterDatabase" localSheetId="1" hidden="1">设备类型清单!$B$1:$F$1713</definedName>
    <definedName name="_xlnm._FilterDatabase" localSheetId="2" hidden="1">数据点清单!$B$1:$AI$385</definedName>
    <definedName name="_xlnm._FilterDatabase" localSheetId="3" hidden="1">数据验证!$A$1:$D$29</definedName>
    <definedName name="包头基地" localSheetId="0">#REF!</definedName>
    <definedName name="包头基地">#REF!</definedName>
    <definedName name="电力设备" localSheetId="0">#REF!</definedName>
    <definedName name="电力设备">#REF!</definedName>
    <definedName name="东海基地" localSheetId="0">#REF!</definedName>
    <definedName name="东海基地">#REF!</definedName>
    <definedName name="东台基地" localSheetId="0">#REF!</definedName>
    <definedName name="东台基地">#REF!</definedName>
    <definedName name="动力设备" localSheetId="0">#REF!</definedName>
    <definedName name="动力设备">#REF!</definedName>
    <definedName name="鄂尔多斯" localSheetId="0">#REF!</definedName>
    <definedName name="鄂尔多斯">#REF!</definedName>
    <definedName name="奉贤基地" localSheetId="0">#REF!</definedName>
    <definedName name="奉贤基地">#REF!</definedName>
    <definedName name="合肥基地" localSheetId="0">#REF!</definedName>
    <definedName name="合肥基地">#REF!</definedName>
    <definedName name="开关" localSheetId="0">#REF!</definedName>
    <definedName name="开关">#REF!</definedName>
    <definedName name="美国基地" localSheetId="0">#REF!</definedName>
    <definedName name="美国基地">#REF!</definedName>
    <definedName name="宁晋基地" localSheetId="0">#REF!</definedName>
    <definedName name="宁晋基地">#REF!</definedName>
    <definedName name="其他设备仪表" localSheetId="0">#REF!</definedName>
    <definedName name="其他设备仪表">#REF!</definedName>
    <definedName name="曲靖基地" localSheetId="0">#REF!</definedName>
    <definedName name="曲靖基地">#REF!</definedName>
    <definedName name="生产设备" localSheetId="0">#REF!</definedName>
    <definedName name="生产设备">#REF!</definedName>
    <definedName name="石家庄基地" localSheetId="0">#REF!</definedName>
    <definedName name="石家庄基地">#REF!</definedName>
    <definedName name="消防设备" localSheetId="0">#REF!</definedName>
    <definedName name="消防设备">#REF!</definedName>
    <definedName name="邢台基地" localSheetId="0">#REF!</definedName>
    <definedName name="邢台基地">#REF!</definedName>
    <definedName name="扬州基地" localSheetId="0">#REF!</definedName>
    <definedName name="扬州基地">#REF!</definedName>
    <definedName name="义乌基地" localSheetId="0">#REF!</definedName>
    <definedName name="义乌基地">#REF!</definedName>
    <definedName name="越南基地" localSheetId="0">#REF!</definedName>
    <definedName name="越南基地">#REF!</definedName>
    <definedName name="在线仪表" localSheetId="0">#REF!</definedName>
    <definedName name="在线仪表">#REF!</definedName>
    <definedName name="自控阀门" localSheetId="0">#REF!</definedName>
    <definedName name="自控阀门">#REF!</definedName>
    <definedName name="字典模板_SJ_信号字典_.od" localSheetId="4" hidden="1">信号字典!$A$1:$H$34</definedName>
  </definedNames>
  <calcPr calcId="191029"/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2" i="3"/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C385" i="3"/>
  <c r="AB385" i="3"/>
  <c r="AA385" i="3"/>
  <c r="Z385" i="3"/>
  <c r="Y385" i="3"/>
  <c r="X385" i="3"/>
  <c r="AG385" i="3" s="1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AD385" i="3" s="1"/>
  <c r="AG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AC383" i="3"/>
  <c r="AB383" i="3"/>
  <c r="AA383" i="3"/>
  <c r="Z383" i="3"/>
  <c r="Y383" i="3"/>
  <c r="X383" i="3"/>
  <c r="AG383" i="3" s="1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AG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AD381" i="3" s="1"/>
  <c r="AC380" i="3"/>
  <c r="AB380" i="3"/>
  <c r="AA380" i="3"/>
  <c r="Z380" i="3"/>
  <c r="Y380" i="3"/>
  <c r="X380" i="3"/>
  <c r="AG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AC379" i="3"/>
  <c r="AB379" i="3"/>
  <c r="AA379" i="3"/>
  <c r="Z379" i="3"/>
  <c r="Y379" i="3"/>
  <c r="X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AD379" i="3" s="1"/>
  <c r="AC378" i="3"/>
  <c r="AB378" i="3"/>
  <c r="AA378" i="3"/>
  <c r="Z378" i="3"/>
  <c r="Y378" i="3"/>
  <c r="X378" i="3"/>
  <c r="AG378" i="3" s="1"/>
  <c r="W378" i="3"/>
  <c r="V378" i="3"/>
  <c r="U378" i="3"/>
  <c r="T378" i="3"/>
  <c r="S378" i="3"/>
  <c r="R378" i="3"/>
  <c r="AD378" i="3" s="1"/>
  <c r="Q378" i="3"/>
  <c r="P378" i="3"/>
  <c r="O378" i="3"/>
  <c r="N378" i="3"/>
  <c r="M378" i="3"/>
  <c r="L378" i="3"/>
  <c r="K378" i="3"/>
  <c r="J378" i="3"/>
  <c r="I378" i="3"/>
  <c r="H378" i="3"/>
  <c r="G378" i="3"/>
  <c r="AC377" i="3"/>
  <c r="AB377" i="3"/>
  <c r="AA377" i="3"/>
  <c r="AG377" i="3" s="1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D377" i="3" s="1"/>
  <c r="H377" i="3"/>
  <c r="G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AD376" i="3" s="1"/>
  <c r="AC375" i="3"/>
  <c r="AB375" i="3"/>
  <c r="AA375" i="3"/>
  <c r="Z375" i="3"/>
  <c r="Y375" i="3"/>
  <c r="X375" i="3"/>
  <c r="AG375" i="3" s="1"/>
  <c r="W375" i="3"/>
  <c r="V375" i="3"/>
  <c r="U375" i="3"/>
  <c r="T375" i="3"/>
  <c r="S375" i="3"/>
  <c r="R375" i="3"/>
  <c r="AD375" i="3" s="1"/>
  <c r="Q375" i="3"/>
  <c r="P375" i="3"/>
  <c r="O375" i="3"/>
  <c r="N375" i="3"/>
  <c r="M375" i="3"/>
  <c r="L375" i="3"/>
  <c r="K375" i="3"/>
  <c r="J375" i="3"/>
  <c r="I375" i="3"/>
  <c r="H375" i="3"/>
  <c r="G375" i="3"/>
  <c r="AC374" i="3"/>
  <c r="AB374" i="3"/>
  <c r="AG374" i="3" s="1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AD374" i="3" s="1"/>
  <c r="H374" i="3"/>
  <c r="G374" i="3"/>
  <c r="AC373" i="3"/>
  <c r="AB373" i="3"/>
  <c r="AA373" i="3"/>
  <c r="Z373" i="3"/>
  <c r="Y373" i="3"/>
  <c r="X373" i="3"/>
  <c r="AG373" i="3" s="1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AD373" i="3" s="1"/>
  <c r="AC372" i="3"/>
  <c r="AB372" i="3"/>
  <c r="AA372" i="3"/>
  <c r="Z372" i="3"/>
  <c r="Y372" i="3"/>
  <c r="X372" i="3"/>
  <c r="AG372" i="3" s="1"/>
  <c r="W372" i="3"/>
  <c r="V372" i="3"/>
  <c r="U372" i="3"/>
  <c r="T372" i="3"/>
  <c r="S372" i="3"/>
  <c r="R372" i="3"/>
  <c r="AD372" i="3" s="1"/>
  <c r="Q372" i="3"/>
  <c r="P372" i="3"/>
  <c r="O372" i="3"/>
  <c r="N372" i="3"/>
  <c r="M372" i="3"/>
  <c r="L372" i="3"/>
  <c r="K372" i="3"/>
  <c r="J372" i="3"/>
  <c r="I372" i="3"/>
  <c r="H372" i="3"/>
  <c r="G372" i="3"/>
  <c r="AC371" i="3"/>
  <c r="AB371" i="3"/>
  <c r="AG371" i="3" s="1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AD371" i="3" s="1"/>
  <c r="H371" i="3"/>
  <c r="G371" i="3"/>
  <c r="AC370" i="3"/>
  <c r="AB370" i="3"/>
  <c r="AA370" i="3"/>
  <c r="Z370" i="3"/>
  <c r="Y370" i="3"/>
  <c r="X370" i="3"/>
  <c r="AG370" i="3" s="1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AD370" i="3" s="1"/>
  <c r="AC369" i="3"/>
  <c r="AB369" i="3"/>
  <c r="AA369" i="3"/>
  <c r="Z369" i="3"/>
  <c r="Y369" i="3"/>
  <c r="X369" i="3"/>
  <c r="AG369" i="3" s="1"/>
  <c r="W369" i="3"/>
  <c r="V369" i="3"/>
  <c r="U369" i="3"/>
  <c r="T369" i="3"/>
  <c r="S369" i="3"/>
  <c r="R369" i="3"/>
  <c r="AD369" i="3" s="1"/>
  <c r="Q369" i="3"/>
  <c r="P369" i="3"/>
  <c r="O369" i="3"/>
  <c r="N369" i="3"/>
  <c r="M369" i="3"/>
  <c r="L369" i="3"/>
  <c r="K369" i="3"/>
  <c r="J369" i="3"/>
  <c r="I369" i="3"/>
  <c r="H369" i="3"/>
  <c r="G369" i="3"/>
  <c r="AG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AD368" i="3" s="1"/>
  <c r="H368" i="3"/>
  <c r="G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AD367" i="3" s="1"/>
  <c r="AC366" i="3"/>
  <c r="AB366" i="3"/>
  <c r="AA366" i="3"/>
  <c r="Z366" i="3"/>
  <c r="Y366" i="3"/>
  <c r="X366" i="3"/>
  <c r="W366" i="3"/>
  <c r="V366" i="3"/>
  <c r="U366" i="3"/>
  <c r="T366" i="3"/>
  <c r="S366" i="3"/>
  <c r="R366" i="3"/>
  <c r="AD366" i="3" s="1"/>
  <c r="Q366" i="3"/>
  <c r="P366" i="3"/>
  <c r="O366" i="3"/>
  <c r="N366" i="3"/>
  <c r="M366" i="3"/>
  <c r="L366" i="3"/>
  <c r="K366" i="3"/>
  <c r="J366" i="3"/>
  <c r="I366" i="3"/>
  <c r="H366" i="3"/>
  <c r="G366" i="3"/>
  <c r="AG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AD365" i="3" s="1"/>
  <c r="H365" i="3"/>
  <c r="G365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AG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AC361" i="3"/>
  <c r="AB361" i="3"/>
  <c r="AA361" i="3"/>
  <c r="Z361" i="3"/>
  <c r="Y361" i="3"/>
  <c r="X361" i="3"/>
  <c r="AG361" i="3" s="1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AD361" i="3" s="1"/>
  <c r="G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AD360" i="3" s="1"/>
  <c r="AG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AD359" i="3" s="1"/>
  <c r="AC358" i="3"/>
  <c r="AB358" i="3"/>
  <c r="AA358" i="3"/>
  <c r="Z358" i="3"/>
  <c r="Y358" i="3"/>
  <c r="X358" i="3"/>
  <c r="AG358" i="3" s="1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AD358" i="3" s="1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AD357" i="3" s="1"/>
  <c r="AG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AD356" i="3" s="1"/>
  <c r="AC355" i="3"/>
  <c r="AB355" i="3"/>
  <c r="AA355" i="3"/>
  <c r="Z355" i="3"/>
  <c r="Y355" i="3"/>
  <c r="X355" i="3"/>
  <c r="AG355" i="3" s="1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AD355" i="3" s="1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AG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AD353" i="3" s="1"/>
  <c r="AG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AD352" i="3" s="1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AD350" i="3" s="1"/>
  <c r="Q350" i="3"/>
  <c r="P350" i="3"/>
  <c r="O350" i="3"/>
  <c r="N350" i="3"/>
  <c r="M350" i="3"/>
  <c r="L350" i="3"/>
  <c r="K350" i="3"/>
  <c r="J350" i="3"/>
  <c r="I350" i="3"/>
  <c r="H350" i="3"/>
  <c r="G350" i="3"/>
  <c r="AC349" i="3"/>
  <c r="AB349" i="3"/>
  <c r="AA349" i="3"/>
  <c r="Z349" i="3"/>
  <c r="Y349" i="3"/>
  <c r="AG349" i="3" s="1"/>
  <c r="X349" i="3"/>
  <c r="W349" i="3"/>
  <c r="V349" i="3"/>
  <c r="U349" i="3"/>
  <c r="T349" i="3"/>
  <c r="S349" i="3"/>
  <c r="R349" i="3"/>
  <c r="AD349" i="3" s="1"/>
  <c r="A349" i="3" s="1"/>
  <c r="Q349" i="3"/>
  <c r="P349" i="3"/>
  <c r="O349" i="3"/>
  <c r="N349" i="3"/>
  <c r="M349" i="3"/>
  <c r="L349" i="3"/>
  <c r="K349" i="3"/>
  <c r="J349" i="3"/>
  <c r="I349" i="3"/>
  <c r="H349" i="3"/>
  <c r="G349" i="3"/>
  <c r="AC348" i="3"/>
  <c r="AB348" i="3"/>
  <c r="AA348" i="3"/>
  <c r="Z348" i="3"/>
  <c r="Y348" i="3"/>
  <c r="X348" i="3"/>
  <c r="AG348" i="3" s="1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AD348" i="3" s="1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AD347" i="3" s="1"/>
  <c r="H347" i="3"/>
  <c r="G347" i="3"/>
  <c r="AC346" i="3"/>
  <c r="AB346" i="3"/>
  <c r="AA346" i="3"/>
  <c r="Z346" i="3"/>
  <c r="Y346" i="3"/>
  <c r="AG346" i="3" s="1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AD346" i="3" s="1"/>
  <c r="G346" i="3"/>
  <c r="AC345" i="3"/>
  <c r="AB345" i="3"/>
  <c r="AA345" i="3"/>
  <c r="Z345" i="3"/>
  <c r="Y345" i="3"/>
  <c r="AG345" i="3" s="1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AD344" i="3" s="1"/>
  <c r="Q344" i="3"/>
  <c r="P344" i="3"/>
  <c r="O344" i="3"/>
  <c r="N344" i="3"/>
  <c r="M344" i="3"/>
  <c r="L344" i="3"/>
  <c r="K344" i="3"/>
  <c r="J344" i="3"/>
  <c r="I344" i="3"/>
  <c r="H344" i="3"/>
  <c r="G344" i="3"/>
  <c r="AG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AD341" i="3" s="1"/>
  <c r="H341" i="3"/>
  <c r="G341" i="3"/>
  <c r="AG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AD340" i="3" s="1"/>
  <c r="AB339" i="3"/>
  <c r="AA339" i="3"/>
  <c r="AG339" i="3" s="1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AC338" i="3"/>
  <c r="AB338" i="3"/>
  <c r="AA338" i="3"/>
  <c r="Z338" i="3"/>
  <c r="Y338" i="3"/>
  <c r="X338" i="3"/>
  <c r="AG338" i="3" s="1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AD337" i="3" s="1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AD336" i="3" s="1"/>
  <c r="AC335" i="3"/>
  <c r="AB335" i="3"/>
  <c r="AA335" i="3"/>
  <c r="Z335" i="3"/>
  <c r="AG335" i="3" s="1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AC334" i="3"/>
  <c r="AB334" i="3"/>
  <c r="AA334" i="3"/>
  <c r="Z334" i="3"/>
  <c r="Y334" i="3"/>
  <c r="X334" i="3"/>
  <c r="AG334" i="3" s="1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AD334" i="3" s="1"/>
  <c r="AG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AG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AG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AD328" i="3" s="1"/>
  <c r="J328" i="3"/>
  <c r="I328" i="3"/>
  <c r="H328" i="3"/>
  <c r="G328" i="3"/>
  <c r="AG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AD324" i="3" s="1"/>
  <c r="AG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AD323" i="3" s="1"/>
  <c r="A323" i="3" s="1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AD322" i="3" s="1"/>
  <c r="AG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AD320" i="3" s="1"/>
  <c r="Q320" i="3"/>
  <c r="P320" i="3"/>
  <c r="O320" i="3"/>
  <c r="N320" i="3"/>
  <c r="M320" i="3"/>
  <c r="L320" i="3"/>
  <c r="K320" i="3"/>
  <c r="J320" i="3"/>
  <c r="I320" i="3"/>
  <c r="H320" i="3"/>
  <c r="G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AD319" i="3" s="1"/>
  <c r="J319" i="3"/>
  <c r="I319" i="3"/>
  <c r="H319" i="3"/>
  <c r="G319" i="3"/>
  <c r="AC318" i="3"/>
  <c r="AB318" i="3"/>
  <c r="AA318" i="3"/>
  <c r="AG318" i="3" s="1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AD318" i="3" s="1"/>
  <c r="AC317" i="3"/>
  <c r="AB317" i="3"/>
  <c r="AA317" i="3"/>
  <c r="Z317" i="3"/>
  <c r="Y317" i="3"/>
  <c r="X317" i="3"/>
  <c r="AG317" i="3" s="1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AD316" i="3" s="1"/>
  <c r="Q316" i="3"/>
  <c r="P316" i="3"/>
  <c r="O316" i="3"/>
  <c r="N316" i="3"/>
  <c r="M316" i="3"/>
  <c r="L316" i="3"/>
  <c r="K316" i="3"/>
  <c r="J316" i="3"/>
  <c r="I316" i="3"/>
  <c r="H316" i="3"/>
  <c r="G316" i="3"/>
  <c r="AG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AD314" i="3" s="1"/>
  <c r="H314" i="3"/>
  <c r="G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AC311" i="3"/>
  <c r="AB311" i="3"/>
  <c r="AA311" i="3"/>
  <c r="AG311" i="3" s="1"/>
  <c r="Z311" i="3"/>
  <c r="Y311" i="3"/>
  <c r="X311" i="3"/>
  <c r="W311" i="3"/>
  <c r="V311" i="3"/>
  <c r="U311" i="3"/>
  <c r="T311" i="3"/>
  <c r="S311" i="3"/>
  <c r="R311" i="3"/>
  <c r="AD311" i="3" s="1"/>
  <c r="Q311" i="3"/>
  <c r="P311" i="3"/>
  <c r="O311" i="3"/>
  <c r="N311" i="3"/>
  <c r="M311" i="3"/>
  <c r="L311" i="3"/>
  <c r="K311" i="3"/>
  <c r="J311" i="3"/>
  <c r="I311" i="3"/>
  <c r="H311" i="3"/>
  <c r="G311" i="3"/>
  <c r="AG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AC309" i="3"/>
  <c r="AB309" i="3"/>
  <c r="AA309" i="3"/>
  <c r="Z309" i="3"/>
  <c r="Y309" i="3"/>
  <c r="X309" i="3"/>
  <c r="AG309" i="3" s="1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AD309" i="3" s="1"/>
  <c r="AC308" i="3"/>
  <c r="AB308" i="3"/>
  <c r="AA308" i="3"/>
  <c r="Z308" i="3"/>
  <c r="Y308" i="3"/>
  <c r="X308" i="3"/>
  <c r="AG308" i="3" s="1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AD308" i="3" s="1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AC306" i="3"/>
  <c r="AB306" i="3"/>
  <c r="AA306" i="3"/>
  <c r="Z306" i="3"/>
  <c r="Y306" i="3"/>
  <c r="X306" i="3"/>
  <c r="AG306" i="3" s="1"/>
  <c r="W306" i="3"/>
  <c r="V306" i="3"/>
  <c r="U306" i="3"/>
  <c r="T306" i="3"/>
  <c r="S306" i="3"/>
  <c r="R306" i="3"/>
  <c r="AD306" i="3" s="1"/>
  <c r="Q306" i="3"/>
  <c r="P306" i="3"/>
  <c r="O306" i="3"/>
  <c r="N306" i="3"/>
  <c r="M306" i="3"/>
  <c r="L306" i="3"/>
  <c r="K306" i="3"/>
  <c r="J306" i="3"/>
  <c r="I306" i="3"/>
  <c r="H306" i="3"/>
  <c r="G306" i="3"/>
  <c r="AG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AG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AD303" i="3" s="1"/>
  <c r="G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AD302" i="3" s="1"/>
  <c r="AG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AD301" i="3" s="1"/>
  <c r="A301" i="3" s="1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D300" i="3" s="1"/>
  <c r="P300" i="3"/>
  <c r="O300" i="3"/>
  <c r="N300" i="3"/>
  <c r="M300" i="3"/>
  <c r="L300" i="3"/>
  <c r="K300" i="3"/>
  <c r="J300" i="3"/>
  <c r="I300" i="3"/>
  <c r="H300" i="3"/>
  <c r="G300" i="3"/>
  <c r="AG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AD297" i="3" s="1"/>
  <c r="G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AD296" i="3" s="1"/>
  <c r="O296" i="3"/>
  <c r="N296" i="3"/>
  <c r="M296" i="3"/>
  <c r="L296" i="3"/>
  <c r="K296" i="3"/>
  <c r="J296" i="3"/>
  <c r="I296" i="3"/>
  <c r="H296" i="3"/>
  <c r="G296" i="3"/>
  <c r="AG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AG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AB293" i="3"/>
  <c r="AA293" i="3"/>
  <c r="Z293" i="3"/>
  <c r="Y293" i="3"/>
  <c r="AG293" i="3" s="1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AD292" i="3" s="1"/>
  <c r="H292" i="3"/>
  <c r="G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AG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AC289" i="3"/>
  <c r="AB289" i="3"/>
  <c r="AA289" i="3"/>
  <c r="Z289" i="3"/>
  <c r="Y289" i="3"/>
  <c r="X289" i="3"/>
  <c r="AG289" i="3" s="1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H289" i="3"/>
  <c r="G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H288" i="3"/>
  <c r="G288" i="3"/>
  <c r="AD288" i="3" s="1"/>
  <c r="AC287" i="3"/>
  <c r="AB287" i="3"/>
  <c r="AA287" i="3"/>
  <c r="Z287" i="3"/>
  <c r="Y287" i="3"/>
  <c r="X287" i="3"/>
  <c r="W287" i="3"/>
  <c r="V287" i="3"/>
  <c r="U287" i="3"/>
  <c r="T287" i="3"/>
  <c r="S287" i="3"/>
  <c r="R287" i="3"/>
  <c r="AD287" i="3" s="1"/>
  <c r="Q287" i="3"/>
  <c r="P287" i="3"/>
  <c r="O287" i="3"/>
  <c r="N287" i="3"/>
  <c r="M287" i="3"/>
  <c r="L287" i="3"/>
  <c r="K287" i="3"/>
  <c r="J287" i="3"/>
  <c r="I287" i="3"/>
  <c r="H287" i="3"/>
  <c r="G287" i="3"/>
  <c r="AC286" i="3"/>
  <c r="AB286" i="3"/>
  <c r="AG286" i="3" s="1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AD286" i="3" s="1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AC284" i="3"/>
  <c r="AB284" i="3"/>
  <c r="AA284" i="3"/>
  <c r="Z284" i="3"/>
  <c r="Y284" i="3"/>
  <c r="X284" i="3"/>
  <c r="AG284" i="3" s="1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AD284" i="3" s="1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AD283" i="3" s="1"/>
  <c r="AG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AC281" i="3"/>
  <c r="AB281" i="3"/>
  <c r="AA281" i="3"/>
  <c r="Z281" i="3"/>
  <c r="Y281" i="3"/>
  <c r="X281" i="3"/>
  <c r="AG281" i="3" s="1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AD281" i="3" s="1"/>
  <c r="J281" i="3"/>
  <c r="I281" i="3"/>
  <c r="G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AD279" i="3" s="1"/>
  <c r="AC278" i="3"/>
  <c r="AB278" i="3"/>
  <c r="AA278" i="3"/>
  <c r="Z278" i="3"/>
  <c r="Y278" i="3"/>
  <c r="X278" i="3"/>
  <c r="W278" i="3"/>
  <c r="V278" i="3"/>
  <c r="U278" i="3"/>
  <c r="T278" i="3"/>
  <c r="S278" i="3"/>
  <c r="R278" i="3"/>
  <c r="AD278" i="3" s="1"/>
  <c r="Q278" i="3"/>
  <c r="P278" i="3"/>
  <c r="O278" i="3"/>
  <c r="N278" i="3"/>
  <c r="M278" i="3"/>
  <c r="L278" i="3"/>
  <c r="K278" i="3"/>
  <c r="J278" i="3"/>
  <c r="I278" i="3"/>
  <c r="H278" i="3"/>
  <c r="G278" i="3"/>
  <c r="AG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G277" i="3"/>
  <c r="AC276" i="3"/>
  <c r="AB276" i="3"/>
  <c r="AA276" i="3"/>
  <c r="Z276" i="3"/>
  <c r="Y276" i="3"/>
  <c r="X276" i="3"/>
  <c r="AG276" i="3" s="1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G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AG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AD273" i="3" s="1"/>
  <c r="G273" i="3"/>
  <c r="AC272" i="3"/>
  <c r="AG272" i="3" s="1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AG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AC270" i="3"/>
  <c r="AB270" i="3"/>
  <c r="AA270" i="3"/>
  <c r="Z270" i="3"/>
  <c r="Y270" i="3"/>
  <c r="X270" i="3"/>
  <c r="AG270" i="3" s="1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AD270" i="3" s="1"/>
  <c r="H270" i="3"/>
  <c r="G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AC268" i="3"/>
  <c r="AB268" i="3"/>
  <c r="AA268" i="3"/>
  <c r="Z268" i="3"/>
  <c r="Y268" i="3"/>
  <c r="X268" i="3"/>
  <c r="AG268" i="3" s="1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AD268" i="3" s="1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AD267" i="3" s="1"/>
  <c r="L267" i="3"/>
  <c r="K267" i="3"/>
  <c r="J267" i="3"/>
  <c r="I267" i="3"/>
  <c r="H267" i="3"/>
  <c r="G267" i="3"/>
  <c r="AC266" i="3"/>
  <c r="AB266" i="3"/>
  <c r="AA266" i="3"/>
  <c r="AG266" i="3" s="1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AC265" i="3"/>
  <c r="AB265" i="3"/>
  <c r="AA265" i="3"/>
  <c r="Z265" i="3"/>
  <c r="AG265" i="3" s="1"/>
  <c r="Y265" i="3"/>
  <c r="X265" i="3"/>
  <c r="W265" i="3"/>
  <c r="V265" i="3"/>
  <c r="U265" i="3"/>
  <c r="T265" i="3"/>
  <c r="S265" i="3"/>
  <c r="R265" i="3"/>
  <c r="AD265" i="3" s="1"/>
  <c r="A265" i="3" s="1"/>
  <c r="Q265" i="3"/>
  <c r="P265" i="3"/>
  <c r="O265" i="3"/>
  <c r="N265" i="3"/>
  <c r="M265" i="3"/>
  <c r="L265" i="3"/>
  <c r="K265" i="3"/>
  <c r="J265" i="3"/>
  <c r="I265" i="3"/>
  <c r="H265" i="3"/>
  <c r="G265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AD264" i="3" s="1"/>
  <c r="Q264" i="3"/>
  <c r="P264" i="3"/>
  <c r="O264" i="3"/>
  <c r="N264" i="3"/>
  <c r="M264" i="3"/>
  <c r="L264" i="3"/>
  <c r="K264" i="3"/>
  <c r="J264" i="3"/>
  <c r="I264" i="3"/>
  <c r="H264" i="3"/>
  <c r="G264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AG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D262" i="3" s="1"/>
  <c r="G262" i="3"/>
  <c r="AC261" i="3"/>
  <c r="AB261" i="3"/>
  <c r="AA261" i="3"/>
  <c r="Z261" i="3"/>
  <c r="Y261" i="3"/>
  <c r="X261" i="3"/>
  <c r="AG261" i="3" s="1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H261" i="3"/>
  <c r="G261" i="3"/>
  <c r="AD261" i="3" s="1"/>
  <c r="AC260" i="3"/>
  <c r="AB260" i="3"/>
  <c r="AA260" i="3"/>
  <c r="Z260" i="3"/>
  <c r="Y260" i="3"/>
  <c r="X260" i="3"/>
  <c r="AG260" i="3" s="1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AC257" i="3"/>
  <c r="AB257" i="3"/>
  <c r="AA257" i="3"/>
  <c r="Z257" i="3"/>
  <c r="Y257" i="3"/>
  <c r="AG257" i="3" s="1"/>
  <c r="X257" i="3"/>
  <c r="W257" i="3"/>
  <c r="V257" i="3"/>
  <c r="U257" i="3"/>
  <c r="T257" i="3"/>
  <c r="S257" i="3"/>
  <c r="R257" i="3"/>
  <c r="Q257" i="3"/>
  <c r="AD257" i="3" s="1"/>
  <c r="P257" i="3"/>
  <c r="O257" i="3"/>
  <c r="N257" i="3"/>
  <c r="M257" i="3"/>
  <c r="L257" i="3"/>
  <c r="K257" i="3"/>
  <c r="J257" i="3"/>
  <c r="I257" i="3"/>
  <c r="H257" i="3"/>
  <c r="G257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D256" i="3" s="1"/>
  <c r="P256" i="3"/>
  <c r="O256" i="3"/>
  <c r="N256" i="3"/>
  <c r="M256" i="3"/>
  <c r="L256" i="3"/>
  <c r="K256" i="3"/>
  <c r="J256" i="3"/>
  <c r="I256" i="3"/>
  <c r="H256" i="3"/>
  <c r="G256" i="3"/>
  <c r="AC255" i="3"/>
  <c r="AB255" i="3"/>
  <c r="AA255" i="3"/>
  <c r="Z255" i="3"/>
  <c r="Y255" i="3"/>
  <c r="AG255" i="3" s="1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AC254" i="3"/>
  <c r="AB254" i="3"/>
  <c r="AA254" i="3"/>
  <c r="Z254" i="3"/>
  <c r="Y254" i="3"/>
  <c r="X254" i="3"/>
  <c r="AG254" i="3" s="1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AD253" i="3" s="1"/>
  <c r="H253" i="3"/>
  <c r="G253" i="3"/>
  <c r="AC252" i="3"/>
  <c r="AB252" i="3"/>
  <c r="AA252" i="3"/>
  <c r="Z252" i="3"/>
  <c r="Y252" i="3"/>
  <c r="AG252" i="3" s="1"/>
  <c r="X252" i="3"/>
  <c r="W252" i="3"/>
  <c r="V252" i="3"/>
  <c r="U252" i="3"/>
  <c r="T252" i="3"/>
  <c r="S252" i="3"/>
  <c r="R252" i="3"/>
  <c r="Q252" i="3"/>
  <c r="P252" i="3"/>
  <c r="O252" i="3"/>
  <c r="N252" i="3"/>
  <c r="M252" i="3"/>
  <c r="AD252" i="3" s="1"/>
  <c r="A252" i="3" s="1"/>
  <c r="L252" i="3"/>
  <c r="K252" i="3"/>
  <c r="J252" i="3"/>
  <c r="I252" i="3"/>
  <c r="H252" i="3"/>
  <c r="G252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AD251" i="3" s="1"/>
  <c r="H251" i="3"/>
  <c r="G251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D250" i="3" s="1"/>
  <c r="P250" i="3"/>
  <c r="O250" i="3"/>
  <c r="N250" i="3"/>
  <c r="M250" i="3"/>
  <c r="L250" i="3"/>
  <c r="K250" i="3"/>
  <c r="J250" i="3"/>
  <c r="I250" i="3"/>
  <c r="H250" i="3"/>
  <c r="G250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AD249" i="3" s="1"/>
  <c r="AC248" i="3"/>
  <c r="AB248" i="3"/>
  <c r="AA248" i="3"/>
  <c r="Z248" i="3"/>
  <c r="Y248" i="3"/>
  <c r="AG248" i="3" s="1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AD247" i="3" s="1"/>
  <c r="I247" i="3"/>
  <c r="H247" i="3"/>
  <c r="G247" i="3"/>
  <c r="AC246" i="3"/>
  <c r="AB246" i="3"/>
  <c r="AA246" i="3"/>
  <c r="Z246" i="3"/>
  <c r="AG246" i="3" s="1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C245" i="3"/>
  <c r="AB245" i="3"/>
  <c r="AA245" i="3"/>
  <c r="Z245" i="3"/>
  <c r="Y245" i="3"/>
  <c r="X245" i="3"/>
  <c r="AG245" i="3" s="1"/>
  <c r="W245" i="3"/>
  <c r="V245" i="3"/>
  <c r="U245" i="3"/>
  <c r="T245" i="3"/>
  <c r="S245" i="3"/>
  <c r="R245" i="3"/>
  <c r="AD245" i="3" s="1"/>
  <c r="Q245" i="3"/>
  <c r="P245" i="3"/>
  <c r="O245" i="3"/>
  <c r="N245" i="3"/>
  <c r="M245" i="3"/>
  <c r="L245" i="3"/>
  <c r="K245" i="3"/>
  <c r="J245" i="3"/>
  <c r="I245" i="3"/>
  <c r="H245" i="3"/>
  <c r="G245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AG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D242" i="3" s="1"/>
  <c r="G242" i="3"/>
  <c r="AC241" i="3"/>
  <c r="AB241" i="3"/>
  <c r="AA241" i="3"/>
  <c r="Z241" i="3"/>
  <c r="Y241" i="3"/>
  <c r="X241" i="3"/>
  <c r="AG241" i="3" s="1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AD237" i="3" s="1"/>
  <c r="O237" i="3"/>
  <c r="N237" i="3"/>
  <c r="M237" i="3"/>
  <c r="L237" i="3"/>
  <c r="K237" i="3"/>
  <c r="J237" i="3"/>
  <c r="H237" i="3"/>
  <c r="G237" i="3"/>
  <c r="AG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H236" i="3"/>
  <c r="G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AD235" i="3" s="1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AD234" i="3" s="1"/>
  <c r="H234" i="3"/>
  <c r="G234" i="3"/>
  <c r="AC233" i="3"/>
  <c r="AB233" i="3"/>
  <c r="AA233" i="3"/>
  <c r="Z233" i="3"/>
  <c r="Y233" i="3"/>
  <c r="AG233" i="3" s="1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AC232" i="3"/>
  <c r="AB232" i="3"/>
  <c r="AA232" i="3"/>
  <c r="Z232" i="3"/>
  <c r="Y232" i="3"/>
  <c r="AG232" i="3" s="1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AD231" i="3" s="1"/>
  <c r="M231" i="3"/>
  <c r="L231" i="3"/>
  <c r="K231" i="3"/>
  <c r="J231" i="3"/>
  <c r="I231" i="3"/>
  <c r="H231" i="3"/>
  <c r="G231" i="3"/>
  <c r="AG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AD230" i="3" s="1"/>
  <c r="A230" i="3" s="1"/>
  <c r="Q230" i="3"/>
  <c r="P230" i="3"/>
  <c r="O230" i="3"/>
  <c r="N230" i="3"/>
  <c r="M230" i="3"/>
  <c r="L230" i="3"/>
  <c r="K230" i="3"/>
  <c r="J230" i="3"/>
  <c r="I230" i="3"/>
  <c r="H230" i="3"/>
  <c r="G230" i="3"/>
  <c r="AG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D229" i="3" s="1"/>
  <c r="G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AC227" i="3"/>
  <c r="AB227" i="3"/>
  <c r="AA227" i="3"/>
  <c r="Z227" i="3"/>
  <c r="Y227" i="3"/>
  <c r="AG227" i="3" s="1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AC226" i="3"/>
  <c r="AG226" i="3" s="1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AG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AD223" i="3" s="1"/>
  <c r="A223" i="3" s="1"/>
  <c r="Q223" i="3"/>
  <c r="P223" i="3"/>
  <c r="O223" i="3"/>
  <c r="N223" i="3"/>
  <c r="M223" i="3"/>
  <c r="L223" i="3"/>
  <c r="K223" i="3"/>
  <c r="J223" i="3"/>
  <c r="I223" i="3"/>
  <c r="H223" i="3"/>
  <c r="G223" i="3"/>
  <c r="AC222" i="3"/>
  <c r="AB222" i="3"/>
  <c r="AA222" i="3"/>
  <c r="Z222" i="3"/>
  <c r="Y222" i="3"/>
  <c r="X222" i="3"/>
  <c r="AG222" i="3" s="1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G222" i="3"/>
  <c r="AC221" i="3"/>
  <c r="AB221" i="3"/>
  <c r="AA221" i="3"/>
  <c r="Z221" i="3"/>
  <c r="Y221" i="3"/>
  <c r="X221" i="3"/>
  <c r="AG221" i="3" s="1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G221" i="3"/>
  <c r="AC220" i="3"/>
  <c r="AB220" i="3"/>
  <c r="AA220" i="3"/>
  <c r="Z220" i="3"/>
  <c r="Y220" i="3"/>
  <c r="X220" i="3"/>
  <c r="AG220" i="3" s="1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G220" i="3"/>
  <c r="AC219" i="3"/>
  <c r="AB219" i="3"/>
  <c r="AA219" i="3"/>
  <c r="Z219" i="3"/>
  <c r="AG219" i="3" s="1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AD219" i="3" s="1"/>
  <c r="I219" i="3"/>
  <c r="H219" i="3"/>
  <c r="G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D218" i="3" s="1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D217" i="3" s="1"/>
  <c r="P217" i="3"/>
  <c r="O217" i="3"/>
  <c r="N217" i="3"/>
  <c r="M217" i="3"/>
  <c r="L217" i="3"/>
  <c r="K217" i="3"/>
  <c r="J217" i="3"/>
  <c r="I217" i="3"/>
  <c r="H217" i="3"/>
  <c r="G217" i="3"/>
  <c r="AG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AC215" i="3"/>
  <c r="AB215" i="3"/>
  <c r="AA215" i="3"/>
  <c r="Z215" i="3"/>
  <c r="Y215" i="3"/>
  <c r="X215" i="3"/>
  <c r="AG215" i="3" s="1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AC214" i="3"/>
  <c r="AB214" i="3"/>
  <c r="AA214" i="3"/>
  <c r="Z214" i="3"/>
  <c r="Y214" i="3"/>
  <c r="AG214" i="3" s="1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AD212" i="3" s="1"/>
  <c r="AC211" i="3"/>
  <c r="AB211" i="3"/>
  <c r="AA211" i="3"/>
  <c r="Z211" i="3"/>
  <c r="Y211" i="3"/>
  <c r="AG211" i="3" s="1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C210" i="3"/>
  <c r="AB210" i="3"/>
  <c r="AA210" i="3"/>
  <c r="Z210" i="3"/>
  <c r="Y210" i="3"/>
  <c r="X210" i="3"/>
  <c r="AG210" i="3" s="1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AC208" i="3"/>
  <c r="AB208" i="3"/>
  <c r="AA208" i="3"/>
  <c r="Z208" i="3"/>
  <c r="AG208" i="3" s="1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AD208" i="3" s="1"/>
  <c r="J208" i="3"/>
  <c r="I208" i="3"/>
  <c r="H208" i="3"/>
  <c r="G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AD207" i="3" s="1"/>
  <c r="L207" i="3"/>
  <c r="K207" i="3"/>
  <c r="J207" i="3"/>
  <c r="I207" i="3"/>
  <c r="H207" i="3"/>
  <c r="G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AC205" i="3"/>
  <c r="AG205" i="3" s="1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AD204" i="3" s="1"/>
  <c r="Q204" i="3"/>
  <c r="P204" i="3"/>
  <c r="O204" i="3"/>
  <c r="N204" i="3"/>
  <c r="M204" i="3"/>
  <c r="L204" i="3"/>
  <c r="K204" i="3"/>
  <c r="J204" i="3"/>
  <c r="I204" i="3"/>
  <c r="H204" i="3"/>
  <c r="G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AD203" i="3" s="1"/>
  <c r="Q203" i="3"/>
  <c r="P203" i="3"/>
  <c r="O203" i="3"/>
  <c r="N203" i="3"/>
  <c r="M203" i="3"/>
  <c r="L203" i="3"/>
  <c r="K203" i="3"/>
  <c r="J203" i="3"/>
  <c r="I203" i="3"/>
  <c r="H203" i="3"/>
  <c r="G203" i="3"/>
  <c r="AG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H202" i="3"/>
  <c r="G202" i="3"/>
  <c r="AD202" i="3" s="1"/>
  <c r="AC201" i="3"/>
  <c r="AB201" i="3"/>
  <c r="AA201" i="3"/>
  <c r="Z201" i="3"/>
  <c r="Y201" i="3"/>
  <c r="X201" i="3"/>
  <c r="AG201" i="3" s="1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AG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AD200" i="3" s="1"/>
  <c r="J200" i="3"/>
  <c r="I200" i="3"/>
  <c r="H200" i="3"/>
  <c r="G200" i="3"/>
  <c r="AG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D199" i="3" s="1"/>
  <c r="G199" i="3"/>
  <c r="AC198" i="3"/>
  <c r="AB198" i="3"/>
  <c r="AA198" i="3"/>
  <c r="Z198" i="3"/>
  <c r="Y198" i="3"/>
  <c r="X198" i="3"/>
  <c r="AG198" i="3" s="1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B196" i="3"/>
  <c r="AA196" i="3"/>
  <c r="Z196" i="3"/>
  <c r="Y196" i="3"/>
  <c r="X196" i="3"/>
  <c r="AG196" i="3" s="1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AD195" i="3" s="1"/>
  <c r="O195" i="3"/>
  <c r="N195" i="3"/>
  <c r="M195" i="3"/>
  <c r="L195" i="3"/>
  <c r="K195" i="3"/>
  <c r="J195" i="3"/>
  <c r="H195" i="3"/>
  <c r="G195" i="3"/>
  <c r="AG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H194" i="3"/>
  <c r="G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AG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AD192" i="3" s="1"/>
  <c r="O192" i="3"/>
  <c r="N192" i="3"/>
  <c r="M192" i="3"/>
  <c r="L192" i="3"/>
  <c r="K192" i="3"/>
  <c r="J192" i="3"/>
  <c r="I192" i="3"/>
  <c r="H192" i="3"/>
  <c r="G192" i="3"/>
  <c r="AG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AC190" i="3"/>
  <c r="AB190" i="3"/>
  <c r="AA190" i="3"/>
  <c r="Z190" i="3"/>
  <c r="Y190" i="3"/>
  <c r="X190" i="3"/>
  <c r="AG190" i="3" s="1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C189" i="3"/>
  <c r="AB189" i="3"/>
  <c r="AA189" i="3"/>
  <c r="Z189" i="3"/>
  <c r="Y189" i="3"/>
  <c r="X189" i="3"/>
  <c r="AG189" i="3" s="1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AC188" i="3"/>
  <c r="AB188" i="3"/>
  <c r="AG188" i="3" s="1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AC187" i="3"/>
  <c r="AB187" i="3"/>
  <c r="AA187" i="3"/>
  <c r="Z187" i="3"/>
  <c r="Y187" i="3"/>
  <c r="AG187" i="3" s="1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AD186" i="3" s="1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AD184" i="3" s="1"/>
  <c r="Q184" i="3"/>
  <c r="P184" i="3"/>
  <c r="O184" i="3"/>
  <c r="N184" i="3"/>
  <c r="M184" i="3"/>
  <c r="L184" i="3"/>
  <c r="K184" i="3"/>
  <c r="J184" i="3"/>
  <c r="I184" i="3"/>
  <c r="H184" i="3"/>
  <c r="G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AD183" i="3" s="1"/>
  <c r="Q183" i="3"/>
  <c r="P183" i="3"/>
  <c r="O183" i="3"/>
  <c r="N183" i="3"/>
  <c r="M183" i="3"/>
  <c r="L183" i="3"/>
  <c r="K183" i="3"/>
  <c r="J183" i="3"/>
  <c r="I183" i="3"/>
  <c r="H183" i="3"/>
  <c r="G183" i="3"/>
  <c r="AG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AC181" i="3"/>
  <c r="AB181" i="3"/>
  <c r="AA181" i="3"/>
  <c r="Z181" i="3"/>
  <c r="Y181" i="3"/>
  <c r="X181" i="3"/>
  <c r="AG181" i="3" s="1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G181" i="3"/>
  <c r="AC180" i="3"/>
  <c r="AB180" i="3"/>
  <c r="AA180" i="3"/>
  <c r="Z180" i="3"/>
  <c r="Y180" i="3"/>
  <c r="X180" i="3"/>
  <c r="AG180" i="3" s="1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G180" i="3"/>
  <c r="AC179" i="3"/>
  <c r="AB179" i="3"/>
  <c r="AA179" i="3"/>
  <c r="Z179" i="3"/>
  <c r="Y179" i="3"/>
  <c r="X179" i="3"/>
  <c r="AG179" i="3" s="1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G179" i="3"/>
  <c r="AC178" i="3"/>
  <c r="AB178" i="3"/>
  <c r="AA178" i="3"/>
  <c r="Z178" i="3"/>
  <c r="Y178" i="3"/>
  <c r="X178" i="3"/>
  <c r="AG178" i="3" s="1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C175" i="3"/>
  <c r="AB175" i="3"/>
  <c r="AA175" i="3"/>
  <c r="Z175" i="3"/>
  <c r="AG175" i="3" s="1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D175" i="3" s="1"/>
  <c r="G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AG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AD173" i="3" s="1"/>
  <c r="A173" i="3" s="1"/>
  <c r="Q173" i="3"/>
  <c r="P173" i="3"/>
  <c r="O173" i="3"/>
  <c r="N173" i="3"/>
  <c r="M173" i="3"/>
  <c r="L173" i="3"/>
  <c r="K173" i="3"/>
  <c r="J173" i="3"/>
  <c r="I173" i="3"/>
  <c r="H173" i="3"/>
  <c r="G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AD172" i="3" s="1"/>
  <c r="Q172" i="3"/>
  <c r="P172" i="3"/>
  <c r="O172" i="3"/>
  <c r="N172" i="3"/>
  <c r="M172" i="3"/>
  <c r="L172" i="3"/>
  <c r="K172" i="3"/>
  <c r="J172" i="3"/>
  <c r="I172" i="3"/>
  <c r="H172" i="3"/>
  <c r="G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AC170" i="3"/>
  <c r="AB170" i="3"/>
  <c r="AA170" i="3"/>
  <c r="Z170" i="3"/>
  <c r="Y170" i="3"/>
  <c r="AG170" i="3" s="1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AD170" i="3" s="1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AD169" i="3" s="1"/>
  <c r="M169" i="3"/>
  <c r="L169" i="3"/>
  <c r="K169" i="3"/>
  <c r="J169" i="3"/>
  <c r="I169" i="3"/>
  <c r="H169" i="3"/>
  <c r="G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D168" i="3" s="1"/>
  <c r="P168" i="3"/>
  <c r="O168" i="3"/>
  <c r="N168" i="3"/>
  <c r="M168" i="3"/>
  <c r="L168" i="3"/>
  <c r="K168" i="3"/>
  <c r="J168" i="3"/>
  <c r="I168" i="3"/>
  <c r="H168" i="3"/>
  <c r="G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AD167" i="3" s="1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AD166" i="3" s="1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AD165" i="3" s="1"/>
  <c r="AC164" i="3"/>
  <c r="AB164" i="3"/>
  <c r="AA164" i="3"/>
  <c r="AG164" i="3" s="1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AC163" i="3"/>
  <c r="AB163" i="3"/>
  <c r="AA163" i="3"/>
  <c r="Z163" i="3"/>
  <c r="Y163" i="3"/>
  <c r="X163" i="3"/>
  <c r="AG163" i="3" s="1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H161" i="3"/>
  <c r="G161" i="3"/>
  <c r="AD161" i="3" s="1"/>
  <c r="AC160" i="3"/>
  <c r="AB160" i="3"/>
  <c r="AA160" i="3"/>
  <c r="Z160" i="3"/>
  <c r="Y160" i="3"/>
  <c r="X160" i="3"/>
  <c r="W160" i="3"/>
  <c r="V160" i="3"/>
  <c r="U160" i="3"/>
  <c r="T160" i="3"/>
  <c r="S160" i="3"/>
  <c r="R160" i="3"/>
  <c r="AD160" i="3" s="1"/>
  <c r="Q160" i="3"/>
  <c r="P160" i="3"/>
  <c r="O160" i="3"/>
  <c r="N160" i="3"/>
  <c r="M160" i="3"/>
  <c r="L160" i="3"/>
  <c r="K160" i="3"/>
  <c r="J160" i="3"/>
  <c r="I160" i="3"/>
  <c r="H160" i="3"/>
  <c r="G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AG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D158" i="3" s="1"/>
  <c r="G158" i="3"/>
  <c r="AG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AC156" i="3"/>
  <c r="AB156" i="3"/>
  <c r="AA156" i="3"/>
  <c r="Z156" i="3"/>
  <c r="Y156" i="3"/>
  <c r="X156" i="3"/>
  <c r="AG156" i="3" s="1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AC155" i="3"/>
  <c r="AB155" i="3"/>
  <c r="AA155" i="3"/>
  <c r="Z155" i="3"/>
  <c r="Y155" i="3"/>
  <c r="X155" i="3"/>
  <c r="AG155" i="3" s="1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C154" i="3"/>
  <c r="AB154" i="3"/>
  <c r="AA154" i="3"/>
  <c r="Z154" i="3"/>
  <c r="Y154" i="3"/>
  <c r="X154" i="3"/>
  <c r="AG154" i="3" s="1"/>
  <c r="W154" i="3"/>
  <c r="V154" i="3"/>
  <c r="U154" i="3"/>
  <c r="T154" i="3"/>
  <c r="S154" i="3"/>
  <c r="R154" i="3"/>
  <c r="Q154" i="3"/>
  <c r="P154" i="3"/>
  <c r="O154" i="3"/>
  <c r="N154" i="3"/>
  <c r="M154" i="3"/>
  <c r="L154" i="3"/>
  <c r="AD154" i="3" s="1"/>
  <c r="A154" i="3" s="1"/>
  <c r="K154" i="3"/>
  <c r="J154" i="3"/>
  <c r="I154" i="3"/>
  <c r="H154" i="3"/>
  <c r="G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AG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AD151" i="3" s="1"/>
  <c r="A151" i="3" s="1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AC149" i="3"/>
  <c r="AB149" i="3"/>
  <c r="AA149" i="3"/>
  <c r="Z149" i="3"/>
  <c r="Y149" i="3"/>
  <c r="X149" i="3"/>
  <c r="AG149" i="3" s="1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AD149" i="3" s="1"/>
  <c r="I149" i="3"/>
  <c r="H149" i="3"/>
  <c r="G149" i="3"/>
  <c r="AC148" i="3"/>
  <c r="AB148" i="3"/>
  <c r="AA148" i="3"/>
  <c r="Z148" i="3"/>
  <c r="AG148" i="3" s="1"/>
  <c r="Y148" i="3"/>
  <c r="X148" i="3"/>
  <c r="W148" i="3"/>
  <c r="V148" i="3"/>
  <c r="U148" i="3"/>
  <c r="T148" i="3"/>
  <c r="S148" i="3"/>
  <c r="R148" i="3"/>
  <c r="Q148" i="3"/>
  <c r="P148" i="3"/>
  <c r="O148" i="3"/>
  <c r="N148" i="3"/>
  <c r="AD148" i="3" s="1"/>
  <c r="A148" i="3" s="1"/>
  <c r="M148" i="3"/>
  <c r="L148" i="3"/>
  <c r="K148" i="3"/>
  <c r="J148" i="3"/>
  <c r="I148" i="3"/>
  <c r="H148" i="3"/>
  <c r="G148" i="3"/>
  <c r="AC147" i="3"/>
  <c r="AG147" i="3" s="1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AG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AG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AD145" i="3" s="1"/>
  <c r="O145" i="3"/>
  <c r="N145" i="3"/>
  <c r="M145" i="3"/>
  <c r="L145" i="3"/>
  <c r="K145" i="3"/>
  <c r="J145" i="3"/>
  <c r="I145" i="3"/>
  <c r="H145" i="3"/>
  <c r="G145" i="3"/>
  <c r="AG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N144" i="3"/>
  <c r="M144" i="3"/>
  <c r="L144" i="3"/>
  <c r="K144" i="3"/>
  <c r="J144" i="3"/>
  <c r="I144" i="3"/>
  <c r="H144" i="3"/>
  <c r="G144" i="3"/>
  <c r="AC143" i="3"/>
  <c r="AB143" i="3"/>
  <c r="AA143" i="3"/>
  <c r="Z143" i="3"/>
  <c r="Y143" i="3"/>
  <c r="AG143" i="3" s="1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AD143" i="3" s="1"/>
  <c r="H143" i="3"/>
  <c r="G143" i="3"/>
  <c r="AC142" i="3"/>
  <c r="AB142" i="3"/>
  <c r="AA142" i="3"/>
  <c r="Z142" i="3"/>
  <c r="Y142" i="3"/>
  <c r="X142" i="3"/>
  <c r="AG142" i="3" s="1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AD142" i="3" s="1"/>
  <c r="J142" i="3"/>
  <c r="I142" i="3"/>
  <c r="H142" i="3"/>
  <c r="G142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G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AD140" i="3" s="1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AC137" i="3"/>
  <c r="AB137" i="3"/>
  <c r="AA137" i="3"/>
  <c r="Z137" i="3"/>
  <c r="Y137" i="3"/>
  <c r="AG137" i="3" s="1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AC136" i="3"/>
  <c r="AB136" i="3"/>
  <c r="AA136" i="3"/>
  <c r="Z136" i="3"/>
  <c r="Y136" i="3"/>
  <c r="AG136" i="3" s="1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AD133" i="3" s="1"/>
  <c r="AG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AC131" i="3"/>
  <c r="AB131" i="3"/>
  <c r="AA131" i="3"/>
  <c r="Z131" i="3"/>
  <c r="Y131" i="3"/>
  <c r="X131" i="3"/>
  <c r="AG131" i="3" s="1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AC130" i="3"/>
  <c r="AB130" i="3"/>
  <c r="AA130" i="3"/>
  <c r="Z130" i="3"/>
  <c r="Y130" i="3"/>
  <c r="AG130" i="3" s="1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AD130" i="3" s="1"/>
  <c r="AC129" i="3"/>
  <c r="AB129" i="3"/>
  <c r="AA129" i="3"/>
  <c r="Z129" i="3"/>
  <c r="AG129" i="3" s="1"/>
  <c r="Y129" i="3"/>
  <c r="X129" i="3"/>
  <c r="W129" i="3"/>
  <c r="V129" i="3"/>
  <c r="U129" i="3"/>
  <c r="T129" i="3"/>
  <c r="S129" i="3"/>
  <c r="R129" i="3"/>
  <c r="Q129" i="3"/>
  <c r="P129" i="3"/>
  <c r="O129" i="3"/>
  <c r="N129" i="3"/>
  <c r="AD129" i="3" s="1"/>
  <c r="A129" i="3" s="1"/>
  <c r="M129" i="3"/>
  <c r="L129" i="3"/>
  <c r="K129" i="3"/>
  <c r="J129" i="3"/>
  <c r="I129" i="3"/>
  <c r="H129" i="3"/>
  <c r="G129" i="3"/>
  <c r="AC128" i="3"/>
  <c r="AB128" i="3"/>
  <c r="AG128" i="3" s="1"/>
  <c r="AA128" i="3"/>
  <c r="Z128" i="3"/>
  <c r="Y128" i="3"/>
  <c r="X128" i="3"/>
  <c r="W128" i="3"/>
  <c r="V128" i="3"/>
  <c r="U128" i="3"/>
  <c r="T128" i="3"/>
  <c r="S128" i="3"/>
  <c r="R128" i="3"/>
  <c r="AD128" i="3" s="1"/>
  <c r="Q128" i="3"/>
  <c r="P128" i="3"/>
  <c r="O128" i="3"/>
  <c r="N128" i="3"/>
  <c r="M128" i="3"/>
  <c r="L128" i="3"/>
  <c r="K128" i="3"/>
  <c r="J128" i="3"/>
  <c r="I128" i="3"/>
  <c r="H128" i="3"/>
  <c r="G128" i="3"/>
  <c r="AG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AC125" i="3"/>
  <c r="AB125" i="3"/>
  <c r="AA125" i="3"/>
  <c r="Z125" i="3"/>
  <c r="Y125" i="3"/>
  <c r="AG125" i="3" s="1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AD125" i="3" s="1"/>
  <c r="G125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N124" i="3"/>
  <c r="M124" i="3"/>
  <c r="L124" i="3"/>
  <c r="K124" i="3"/>
  <c r="J124" i="3"/>
  <c r="I124" i="3"/>
  <c r="H124" i="3"/>
  <c r="G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AG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AD122" i="3" s="1"/>
  <c r="A122" i="3" s="1"/>
  <c r="Q122" i="3"/>
  <c r="P122" i="3"/>
  <c r="O122" i="3"/>
  <c r="N122" i="3"/>
  <c r="M122" i="3"/>
  <c r="L122" i="3"/>
  <c r="K122" i="3"/>
  <c r="J122" i="3"/>
  <c r="I122" i="3"/>
  <c r="H122" i="3"/>
  <c r="G122" i="3"/>
  <c r="AG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AD120" i="3" s="1"/>
  <c r="H120" i="3"/>
  <c r="G120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AD119" i="3" s="1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AD117" i="3" s="1"/>
  <c r="Q117" i="3"/>
  <c r="P117" i="3"/>
  <c r="O117" i="3"/>
  <c r="N117" i="3"/>
  <c r="M117" i="3"/>
  <c r="L117" i="3"/>
  <c r="K117" i="3"/>
  <c r="J117" i="3"/>
  <c r="I117" i="3"/>
  <c r="H117" i="3"/>
  <c r="G117" i="3"/>
  <c r="AG116" i="3"/>
  <c r="AC116" i="3"/>
  <c r="AB116" i="3"/>
  <c r="AA116" i="3"/>
  <c r="Z116" i="3"/>
  <c r="Y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AG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AC114" i="3"/>
  <c r="AB114" i="3"/>
  <c r="AA114" i="3"/>
  <c r="Z114" i="3"/>
  <c r="Y114" i="3"/>
  <c r="AG114" i="3" s="1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AC113" i="3"/>
  <c r="AB113" i="3"/>
  <c r="AA113" i="3"/>
  <c r="Z113" i="3"/>
  <c r="Y113" i="3"/>
  <c r="X113" i="3"/>
  <c r="AG113" i="3" s="1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AG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AC109" i="3"/>
  <c r="AB109" i="3"/>
  <c r="AA109" i="3"/>
  <c r="Z109" i="3"/>
  <c r="AG109" i="3" s="1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AC108" i="3"/>
  <c r="AB108" i="3"/>
  <c r="AA108" i="3"/>
  <c r="Z108" i="3"/>
  <c r="Y108" i="3"/>
  <c r="X108" i="3"/>
  <c r="AG108" i="3" s="1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AD107" i="3" s="1"/>
  <c r="H107" i="3"/>
  <c r="G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G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AD105" i="3" s="1"/>
  <c r="AG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AC103" i="3"/>
  <c r="AB103" i="3"/>
  <c r="AA103" i="3"/>
  <c r="Z103" i="3"/>
  <c r="Y103" i="3"/>
  <c r="X103" i="3"/>
  <c r="AG103" i="3" s="1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AC102" i="3"/>
  <c r="AB102" i="3"/>
  <c r="AA102" i="3"/>
  <c r="Z102" i="3"/>
  <c r="Y102" i="3"/>
  <c r="X102" i="3"/>
  <c r="AG102" i="3" s="1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AD102" i="3" s="1"/>
  <c r="G102" i="3"/>
  <c r="AC101" i="3"/>
  <c r="AB101" i="3"/>
  <c r="AA101" i="3"/>
  <c r="AG101" i="3" s="1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AG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AD100" i="3" s="1"/>
  <c r="AG99" i="3"/>
  <c r="AC99" i="3"/>
  <c r="AB99" i="3"/>
  <c r="AA99" i="3"/>
  <c r="Z99" i="3"/>
  <c r="Y99" i="3"/>
  <c r="X99" i="3"/>
  <c r="W99" i="3"/>
  <c r="V99" i="3"/>
  <c r="U99" i="3"/>
  <c r="T99" i="3"/>
  <c r="S99" i="3"/>
  <c r="R99" i="3"/>
  <c r="AD99" i="3" s="1"/>
  <c r="Q99" i="3"/>
  <c r="P99" i="3"/>
  <c r="O99" i="3"/>
  <c r="N99" i="3"/>
  <c r="M99" i="3"/>
  <c r="L99" i="3"/>
  <c r="K99" i="3"/>
  <c r="J99" i="3"/>
  <c r="I99" i="3"/>
  <c r="H99" i="3"/>
  <c r="G99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AC97" i="3"/>
  <c r="AB97" i="3"/>
  <c r="AA97" i="3"/>
  <c r="Z97" i="3"/>
  <c r="Y97" i="3"/>
  <c r="X97" i="3"/>
  <c r="AG97" i="3" s="1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AC96" i="3"/>
  <c r="AB96" i="3"/>
  <c r="AA96" i="3"/>
  <c r="Z96" i="3"/>
  <c r="Y96" i="3"/>
  <c r="X96" i="3"/>
  <c r="AG96" i="3" s="1"/>
  <c r="W96" i="3"/>
  <c r="V96" i="3"/>
  <c r="U96" i="3"/>
  <c r="T96" i="3"/>
  <c r="S96" i="3"/>
  <c r="R96" i="3"/>
  <c r="AD96" i="3" s="1"/>
  <c r="Q96" i="3"/>
  <c r="P96" i="3"/>
  <c r="O96" i="3"/>
  <c r="N96" i="3"/>
  <c r="M96" i="3"/>
  <c r="L96" i="3"/>
  <c r="K96" i="3"/>
  <c r="J96" i="3"/>
  <c r="I96" i="3"/>
  <c r="H96" i="3"/>
  <c r="G96" i="3"/>
  <c r="AG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D95" i="3" s="1"/>
  <c r="AC94" i="3"/>
  <c r="AB94" i="3"/>
  <c r="AA94" i="3"/>
  <c r="Z94" i="3"/>
  <c r="Y94" i="3"/>
  <c r="AG94" i="3" s="1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C93" i="3"/>
  <c r="AB93" i="3"/>
  <c r="AA93" i="3"/>
  <c r="Z93" i="3"/>
  <c r="Y93" i="3"/>
  <c r="X93" i="3"/>
  <c r="AG93" i="3" s="1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G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G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C89" i="3"/>
  <c r="AB89" i="3"/>
  <c r="AA89" i="3"/>
  <c r="Z89" i="3"/>
  <c r="Y89" i="3"/>
  <c r="X89" i="3"/>
  <c r="AG89" i="3" s="1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C88" i="3"/>
  <c r="AB88" i="3"/>
  <c r="AA88" i="3"/>
  <c r="Z88" i="3"/>
  <c r="Y88" i="3"/>
  <c r="X88" i="3"/>
  <c r="AG88" i="3" s="1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C87" i="3"/>
  <c r="AB87" i="3"/>
  <c r="AA87" i="3"/>
  <c r="Z87" i="3"/>
  <c r="Y87" i="3"/>
  <c r="X87" i="3"/>
  <c r="AG87" i="3" s="1"/>
  <c r="W87" i="3"/>
  <c r="V87" i="3"/>
  <c r="U87" i="3"/>
  <c r="T87" i="3"/>
  <c r="S87" i="3"/>
  <c r="R87" i="3"/>
  <c r="AD87" i="3" s="1"/>
  <c r="Q87" i="3"/>
  <c r="P87" i="3"/>
  <c r="O87" i="3"/>
  <c r="N87" i="3"/>
  <c r="M87" i="3"/>
  <c r="L87" i="3"/>
  <c r="K87" i="3"/>
  <c r="J87" i="3"/>
  <c r="I87" i="3"/>
  <c r="H87" i="3"/>
  <c r="G87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AD86" i="3" s="1"/>
  <c r="H86" i="3"/>
  <c r="G86" i="3"/>
  <c r="AC85" i="3"/>
  <c r="AB85" i="3"/>
  <c r="AA85" i="3"/>
  <c r="Z85" i="3"/>
  <c r="Y85" i="3"/>
  <c r="X85" i="3"/>
  <c r="AG85" i="3" s="1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C84" i="3"/>
  <c r="AB84" i="3"/>
  <c r="AA84" i="3"/>
  <c r="Z84" i="3"/>
  <c r="Y84" i="3"/>
  <c r="X84" i="3"/>
  <c r="AG84" i="3" s="1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C83" i="3"/>
  <c r="AB83" i="3"/>
  <c r="AA83" i="3"/>
  <c r="AG83" i="3" s="1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AC82" i="3"/>
  <c r="AB82" i="3"/>
  <c r="AA82" i="3"/>
  <c r="AG82" i="3" s="1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B81" i="3"/>
  <c r="AG81" i="3" s="1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G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D80" i="3" s="1"/>
  <c r="AC79" i="3"/>
  <c r="AB79" i="3"/>
  <c r="AA79" i="3"/>
  <c r="Z79" i="3"/>
  <c r="Y79" i="3"/>
  <c r="X79" i="3"/>
  <c r="AG79" i="3" s="1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AD77" i="3" s="1"/>
  <c r="O77" i="3"/>
  <c r="N77" i="3"/>
  <c r="M77" i="3"/>
  <c r="L77" i="3"/>
  <c r="K77" i="3"/>
  <c r="J77" i="3"/>
  <c r="I77" i="3"/>
  <c r="H77" i="3"/>
  <c r="G77" i="3"/>
  <c r="AG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AD76" i="3" s="1"/>
  <c r="AC75" i="3"/>
  <c r="AB75" i="3"/>
  <c r="AA75" i="3"/>
  <c r="Z75" i="3"/>
  <c r="Y75" i="3"/>
  <c r="X75" i="3"/>
  <c r="AG75" i="3" s="1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AC74" i="3"/>
  <c r="AB74" i="3"/>
  <c r="AA74" i="3"/>
  <c r="Z74" i="3"/>
  <c r="Y74" i="3"/>
  <c r="AG74" i="3" s="1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C73" i="3"/>
  <c r="AG73" i="3" s="1"/>
  <c r="AB73" i="3"/>
  <c r="AA73" i="3"/>
  <c r="Z73" i="3"/>
  <c r="Y73" i="3"/>
  <c r="X73" i="3"/>
  <c r="W73" i="3"/>
  <c r="V73" i="3"/>
  <c r="U73" i="3"/>
  <c r="T73" i="3"/>
  <c r="S73" i="3"/>
  <c r="R73" i="3"/>
  <c r="AD73" i="3" s="1"/>
  <c r="Q73" i="3"/>
  <c r="P73" i="3"/>
  <c r="O73" i="3"/>
  <c r="N73" i="3"/>
  <c r="M73" i="3"/>
  <c r="L73" i="3"/>
  <c r="K73" i="3"/>
  <c r="J73" i="3"/>
  <c r="I73" i="3"/>
  <c r="H73" i="3"/>
  <c r="G73" i="3"/>
  <c r="AC72" i="3"/>
  <c r="AB72" i="3"/>
  <c r="AA72" i="3"/>
  <c r="Z72" i="3"/>
  <c r="Y72" i="3"/>
  <c r="X72" i="3"/>
  <c r="W72" i="3"/>
  <c r="V72" i="3"/>
  <c r="U72" i="3"/>
  <c r="T72" i="3"/>
  <c r="S72" i="3"/>
  <c r="R72" i="3"/>
  <c r="AD72" i="3" s="1"/>
  <c r="Q72" i="3"/>
  <c r="P72" i="3"/>
  <c r="O72" i="3"/>
  <c r="N72" i="3"/>
  <c r="M72" i="3"/>
  <c r="L72" i="3"/>
  <c r="K72" i="3"/>
  <c r="J72" i="3"/>
  <c r="I72" i="3"/>
  <c r="H72" i="3"/>
  <c r="G72" i="3"/>
  <c r="AC71" i="3"/>
  <c r="AB71" i="3"/>
  <c r="AA71" i="3"/>
  <c r="Z71" i="3"/>
  <c r="Y71" i="3"/>
  <c r="AG71" i="3" s="1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C70" i="3"/>
  <c r="AB70" i="3"/>
  <c r="AA70" i="3"/>
  <c r="Z70" i="3"/>
  <c r="Y70" i="3"/>
  <c r="X70" i="3"/>
  <c r="AG70" i="3" s="1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G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AD68" i="3" s="1"/>
  <c r="G68" i="3"/>
  <c r="AG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AD65" i="3" s="1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AD64" i="3" s="1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G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D60" i="3" s="1"/>
  <c r="A60" i="3" s="1"/>
  <c r="AC59" i="3"/>
  <c r="AB59" i="3"/>
  <c r="AA59" i="3"/>
  <c r="Z59" i="3"/>
  <c r="Y59" i="3"/>
  <c r="X59" i="3"/>
  <c r="AG59" i="3" s="1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AD59" i="3" s="1"/>
  <c r="H59" i="3"/>
  <c r="G59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C57" i="3"/>
  <c r="AG57" i="3" s="1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D57" i="3" s="1"/>
  <c r="AB56" i="3"/>
  <c r="AA56" i="3"/>
  <c r="Z56" i="3"/>
  <c r="Y56" i="3"/>
  <c r="X56" i="3"/>
  <c r="AG56" i="3" s="1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G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C54" i="3"/>
  <c r="AB54" i="3"/>
  <c r="AA54" i="3"/>
  <c r="Z54" i="3"/>
  <c r="Y54" i="3"/>
  <c r="X54" i="3"/>
  <c r="AG54" i="3" s="1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G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C51" i="3"/>
  <c r="AB51" i="3"/>
  <c r="AA51" i="3"/>
  <c r="Z51" i="3"/>
  <c r="Y51" i="3"/>
  <c r="X51" i="3"/>
  <c r="AG51" i="3" s="1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C49" i="3"/>
  <c r="AB49" i="3"/>
  <c r="AG49" i="3" s="1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D49" i="3" s="1"/>
  <c r="AG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G45" i="3"/>
  <c r="AC45" i="3"/>
  <c r="AB45" i="3"/>
  <c r="AA45" i="3"/>
  <c r="Z45" i="3"/>
  <c r="Y45" i="3"/>
  <c r="X45" i="3"/>
  <c r="W45" i="3"/>
  <c r="V45" i="3"/>
  <c r="U45" i="3"/>
  <c r="T45" i="3"/>
  <c r="S45" i="3"/>
  <c r="R45" i="3"/>
  <c r="AD45" i="3" s="1"/>
  <c r="Q45" i="3"/>
  <c r="P45" i="3"/>
  <c r="O45" i="3"/>
  <c r="N45" i="3"/>
  <c r="M45" i="3"/>
  <c r="L45" i="3"/>
  <c r="K45" i="3"/>
  <c r="J45" i="3"/>
  <c r="I45" i="3"/>
  <c r="H45" i="3"/>
  <c r="G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G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AD42" i="3" s="1"/>
  <c r="G42" i="3"/>
  <c r="AC41" i="3"/>
  <c r="AB41" i="3"/>
  <c r="AA41" i="3"/>
  <c r="Z41" i="3"/>
  <c r="Y41" i="3"/>
  <c r="X41" i="3"/>
  <c r="AG41" i="3" s="1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D40" i="3" s="1"/>
  <c r="AG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C37" i="3"/>
  <c r="AB37" i="3"/>
  <c r="AA37" i="3"/>
  <c r="Z37" i="3"/>
  <c r="AG37" i="3" s="1"/>
  <c r="Y37" i="3"/>
  <c r="X37" i="3"/>
  <c r="W37" i="3"/>
  <c r="V37" i="3"/>
  <c r="U37" i="3"/>
  <c r="T37" i="3"/>
  <c r="S37" i="3"/>
  <c r="R37" i="3"/>
  <c r="Q37" i="3"/>
  <c r="P37" i="3"/>
  <c r="O37" i="3"/>
  <c r="N37" i="3"/>
  <c r="AD37" i="3" s="1"/>
  <c r="A37" i="3" s="1"/>
  <c r="M37" i="3"/>
  <c r="L37" i="3"/>
  <c r="K37" i="3"/>
  <c r="J37" i="3"/>
  <c r="I37" i="3"/>
  <c r="H37" i="3"/>
  <c r="G37" i="3"/>
  <c r="AG36" i="3"/>
  <c r="AC36" i="3"/>
  <c r="AB36" i="3"/>
  <c r="AA36" i="3"/>
  <c r="Z36" i="3"/>
  <c r="Y36" i="3"/>
  <c r="X36" i="3"/>
  <c r="W36" i="3"/>
  <c r="V36" i="3"/>
  <c r="U36" i="3"/>
  <c r="T36" i="3"/>
  <c r="S36" i="3"/>
  <c r="R36" i="3"/>
  <c r="AD36" i="3" s="1"/>
  <c r="Q36" i="3"/>
  <c r="P36" i="3"/>
  <c r="O36" i="3"/>
  <c r="N36" i="3"/>
  <c r="M36" i="3"/>
  <c r="L36" i="3"/>
  <c r="K36" i="3"/>
  <c r="J36" i="3"/>
  <c r="I36" i="3"/>
  <c r="H36" i="3"/>
  <c r="G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C34" i="3"/>
  <c r="AB34" i="3"/>
  <c r="AA34" i="3"/>
  <c r="Z34" i="3"/>
  <c r="Y34" i="3"/>
  <c r="X34" i="3"/>
  <c r="W34" i="3"/>
  <c r="V34" i="3"/>
  <c r="U34" i="3"/>
  <c r="T34" i="3"/>
  <c r="S34" i="3"/>
  <c r="R34" i="3"/>
  <c r="AD34" i="3" s="1"/>
  <c r="Q34" i="3"/>
  <c r="P34" i="3"/>
  <c r="O34" i="3"/>
  <c r="N34" i="3"/>
  <c r="M34" i="3"/>
  <c r="L34" i="3"/>
  <c r="K34" i="3"/>
  <c r="J34" i="3"/>
  <c r="I34" i="3"/>
  <c r="H34" i="3"/>
  <c r="G34" i="3"/>
  <c r="AG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D32" i="3" s="1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C30" i="3"/>
  <c r="AG30" i="3" s="1"/>
  <c r="AB30" i="3"/>
  <c r="AA30" i="3"/>
  <c r="Z30" i="3"/>
  <c r="Y30" i="3"/>
  <c r="X30" i="3"/>
  <c r="W30" i="3"/>
  <c r="V30" i="3"/>
  <c r="U30" i="3"/>
  <c r="T30" i="3"/>
  <c r="S30" i="3"/>
  <c r="R30" i="3"/>
  <c r="AD30" i="3" s="1"/>
  <c r="Q30" i="3"/>
  <c r="P30" i="3"/>
  <c r="O30" i="3"/>
  <c r="N30" i="3"/>
  <c r="M30" i="3"/>
  <c r="L30" i="3"/>
  <c r="K30" i="3"/>
  <c r="J30" i="3"/>
  <c r="I30" i="3"/>
  <c r="H30" i="3"/>
  <c r="G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D29" i="3" s="1"/>
  <c r="G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C27" i="3"/>
  <c r="AB27" i="3"/>
  <c r="AA27" i="3"/>
  <c r="Z27" i="3"/>
  <c r="Y27" i="3"/>
  <c r="AG27" i="3" s="1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AD27" i="3" s="1"/>
  <c r="G27" i="3"/>
  <c r="AC26" i="3"/>
  <c r="AB26" i="3"/>
  <c r="AA26" i="3"/>
  <c r="Z26" i="3"/>
  <c r="AG26" i="3" s="1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C24" i="3"/>
  <c r="AB24" i="3"/>
  <c r="AA24" i="3"/>
  <c r="Z24" i="3"/>
  <c r="Y24" i="3"/>
  <c r="AG24" i="3" s="1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AD24" i="3" s="1"/>
  <c r="G24" i="3"/>
  <c r="AG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D22" i="3" s="1"/>
  <c r="AG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C20" i="3"/>
  <c r="AB20" i="3"/>
  <c r="AA20" i="3"/>
  <c r="Z20" i="3"/>
  <c r="Y20" i="3"/>
  <c r="X20" i="3"/>
  <c r="AG20" i="3" s="1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C19" i="3"/>
  <c r="AB19" i="3"/>
  <c r="AA19" i="3"/>
  <c r="Z19" i="3"/>
  <c r="Y19" i="3"/>
  <c r="X19" i="3"/>
  <c r="AG19" i="3" s="1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C18" i="3"/>
  <c r="AB18" i="3"/>
  <c r="AA18" i="3"/>
  <c r="Z18" i="3"/>
  <c r="Y18" i="3"/>
  <c r="AG18" i="3" s="1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D18" i="3" s="1"/>
  <c r="AG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G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AD15" i="3" s="1"/>
  <c r="G15" i="3"/>
  <c r="AC14" i="3"/>
  <c r="AB14" i="3"/>
  <c r="AA14" i="3"/>
  <c r="Z14" i="3"/>
  <c r="Y14" i="3"/>
  <c r="X14" i="3"/>
  <c r="AG14" i="3" s="1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D14" i="3" s="1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C12" i="3"/>
  <c r="AB12" i="3"/>
  <c r="AA12" i="3"/>
  <c r="Z12" i="3"/>
  <c r="AG12" i="3" s="1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D12" i="3" s="1"/>
  <c r="AG11" i="3"/>
  <c r="AC11" i="3"/>
  <c r="AB11" i="3"/>
  <c r="AA11" i="3"/>
  <c r="Z11" i="3"/>
  <c r="Y11" i="3"/>
  <c r="X11" i="3"/>
  <c r="W11" i="3"/>
  <c r="V11" i="3"/>
  <c r="U11" i="3"/>
  <c r="T11" i="3"/>
  <c r="S11" i="3"/>
  <c r="R11" i="3"/>
  <c r="AD11" i="3" s="1"/>
  <c r="A11" i="3" s="1"/>
  <c r="Q11" i="3"/>
  <c r="P11" i="3"/>
  <c r="O11" i="3"/>
  <c r="N11" i="3"/>
  <c r="M11" i="3"/>
  <c r="L11" i="3"/>
  <c r="K11" i="3"/>
  <c r="J11" i="3"/>
  <c r="I11" i="3"/>
  <c r="H11" i="3"/>
  <c r="G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D10" i="3" s="1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AD9" i="3" s="1"/>
  <c r="H9" i="3"/>
  <c r="G9" i="3"/>
  <c r="AC8" i="3"/>
  <c r="AB8" i="3"/>
  <c r="AA8" i="3"/>
  <c r="Z8" i="3"/>
  <c r="Y8" i="3"/>
  <c r="AG8" i="3" s="1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C7" i="3"/>
  <c r="AB7" i="3"/>
  <c r="AA7" i="3"/>
  <c r="Z7" i="3"/>
  <c r="Y7" i="3"/>
  <c r="X7" i="3"/>
  <c r="AG7" i="3" s="1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AD6" i="3" s="1"/>
  <c r="O6" i="3"/>
  <c r="N6" i="3"/>
  <c r="M6" i="3"/>
  <c r="L6" i="3"/>
  <c r="K6" i="3"/>
  <c r="J6" i="3"/>
  <c r="I6" i="3"/>
  <c r="H6" i="3"/>
  <c r="G6" i="3"/>
  <c r="AG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D5" i="3" s="1"/>
  <c r="AG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C3" i="3"/>
  <c r="AB3" i="3"/>
  <c r="AA3" i="3"/>
  <c r="Z3" i="3"/>
  <c r="Y3" i="3"/>
  <c r="X3" i="3"/>
  <c r="AG3" i="3" s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C5857" i="1"/>
  <c r="B5857" i="1"/>
  <c r="C5856" i="1"/>
  <c r="B5856" i="1" s="1"/>
  <c r="C5855" i="1"/>
  <c r="B5855" i="1"/>
  <c r="C5854" i="1"/>
  <c r="B5854" i="1"/>
  <c r="C5853" i="1"/>
  <c r="B5853" i="1" s="1"/>
  <c r="C5852" i="1"/>
  <c r="B5852" i="1" s="1"/>
  <c r="C5851" i="1"/>
  <c r="B5851" i="1"/>
  <c r="C5850" i="1"/>
  <c r="B5850" i="1" s="1"/>
  <c r="C5849" i="1"/>
  <c r="B5849" i="1"/>
  <c r="C5848" i="1"/>
  <c r="B5848" i="1" s="1"/>
  <c r="C5847" i="1"/>
  <c r="B5847" i="1"/>
  <c r="C5846" i="1"/>
  <c r="B5846" i="1"/>
  <c r="C5845" i="1"/>
  <c r="B5845" i="1"/>
  <c r="C5844" i="1"/>
  <c r="B5844" i="1" s="1"/>
  <c r="C5843" i="1"/>
  <c r="B5843" i="1" s="1"/>
  <c r="C5842" i="1"/>
  <c r="B5842" i="1"/>
  <c r="C5841" i="1"/>
  <c r="B5841" i="1" s="1"/>
  <c r="C5840" i="1"/>
  <c r="B5840" i="1" s="1"/>
  <c r="C5839" i="1"/>
  <c r="B5839" i="1"/>
  <c r="C5838" i="1"/>
  <c r="B5838" i="1" s="1"/>
  <c r="C5837" i="1"/>
  <c r="B5837" i="1" s="1"/>
  <c r="C5836" i="1"/>
  <c r="B5836" i="1"/>
  <c r="C5835" i="1"/>
  <c r="B5835" i="1" s="1"/>
  <c r="C5834" i="1"/>
  <c r="B5834" i="1"/>
  <c r="C5833" i="1"/>
  <c r="B5833" i="1"/>
  <c r="C5832" i="1"/>
  <c r="B5832" i="1" s="1"/>
  <c r="C5831" i="1"/>
  <c r="B5831" i="1" s="1"/>
  <c r="C5830" i="1"/>
  <c r="B5830" i="1" s="1"/>
  <c r="C5829" i="1"/>
  <c r="B5829" i="1"/>
  <c r="C5828" i="1"/>
  <c r="B5828" i="1" s="1"/>
  <c r="C5827" i="1"/>
  <c r="B5827" i="1"/>
  <c r="C5826" i="1"/>
  <c r="B5826" i="1" s="1"/>
  <c r="C5825" i="1"/>
  <c r="B5825" i="1" s="1"/>
  <c r="C5824" i="1"/>
  <c r="B5824" i="1"/>
  <c r="C5823" i="1"/>
  <c r="B5823" i="1"/>
  <c r="C5822" i="1"/>
  <c r="B5822" i="1" s="1"/>
  <c r="C5821" i="1"/>
  <c r="B5821" i="1"/>
  <c r="C5820" i="1"/>
  <c r="B5820" i="1" s="1"/>
  <c r="C5819" i="1"/>
  <c r="B5819" i="1" s="1"/>
  <c r="C5818" i="1"/>
  <c r="B5818" i="1" s="1"/>
  <c r="C5817" i="1"/>
  <c r="B5817" i="1" s="1"/>
  <c r="C5816" i="1"/>
  <c r="B5816" i="1"/>
  <c r="C5815" i="1"/>
  <c r="B5815" i="1"/>
  <c r="C5814" i="1"/>
  <c r="B5814" i="1" s="1"/>
  <c r="C5813" i="1"/>
  <c r="B5813" i="1" s="1"/>
  <c r="C5812" i="1"/>
  <c r="B5812" i="1" s="1"/>
  <c r="C5811" i="1"/>
  <c r="B5811" i="1"/>
  <c r="C5810" i="1"/>
  <c r="B5810" i="1"/>
  <c r="C5809" i="1"/>
  <c r="B5809" i="1"/>
  <c r="C5808" i="1"/>
  <c r="B5808" i="1" s="1"/>
  <c r="C5807" i="1"/>
  <c r="B5807" i="1" s="1"/>
  <c r="C5806" i="1"/>
  <c r="B5806" i="1"/>
  <c r="C5805" i="1"/>
  <c r="B5805" i="1" s="1"/>
  <c r="C5804" i="1"/>
  <c r="B5804" i="1" s="1"/>
  <c r="C5803" i="1"/>
  <c r="B5803" i="1"/>
  <c r="C5802" i="1"/>
  <c r="B5802" i="1" s="1"/>
  <c r="C5801" i="1"/>
  <c r="B5801" i="1"/>
  <c r="C5800" i="1"/>
  <c r="B5800" i="1" s="1"/>
  <c r="C5799" i="1"/>
  <c r="B5799" i="1" s="1"/>
  <c r="C5798" i="1"/>
  <c r="B5798" i="1"/>
  <c r="C5797" i="1"/>
  <c r="B5797" i="1"/>
  <c r="C5796" i="1"/>
  <c r="B5796" i="1" s="1"/>
  <c r="C5795" i="1"/>
  <c r="B5795" i="1" s="1"/>
  <c r="C5794" i="1"/>
  <c r="B5794" i="1" s="1"/>
  <c r="C5793" i="1"/>
  <c r="B5793" i="1"/>
  <c r="C5792" i="1"/>
  <c r="B5792" i="1" s="1"/>
  <c r="C5791" i="1"/>
  <c r="B5791" i="1" s="1"/>
  <c r="C5790" i="1"/>
  <c r="B5790" i="1" s="1"/>
  <c r="C5789" i="1"/>
  <c r="B5789" i="1" s="1"/>
  <c r="C5788" i="1"/>
  <c r="B5788" i="1"/>
  <c r="C5787" i="1"/>
  <c r="B5787" i="1" s="1"/>
  <c r="C5786" i="1"/>
  <c r="B5786" i="1" s="1"/>
  <c r="C5785" i="1"/>
  <c r="B5785" i="1"/>
  <c r="C5784" i="1"/>
  <c r="B5784" i="1" s="1"/>
  <c r="C5783" i="1"/>
  <c r="B5783" i="1"/>
  <c r="C5782" i="1"/>
  <c r="B5782" i="1" s="1"/>
  <c r="C5781" i="1"/>
  <c r="B5781" i="1" s="1"/>
  <c r="C5780" i="1"/>
  <c r="B5780" i="1"/>
  <c r="C5779" i="1"/>
  <c r="B5779" i="1" s="1"/>
  <c r="C5778" i="1"/>
  <c r="B5778" i="1" s="1"/>
  <c r="C5777" i="1"/>
  <c r="B5777" i="1"/>
  <c r="C5776" i="1"/>
  <c r="B5776" i="1" s="1"/>
  <c r="C5775" i="1"/>
  <c r="B5775" i="1"/>
  <c r="C5774" i="1"/>
  <c r="B5774" i="1" s="1"/>
  <c r="C5773" i="1"/>
  <c r="B5773" i="1" s="1"/>
  <c r="C5772" i="1"/>
  <c r="B5772" i="1" s="1"/>
  <c r="C5771" i="1"/>
  <c r="B5771" i="1"/>
  <c r="C5770" i="1"/>
  <c r="B5770" i="1"/>
  <c r="C5769" i="1"/>
  <c r="B5769" i="1" s="1"/>
  <c r="C5768" i="1"/>
  <c r="B5768" i="1"/>
  <c r="C5767" i="1"/>
  <c r="B5767" i="1"/>
  <c r="C5766" i="1"/>
  <c r="B5766" i="1" s="1"/>
  <c r="C5765" i="1"/>
  <c r="B5765" i="1"/>
  <c r="C5764" i="1"/>
  <c r="B5764" i="1"/>
  <c r="C5763" i="1"/>
  <c r="B5763" i="1"/>
  <c r="C5762" i="1"/>
  <c r="B5762" i="1"/>
  <c r="C5761" i="1"/>
  <c r="B5761" i="1" s="1"/>
  <c r="C5760" i="1"/>
  <c r="B5760" i="1" s="1"/>
  <c r="C5759" i="1"/>
  <c r="B5759" i="1" s="1"/>
  <c r="C5758" i="1"/>
  <c r="B5758" i="1"/>
  <c r="C5757" i="1"/>
  <c r="B5757" i="1"/>
  <c r="C5756" i="1"/>
  <c r="B5756" i="1" s="1"/>
  <c r="C5755" i="1"/>
  <c r="B5755" i="1"/>
  <c r="C5754" i="1"/>
  <c r="B5754" i="1" s="1"/>
  <c r="C5753" i="1"/>
  <c r="B5753" i="1" s="1"/>
  <c r="C5752" i="1"/>
  <c r="B5752" i="1"/>
  <c r="C5751" i="1"/>
  <c r="B5751" i="1"/>
  <c r="C5750" i="1"/>
  <c r="B5750" i="1" s="1"/>
  <c r="C5749" i="1"/>
  <c r="B5749" i="1"/>
  <c r="C5748" i="1"/>
  <c r="B5748" i="1" s="1"/>
  <c r="C5747" i="1"/>
  <c r="B5747" i="1" s="1"/>
  <c r="C5746" i="1"/>
  <c r="B5746" i="1" s="1"/>
  <c r="C5745" i="1"/>
  <c r="B5745" i="1" s="1"/>
  <c r="C5744" i="1"/>
  <c r="B5744" i="1"/>
  <c r="C5743" i="1"/>
  <c r="B5743" i="1" s="1"/>
  <c r="C5742" i="1"/>
  <c r="B5742" i="1" s="1"/>
  <c r="C5741" i="1"/>
  <c r="B5741" i="1" s="1"/>
  <c r="C5740" i="1"/>
  <c r="B5740" i="1" s="1"/>
  <c r="C5739" i="1"/>
  <c r="B5739" i="1"/>
  <c r="C5738" i="1"/>
  <c r="B5738" i="1"/>
  <c r="C5737" i="1"/>
  <c r="B5737" i="1" s="1"/>
  <c r="C5736" i="1"/>
  <c r="B5736" i="1" s="1"/>
  <c r="C5735" i="1"/>
  <c r="B5735" i="1" s="1"/>
  <c r="C5734" i="1"/>
  <c r="B5734" i="1" s="1"/>
  <c r="C5733" i="1"/>
  <c r="B5733" i="1" s="1"/>
  <c r="C5732" i="1"/>
  <c r="B5732" i="1" s="1"/>
  <c r="C5731" i="1"/>
  <c r="B5731" i="1"/>
  <c r="C5730" i="1"/>
  <c r="B5730" i="1" s="1"/>
  <c r="C5729" i="1"/>
  <c r="B5729" i="1"/>
  <c r="C5728" i="1"/>
  <c r="B5728" i="1" s="1"/>
  <c r="C5727" i="1"/>
  <c r="B5727" i="1" s="1"/>
  <c r="C5726" i="1"/>
  <c r="B5726" i="1"/>
  <c r="C5725" i="1"/>
  <c r="B5725" i="1"/>
  <c r="C5724" i="1"/>
  <c r="B5724" i="1" s="1"/>
  <c r="C5723" i="1"/>
  <c r="B5723" i="1" s="1"/>
  <c r="C5722" i="1"/>
  <c r="B5722" i="1" s="1"/>
  <c r="C5721" i="1"/>
  <c r="B5721" i="1" s="1"/>
  <c r="C5720" i="1"/>
  <c r="B5720" i="1" s="1"/>
  <c r="C5719" i="1"/>
  <c r="B5719" i="1" s="1"/>
  <c r="C5718" i="1"/>
  <c r="B5718" i="1" s="1"/>
  <c r="C5717" i="1"/>
  <c r="B5717" i="1" s="1"/>
  <c r="C5716" i="1"/>
  <c r="B5716" i="1"/>
  <c r="C5715" i="1"/>
  <c r="B5715" i="1" s="1"/>
  <c r="C5714" i="1"/>
  <c r="B5714" i="1" s="1"/>
  <c r="C5713" i="1"/>
  <c r="B5713" i="1"/>
  <c r="C5712" i="1"/>
  <c r="B5712" i="1" s="1"/>
  <c r="C5711" i="1"/>
  <c r="B5711" i="1"/>
  <c r="C5710" i="1"/>
  <c r="B5710" i="1" s="1"/>
  <c r="C5709" i="1"/>
  <c r="B5709" i="1" s="1"/>
  <c r="C5708" i="1"/>
  <c r="B5708" i="1" s="1"/>
  <c r="C5707" i="1"/>
  <c r="B5707" i="1" s="1"/>
  <c r="C5706" i="1"/>
  <c r="B5706" i="1" s="1"/>
  <c r="C5705" i="1"/>
  <c r="B5705" i="1"/>
  <c r="C5704" i="1"/>
  <c r="B5704" i="1" s="1"/>
  <c r="C5703" i="1"/>
  <c r="B5703" i="1"/>
  <c r="C5702" i="1"/>
  <c r="B5702" i="1" s="1"/>
  <c r="C5701" i="1"/>
  <c r="B5701" i="1" s="1"/>
  <c r="C5700" i="1"/>
  <c r="B5700" i="1" s="1"/>
  <c r="C5699" i="1"/>
  <c r="B5699" i="1" s="1"/>
  <c r="C5698" i="1"/>
  <c r="B5698" i="1"/>
  <c r="C5697" i="1"/>
  <c r="B5697" i="1" s="1"/>
  <c r="C5696" i="1"/>
  <c r="B5696" i="1" s="1"/>
  <c r="C5695" i="1"/>
  <c r="B5695" i="1" s="1"/>
  <c r="C5694" i="1"/>
  <c r="B5694" i="1" s="1"/>
  <c r="C5693" i="1"/>
  <c r="B5693" i="1"/>
  <c r="C5692" i="1"/>
  <c r="B5692" i="1"/>
  <c r="C5691" i="1"/>
  <c r="B5691" i="1" s="1"/>
  <c r="C5690" i="1"/>
  <c r="B5690" i="1"/>
  <c r="C5689" i="1"/>
  <c r="B5689" i="1" s="1"/>
  <c r="C5688" i="1"/>
  <c r="B5688" i="1" s="1"/>
  <c r="C5687" i="1"/>
  <c r="B5687" i="1" s="1"/>
  <c r="C5686" i="1"/>
  <c r="B5686" i="1" s="1"/>
  <c r="C5685" i="1"/>
  <c r="B5685" i="1"/>
  <c r="C5684" i="1"/>
  <c r="B5684" i="1" s="1"/>
  <c r="C5683" i="1"/>
  <c r="B5683" i="1" s="1"/>
  <c r="C5682" i="1"/>
  <c r="B5682" i="1" s="1"/>
  <c r="C5681" i="1"/>
  <c r="B5681" i="1" s="1"/>
  <c r="C5680" i="1"/>
  <c r="B5680" i="1"/>
  <c r="C5679" i="1"/>
  <c r="B5679" i="1"/>
  <c r="C5678" i="1"/>
  <c r="B5678" i="1" s="1"/>
  <c r="C5677" i="1"/>
  <c r="B5677" i="1"/>
  <c r="C5676" i="1"/>
  <c r="B5676" i="1" s="1"/>
  <c r="C5675" i="1"/>
  <c r="B5675" i="1" s="1"/>
  <c r="C5674" i="1"/>
  <c r="B5674" i="1" s="1"/>
  <c r="C5673" i="1"/>
  <c r="B5673" i="1" s="1"/>
  <c r="C5672" i="1"/>
  <c r="B5672" i="1"/>
  <c r="C5671" i="1"/>
  <c r="B5671" i="1" s="1"/>
  <c r="C5670" i="1"/>
  <c r="B5670" i="1" s="1"/>
  <c r="C5669" i="1"/>
  <c r="B5669" i="1" s="1"/>
  <c r="C5668" i="1"/>
  <c r="B5668" i="1" s="1"/>
  <c r="C5667" i="1"/>
  <c r="B5667" i="1"/>
  <c r="C5666" i="1"/>
  <c r="B5666" i="1"/>
  <c r="C5665" i="1"/>
  <c r="B5665" i="1" s="1"/>
  <c r="C5664" i="1"/>
  <c r="B5664" i="1" s="1"/>
  <c r="C5663" i="1"/>
  <c r="B5663" i="1" s="1"/>
  <c r="C5662" i="1"/>
  <c r="B5662" i="1" s="1"/>
  <c r="C5661" i="1"/>
  <c r="B5661" i="1" s="1"/>
  <c r="C5660" i="1"/>
  <c r="B5660" i="1" s="1"/>
  <c r="C5659" i="1"/>
  <c r="B5659" i="1"/>
  <c r="C5658" i="1"/>
  <c r="B5658" i="1" s="1"/>
  <c r="C5657" i="1"/>
  <c r="B5657" i="1"/>
  <c r="C5656" i="1"/>
  <c r="B5656" i="1" s="1"/>
  <c r="C5655" i="1"/>
  <c r="B5655" i="1" s="1"/>
  <c r="C5654" i="1"/>
  <c r="B5654" i="1"/>
  <c r="C5653" i="1"/>
  <c r="B5653" i="1"/>
  <c r="C5652" i="1"/>
  <c r="B5652" i="1" s="1"/>
  <c r="C5651" i="1"/>
  <c r="B5651" i="1" s="1"/>
  <c r="C5650" i="1"/>
  <c r="B5650" i="1" s="1"/>
  <c r="C5649" i="1"/>
  <c r="B5649" i="1" s="1"/>
  <c r="C5648" i="1"/>
  <c r="B5648" i="1" s="1"/>
  <c r="C5647" i="1"/>
  <c r="B5647" i="1" s="1"/>
  <c r="C5646" i="1"/>
  <c r="B5646" i="1" s="1"/>
  <c r="C5645" i="1"/>
  <c r="B5645" i="1"/>
  <c r="C5644" i="1"/>
  <c r="B5644" i="1"/>
  <c r="C5643" i="1"/>
  <c r="B5643" i="1" s="1"/>
  <c r="C5642" i="1"/>
  <c r="B5642" i="1" s="1"/>
  <c r="C5641" i="1"/>
  <c r="B5641" i="1"/>
  <c r="C5640" i="1"/>
  <c r="B5640" i="1" s="1"/>
  <c r="C5639" i="1"/>
  <c r="B5639" i="1"/>
  <c r="C5638" i="1"/>
  <c r="B5638" i="1" s="1"/>
  <c r="C5637" i="1"/>
  <c r="B5637" i="1" s="1"/>
  <c r="C5636" i="1"/>
  <c r="B5636" i="1" s="1"/>
  <c r="C5635" i="1"/>
  <c r="B5635" i="1" s="1"/>
  <c r="C5634" i="1"/>
  <c r="B5634" i="1" s="1"/>
  <c r="C5633" i="1"/>
  <c r="B5633" i="1"/>
  <c r="C5632" i="1"/>
  <c r="B5632" i="1" s="1"/>
  <c r="C5631" i="1"/>
  <c r="B5631" i="1"/>
  <c r="C5630" i="1"/>
  <c r="B5630" i="1" s="1"/>
  <c r="C5629" i="1"/>
  <c r="B5629" i="1" s="1"/>
  <c r="C5628" i="1"/>
  <c r="B5628" i="1" s="1"/>
  <c r="C5627" i="1"/>
  <c r="B5627" i="1" s="1"/>
  <c r="C5626" i="1"/>
  <c r="B5626" i="1"/>
  <c r="C5625" i="1"/>
  <c r="B5625" i="1" s="1"/>
  <c r="C5624" i="1"/>
  <c r="B5624" i="1" s="1"/>
  <c r="C5623" i="1"/>
  <c r="B5623" i="1" s="1"/>
  <c r="C5622" i="1"/>
  <c r="B5622" i="1" s="1"/>
  <c r="C5621" i="1"/>
  <c r="B5621" i="1"/>
  <c r="C5620" i="1"/>
  <c r="B5620" i="1"/>
  <c r="C5619" i="1"/>
  <c r="B5619" i="1" s="1"/>
  <c r="C5618" i="1"/>
  <c r="B5618" i="1"/>
  <c r="C5617" i="1"/>
  <c r="B5617" i="1" s="1"/>
  <c r="C5616" i="1"/>
  <c r="B5616" i="1" s="1"/>
  <c r="C5615" i="1"/>
  <c r="B5615" i="1" s="1"/>
  <c r="C5614" i="1"/>
  <c r="B5614" i="1" s="1"/>
  <c r="C5613" i="1"/>
  <c r="B5613" i="1"/>
  <c r="C5612" i="1"/>
  <c r="B5612" i="1" s="1"/>
  <c r="C5611" i="1"/>
  <c r="B5611" i="1" s="1"/>
  <c r="C5610" i="1"/>
  <c r="B5610" i="1" s="1"/>
  <c r="C5609" i="1"/>
  <c r="B5609" i="1" s="1"/>
  <c r="C5608" i="1"/>
  <c r="B5608" i="1"/>
  <c r="C5607" i="1"/>
  <c r="B5607" i="1"/>
  <c r="C5606" i="1"/>
  <c r="B5606" i="1" s="1"/>
  <c r="C5605" i="1"/>
  <c r="B5605" i="1"/>
  <c r="C5604" i="1"/>
  <c r="B5604" i="1" s="1"/>
  <c r="C5603" i="1"/>
  <c r="B5603" i="1" s="1"/>
  <c r="C5602" i="1"/>
  <c r="B5602" i="1" s="1"/>
  <c r="C5601" i="1"/>
  <c r="B5601" i="1" s="1"/>
  <c r="C5600" i="1"/>
  <c r="B5600" i="1"/>
  <c r="C5599" i="1"/>
  <c r="B5599" i="1" s="1"/>
  <c r="C5598" i="1"/>
  <c r="B5598" i="1" s="1"/>
  <c r="C5597" i="1"/>
  <c r="B5597" i="1" s="1"/>
  <c r="C5596" i="1"/>
  <c r="B5596" i="1" s="1"/>
  <c r="C5595" i="1"/>
  <c r="B5595" i="1"/>
  <c r="C5594" i="1"/>
  <c r="B5594" i="1"/>
  <c r="C5593" i="1"/>
  <c r="B5593" i="1" s="1"/>
  <c r="C5592" i="1"/>
  <c r="B5592" i="1" s="1"/>
  <c r="C5591" i="1"/>
  <c r="B5591" i="1" s="1"/>
  <c r="C5590" i="1"/>
  <c r="B5590" i="1" s="1"/>
  <c r="C5589" i="1"/>
  <c r="B5589" i="1" s="1"/>
  <c r="C5588" i="1"/>
  <c r="B5588" i="1" s="1"/>
  <c r="C5587" i="1"/>
  <c r="B5587" i="1"/>
  <c r="C5586" i="1"/>
  <c r="B5586" i="1" s="1"/>
  <c r="C5585" i="1"/>
  <c r="B5585" i="1"/>
  <c r="C5584" i="1"/>
  <c r="B5584" i="1" s="1"/>
  <c r="C5583" i="1"/>
  <c r="B5583" i="1" s="1"/>
  <c r="C5582" i="1"/>
  <c r="B5582" i="1"/>
  <c r="C5581" i="1"/>
  <c r="B5581" i="1"/>
  <c r="C5580" i="1"/>
  <c r="B5580" i="1" s="1"/>
  <c r="C5579" i="1"/>
  <c r="B5579" i="1" s="1"/>
  <c r="C5578" i="1"/>
  <c r="B5578" i="1" s="1"/>
  <c r="C5577" i="1"/>
  <c r="B5577" i="1" s="1"/>
  <c r="C5576" i="1"/>
  <c r="B5576" i="1" s="1"/>
  <c r="C5575" i="1"/>
  <c r="B5575" i="1" s="1"/>
  <c r="C5574" i="1"/>
  <c r="B5574" i="1" s="1"/>
  <c r="C5573" i="1"/>
  <c r="B5573" i="1"/>
  <c r="C5572" i="1"/>
  <c r="B5572" i="1"/>
  <c r="C5571" i="1"/>
  <c r="B5571" i="1" s="1"/>
  <c r="C5570" i="1"/>
  <c r="B5570" i="1" s="1"/>
  <c r="C5569" i="1"/>
  <c r="B5569" i="1"/>
  <c r="C5568" i="1"/>
  <c r="B5568" i="1" s="1"/>
  <c r="C5567" i="1"/>
  <c r="B5567" i="1"/>
  <c r="C5566" i="1"/>
  <c r="B5566" i="1" s="1"/>
  <c r="C5565" i="1"/>
  <c r="B5565" i="1" s="1"/>
  <c r="C5564" i="1"/>
  <c r="B5564" i="1" s="1"/>
  <c r="C5563" i="1"/>
  <c r="B5563" i="1" s="1"/>
  <c r="C5562" i="1"/>
  <c r="B5562" i="1" s="1"/>
  <c r="C5561" i="1"/>
  <c r="B5561" i="1"/>
  <c r="C5560" i="1"/>
  <c r="B5560" i="1" s="1"/>
  <c r="C5559" i="1"/>
  <c r="B5559" i="1"/>
  <c r="C5558" i="1"/>
  <c r="B5558" i="1" s="1"/>
  <c r="C5557" i="1"/>
  <c r="B5557" i="1" s="1"/>
  <c r="C5556" i="1"/>
  <c r="B5556" i="1" s="1"/>
  <c r="C5555" i="1"/>
  <c r="B5555" i="1" s="1"/>
  <c r="C5554" i="1"/>
  <c r="B5554" i="1"/>
  <c r="C5553" i="1"/>
  <c r="B5553" i="1" s="1"/>
  <c r="C5552" i="1"/>
  <c r="B5552" i="1" s="1"/>
  <c r="C5551" i="1"/>
  <c r="B5551" i="1" s="1"/>
  <c r="C5550" i="1"/>
  <c r="B5550" i="1" s="1"/>
  <c r="C5549" i="1"/>
  <c r="B5549" i="1"/>
  <c r="C5548" i="1"/>
  <c r="B5548" i="1"/>
  <c r="C5547" i="1"/>
  <c r="B5547" i="1" s="1"/>
  <c r="C5546" i="1"/>
  <c r="B5546" i="1"/>
  <c r="C5545" i="1"/>
  <c r="B5545" i="1" s="1"/>
  <c r="C5544" i="1"/>
  <c r="B5544" i="1" s="1"/>
  <c r="C5543" i="1"/>
  <c r="B5543" i="1" s="1"/>
  <c r="C5542" i="1"/>
  <c r="B5542" i="1" s="1"/>
  <c r="C5541" i="1"/>
  <c r="B5541" i="1"/>
  <c r="C5540" i="1"/>
  <c r="B5540" i="1" s="1"/>
  <c r="C5539" i="1"/>
  <c r="B5539" i="1" s="1"/>
  <c r="C5538" i="1"/>
  <c r="B5538" i="1" s="1"/>
  <c r="C5537" i="1"/>
  <c r="B5537" i="1" s="1"/>
  <c r="C5536" i="1"/>
  <c r="B5536" i="1"/>
  <c r="C5535" i="1"/>
  <c r="B5535" i="1"/>
  <c r="C5534" i="1"/>
  <c r="B5534" i="1" s="1"/>
  <c r="C5533" i="1"/>
  <c r="B5533" i="1"/>
  <c r="C5532" i="1"/>
  <c r="B5532" i="1" s="1"/>
  <c r="C5531" i="1"/>
  <c r="B5531" i="1" s="1"/>
  <c r="C5530" i="1"/>
  <c r="B5530" i="1" s="1"/>
  <c r="C5529" i="1"/>
  <c r="B5529" i="1" s="1"/>
  <c r="C5528" i="1"/>
  <c r="B5528" i="1"/>
  <c r="C5527" i="1"/>
  <c r="B5527" i="1" s="1"/>
  <c r="C5526" i="1"/>
  <c r="B5526" i="1" s="1"/>
  <c r="C5525" i="1"/>
  <c r="B5525" i="1" s="1"/>
  <c r="C5524" i="1"/>
  <c r="B5524" i="1" s="1"/>
  <c r="C5523" i="1"/>
  <c r="B5523" i="1"/>
  <c r="C5522" i="1"/>
  <c r="B5522" i="1"/>
  <c r="C5521" i="1"/>
  <c r="B5521" i="1" s="1"/>
  <c r="C5520" i="1"/>
  <c r="B5520" i="1" s="1"/>
  <c r="C5519" i="1"/>
  <c r="B5519" i="1" s="1"/>
  <c r="C5518" i="1"/>
  <c r="B5518" i="1" s="1"/>
  <c r="C5517" i="1"/>
  <c r="B5517" i="1" s="1"/>
  <c r="C5516" i="1"/>
  <c r="B5516" i="1" s="1"/>
  <c r="C5515" i="1"/>
  <c r="B5515" i="1"/>
  <c r="C5514" i="1"/>
  <c r="B5514" i="1" s="1"/>
  <c r="C5513" i="1"/>
  <c r="B5513" i="1"/>
  <c r="C5512" i="1"/>
  <c r="B5512" i="1" s="1"/>
  <c r="C5511" i="1"/>
  <c r="B5511" i="1" s="1"/>
  <c r="C5510" i="1"/>
  <c r="B5510" i="1"/>
  <c r="C5509" i="1"/>
  <c r="B5509" i="1"/>
  <c r="C5508" i="1"/>
  <c r="B5508" i="1" s="1"/>
  <c r="C5507" i="1"/>
  <c r="B5507" i="1" s="1"/>
  <c r="C5506" i="1"/>
  <c r="B5506" i="1" s="1"/>
  <c r="C5505" i="1"/>
  <c r="B5505" i="1" s="1"/>
  <c r="C5504" i="1"/>
  <c r="B5504" i="1" s="1"/>
  <c r="C5503" i="1"/>
  <c r="B5503" i="1" s="1"/>
  <c r="C5502" i="1"/>
  <c r="B5502" i="1" s="1"/>
  <c r="C5501" i="1"/>
  <c r="B5501" i="1"/>
  <c r="C5500" i="1"/>
  <c r="B5500" i="1"/>
  <c r="C5499" i="1"/>
  <c r="B5499" i="1" s="1"/>
  <c r="C5498" i="1"/>
  <c r="B5498" i="1" s="1"/>
  <c r="C5497" i="1"/>
  <c r="B5497" i="1"/>
  <c r="C5496" i="1"/>
  <c r="B5496" i="1" s="1"/>
  <c r="C5495" i="1"/>
  <c r="B5495" i="1"/>
  <c r="C5494" i="1"/>
  <c r="B5494" i="1" s="1"/>
  <c r="C5493" i="1"/>
  <c r="B5493" i="1" s="1"/>
  <c r="C5492" i="1"/>
  <c r="B5492" i="1" s="1"/>
  <c r="C5491" i="1"/>
  <c r="B5491" i="1" s="1"/>
  <c r="C5490" i="1"/>
  <c r="B5490" i="1" s="1"/>
  <c r="C5489" i="1"/>
  <c r="B5489" i="1"/>
  <c r="C5488" i="1"/>
  <c r="B5488" i="1"/>
  <c r="C5487" i="1"/>
  <c r="B5487" i="1"/>
  <c r="C5486" i="1"/>
  <c r="B5486" i="1" s="1"/>
  <c r="C5485" i="1"/>
  <c r="B5485" i="1" s="1"/>
  <c r="C5484" i="1"/>
  <c r="B5484" i="1" s="1"/>
  <c r="C5483" i="1"/>
  <c r="B5483" i="1" s="1"/>
  <c r="C5482" i="1"/>
  <c r="B5482" i="1"/>
  <c r="C5481" i="1"/>
  <c r="B5481" i="1" s="1"/>
  <c r="C5480" i="1"/>
  <c r="B5480" i="1" s="1"/>
  <c r="C5479" i="1"/>
  <c r="B5479" i="1" s="1"/>
  <c r="C5478" i="1"/>
  <c r="B5478" i="1" s="1"/>
  <c r="C5477" i="1"/>
  <c r="B5477" i="1"/>
  <c r="C5476" i="1"/>
  <c r="B5476" i="1"/>
  <c r="C5475" i="1"/>
  <c r="B5475" i="1" s="1"/>
  <c r="C5474" i="1"/>
  <c r="B5474" i="1"/>
  <c r="C5473" i="1"/>
  <c r="B5473" i="1" s="1"/>
  <c r="C5472" i="1"/>
  <c r="B5472" i="1" s="1"/>
  <c r="C5471" i="1"/>
  <c r="B5471" i="1" s="1"/>
  <c r="C5470" i="1"/>
  <c r="B5470" i="1" s="1"/>
  <c r="C5469" i="1"/>
  <c r="B5469" i="1"/>
  <c r="C5468" i="1"/>
  <c r="B5468" i="1" s="1"/>
  <c r="C5467" i="1"/>
  <c r="B5467" i="1" s="1"/>
  <c r="C5466" i="1"/>
  <c r="B5466" i="1" s="1"/>
  <c r="C5465" i="1"/>
  <c r="B5465" i="1" s="1"/>
  <c r="C5464" i="1"/>
  <c r="B5464" i="1"/>
  <c r="C5463" i="1"/>
  <c r="B5463" i="1"/>
  <c r="C5462" i="1"/>
  <c r="B5462" i="1"/>
  <c r="C5461" i="1"/>
  <c r="B5461" i="1"/>
  <c r="C5460" i="1"/>
  <c r="B5460" i="1" s="1"/>
  <c r="C5459" i="1"/>
  <c r="B5459" i="1" s="1"/>
  <c r="C5458" i="1"/>
  <c r="B5458" i="1" s="1"/>
  <c r="C5457" i="1"/>
  <c r="B5457" i="1" s="1"/>
  <c r="C5456" i="1"/>
  <c r="B5456" i="1"/>
  <c r="C5455" i="1"/>
  <c r="B5455" i="1" s="1"/>
  <c r="C5454" i="1"/>
  <c r="B5454" i="1" s="1"/>
  <c r="C5453" i="1"/>
  <c r="B5453" i="1" s="1"/>
  <c r="C5452" i="1"/>
  <c r="B5452" i="1" s="1"/>
  <c r="C5451" i="1"/>
  <c r="B5451" i="1"/>
  <c r="C5450" i="1"/>
  <c r="B5450" i="1"/>
  <c r="C5449" i="1"/>
  <c r="B5449" i="1" s="1"/>
  <c r="C5448" i="1"/>
  <c r="B5448" i="1" s="1"/>
  <c r="C5447" i="1"/>
  <c r="B5447" i="1" s="1"/>
  <c r="C5446" i="1"/>
  <c r="B5446" i="1" s="1"/>
  <c r="C5445" i="1"/>
  <c r="B5445" i="1" s="1"/>
  <c r="C5444" i="1"/>
  <c r="B5444" i="1" s="1"/>
  <c r="C5443" i="1"/>
  <c r="B5443" i="1"/>
  <c r="C5442" i="1"/>
  <c r="B5442" i="1" s="1"/>
  <c r="C5441" i="1"/>
  <c r="B5441" i="1"/>
  <c r="C5440" i="1"/>
  <c r="B5440" i="1" s="1"/>
  <c r="C5439" i="1"/>
  <c r="B5439" i="1" s="1"/>
  <c r="C5438" i="1"/>
  <c r="B5438" i="1"/>
  <c r="C5437" i="1"/>
  <c r="B5437" i="1"/>
  <c r="C5436" i="1"/>
  <c r="B5436" i="1" s="1"/>
  <c r="C5435" i="1"/>
  <c r="B5435" i="1" s="1"/>
  <c r="C5434" i="1"/>
  <c r="B5434" i="1" s="1"/>
  <c r="C5433" i="1"/>
  <c r="B5433" i="1" s="1"/>
  <c r="C5432" i="1"/>
  <c r="B5432" i="1" s="1"/>
  <c r="C5431" i="1"/>
  <c r="B5431" i="1" s="1"/>
  <c r="C5430" i="1"/>
  <c r="B5430" i="1" s="1"/>
  <c r="C5429" i="1"/>
  <c r="B5429" i="1"/>
  <c r="C5428" i="1"/>
  <c r="B5428" i="1"/>
  <c r="C5427" i="1"/>
  <c r="B5427" i="1" s="1"/>
  <c r="C5426" i="1"/>
  <c r="B5426" i="1" s="1"/>
  <c r="C5425" i="1"/>
  <c r="B5425" i="1"/>
  <c r="C5424" i="1"/>
  <c r="B5424" i="1" s="1"/>
  <c r="C5423" i="1"/>
  <c r="B5423" i="1"/>
  <c r="C5422" i="1"/>
  <c r="B5422" i="1" s="1"/>
  <c r="C5421" i="1"/>
  <c r="B5421" i="1" s="1"/>
  <c r="C5420" i="1"/>
  <c r="B5420" i="1" s="1"/>
  <c r="C5419" i="1"/>
  <c r="B5419" i="1" s="1"/>
  <c r="C5418" i="1"/>
  <c r="B5418" i="1" s="1"/>
  <c r="C5417" i="1"/>
  <c r="B5417" i="1"/>
  <c r="C5416" i="1"/>
  <c r="B5416" i="1"/>
  <c r="C5415" i="1"/>
  <c r="B5415" i="1"/>
  <c r="C5414" i="1"/>
  <c r="B5414" i="1" s="1"/>
  <c r="C5413" i="1"/>
  <c r="B5413" i="1" s="1"/>
  <c r="C5412" i="1"/>
  <c r="B5412" i="1" s="1"/>
  <c r="C5411" i="1"/>
  <c r="B5411" i="1" s="1"/>
  <c r="C5410" i="1"/>
  <c r="B5410" i="1"/>
  <c r="C5409" i="1"/>
  <c r="B5409" i="1" s="1"/>
  <c r="C5408" i="1"/>
  <c r="B5408" i="1" s="1"/>
  <c r="C5407" i="1"/>
  <c r="B5407" i="1" s="1"/>
  <c r="C5406" i="1"/>
  <c r="B5406" i="1" s="1"/>
  <c r="C5405" i="1"/>
  <c r="B5405" i="1"/>
  <c r="C5404" i="1"/>
  <c r="B5404" i="1"/>
  <c r="C5403" i="1"/>
  <c r="B5403" i="1" s="1"/>
  <c r="C5402" i="1"/>
  <c r="B5402" i="1"/>
  <c r="C5401" i="1"/>
  <c r="B5401" i="1" s="1"/>
  <c r="C5400" i="1"/>
  <c r="B5400" i="1" s="1"/>
  <c r="C5399" i="1"/>
  <c r="B5399" i="1" s="1"/>
  <c r="C5398" i="1"/>
  <c r="B5398" i="1" s="1"/>
  <c r="C5397" i="1"/>
  <c r="B5397" i="1"/>
  <c r="C5396" i="1"/>
  <c r="B5396" i="1" s="1"/>
  <c r="C5395" i="1"/>
  <c r="B5395" i="1" s="1"/>
  <c r="C5394" i="1"/>
  <c r="B5394" i="1" s="1"/>
  <c r="C5393" i="1"/>
  <c r="B5393" i="1" s="1"/>
  <c r="C5392" i="1"/>
  <c r="B5392" i="1"/>
  <c r="C5391" i="1"/>
  <c r="B5391" i="1"/>
  <c r="C5390" i="1"/>
  <c r="B5390" i="1"/>
  <c r="C5389" i="1"/>
  <c r="B5389" i="1"/>
  <c r="C5388" i="1"/>
  <c r="B5388" i="1" s="1"/>
  <c r="C5387" i="1"/>
  <c r="B5387" i="1" s="1"/>
  <c r="C5386" i="1"/>
  <c r="B5386" i="1" s="1"/>
  <c r="C5385" i="1"/>
  <c r="B5385" i="1" s="1"/>
  <c r="C5384" i="1"/>
  <c r="B5384" i="1"/>
  <c r="C5383" i="1"/>
  <c r="B5383" i="1" s="1"/>
  <c r="C5382" i="1"/>
  <c r="B5382" i="1" s="1"/>
  <c r="C5381" i="1"/>
  <c r="B5381" i="1" s="1"/>
  <c r="C5380" i="1"/>
  <c r="B5380" i="1" s="1"/>
  <c r="C5379" i="1"/>
  <c r="B5379" i="1"/>
  <c r="C5378" i="1"/>
  <c r="B5378" i="1"/>
  <c r="C5377" i="1"/>
  <c r="B5377" i="1" s="1"/>
  <c r="C5376" i="1"/>
  <c r="B5376" i="1" s="1"/>
  <c r="C5375" i="1"/>
  <c r="B5375" i="1" s="1"/>
  <c r="C5374" i="1"/>
  <c r="B5374" i="1" s="1"/>
  <c r="C5373" i="1"/>
  <c r="B5373" i="1" s="1"/>
  <c r="C5372" i="1"/>
  <c r="B5372" i="1" s="1"/>
  <c r="C5371" i="1"/>
  <c r="B5371" i="1"/>
  <c r="C5370" i="1"/>
  <c r="B5370" i="1" s="1"/>
  <c r="C5369" i="1"/>
  <c r="B5369" i="1"/>
  <c r="C5368" i="1"/>
  <c r="B5368" i="1" s="1"/>
  <c r="C5367" i="1"/>
  <c r="B5367" i="1" s="1"/>
  <c r="C5366" i="1"/>
  <c r="B5366" i="1"/>
  <c r="C5365" i="1"/>
  <c r="B5365" i="1"/>
  <c r="C5364" i="1"/>
  <c r="B5364" i="1" s="1"/>
  <c r="C5363" i="1"/>
  <c r="B5363" i="1" s="1"/>
  <c r="C5362" i="1"/>
  <c r="B5362" i="1" s="1"/>
  <c r="C5361" i="1"/>
  <c r="B5361" i="1" s="1"/>
  <c r="C5360" i="1"/>
  <c r="B5360" i="1" s="1"/>
  <c r="C5359" i="1"/>
  <c r="B5359" i="1" s="1"/>
  <c r="C5358" i="1"/>
  <c r="B5358" i="1" s="1"/>
  <c r="C5357" i="1"/>
  <c r="B5357" i="1"/>
  <c r="C5356" i="1"/>
  <c r="B5356" i="1"/>
  <c r="C5355" i="1"/>
  <c r="B5355" i="1" s="1"/>
  <c r="C5354" i="1"/>
  <c r="B5354" i="1" s="1"/>
  <c r="C5353" i="1"/>
  <c r="B5353" i="1"/>
  <c r="C5352" i="1"/>
  <c r="B5352" i="1" s="1"/>
  <c r="C5351" i="1"/>
  <c r="B5351" i="1"/>
  <c r="C5350" i="1"/>
  <c r="B5350" i="1" s="1"/>
  <c r="C5349" i="1"/>
  <c r="B5349" i="1" s="1"/>
  <c r="C5348" i="1"/>
  <c r="B5348" i="1" s="1"/>
  <c r="C5347" i="1"/>
  <c r="B5347" i="1" s="1"/>
  <c r="C5346" i="1"/>
  <c r="B5346" i="1" s="1"/>
  <c r="C5345" i="1"/>
  <c r="B5345" i="1"/>
  <c r="C5344" i="1"/>
  <c r="B5344" i="1" s="1"/>
  <c r="C5343" i="1"/>
  <c r="B5343" i="1"/>
  <c r="C5342" i="1"/>
  <c r="B5342" i="1" s="1"/>
  <c r="C5341" i="1"/>
  <c r="B5341" i="1" s="1"/>
  <c r="C5340" i="1"/>
  <c r="B5340" i="1" s="1"/>
  <c r="C5339" i="1"/>
  <c r="B5339" i="1" s="1"/>
  <c r="C5338" i="1"/>
  <c r="B5338" i="1"/>
  <c r="C5337" i="1"/>
  <c r="B5337" i="1" s="1"/>
  <c r="C5336" i="1"/>
  <c r="B5336" i="1" s="1"/>
  <c r="C5335" i="1"/>
  <c r="B5335" i="1" s="1"/>
  <c r="C5334" i="1"/>
  <c r="B5334" i="1" s="1"/>
  <c r="C5333" i="1"/>
  <c r="B5333" i="1"/>
  <c r="C5332" i="1"/>
  <c r="B5332" i="1"/>
  <c r="C5331" i="1"/>
  <c r="B5331" i="1"/>
  <c r="C5330" i="1"/>
  <c r="B5330" i="1"/>
  <c r="C5329" i="1"/>
  <c r="B5329" i="1" s="1"/>
  <c r="C5328" i="1"/>
  <c r="B5328" i="1" s="1"/>
  <c r="C5327" i="1"/>
  <c r="B5327" i="1" s="1"/>
  <c r="C5326" i="1"/>
  <c r="B5326" i="1" s="1"/>
  <c r="C5325" i="1"/>
  <c r="B5325" i="1"/>
  <c r="C5324" i="1"/>
  <c r="B5324" i="1" s="1"/>
  <c r="C5323" i="1"/>
  <c r="B5323" i="1" s="1"/>
  <c r="C5322" i="1"/>
  <c r="B5322" i="1" s="1"/>
  <c r="C5321" i="1"/>
  <c r="B5321" i="1" s="1"/>
  <c r="C5320" i="1"/>
  <c r="B5320" i="1"/>
  <c r="C5319" i="1"/>
  <c r="B5319" i="1"/>
  <c r="C5318" i="1"/>
  <c r="B5318" i="1" s="1"/>
  <c r="C5317" i="1"/>
  <c r="B5317" i="1"/>
  <c r="C5316" i="1"/>
  <c r="B5316" i="1" s="1"/>
  <c r="C5315" i="1"/>
  <c r="B5315" i="1" s="1"/>
  <c r="C5314" i="1"/>
  <c r="B5314" i="1" s="1"/>
  <c r="C5313" i="1"/>
  <c r="B5313" i="1" s="1"/>
  <c r="C5312" i="1"/>
  <c r="B5312" i="1"/>
  <c r="C5311" i="1"/>
  <c r="B5311" i="1" s="1"/>
  <c r="C5310" i="1"/>
  <c r="B5310" i="1" s="1"/>
  <c r="C5309" i="1"/>
  <c r="B5309" i="1" s="1"/>
  <c r="C5308" i="1"/>
  <c r="B5308" i="1" s="1"/>
  <c r="C5307" i="1"/>
  <c r="B5307" i="1"/>
  <c r="C5306" i="1"/>
  <c r="B5306" i="1"/>
  <c r="C5305" i="1"/>
  <c r="B5305" i="1" s="1"/>
  <c r="C5304" i="1"/>
  <c r="B5304" i="1" s="1"/>
  <c r="C5303" i="1"/>
  <c r="B5303" i="1" s="1"/>
  <c r="C5302" i="1"/>
  <c r="B5302" i="1" s="1"/>
  <c r="C5301" i="1"/>
  <c r="B5301" i="1" s="1"/>
  <c r="C5300" i="1"/>
  <c r="B5300" i="1" s="1"/>
  <c r="C5299" i="1"/>
  <c r="B5299" i="1"/>
  <c r="C5298" i="1"/>
  <c r="B5298" i="1" s="1"/>
  <c r="C5297" i="1"/>
  <c r="B5297" i="1"/>
  <c r="C5296" i="1"/>
  <c r="B5296" i="1" s="1"/>
  <c r="C5295" i="1"/>
  <c r="B5295" i="1" s="1"/>
  <c r="C5294" i="1"/>
  <c r="B5294" i="1"/>
  <c r="C5293" i="1"/>
  <c r="B5293" i="1"/>
  <c r="C5292" i="1"/>
  <c r="B5292" i="1" s="1"/>
  <c r="C5291" i="1"/>
  <c r="B5291" i="1" s="1"/>
  <c r="C5290" i="1"/>
  <c r="B5290" i="1" s="1"/>
  <c r="C5289" i="1"/>
  <c r="B5289" i="1"/>
  <c r="C5288" i="1"/>
  <c r="B5288" i="1" s="1"/>
  <c r="C5287" i="1"/>
  <c r="B5287" i="1" s="1"/>
  <c r="C5286" i="1"/>
  <c r="B5286" i="1" s="1"/>
  <c r="C5285" i="1"/>
  <c r="B5285" i="1"/>
  <c r="C5284" i="1"/>
  <c r="B5284" i="1"/>
  <c r="C5283" i="1"/>
  <c r="B5283" i="1" s="1"/>
  <c r="C5282" i="1"/>
  <c r="B5282" i="1" s="1"/>
  <c r="C5281" i="1"/>
  <c r="B5281" i="1"/>
  <c r="C5280" i="1"/>
  <c r="B5280" i="1" s="1"/>
  <c r="C5279" i="1"/>
  <c r="B5279" i="1"/>
  <c r="C5278" i="1"/>
  <c r="B5278" i="1" s="1"/>
  <c r="C5277" i="1"/>
  <c r="B5277" i="1" s="1"/>
  <c r="C5276" i="1"/>
  <c r="B5276" i="1"/>
  <c r="C5275" i="1"/>
  <c r="B5275" i="1" s="1"/>
  <c r="C5274" i="1"/>
  <c r="B5274" i="1" s="1"/>
  <c r="C5273" i="1"/>
  <c r="B5273" i="1"/>
  <c r="C5272" i="1"/>
  <c r="B5272" i="1" s="1"/>
  <c r="C5271" i="1"/>
  <c r="B5271" i="1"/>
  <c r="C5270" i="1"/>
  <c r="B5270" i="1" s="1"/>
  <c r="C5269" i="1"/>
  <c r="B5269" i="1" s="1"/>
  <c r="C5268" i="1"/>
  <c r="B5268" i="1" s="1"/>
  <c r="C5267" i="1"/>
  <c r="B5267" i="1" s="1"/>
  <c r="C5266" i="1"/>
  <c r="B5266" i="1"/>
  <c r="C5265" i="1"/>
  <c r="B5265" i="1" s="1"/>
  <c r="C5264" i="1"/>
  <c r="B5264" i="1" s="1"/>
  <c r="C5263" i="1"/>
  <c r="B5263" i="1"/>
  <c r="C5262" i="1"/>
  <c r="B5262" i="1" s="1"/>
  <c r="C5261" i="1"/>
  <c r="B5261" i="1"/>
  <c r="C5260" i="1"/>
  <c r="B5260" i="1"/>
  <c r="C5259" i="1"/>
  <c r="B5259" i="1"/>
  <c r="C5258" i="1"/>
  <c r="B5258" i="1"/>
  <c r="C5257" i="1"/>
  <c r="B5257" i="1" s="1"/>
  <c r="C5256" i="1"/>
  <c r="B5256" i="1" s="1"/>
  <c r="C5255" i="1"/>
  <c r="B5255" i="1" s="1"/>
  <c r="C5254" i="1"/>
  <c r="B5254" i="1"/>
  <c r="C5253" i="1"/>
  <c r="B5253" i="1"/>
  <c r="C5252" i="1"/>
  <c r="B5252" i="1" s="1"/>
  <c r="C5251" i="1"/>
  <c r="B5251" i="1"/>
  <c r="C5250" i="1"/>
  <c r="B5250" i="1" s="1"/>
  <c r="C5249" i="1"/>
  <c r="B5249" i="1" s="1"/>
  <c r="C5248" i="1"/>
  <c r="B5248" i="1"/>
  <c r="C5247" i="1"/>
  <c r="B5247" i="1"/>
  <c r="C5246" i="1"/>
  <c r="B5246" i="1" s="1"/>
  <c r="C5245" i="1"/>
  <c r="B5245" i="1"/>
  <c r="C5244" i="1"/>
  <c r="B5244" i="1" s="1"/>
  <c r="C5243" i="1"/>
  <c r="B5243" i="1"/>
  <c r="C5242" i="1"/>
  <c r="B5242" i="1" s="1"/>
  <c r="C5241" i="1"/>
  <c r="B5241" i="1"/>
  <c r="C5240" i="1"/>
  <c r="B5240" i="1"/>
  <c r="C5239" i="1"/>
  <c r="B5239" i="1" s="1"/>
  <c r="C5238" i="1"/>
  <c r="B5238" i="1" s="1"/>
  <c r="C5237" i="1"/>
  <c r="B5237" i="1" s="1"/>
  <c r="C5236" i="1"/>
  <c r="B5236" i="1" s="1"/>
  <c r="C5235" i="1"/>
  <c r="B5235" i="1"/>
  <c r="C5234" i="1"/>
  <c r="B5234" i="1"/>
  <c r="C5233" i="1"/>
  <c r="B5233" i="1"/>
  <c r="C5232" i="1"/>
  <c r="B5232" i="1" s="1"/>
  <c r="C5231" i="1"/>
  <c r="B5231" i="1"/>
  <c r="C5230" i="1"/>
  <c r="B5230" i="1"/>
  <c r="C5229" i="1"/>
  <c r="B5229" i="1" s="1"/>
  <c r="C5228" i="1"/>
  <c r="B5228" i="1"/>
  <c r="C5227" i="1"/>
  <c r="B5227" i="1"/>
  <c r="C5226" i="1"/>
  <c r="B5226" i="1" s="1"/>
  <c r="C5225" i="1"/>
  <c r="B5225" i="1"/>
  <c r="C5224" i="1"/>
  <c r="B5224" i="1" s="1"/>
  <c r="C5223" i="1"/>
  <c r="B5223" i="1" s="1"/>
  <c r="C5222" i="1"/>
  <c r="B5222" i="1"/>
  <c r="C5221" i="1"/>
  <c r="B5221" i="1"/>
  <c r="C5220" i="1"/>
  <c r="B5220" i="1" s="1"/>
  <c r="C5219" i="1"/>
  <c r="B5219" i="1" s="1"/>
  <c r="C5218" i="1"/>
  <c r="B5218" i="1" s="1"/>
  <c r="C5217" i="1"/>
  <c r="B5217" i="1"/>
  <c r="C5216" i="1"/>
  <c r="B5216" i="1" s="1"/>
  <c r="C5215" i="1"/>
  <c r="B5215" i="1"/>
  <c r="C5214" i="1"/>
  <c r="B5214" i="1" s="1"/>
  <c r="C5213" i="1"/>
  <c r="B5213" i="1"/>
  <c r="C5212" i="1"/>
  <c r="B5212" i="1"/>
  <c r="C5211" i="1"/>
  <c r="B5211" i="1" s="1"/>
  <c r="C5210" i="1"/>
  <c r="B5210" i="1" s="1"/>
  <c r="C5209" i="1"/>
  <c r="B5209" i="1"/>
  <c r="C5208" i="1"/>
  <c r="B5208" i="1" s="1"/>
  <c r="C5207" i="1"/>
  <c r="B5207" i="1"/>
  <c r="C5206" i="1"/>
  <c r="B5206" i="1" s="1"/>
  <c r="C5205" i="1"/>
  <c r="B5205" i="1" s="1"/>
  <c r="C5204" i="1"/>
  <c r="B5204" i="1"/>
  <c r="C5203" i="1"/>
  <c r="B5203" i="1" s="1"/>
  <c r="C5202" i="1"/>
  <c r="B5202" i="1" s="1"/>
  <c r="C5201" i="1"/>
  <c r="B5201" i="1"/>
  <c r="C5200" i="1"/>
  <c r="B5200" i="1" s="1"/>
  <c r="C5199" i="1"/>
  <c r="B5199" i="1"/>
  <c r="C5198" i="1"/>
  <c r="B5198" i="1" s="1"/>
  <c r="C5197" i="1"/>
  <c r="B5197" i="1" s="1"/>
  <c r="C5196" i="1"/>
  <c r="B5196" i="1" s="1"/>
  <c r="C5195" i="1"/>
  <c r="B5195" i="1"/>
  <c r="C5194" i="1"/>
  <c r="B5194" i="1" s="1"/>
  <c r="C5193" i="1"/>
  <c r="B5193" i="1" s="1"/>
  <c r="C5192" i="1"/>
  <c r="B5192" i="1" s="1"/>
  <c r="C5191" i="1"/>
  <c r="B5191" i="1"/>
  <c r="C5190" i="1"/>
  <c r="B5190" i="1" s="1"/>
  <c r="C5189" i="1"/>
  <c r="B5189" i="1"/>
  <c r="C5188" i="1"/>
  <c r="B5188" i="1"/>
  <c r="C5187" i="1"/>
  <c r="B5187" i="1"/>
  <c r="C5186" i="1"/>
  <c r="B5186" i="1"/>
  <c r="C5185" i="1"/>
  <c r="B5185" i="1" s="1"/>
  <c r="C5184" i="1"/>
  <c r="B5184" i="1" s="1"/>
  <c r="C5183" i="1"/>
  <c r="B5183" i="1" s="1"/>
  <c r="C5182" i="1"/>
  <c r="B5182" i="1"/>
  <c r="C5181" i="1"/>
  <c r="B5181" i="1" s="1"/>
  <c r="C5180" i="1"/>
  <c r="B5180" i="1" s="1"/>
  <c r="C5179" i="1"/>
  <c r="B5179" i="1"/>
  <c r="C5178" i="1"/>
  <c r="B5178" i="1" s="1"/>
  <c r="C5177" i="1"/>
  <c r="B5177" i="1" s="1"/>
  <c r="C5176" i="1"/>
  <c r="B5176" i="1"/>
  <c r="C5175" i="1"/>
  <c r="B5175" i="1"/>
  <c r="C5174" i="1"/>
  <c r="B5174" i="1" s="1"/>
  <c r="C5173" i="1"/>
  <c r="B5173" i="1"/>
  <c r="C5172" i="1"/>
  <c r="B5172" i="1" s="1"/>
  <c r="C5171" i="1"/>
  <c r="B5171" i="1"/>
  <c r="C5170" i="1"/>
  <c r="B5170" i="1" s="1"/>
  <c r="C5169" i="1"/>
  <c r="B5169" i="1"/>
  <c r="C5168" i="1"/>
  <c r="B5168" i="1" s="1"/>
  <c r="C5167" i="1"/>
  <c r="B5167" i="1" s="1"/>
  <c r="C5166" i="1"/>
  <c r="B5166" i="1" s="1"/>
  <c r="C5165" i="1"/>
  <c r="B5165" i="1" s="1"/>
  <c r="C5164" i="1"/>
  <c r="B5164" i="1" s="1"/>
  <c r="C5163" i="1"/>
  <c r="B5163" i="1"/>
  <c r="C5162" i="1"/>
  <c r="B5162" i="1" s="1"/>
  <c r="C5161" i="1"/>
  <c r="B5161" i="1" s="1"/>
  <c r="C5160" i="1"/>
  <c r="B5160" i="1" s="1"/>
  <c r="C5159" i="1"/>
  <c r="B5159" i="1"/>
  <c r="C5158" i="1"/>
  <c r="B5158" i="1"/>
  <c r="C5157" i="1"/>
  <c r="B5157" i="1" s="1"/>
  <c r="C5156" i="1"/>
  <c r="B5156" i="1"/>
  <c r="C5155" i="1"/>
  <c r="B5155" i="1" s="1"/>
  <c r="C5154" i="1"/>
  <c r="B5154" i="1" s="1"/>
  <c r="C5153" i="1"/>
  <c r="B5153" i="1"/>
  <c r="C5152" i="1"/>
  <c r="B5152" i="1"/>
  <c r="C5151" i="1"/>
  <c r="B5151" i="1" s="1"/>
  <c r="C5150" i="1"/>
  <c r="B5150" i="1"/>
  <c r="C5149" i="1"/>
  <c r="B5149" i="1" s="1"/>
  <c r="C5148" i="1"/>
  <c r="B5148" i="1" s="1"/>
  <c r="C5147" i="1"/>
  <c r="B5147" i="1" s="1"/>
  <c r="C5146" i="1"/>
  <c r="B5146" i="1"/>
  <c r="C5145" i="1"/>
  <c r="B5145" i="1" s="1"/>
  <c r="C5144" i="1"/>
  <c r="B5144" i="1" s="1"/>
  <c r="C5143" i="1"/>
  <c r="B5143" i="1"/>
  <c r="C5142" i="1"/>
  <c r="B5142" i="1" s="1"/>
  <c r="C5141" i="1"/>
  <c r="B5141" i="1" s="1"/>
  <c r="C5140" i="1"/>
  <c r="B5140" i="1"/>
  <c r="C5139" i="1"/>
  <c r="B5139" i="1"/>
  <c r="C5138" i="1"/>
  <c r="B5138" i="1" s="1"/>
  <c r="C5137" i="1"/>
  <c r="B5137" i="1"/>
  <c r="C5136" i="1"/>
  <c r="B5136" i="1" s="1"/>
  <c r="C5135" i="1"/>
  <c r="B5135" i="1"/>
  <c r="C5134" i="1"/>
  <c r="B5134" i="1" s="1"/>
  <c r="C5133" i="1"/>
  <c r="B5133" i="1"/>
  <c r="C5132" i="1"/>
  <c r="B5132" i="1"/>
  <c r="C5131" i="1"/>
  <c r="B5131" i="1" s="1"/>
  <c r="C5130" i="1"/>
  <c r="B5130" i="1" s="1"/>
  <c r="C5129" i="1"/>
  <c r="B5129" i="1" s="1"/>
  <c r="C5128" i="1"/>
  <c r="B5128" i="1"/>
  <c r="C5127" i="1"/>
  <c r="B5127" i="1"/>
  <c r="C5126" i="1"/>
  <c r="B5126" i="1"/>
  <c r="C5125" i="1"/>
  <c r="B5125" i="1" s="1"/>
  <c r="C5124" i="1"/>
  <c r="B5124" i="1" s="1"/>
  <c r="C5123" i="1"/>
  <c r="B5123" i="1"/>
  <c r="C5122" i="1"/>
  <c r="B5122" i="1"/>
  <c r="C5121" i="1"/>
  <c r="B5121" i="1" s="1"/>
  <c r="C5120" i="1"/>
  <c r="B5120" i="1" s="1"/>
  <c r="C5119" i="1"/>
  <c r="B5119" i="1"/>
  <c r="C5118" i="1"/>
  <c r="B5118" i="1" s="1"/>
  <c r="C5117" i="1"/>
  <c r="B5117" i="1"/>
  <c r="C5116" i="1"/>
  <c r="B5116" i="1" s="1"/>
  <c r="C5115" i="1"/>
  <c r="B5115" i="1"/>
  <c r="C5114" i="1"/>
  <c r="B5114" i="1"/>
  <c r="C5113" i="1"/>
  <c r="B5113" i="1" s="1"/>
  <c r="C5112" i="1"/>
  <c r="B5112" i="1" s="1"/>
  <c r="C5111" i="1"/>
  <c r="B5111" i="1" s="1"/>
  <c r="C5110" i="1"/>
  <c r="B5110" i="1"/>
  <c r="C5109" i="1"/>
  <c r="B5109" i="1" s="1"/>
  <c r="C5108" i="1"/>
  <c r="B5108" i="1" s="1"/>
  <c r="C5107" i="1"/>
  <c r="B5107" i="1"/>
  <c r="C5106" i="1"/>
  <c r="B5106" i="1" s="1"/>
  <c r="C5105" i="1"/>
  <c r="B5105" i="1" s="1"/>
  <c r="C5104" i="1"/>
  <c r="B5104" i="1"/>
  <c r="C5103" i="1"/>
  <c r="B5103" i="1"/>
  <c r="C5102" i="1"/>
  <c r="B5102" i="1" s="1"/>
  <c r="C5101" i="1"/>
  <c r="B5101" i="1"/>
  <c r="C5100" i="1"/>
  <c r="B5100" i="1" s="1"/>
  <c r="C5099" i="1"/>
  <c r="B5099" i="1"/>
  <c r="C5098" i="1"/>
  <c r="B5098" i="1" s="1"/>
  <c r="C5097" i="1"/>
  <c r="B5097" i="1" s="1"/>
  <c r="C5096" i="1"/>
  <c r="B5096" i="1"/>
  <c r="C5095" i="1"/>
  <c r="B5095" i="1" s="1"/>
  <c r="C5094" i="1"/>
  <c r="B5094" i="1" s="1"/>
  <c r="C5093" i="1"/>
  <c r="B5093" i="1"/>
  <c r="C5092" i="1"/>
  <c r="B5092" i="1"/>
  <c r="C5091" i="1"/>
  <c r="B5091" i="1"/>
  <c r="C5090" i="1"/>
  <c r="B5090" i="1" s="1"/>
  <c r="C5089" i="1"/>
  <c r="B5089" i="1"/>
  <c r="C5088" i="1"/>
  <c r="B5088" i="1" s="1"/>
  <c r="C5087" i="1"/>
  <c r="B5087" i="1" s="1"/>
  <c r="C5086" i="1"/>
  <c r="B5086" i="1"/>
  <c r="C5085" i="1"/>
  <c r="B5085" i="1" s="1"/>
  <c r="C5084" i="1"/>
  <c r="B5084" i="1" s="1"/>
  <c r="C5083" i="1"/>
  <c r="B5083" i="1" s="1"/>
  <c r="C5082" i="1"/>
  <c r="B5082" i="1" s="1"/>
  <c r="C5081" i="1"/>
  <c r="B5081" i="1"/>
  <c r="C5080" i="1"/>
  <c r="B5080" i="1" s="1"/>
  <c r="C5079" i="1"/>
  <c r="B5079" i="1"/>
  <c r="C5078" i="1"/>
  <c r="B5078" i="1"/>
  <c r="C5077" i="1"/>
  <c r="B5077" i="1"/>
  <c r="C5076" i="1"/>
  <c r="B5076" i="1" s="1"/>
  <c r="C5075" i="1"/>
  <c r="B5075" i="1" s="1"/>
  <c r="C5074" i="1"/>
  <c r="B5074" i="1" s="1"/>
  <c r="C5073" i="1"/>
  <c r="B5073" i="1" s="1"/>
  <c r="C5072" i="1"/>
  <c r="B5072" i="1" s="1"/>
  <c r="C5071" i="1"/>
  <c r="B5071" i="1"/>
  <c r="C5070" i="1"/>
  <c r="B5070" i="1" s="1"/>
  <c r="C5069" i="1"/>
  <c r="B5069" i="1"/>
  <c r="C5068" i="1"/>
  <c r="B5068" i="1"/>
  <c r="C5067" i="1"/>
  <c r="B5067" i="1" s="1"/>
  <c r="C5066" i="1"/>
  <c r="B5066" i="1" s="1"/>
  <c r="C5065" i="1"/>
  <c r="B5065" i="1"/>
  <c r="C5064" i="1"/>
  <c r="B5064" i="1" s="1"/>
  <c r="C5063" i="1"/>
  <c r="B5063" i="1" s="1"/>
  <c r="C5062" i="1"/>
  <c r="B5062" i="1" s="1"/>
  <c r="C5061" i="1"/>
  <c r="B5061" i="1"/>
  <c r="C5060" i="1"/>
  <c r="B5060" i="1"/>
  <c r="C5059" i="1"/>
  <c r="B5059" i="1" s="1"/>
  <c r="C5058" i="1"/>
  <c r="B5058" i="1" s="1"/>
  <c r="C5057" i="1"/>
  <c r="B5057" i="1"/>
  <c r="C5056" i="1"/>
  <c r="B5056" i="1" s="1"/>
  <c r="C5055" i="1"/>
  <c r="B5055" i="1" s="1"/>
  <c r="C5054" i="1"/>
  <c r="B5054" i="1"/>
  <c r="C5053" i="1"/>
  <c r="B5053" i="1" s="1"/>
  <c r="C5052" i="1"/>
  <c r="B5052" i="1" s="1"/>
  <c r="C5051" i="1"/>
  <c r="B5051" i="1"/>
  <c r="C5050" i="1"/>
  <c r="B5050" i="1" s="1"/>
  <c r="C5049" i="1"/>
  <c r="B5049" i="1"/>
  <c r="C5048" i="1"/>
  <c r="B5048" i="1"/>
  <c r="C5047" i="1"/>
  <c r="B5047" i="1" s="1"/>
  <c r="C5046" i="1"/>
  <c r="B5046" i="1" s="1"/>
  <c r="C5045" i="1"/>
  <c r="B5045" i="1"/>
  <c r="C5044" i="1"/>
  <c r="B5044" i="1"/>
  <c r="C5043" i="1"/>
  <c r="B5043" i="1" s="1"/>
  <c r="C5042" i="1"/>
  <c r="B5042" i="1" s="1"/>
  <c r="C5041" i="1"/>
  <c r="B5041" i="1"/>
  <c r="C5040" i="1"/>
  <c r="B5040" i="1" s="1"/>
  <c r="C5039" i="1"/>
  <c r="B5039" i="1" s="1"/>
  <c r="C5038" i="1"/>
  <c r="B5038" i="1"/>
  <c r="C5037" i="1"/>
  <c r="B5037" i="1"/>
  <c r="C5036" i="1"/>
  <c r="B5036" i="1" s="1"/>
  <c r="C5035" i="1"/>
  <c r="B5035" i="1" s="1"/>
  <c r="C5034" i="1"/>
  <c r="B5034" i="1" s="1"/>
  <c r="C5033" i="1"/>
  <c r="B5033" i="1" s="1"/>
  <c r="C5032" i="1"/>
  <c r="B5032" i="1"/>
  <c r="C5031" i="1"/>
  <c r="B5031" i="1"/>
  <c r="C5030" i="1"/>
  <c r="B5030" i="1" s="1"/>
  <c r="C5029" i="1"/>
  <c r="B5029" i="1"/>
  <c r="C5028" i="1"/>
  <c r="B5028" i="1" s="1"/>
  <c r="C5027" i="1"/>
  <c r="B5027" i="1"/>
  <c r="C5026" i="1"/>
  <c r="B5026" i="1" s="1"/>
  <c r="C5025" i="1"/>
  <c r="B5025" i="1" s="1"/>
  <c r="C5024" i="1"/>
  <c r="B5024" i="1"/>
  <c r="C5023" i="1"/>
  <c r="B5023" i="1" s="1"/>
  <c r="C5022" i="1"/>
  <c r="B5022" i="1" s="1"/>
  <c r="C5021" i="1"/>
  <c r="B5021" i="1" s="1"/>
  <c r="C5020" i="1"/>
  <c r="B5020" i="1"/>
  <c r="C5019" i="1"/>
  <c r="B5019" i="1"/>
  <c r="C5018" i="1"/>
  <c r="B5018" i="1"/>
  <c r="C5017" i="1"/>
  <c r="B5017" i="1"/>
  <c r="C5016" i="1"/>
  <c r="B5016" i="1" s="1"/>
  <c r="C5015" i="1"/>
  <c r="B5015" i="1"/>
  <c r="C5014" i="1"/>
  <c r="B5014" i="1"/>
  <c r="C5013" i="1"/>
  <c r="B5013" i="1" s="1"/>
  <c r="C5012" i="1"/>
  <c r="B5012" i="1" s="1"/>
  <c r="C5011" i="1"/>
  <c r="B5011" i="1"/>
  <c r="C5010" i="1"/>
  <c r="B5010" i="1" s="1"/>
  <c r="C5009" i="1"/>
  <c r="B5009" i="1" s="1"/>
  <c r="C5008" i="1"/>
  <c r="B5008" i="1"/>
  <c r="C5007" i="1"/>
  <c r="B5007" i="1"/>
  <c r="C5006" i="1"/>
  <c r="B5006" i="1"/>
  <c r="C5005" i="1"/>
  <c r="B5005" i="1" s="1"/>
  <c r="C5004" i="1"/>
  <c r="B5004" i="1" s="1"/>
  <c r="C5003" i="1"/>
  <c r="B5003" i="1"/>
  <c r="C5002" i="1"/>
  <c r="B5002" i="1" s="1"/>
  <c r="C5001" i="1"/>
  <c r="B5001" i="1" s="1"/>
  <c r="C5000" i="1"/>
  <c r="B5000" i="1" s="1"/>
  <c r="C4999" i="1"/>
  <c r="B4999" i="1" s="1"/>
  <c r="C4998" i="1"/>
  <c r="B4998" i="1" s="1"/>
  <c r="C4997" i="1"/>
  <c r="B4997" i="1"/>
  <c r="C4996" i="1"/>
  <c r="B4996" i="1"/>
  <c r="C4995" i="1"/>
  <c r="B4995" i="1" s="1"/>
  <c r="C4994" i="1"/>
  <c r="B4994" i="1" s="1"/>
  <c r="C4993" i="1"/>
  <c r="B4993" i="1"/>
  <c r="C4992" i="1"/>
  <c r="B4992" i="1" s="1"/>
  <c r="C4991" i="1"/>
  <c r="B4991" i="1" s="1"/>
  <c r="C4990" i="1"/>
  <c r="B4990" i="1"/>
  <c r="C4989" i="1"/>
  <c r="B4989" i="1" s="1"/>
  <c r="C4988" i="1"/>
  <c r="B4988" i="1"/>
  <c r="C4987" i="1"/>
  <c r="B4987" i="1" s="1"/>
  <c r="C4986" i="1"/>
  <c r="B4986" i="1"/>
  <c r="C4985" i="1"/>
  <c r="B4985" i="1"/>
  <c r="C4984" i="1"/>
  <c r="B4984" i="1"/>
  <c r="C4983" i="1"/>
  <c r="B4983" i="1"/>
  <c r="C4982" i="1"/>
  <c r="B4982" i="1" s="1"/>
  <c r="C4981" i="1"/>
  <c r="B4981" i="1" s="1"/>
  <c r="C4980" i="1"/>
  <c r="B4980" i="1"/>
  <c r="C4979" i="1"/>
  <c r="B4979" i="1"/>
  <c r="C4978" i="1"/>
  <c r="B4978" i="1" s="1"/>
  <c r="C4977" i="1"/>
  <c r="B4977" i="1"/>
  <c r="C4976" i="1"/>
  <c r="B4976" i="1" s="1"/>
  <c r="C4975" i="1"/>
  <c r="B4975" i="1" s="1"/>
  <c r="C4974" i="1"/>
  <c r="B4974" i="1" s="1"/>
  <c r="C4973" i="1"/>
  <c r="B4973" i="1"/>
  <c r="C4972" i="1"/>
  <c r="B4972" i="1"/>
  <c r="C4971" i="1"/>
  <c r="B4971" i="1" s="1"/>
  <c r="C4970" i="1"/>
  <c r="B4970" i="1"/>
  <c r="C4969" i="1"/>
  <c r="B4969" i="1" s="1"/>
  <c r="C4968" i="1"/>
  <c r="B4968" i="1"/>
  <c r="C4967" i="1"/>
  <c r="B4967" i="1"/>
  <c r="C4966" i="1"/>
  <c r="B4966" i="1"/>
  <c r="C4965" i="1"/>
  <c r="B4965" i="1" s="1"/>
  <c r="C4964" i="1"/>
  <c r="B4964" i="1"/>
  <c r="C4963" i="1"/>
  <c r="B4963" i="1" s="1"/>
  <c r="C4962" i="1"/>
  <c r="B4962" i="1" s="1"/>
  <c r="C4961" i="1"/>
  <c r="B4961" i="1" s="1"/>
  <c r="C4960" i="1"/>
  <c r="B4960" i="1"/>
  <c r="C4959" i="1"/>
  <c r="B4959" i="1"/>
  <c r="C4958" i="1"/>
  <c r="B4958" i="1" s="1"/>
  <c r="C4957" i="1"/>
  <c r="B4957" i="1" s="1"/>
  <c r="C4956" i="1"/>
  <c r="B4956" i="1" s="1"/>
  <c r="C4955" i="1"/>
  <c r="B4955" i="1"/>
  <c r="C4954" i="1"/>
  <c r="B4954" i="1"/>
  <c r="C4953" i="1"/>
  <c r="B4953" i="1"/>
  <c r="C4952" i="1"/>
  <c r="B4952" i="1" s="1"/>
  <c r="C4951" i="1"/>
  <c r="B4951" i="1" s="1"/>
  <c r="C4950" i="1"/>
  <c r="B4950" i="1"/>
  <c r="C4949" i="1"/>
  <c r="B4949" i="1" s="1"/>
  <c r="C4948" i="1"/>
  <c r="B4948" i="1" s="1"/>
  <c r="C4947" i="1"/>
  <c r="B4947" i="1"/>
  <c r="C4946" i="1"/>
  <c r="B4946" i="1"/>
  <c r="C4945" i="1"/>
  <c r="B4945" i="1" s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 s="1"/>
  <c r="C4938" i="1"/>
  <c r="B4938" i="1" s="1"/>
  <c r="C4937" i="1"/>
  <c r="B4937" i="1"/>
  <c r="C4936" i="1"/>
  <c r="B4936" i="1" s="1"/>
  <c r="C4935" i="1"/>
  <c r="B4935" i="1" s="1"/>
  <c r="C4934" i="1"/>
  <c r="B4934" i="1"/>
  <c r="C4933" i="1"/>
  <c r="B4933" i="1" s="1"/>
  <c r="C4932" i="1"/>
  <c r="B4932" i="1" s="1"/>
  <c r="C4931" i="1"/>
  <c r="B4931" i="1"/>
  <c r="C4930" i="1"/>
  <c r="B4930" i="1" s="1"/>
  <c r="C4929" i="1"/>
  <c r="B4929" i="1"/>
  <c r="C4928" i="1"/>
  <c r="B4928" i="1"/>
  <c r="C4927" i="1"/>
  <c r="B4927" i="1" s="1"/>
  <c r="C4926" i="1"/>
  <c r="B4926" i="1"/>
  <c r="C4925" i="1"/>
  <c r="B4925" i="1" s="1"/>
  <c r="C4924" i="1"/>
  <c r="B4924" i="1"/>
  <c r="C4923" i="1"/>
  <c r="B4923" i="1" s="1"/>
  <c r="C4922" i="1"/>
  <c r="B4922" i="1" s="1"/>
  <c r="C4921" i="1"/>
  <c r="B4921" i="1" s="1"/>
  <c r="C4920" i="1"/>
  <c r="B4920" i="1"/>
  <c r="C4919" i="1"/>
  <c r="B4919" i="1" s="1"/>
  <c r="C4918" i="1"/>
  <c r="B4918" i="1"/>
  <c r="C4917" i="1"/>
  <c r="B4917" i="1" s="1"/>
  <c r="C4916" i="1"/>
  <c r="B4916" i="1"/>
  <c r="C4915" i="1"/>
  <c r="B4915" i="1" s="1"/>
  <c r="C4914" i="1"/>
  <c r="B4914" i="1"/>
  <c r="C4913" i="1"/>
  <c r="B4913" i="1"/>
  <c r="C4912" i="1"/>
  <c r="B4912" i="1" s="1"/>
  <c r="C4911" i="1"/>
  <c r="B4911" i="1" s="1"/>
  <c r="C4910" i="1"/>
  <c r="B4910" i="1" s="1"/>
  <c r="C4909" i="1"/>
  <c r="B4909" i="1" s="1"/>
  <c r="C4908" i="1"/>
  <c r="B4908" i="1"/>
  <c r="C4907" i="1"/>
  <c r="B4907" i="1"/>
  <c r="C4906" i="1"/>
  <c r="B4906" i="1" s="1"/>
  <c r="C4905" i="1"/>
  <c r="B4905" i="1"/>
  <c r="C4904" i="1"/>
  <c r="B4904" i="1"/>
  <c r="C4903" i="1"/>
  <c r="B4903" i="1" s="1"/>
  <c r="C4902" i="1"/>
  <c r="B4902" i="1" s="1"/>
  <c r="C4901" i="1"/>
  <c r="B4901" i="1"/>
  <c r="C4900" i="1"/>
  <c r="B4900" i="1"/>
  <c r="C4899" i="1"/>
  <c r="B4899" i="1" s="1"/>
  <c r="C4898" i="1"/>
  <c r="B4898" i="1" s="1"/>
  <c r="C4897" i="1"/>
  <c r="B4897" i="1" s="1"/>
  <c r="C4896" i="1"/>
  <c r="B4896" i="1"/>
  <c r="C4895" i="1"/>
  <c r="B4895" i="1"/>
  <c r="C4894" i="1"/>
  <c r="B4894" i="1"/>
  <c r="C4893" i="1"/>
  <c r="B4893" i="1" s="1"/>
  <c r="C4892" i="1"/>
  <c r="B4892" i="1"/>
  <c r="C4891" i="1"/>
  <c r="B4891" i="1" s="1"/>
  <c r="C4890" i="1"/>
  <c r="B4890" i="1" s="1"/>
  <c r="C4889" i="1"/>
  <c r="B4889" i="1" s="1"/>
  <c r="C4888" i="1"/>
  <c r="B4888" i="1"/>
  <c r="C4887" i="1"/>
  <c r="B4887" i="1"/>
  <c r="C4886" i="1"/>
  <c r="B4886" i="1" s="1"/>
  <c r="C4885" i="1"/>
  <c r="B4885" i="1" s="1"/>
  <c r="C4884" i="1"/>
  <c r="B4884" i="1" s="1"/>
  <c r="C4883" i="1"/>
  <c r="B4883" i="1"/>
  <c r="C4882" i="1"/>
  <c r="B4882" i="1"/>
  <c r="C4881" i="1"/>
  <c r="B4881" i="1"/>
  <c r="C4880" i="1"/>
  <c r="B4880" i="1" s="1"/>
  <c r="C4879" i="1"/>
  <c r="B4879" i="1" s="1"/>
  <c r="C4878" i="1"/>
  <c r="B4878" i="1"/>
  <c r="C4877" i="1"/>
  <c r="B4877" i="1" s="1"/>
  <c r="C4876" i="1"/>
  <c r="B4876" i="1" s="1"/>
  <c r="C4875" i="1"/>
  <c r="B4875" i="1"/>
  <c r="C4874" i="1"/>
  <c r="B4874" i="1"/>
  <c r="C4873" i="1"/>
  <c r="B4873" i="1" s="1"/>
  <c r="C4872" i="1"/>
  <c r="B4872" i="1"/>
  <c r="C4871" i="1"/>
  <c r="B4871" i="1" s="1"/>
  <c r="C4870" i="1"/>
  <c r="B4870" i="1"/>
  <c r="C4869" i="1"/>
  <c r="B4869" i="1"/>
  <c r="C4868" i="1"/>
  <c r="B4868" i="1"/>
  <c r="C4867" i="1"/>
  <c r="B4867" i="1" s="1"/>
  <c r="C4866" i="1"/>
  <c r="B4866" i="1" s="1"/>
  <c r="C4865" i="1"/>
  <c r="B4865" i="1" s="1"/>
  <c r="C4864" i="1"/>
  <c r="B4864" i="1" s="1"/>
  <c r="C4863" i="1"/>
  <c r="B4863" i="1" s="1"/>
  <c r="C4862" i="1"/>
  <c r="B4862" i="1"/>
  <c r="C4861" i="1"/>
  <c r="B4861" i="1" s="1"/>
  <c r="C4860" i="1"/>
  <c r="B4860" i="1" s="1"/>
  <c r="C4859" i="1"/>
  <c r="B4859" i="1"/>
  <c r="C4858" i="1"/>
  <c r="B4858" i="1" s="1"/>
  <c r="C4857" i="1"/>
  <c r="B4857" i="1"/>
  <c r="C4856" i="1"/>
  <c r="B4856" i="1"/>
  <c r="C4855" i="1"/>
  <c r="B4855" i="1" s="1"/>
  <c r="C4854" i="1"/>
  <c r="B4854" i="1"/>
  <c r="C4853" i="1"/>
  <c r="B4853" i="1" s="1"/>
  <c r="C4852" i="1"/>
  <c r="B4852" i="1" s="1"/>
  <c r="C4851" i="1"/>
  <c r="B4851" i="1" s="1"/>
  <c r="C4850" i="1"/>
  <c r="B4850" i="1" s="1"/>
  <c r="C4849" i="1"/>
  <c r="B4849" i="1" s="1"/>
  <c r="C4848" i="1"/>
  <c r="B4848" i="1"/>
  <c r="C4847" i="1"/>
  <c r="B4847" i="1" s="1"/>
  <c r="C4846" i="1"/>
  <c r="B4846" i="1"/>
  <c r="C4845" i="1"/>
  <c r="B4845" i="1" s="1"/>
  <c r="C4844" i="1"/>
  <c r="B4844" i="1"/>
  <c r="C4843" i="1"/>
  <c r="B4843" i="1" s="1"/>
  <c r="C4842" i="1"/>
  <c r="B4842" i="1"/>
  <c r="C4841" i="1"/>
  <c r="B4841" i="1"/>
  <c r="C4840" i="1"/>
  <c r="B4840" i="1" s="1"/>
  <c r="C4839" i="1"/>
  <c r="B4839" i="1" s="1"/>
  <c r="C4838" i="1"/>
  <c r="B4838" i="1" s="1"/>
  <c r="C4837" i="1"/>
  <c r="B4837" i="1" s="1"/>
  <c r="C4836" i="1"/>
  <c r="B4836" i="1"/>
  <c r="C4835" i="1"/>
  <c r="B4835" i="1"/>
  <c r="C4834" i="1"/>
  <c r="B4834" i="1" s="1"/>
  <c r="C4833" i="1"/>
  <c r="B4833" i="1"/>
  <c r="C4832" i="1"/>
  <c r="B4832" i="1"/>
  <c r="C4831" i="1"/>
  <c r="B4831" i="1" s="1"/>
  <c r="C4830" i="1"/>
  <c r="B4830" i="1" s="1"/>
  <c r="C4829" i="1"/>
  <c r="B4829" i="1"/>
  <c r="C4828" i="1"/>
  <c r="B4828" i="1"/>
  <c r="C4827" i="1"/>
  <c r="B4827" i="1" s="1"/>
  <c r="C4826" i="1"/>
  <c r="B4826" i="1" s="1"/>
  <c r="C4825" i="1"/>
  <c r="B4825" i="1" s="1"/>
  <c r="C4824" i="1"/>
  <c r="B4824" i="1"/>
  <c r="C4823" i="1"/>
  <c r="B4823" i="1"/>
  <c r="C4822" i="1"/>
  <c r="B4822" i="1"/>
  <c r="C4821" i="1"/>
  <c r="B4821" i="1" s="1"/>
  <c r="C4820" i="1"/>
  <c r="B4820" i="1"/>
  <c r="C4819" i="1"/>
  <c r="B4819" i="1" s="1"/>
  <c r="C4818" i="1"/>
  <c r="B4818" i="1" s="1"/>
  <c r="C4817" i="1"/>
  <c r="B4817" i="1" s="1"/>
  <c r="C4816" i="1"/>
  <c r="B4816" i="1"/>
  <c r="C4815" i="1"/>
  <c r="B4815" i="1"/>
  <c r="C4814" i="1"/>
  <c r="B4814" i="1" s="1"/>
  <c r="C4813" i="1"/>
  <c r="B4813" i="1" s="1"/>
  <c r="C4812" i="1"/>
  <c r="B4812" i="1"/>
  <c r="C4811" i="1"/>
  <c r="B4811" i="1"/>
  <c r="C4810" i="1"/>
  <c r="B4810" i="1"/>
  <c r="C4809" i="1"/>
  <c r="B4809" i="1"/>
  <c r="C4808" i="1"/>
  <c r="B4808" i="1" s="1"/>
  <c r="C4807" i="1"/>
  <c r="B4807" i="1" s="1"/>
  <c r="C4806" i="1"/>
  <c r="B4806" i="1"/>
  <c r="C4805" i="1"/>
  <c r="B4805" i="1" s="1"/>
  <c r="C4804" i="1"/>
  <c r="B4804" i="1" s="1"/>
  <c r="C4803" i="1"/>
  <c r="B4803" i="1"/>
  <c r="C4802" i="1"/>
  <c r="B4802" i="1"/>
  <c r="C4801" i="1"/>
  <c r="B4801" i="1" s="1"/>
  <c r="C4800" i="1"/>
  <c r="B4800" i="1"/>
  <c r="C4799" i="1"/>
  <c r="B4799" i="1" s="1"/>
  <c r="C4798" i="1"/>
  <c r="B4798" i="1"/>
  <c r="C4797" i="1"/>
  <c r="B4797" i="1"/>
  <c r="C4796" i="1"/>
  <c r="B4796" i="1"/>
  <c r="C4795" i="1"/>
  <c r="B4795" i="1" s="1"/>
  <c r="C4794" i="1"/>
  <c r="B4794" i="1" s="1"/>
  <c r="C4793" i="1"/>
  <c r="B4793" i="1" s="1"/>
  <c r="C4792" i="1"/>
  <c r="B4792" i="1" s="1"/>
  <c r="C4791" i="1"/>
  <c r="B4791" i="1" s="1"/>
  <c r="C4790" i="1"/>
  <c r="B4790" i="1"/>
  <c r="C4789" i="1"/>
  <c r="B4789" i="1" s="1"/>
  <c r="C4788" i="1"/>
  <c r="B4788" i="1" s="1"/>
  <c r="C4787" i="1"/>
  <c r="B4787" i="1"/>
  <c r="C4786" i="1"/>
  <c r="B4786" i="1" s="1"/>
  <c r="C4785" i="1"/>
  <c r="B4785" i="1"/>
  <c r="C4784" i="1"/>
  <c r="B4784" i="1"/>
  <c r="C4783" i="1"/>
  <c r="B4783" i="1" s="1"/>
  <c r="C4782" i="1"/>
  <c r="B4782" i="1"/>
  <c r="C4781" i="1"/>
  <c r="B4781" i="1" s="1"/>
  <c r="C4780" i="1"/>
  <c r="B4780" i="1" s="1"/>
  <c r="C4779" i="1"/>
  <c r="B4779" i="1" s="1"/>
  <c r="C4778" i="1"/>
  <c r="B4778" i="1" s="1"/>
  <c r="C4777" i="1"/>
  <c r="B4777" i="1" s="1"/>
  <c r="C4776" i="1"/>
  <c r="B4776" i="1"/>
  <c r="C4775" i="1"/>
  <c r="B4775" i="1" s="1"/>
  <c r="C4774" i="1"/>
  <c r="B4774" i="1"/>
  <c r="C4773" i="1"/>
  <c r="B4773" i="1" s="1"/>
  <c r="C4772" i="1"/>
  <c r="B4772" i="1"/>
  <c r="C4771" i="1"/>
  <c r="B4771" i="1" s="1"/>
  <c r="C4770" i="1"/>
  <c r="B4770" i="1"/>
  <c r="C4769" i="1"/>
  <c r="B4769" i="1"/>
  <c r="C4768" i="1"/>
  <c r="B4768" i="1" s="1"/>
  <c r="C4767" i="1"/>
  <c r="B4767" i="1" s="1"/>
  <c r="C4766" i="1"/>
  <c r="B4766" i="1" s="1"/>
  <c r="C4765" i="1"/>
  <c r="B4765" i="1" s="1"/>
  <c r="C4764" i="1"/>
  <c r="B4764" i="1"/>
  <c r="C4763" i="1"/>
  <c r="B4763" i="1"/>
  <c r="C4762" i="1"/>
  <c r="B4762" i="1" s="1"/>
  <c r="C4761" i="1"/>
  <c r="B4761" i="1"/>
  <c r="C4760" i="1"/>
  <c r="B4760" i="1"/>
  <c r="C4759" i="1"/>
  <c r="B4759" i="1" s="1"/>
  <c r="C4758" i="1"/>
  <c r="B4758" i="1" s="1"/>
  <c r="C4757" i="1"/>
  <c r="B4757" i="1"/>
  <c r="C4756" i="1"/>
  <c r="B4756" i="1"/>
  <c r="C4755" i="1"/>
  <c r="B4755" i="1" s="1"/>
  <c r="C4754" i="1"/>
  <c r="B4754" i="1" s="1"/>
  <c r="C4753" i="1"/>
  <c r="B4753" i="1" s="1"/>
  <c r="C4752" i="1"/>
  <c r="B4752" i="1"/>
  <c r="C4751" i="1"/>
  <c r="B4751" i="1"/>
  <c r="C4750" i="1"/>
  <c r="B4750" i="1"/>
  <c r="C4749" i="1"/>
  <c r="B4749" i="1" s="1"/>
  <c r="C4748" i="1"/>
  <c r="B4748" i="1"/>
  <c r="C4747" i="1"/>
  <c r="B4747" i="1" s="1"/>
  <c r="C4746" i="1"/>
  <c r="B4746" i="1" s="1"/>
  <c r="C4745" i="1"/>
  <c r="B4745" i="1" s="1"/>
  <c r="C4744" i="1"/>
  <c r="B4744" i="1"/>
  <c r="C4743" i="1"/>
  <c r="B4743" i="1"/>
  <c r="C4742" i="1"/>
  <c r="B4742" i="1" s="1"/>
  <c r="C4741" i="1"/>
  <c r="B4741" i="1" s="1"/>
  <c r="C4740" i="1"/>
  <c r="B4740" i="1" s="1"/>
  <c r="C4739" i="1"/>
  <c r="B4739" i="1"/>
  <c r="C4738" i="1"/>
  <c r="B4738" i="1"/>
  <c r="C4737" i="1"/>
  <c r="B4737" i="1"/>
  <c r="C4736" i="1"/>
  <c r="B4736" i="1" s="1"/>
  <c r="C4735" i="1"/>
  <c r="B4735" i="1" s="1"/>
  <c r="C4734" i="1"/>
  <c r="B4734" i="1"/>
  <c r="C4733" i="1"/>
  <c r="B4733" i="1" s="1"/>
  <c r="C4732" i="1"/>
  <c r="B4732" i="1" s="1"/>
  <c r="C4731" i="1"/>
  <c r="B4731" i="1"/>
  <c r="C4730" i="1"/>
  <c r="B4730" i="1"/>
  <c r="C4729" i="1"/>
  <c r="B4729" i="1" s="1"/>
  <c r="C4728" i="1"/>
  <c r="B4728" i="1"/>
  <c r="C4727" i="1"/>
  <c r="B4727" i="1" s="1"/>
  <c r="C4726" i="1"/>
  <c r="B4726" i="1"/>
  <c r="C4725" i="1"/>
  <c r="B4725" i="1"/>
  <c r="C4724" i="1"/>
  <c r="B4724" i="1"/>
  <c r="C4723" i="1"/>
  <c r="B4723" i="1" s="1"/>
  <c r="C4722" i="1"/>
  <c r="B4722" i="1" s="1"/>
  <c r="C4721" i="1"/>
  <c r="B4721" i="1" s="1"/>
  <c r="C4720" i="1"/>
  <c r="B4720" i="1" s="1"/>
  <c r="C4719" i="1"/>
  <c r="B4719" i="1" s="1"/>
  <c r="C4718" i="1"/>
  <c r="B4718" i="1"/>
  <c r="C4717" i="1"/>
  <c r="B4717" i="1" s="1"/>
  <c r="C4716" i="1"/>
  <c r="B4716" i="1" s="1"/>
  <c r="C4715" i="1"/>
  <c r="B4715" i="1"/>
  <c r="C4714" i="1"/>
  <c r="B4714" i="1" s="1"/>
  <c r="C4713" i="1"/>
  <c r="B4713" i="1"/>
  <c r="C4712" i="1"/>
  <c r="B4712" i="1"/>
  <c r="C4711" i="1"/>
  <c r="B4711" i="1" s="1"/>
  <c r="C4710" i="1"/>
  <c r="B4710" i="1"/>
  <c r="C4709" i="1"/>
  <c r="B4709" i="1" s="1"/>
  <c r="C4708" i="1"/>
  <c r="B4708" i="1" s="1"/>
  <c r="C4707" i="1"/>
  <c r="B4707" i="1" s="1"/>
  <c r="C4706" i="1"/>
  <c r="B4706" i="1" s="1"/>
  <c r="C4705" i="1"/>
  <c r="B4705" i="1" s="1"/>
  <c r="C4704" i="1"/>
  <c r="B4704" i="1"/>
  <c r="C4703" i="1"/>
  <c r="B4703" i="1" s="1"/>
  <c r="C4702" i="1"/>
  <c r="B4702" i="1"/>
  <c r="C4701" i="1"/>
  <c r="B4701" i="1" s="1"/>
  <c r="C4700" i="1"/>
  <c r="B4700" i="1"/>
  <c r="C4699" i="1"/>
  <c r="B4699" i="1" s="1"/>
  <c r="C4698" i="1"/>
  <c r="B4698" i="1"/>
  <c r="C4697" i="1"/>
  <c r="B4697" i="1" s="1"/>
  <c r="C4696" i="1"/>
  <c r="B4696" i="1" s="1"/>
  <c r="C4695" i="1"/>
  <c r="B4695" i="1"/>
  <c r="C4694" i="1"/>
  <c r="B4694" i="1" s="1"/>
  <c r="C4693" i="1"/>
  <c r="B4693" i="1" s="1"/>
  <c r="C4692" i="1"/>
  <c r="B4692" i="1"/>
  <c r="C4691" i="1"/>
  <c r="B4691" i="1"/>
  <c r="C4690" i="1"/>
  <c r="B4690" i="1" s="1"/>
  <c r="C4689" i="1"/>
  <c r="B4689" i="1"/>
  <c r="C4688" i="1"/>
  <c r="B4688" i="1" s="1"/>
  <c r="C4687" i="1"/>
  <c r="B4687" i="1" s="1"/>
  <c r="C4686" i="1"/>
  <c r="B4686" i="1" s="1"/>
  <c r="C4685" i="1"/>
  <c r="B4685" i="1"/>
  <c r="C4684" i="1"/>
  <c r="B4684" i="1"/>
  <c r="C4683" i="1"/>
  <c r="B4683" i="1" s="1"/>
  <c r="C4682" i="1"/>
  <c r="B4682" i="1"/>
  <c r="C4681" i="1"/>
  <c r="B4681" i="1" s="1"/>
  <c r="C4680" i="1"/>
  <c r="B4680" i="1"/>
  <c r="C4679" i="1"/>
  <c r="B4679" i="1"/>
  <c r="C4678" i="1"/>
  <c r="B4678" i="1"/>
  <c r="C4677" i="1"/>
  <c r="B4677" i="1" s="1"/>
  <c r="C4676" i="1"/>
  <c r="B4676" i="1"/>
  <c r="C4675" i="1"/>
  <c r="B4675" i="1" s="1"/>
  <c r="C4674" i="1"/>
  <c r="B4674" i="1" s="1"/>
  <c r="C4673" i="1"/>
  <c r="B4673" i="1" s="1"/>
  <c r="C4672" i="1"/>
  <c r="B4672" i="1"/>
  <c r="C4671" i="1"/>
  <c r="B4671" i="1"/>
  <c r="C4670" i="1"/>
  <c r="B4670" i="1" s="1"/>
  <c r="C4669" i="1"/>
  <c r="B4669" i="1" s="1"/>
  <c r="C4668" i="1"/>
  <c r="B4668" i="1" s="1"/>
  <c r="C4667" i="1"/>
  <c r="B4667" i="1"/>
  <c r="C4666" i="1"/>
  <c r="B4666" i="1"/>
  <c r="C4665" i="1"/>
  <c r="B4665" i="1"/>
  <c r="C4664" i="1"/>
  <c r="B4664" i="1" s="1"/>
  <c r="C4663" i="1"/>
  <c r="B4663" i="1" s="1"/>
  <c r="C4662" i="1"/>
  <c r="B4662" i="1" s="1"/>
  <c r="C4661" i="1"/>
  <c r="B4661" i="1" s="1"/>
  <c r="C4660" i="1"/>
  <c r="B4660" i="1" s="1"/>
  <c r="C4659" i="1"/>
  <c r="B4659" i="1"/>
  <c r="C4658" i="1"/>
  <c r="B4658" i="1"/>
  <c r="C4657" i="1"/>
  <c r="B4657" i="1" s="1"/>
  <c r="C4656" i="1"/>
  <c r="B4656" i="1"/>
  <c r="C4655" i="1"/>
  <c r="B4655" i="1" s="1"/>
  <c r="C4654" i="1"/>
  <c r="B4654" i="1"/>
  <c r="C4653" i="1"/>
  <c r="B4653" i="1"/>
  <c r="C4652" i="1"/>
  <c r="B4652" i="1"/>
  <c r="C4651" i="1"/>
  <c r="B4651" i="1" s="1"/>
  <c r="C4650" i="1"/>
  <c r="B4650" i="1" s="1"/>
  <c r="C4649" i="1"/>
  <c r="B4649" i="1"/>
  <c r="C4648" i="1"/>
  <c r="B4648" i="1" s="1"/>
  <c r="C4647" i="1"/>
  <c r="B4647" i="1" s="1"/>
  <c r="C4646" i="1"/>
  <c r="B4646" i="1"/>
  <c r="C4645" i="1"/>
  <c r="B4645" i="1" s="1"/>
  <c r="C4644" i="1"/>
  <c r="B4644" i="1" s="1"/>
  <c r="C4643" i="1"/>
  <c r="B4643" i="1"/>
  <c r="C4642" i="1"/>
  <c r="B4642" i="1"/>
  <c r="C4641" i="1"/>
  <c r="B4641" i="1"/>
  <c r="C4640" i="1"/>
  <c r="B4640" i="1"/>
  <c r="C4639" i="1"/>
  <c r="B4639" i="1" s="1"/>
  <c r="C4638" i="1"/>
  <c r="B4638" i="1"/>
  <c r="C4637" i="1"/>
  <c r="B4637" i="1" s="1"/>
  <c r="C4636" i="1"/>
  <c r="B4636" i="1"/>
  <c r="C4635" i="1"/>
  <c r="B4635" i="1" s="1"/>
  <c r="C4634" i="1"/>
  <c r="B4634" i="1" s="1"/>
  <c r="C4633" i="1"/>
  <c r="B4633" i="1" s="1"/>
  <c r="C4632" i="1"/>
  <c r="B4632" i="1"/>
  <c r="C4631" i="1"/>
  <c r="B4631" i="1" s="1"/>
  <c r="C4630" i="1"/>
  <c r="B4630" i="1"/>
  <c r="C4629" i="1"/>
  <c r="B4629" i="1" s="1"/>
  <c r="C4628" i="1"/>
  <c r="B4628" i="1"/>
  <c r="C4627" i="1"/>
  <c r="B4627" i="1" s="1"/>
  <c r="C4626" i="1"/>
  <c r="B4626" i="1"/>
  <c r="C4625" i="1"/>
  <c r="B4625" i="1"/>
  <c r="C4624" i="1"/>
  <c r="B4624" i="1" s="1"/>
  <c r="C4623" i="1"/>
  <c r="B4623" i="1"/>
  <c r="C4622" i="1"/>
  <c r="B4622" i="1" s="1"/>
  <c r="C4621" i="1"/>
  <c r="B4621" i="1" s="1"/>
  <c r="C4620" i="1"/>
  <c r="B4620" i="1"/>
  <c r="C4619" i="1"/>
  <c r="B4619" i="1"/>
  <c r="C4618" i="1"/>
  <c r="B4618" i="1" s="1"/>
  <c r="C4617" i="1"/>
  <c r="B4617" i="1"/>
  <c r="C4616" i="1"/>
  <c r="B4616" i="1" s="1"/>
  <c r="C4615" i="1"/>
  <c r="B4615" i="1" s="1"/>
  <c r="C4614" i="1"/>
  <c r="B4614" i="1" s="1"/>
  <c r="C4613" i="1"/>
  <c r="B4613" i="1"/>
  <c r="C4612" i="1"/>
  <c r="B4612" i="1"/>
  <c r="C4611" i="1"/>
  <c r="B4611" i="1" s="1"/>
  <c r="C4610" i="1"/>
  <c r="B4610" i="1"/>
  <c r="C4609" i="1"/>
  <c r="B4609" i="1" s="1"/>
  <c r="C4608" i="1"/>
  <c r="B4608" i="1"/>
  <c r="C4607" i="1"/>
  <c r="B4607" i="1"/>
  <c r="C4606" i="1"/>
  <c r="B4606" i="1"/>
  <c r="C4605" i="1"/>
  <c r="B4605" i="1" s="1"/>
  <c r="C4604" i="1"/>
  <c r="B4604" i="1"/>
  <c r="C4603" i="1"/>
  <c r="B4603" i="1" s="1"/>
  <c r="C4602" i="1"/>
  <c r="B4602" i="1" s="1"/>
  <c r="C4601" i="1"/>
  <c r="B4601" i="1" s="1"/>
  <c r="C4600" i="1"/>
  <c r="B4600" i="1"/>
  <c r="C4599" i="1"/>
  <c r="B4599" i="1"/>
  <c r="C4598" i="1"/>
  <c r="B4598" i="1" s="1"/>
  <c r="C4597" i="1"/>
  <c r="B4597" i="1" s="1"/>
  <c r="C4596" i="1"/>
  <c r="B4596" i="1" s="1"/>
  <c r="C4595" i="1"/>
  <c r="B4595" i="1"/>
  <c r="C4594" i="1"/>
  <c r="B4594" i="1"/>
  <c r="C4593" i="1"/>
  <c r="B4593" i="1"/>
  <c r="C4592" i="1"/>
  <c r="B4592" i="1" s="1"/>
  <c r="C4591" i="1"/>
  <c r="B4591" i="1" s="1"/>
  <c r="C4590" i="1"/>
  <c r="B4590" i="1" s="1"/>
  <c r="C4589" i="1"/>
  <c r="B4589" i="1" s="1"/>
  <c r="C4588" i="1"/>
  <c r="B4588" i="1" s="1"/>
  <c r="C4587" i="1"/>
  <c r="B4587" i="1"/>
  <c r="C4586" i="1"/>
  <c r="B4586" i="1"/>
  <c r="C4585" i="1"/>
  <c r="B4585" i="1" s="1"/>
  <c r="C4584" i="1"/>
  <c r="B4584" i="1"/>
  <c r="C4583" i="1"/>
  <c r="B4583" i="1" s="1"/>
  <c r="C4582" i="1"/>
  <c r="B4582" i="1"/>
  <c r="C4581" i="1"/>
  <c r="B4581" i="1"/>
  <c r="C4580" i="1"/>
  <c r="B4580" i="1"/>
  <c r="C4579" i="1"/>
  <c r="B4579" i="1" s="1"/>
  <c r="C4578" i="1"/>
  <c r="B4578" i="1" s="1"/>
  <c r="C4577" i="1"/>
  <c r="B4577" i="1"/>
  <c r="C4576" i="1"/>
  <c r="B4576" i="1" s="1"/>
  <c r="C4575" i="1"/>
  <c r="B4575" i="1" s="1"/>
  <c r="C4574" i="1"/>
  <c r="B4574" i="1"/>
  <c r="C4573" i="1"/>
  <c r="B4573" i="1" s="1"/>
  <c r="C4572" i="1"/>
  <c r="B4572" i="1" s="1"/>
  <c r="C4571" i="1"/>
  <c r="B4571" i="1"/>
  <c r="C4570" i="1"/>
  <c r="B4570" i="1" s="1"/>
  <c r="C4569" i="1"/>
  <c r="B4569" i="1"/>
  <c r="C4568" i="1"/>
  <c r="B4568" i="1"/>
  <c r="C4567" i="1"/>
  <c r="B4567" i="1" s="1"/>
  <c r="C4566" i="1"/>
  <c r="B4566" i="1"/>
  <c r="C4565" i="1"/>
  <c r="B4565" i="1" s="1"/>
  <c r="C4564" i="1"/>
  <c r="B4564" i="1"/>
  <c r="C4563" i="1"/>
  <c r="B4563" i="1" s="1"/>
  <c r="C4562" i="1"/>
  <c r="B4562" i="1" s="1"/>
  <c r="C4561" i="1"/>
  <c r="B4561" i="1" s="1"/>
  <c r="C4560" i="1"/>
  <c r="B4560" i="1"/>
  <c r="C4559" i="1"/>
  <c r="B4559" i="1" s="1"/>
  <c r="C4558" i="1"/>
  <c r="B4558" i="1"/>
  <c r="C4557" i="1"/>
  <c r="B4557" i="1" s="1"/>
  <c r="C4556" i="1"/>
  <c r="B4556" i="1"/>
  <c r="C4555" i="1"/>
  <c r="B4555" i="1" s="1"/>
  <c r="C4554" i="1"/>
  <c r="B4554" i="1"/>
  <c r="C4553" i="1"/>
  <c r="B4553" i="1"/>
  <c r="C4552" i="1"/>
  <c r="B4552" i="1" s="1"/>
  <c r="C4551" i="1"/>
  <c r="B4551" i="1"/>
  <c r="C4550" i="1"/>
  <c r="B4550" i="1" s="1"/>
  <c r="C4549" i="1"/>
  <c r="B4549" i="1" s="1"/>
  <c r="C4548" i="1"/>
  <c r="B4548" i="1"/>
  <c r="C4547" i="1"/>
  <c r="B4547" i="1"/>
  <c r="C4546" i="1"/>
  <c r="B4546" i="1" s="1"/>
  <c r="C4545" i="1"/>
  <c r="B4545" i="1"/>
  <c r="C4544" i="1"/>
  <c r="B4544" i="1" s="1"/>
  <c r="C4543" i="1"/>
  <c r="B4543" i="1" s="1"/>
  <c r="C4542" i="1"/>
  <c r="B4542" i="1" s="1"/>
  <c r="C4541" i="1"/>
  <c r="B4541" i="1"/>
  <c r="C4540" i="1"/>
  <c r="B4540" i="1"/>
  <c r="C4539" i="1"/>
  <c r="B4539" i="1" s="1"/>
  <c r="C4538" i="1"/>
  <c r="B4538" i="1"/>
  <c r="C4537" i="1"/>
  <c r="B4537" i="1" s="1"/>
  <c r="C4536" i="1"/>
  <c r="B4536" i="1"/>
  <c r="C4535" i="1"/>
  <c r="B4535" i="1"/>
  <c r="C4534" i="1"/>
  <c r="B4534" i="1"/>
  <c r="C4533" i="1"/>
  <c r="B4533" i="1" s="1"/>
  <c r="C4532" i="1"/>
  <c r="B4532" i="1"/>
  <c r="C4531" i="1"/>
  <c r="B4531" i="1" s="1"/>
  <c r="C4530" i="1"/>
  <c r="B4530" i="1" s="1"/>
  <c r="C4529" i="1"/>
  <c r="B4529" i="1" s="1"/>
  <c r="C4528" i="1"/>
  <c r="B4528" i="1"/>
  <c r="C4527" i="1"/>
  <c r="B4527" i="1"/>
  <c r="C4526" i="1"/>
  <c r="B4526" i="1" s="1"/>
  <c r="C4525" i="1"/>
  <c r="B4525" i="1" s="1"/>
  <c r="C4524" i="1"/>
  <c r="B4524" i="1"/>
  <c r="C4523" i="1"/>
  <c r="B4523" i="1"/>
  <c r="C4522" i="1"/>
  <c r="B4522" i="1"/>
  <c r="C4521" i="1"/>
  <c r="B4521" i="1"/>
  <c r="C4520" i="1"/>
  <c r="B4520" i="1" s="1"/>
  <c r="C4519" i="1"/>
  <c r="B4519" i="1" s="1"/>
  <c r="C4518" i="1"/>
  <c r="B4518" i="1"/>
  <c r="C4517" i="1"/>
  <c r="B4517" i="1" s="1"/>
  <c r="C4516" i="1"/>
  <c r="B4516" i="1" s="1"/>
  <c r="C4515" i="1"/>
  <c r="B4515" i="1"/>
  <c r="C4514" i="1"/>
  <c r="B4514" i="1" s="1"/>
  <c r="C4513" i="1"/>
  <c r="B4513" i="1" s="1"/>
  <c r="C4512" i="1"/>
  <c r="B4512" i="1"/>
  <c r="C4511" i="1"/>
  <c r="B4511" i="1" s="1"/>
  <c r="C4510" i="1"/>
  <c r="B4510" i="1"/>
  <c r="C4509" i="1"/>
  <c r="B4509" i="1"/>
  <c r="C4508" i="1"/>
  <c r="B4508" i="1"/>
  <c r="C4507" i="1"/>
  <c r="B4507" i="1" s="1"/>
  <c r="C4506" i="1"/>
  <c r="B4506" i="1" s="1"/>
  <c r="C4505" i="1"/>
  <c r="B4505" i="1"/>
  <c r="C4504" i="1"/>
  <c r="B4504" i="1" s="1"/>
  <c r="C4503" i="1"/>
  <c r="B4503" i="1" s="1"/>
  <c r="C4502" i="1"/>
  <c r="B4502" i="1"/>
  <c r="C4501" i="1"/>
  <c r="B4501" i="1" s="1"/>
  <c r="C4500" i="1"/>
  <c r="B4500" i="1" s="1"/>
  <c r="C4499" i="1"/>
  <c r="B4499" i="1"/>
  <c r="C4498" i="1"/>
  <c r="B4498" i="1" s="1"/>
  <c r="C4497" i="1"/>
  <c r="B4497" i="1"/>
  <c r="C4496" i="1"/>
  <c r="B4496" i="1"/>
  <c r="C4495" i="1"/>
  <c r="B4495" i="1" s="1"/>
  <c r="C4494" i="1"/>
  <c r="B4494" i="1"/>
  <c r="C4493" i="1"/>
  <c r="B4493" i="1" s="1"/>
  <c r="C4492" i="1"/>
  <c r="B4492" i="1"/>
  <c r="C4491" i="1"/>
  <c r="B4491" i="1" s="1"/>
  <c r="C4490" i="1"/>
  <c r="B4490" i="1" s="1"/>
  <c r="C4489" i="1"/>
  <c r="B4489" i="1" s="1"/>
  <c r="C4488" i="1"/>
  <c r="B4488" i="1" s="1"/>
  <c r="C4487" i="1"/>
  <c r="B4487" i="1" s="1"/>
  <c r="C4486" i="1"/>
  <c r="B4486" i="1"/>
  <c r="C4485" i="1"/>
  <c r="B4485" i="1" s="1"/>
  <c r="C4484" i="1"/>
  <c r="B4484" i="1"/>
  <c r="C4483" i="1"/>
  <c r="B4483" i="1" s="1"/>
  <c r="C4482" i="1"/>
  <c r="B4482" i="1" s="1"/>
  <c r="C4481" i="1"/>
  <c r="B4481" i="1" s="1"/>
  <c r="C4480" i="1"/>
  <c r="B4480" i="1" s="1"/>
  <c r="C4479" i="1"/>
  <c r="B4479" i="1"/>
  <c r="C4478" i="1"/>
  <c r="B4478" i="1" s="1"/>
  <c r="C4477" i="1"/>
  <c r="B4477" i="1" s="1"/>
  <c r="C4476" i="1"/>
  <c r="B4476" i="1"/>
  <c r="C4475" i="1"/>
  <c r="B4475" i="1" s="1"/>
  <c r="C4474" i="1"/>
  <c r="B4474" i="1"/>
  <c r="C4473" i="1"/>
  <c r="B4473" i="1"/>
  <c r="C4472" i="1"/>
  <c r="B4472" i="1"/>
  <c r="C4471" i="1"/>
  <c r="B4471" i="1" s="1"/>
  <c r="C4470" i="1"/>
  <c r="B4470" i="1" s="1"/>
  <c r="C4469" i="1"/>
  <c r="B4469" i="1"/>
  <c r="C4468" i="1"/>
  <c r="B4468" i="1" s="1"/>
  <c r="C4467" i="1"/>
  <c r="B4467" i="1" s="1"/>
  <c r="C4466" i="1"/>
  <c r="B4466" i="1" s="1"/>
  <c r="C4465" i="1"/>
  <c r="B4465" i="1" s="1"/>
  <c r="C4464" i="1"/>
  <c r="B4464" i="1"/>
  <c r="C4463" i="1"/>
  <c r="B4463" i="1"/>
  <c r="C4462" i="1"/>
  <c r="B4462" i="1"/>
  <c r="C4461" i="1"/>
  <c r="B4461" i="1" s="1"/>
  <c r="C4460" i="1"/>
  <c r="B4460" i="1"/>
  <c r="C4459" i="1"/>
  <c r="B4459" i="1" s="1"/>
  <c r="C4458" i="1"/>
  <c r="B4458" i="1" s="1"/>
  <c r="C4457" i="1"/>
  <c r="B4457" i="1"/>
  <c r="C4456" i="1"/>
  <c r="B4456" i="1" s="1"/>
  <c r="C4455" i="1"/>
  <c r="B4455" i="1" s="1"/>
  <c r="C4454" i="1"/>
  <c r="B4454" i="1" s="1"/>
  <c r="C4453" i="1"/>
  <c r="B4453" i="1" s="1"/>
  <c r="C4452" i="1"/>
  <c r="B4452" i="1" s="1"/>
  <c r="C4451" i="1"/>
  <c r="B4451" i="1" s="1"/>
  <c r="C4450" i="1"/>
  <c r="B4450" i="1"/>
  <c r="C4449" i="1"/>
  <c r="B4449" i="1" s="1"/>
  <c r="C4448" i="1"/>
  <c r="B4448" i="1"/>
  <c r="C4447" i="1"/>
  <c r="B4447" i="1" s="1"/>
  <c r="C4446" i="1"/>
  <c r="B4446" i="1"/>
  <c r="C4445" i="1"/>
  <c r="B4445" i="1"/>
  <c r="C4444" i="1"/>
  <c r="B4444" i="1"/>
  <c r="C4443" i="1"/>
  <c r="B4443" i="1" s="1"/>
  <c r="C4442" i="1"/>
  <c r="B4442" i="1"/>
  <c r="C4441" i="1"/>
  <c r="B4441" i="1" s="1"/>
  <c r="C4440" i="1"/>
  <c r="B4440" i="1"/>
  <c r="C4439" i="1"/>
  <c r="B4439" i="1" s="1"/>
  <c r="C4438" i="1"/>
  <c r="B4438" i="1" s="1"/>
  <c r="C4437" i="1"/>
  <c r="B4437" i="1"/>
  <c r="C4436" i="1"/>
  <c r="B4436" i="1" s="1"/>
  <c r="C4435" i="1"/>
  <c r="B4435" i="1" s="1"/>
  <c r="C4434" i="1"/>
  <c r="B4434" i="1" s="1"/>
  <c r="C4433" i="1"/>
  <c r="B4433" i="1" s="1"/>
  <c r="C4432" i="1"/>
  <c r="B4432" i="1" s="1"/>
  <c r="C4431" i="1"/>
  <c r="B4431" i="1" s="1"/>
  <c r="C4430" i="1"/>
  <c r="B4430" i="1"/>
  <c r="C4429" i="1"/>
  <c r="B4429" i="1" s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 s="1"/>
  <c r="C4422" i="1"/>
  <c r="B4422" i="1" s="1"/>
  <c r="C4421" i="1"/>
  <c r="B4421" i="1" s="1"/>
  <c r="C4420" i="1"/>
  <c r="B4420" i="1" s="1"/>
  <c r="C4419" i="1"/>
  <c r="B4419" i="1"/>
  <c r="C4418" i="1"/>
  <c r="B4418" i="1"/>
  <c r="C4417" i="1"/>
  <c r="B4417" i="1" s="1"/>
  <c r="C4416" i="1"/>
  <c r="B4416" i="1"/>
  <c r="C4415" i="1"/>
  <c r="B4415" i="1" s="1"/>
  <c r="C4414" i="1"/>
  <c r="B4414" i="1"/>
  <c r="C4413" i="1"/>
  <c r="B4413" i="1" s="1"/>
  <c r="C4412" i="1"/>
  <c r="B4412" i="1" s="1"/>
  <c r="C4411" i="1"/>
  <c r="B4411" i="1" s="1"/>
  <c r="C4410" i="1"/>
  <c r="B4410" i="1"/>
  <c r="C4409" i="1"/>
  <c r="B4409" i="1" s="1"/>
  <c r="C4408" i="1"/>
  <c r="B4408" i="1" s="1"/>
  <c r="C4407" i="1"/>
  <c r="B4407" i="1" s="1"/>
  <c r="C4406" i="1"/>
  <c r="B4406" i="1" s="1"/>
  <c r="C4405" i="1"/>
  <c r="B4405" i="1" s="1"/>
  <c r="C4404" i="1"/>
  <c r="B4404" i="1" s="1"/>
  <c r="C4403" i="1"/>
  <c r="B4403" i="1"/>
  <c r="C4402" i="1"/>
  <c r="B4402" i="1" s="1"/>
  <c r="C4401" i="1"/>
  <c r="B4401" i="1"/>
  <c r="C4400" i="1"/>
  <c r="B4400" i="1" s="1"/>
  <c r="C4399" i="1"/>
  <c r="B4399" i="1"/>
  <c r="C4398" i="1"/>
  <c r="B4398" i="1"/>
  <c r="C4397" i="1"/>
  <c r="B4397" i="1"/>
  <c r="C4396" i="1"/>
  <c r="B4396" i="1" s="1"/>
  <c r="C4395" i="1"/>
  <c r="B4395" i="1" s="1"/>
  <c r="C4394" i="1"/>
  <c r="B4394" i="1" s="1"/>
  <c r="C4393" i="1"/>
  <c r="B4393" i="1" s="1"/>
  <c r="C4392" i="1"/>
  <c r="B4392" i="1" s="1"/>
  <c r="C4391" i="1"/>
  <c r="B4391" i="1" s="1"/>
  <c r="C4390" i="1"/>
  <c r="B4390" i="1" s="1"/>
  <c r="C4389" i="1"/>
  <c r="B4389" i="1" s="1"/>
  <c r="C4388" i="1"/>
  <c r="B4388" i="1"/>
  <c r="C4387" i="1"/>
  <c r="B4387" i="1" s="1"/>
  <c r="C4386" i="1"/>
  <c r="B4386" i="1"/>
  <c r="C4385" i="1"/>
  <c r="B4385" i="1"/>
  <c r="C4384" i="1"/>
  <c r="B4384" i="1" s="1"/>
  <c r="C4383" i="1"/>
  <c r="B4383" i="1"/>
  <c r="C4382" i="1"/>
  <c r="B4382" i="1" s="1"/>
  <c r="C4381" i="1"/>
  <c r="B4381" i="1" s="1"/>
  <c r="C4380" i="1"/>
  <c r="B4380" i="1" s="1"/>
  <c r="C4379" i="1"/>
  <c r="B4379" i="1" s="1"/>
  <c r="C4378" i="1"/>
  <c r="B4378" i="1" s="1"/>
  <c r="C4377" i="1"/>
  <c r="B4377" i="1"/>
  <c r="C4376" i="1"/>
  <c r="B4376" i="1" s="1"/>
  <c r="C4375" i="1"/>
  <c r="B4375" i="1"/>
  <c r="C4374" i="1"/>
  <c r="B4374" i="1" s="1"/>
  <c r="C4373" i="1"/>
  <c r="B4373" i="1"/>
  <c r="C4372" i="1"/>
  <c r="B4372" i="1" s="1"/>
  <c r="C4371" i="1"/>
  <c r="B4371" i="1" s="1"/>
  <c r="C4370" i="1"/>
  <c r="B4370" i="1"/>
  <c r="C4369" i="1"/>
  <c r="B4369" i="1" s="1"/>
  <c r="C4368" i="1"/>
  <c r="B4368" i="1" s="1"/>
  <c r="C4367" i="1"/>
  <c r="B4367" i="1" s="1"/>
  <c r="C4366" i="1"/>
  <c r="B4366" i="1" s="1"/>
  <c r="C4365" i="1"/>
  <c r="B4365" i="1"/>
  <c r="C4364" i="1"/>
  <c r="B4364" i="1"/>
  <c r="C4363" i="1"/>
  <c r="B4363" i="1" s="1"/>
  <c r="C4362" i="1"/>
  <c r="B4362" i="1"/>
  <c r="C4361" i="1"/>
  <c r="B4361" i="1" s="1"/>
  <c r="C4360" i="1"/>
  <c r="B4360" i="1" s="1"/>
  <c r="C4359" i="1"/>
  <c r="B4359" i="1" s="1"/>
  <c r="C4358" i="1"/>
  <c r="B4358" i="1" s="1"/>
  <c r="C4357" i="1"/>
  <c r="B4357" i="1"/>
  <c r="C4356" i="1"/>
  <c r="B4356" i="1" s="1"/>
  <c r="C4355" i="1"/>
  <c r="B4355" i="1" s="1"/>
  <c r="C4354" i="1"/>
  <c r="B4354" i="1" s="1"/>
  <c r="C4353" i="1"/>
  <c r="B4353" i="1"/>
  <c r="C4352" i="1"/>
  <c r="B4352" i="1"/>
  <c r="C4351" i="1"/>
  <c r="B4351" i="1"/>
  <c r="C4350" i="1"/>
  <c r="B4350" i="1" s="1"/>
  <c r="C4349" i="1"/>
  <c r="B4349" i="1"/>
  <c r="C4348" i="1"/>
  <c r="B4348" i="1" s="1"/>
  <c r="C4347" i="1"/>
  <c r="B4347" i="1" s="1"/>
  <c r="C4346" i="1"/>
  <c r="B4346" i="1" s="1"/>
  <c r="C4345" i="1"/>
  <c r="B4345" i="1" s="1"/>
  <c r="C4344" i="1"/>
  <c r="B4344" i="1"/>
  <c r="C4343" i="1"/>
  <c r="B4343" i="1" s="1"/>
  <c r="C4342" i="1"/>
  <c r="B4342" i="1" s="1"/>
  <c r="C4341" i="1"/>
  <c r="B4341" i="1" s="1"/>
  <c r="C4340" i="1"/>
  <c r="B4340" i="1"/>
  <c r="C4339" i="1"/>
  <c r="B4339" i="1"/>
  <c r="C4338" i="1"/>
  <c r="B4338" i="1"/>
  <c r="C4337" i="1"/>
  <c r="B4337" i="1" s="1"/>
  <c r="C4336" i="1"/>
  <c r="B4336" i="1" s="1"/>
  <c r="C4335" i="1"/>
  <c r="B4335" i="1"/>
  <c r="C4334" i="1"/>
  <c r="B4334" i="1" s="1"/>
  <c r="C4333" i="1"/>
  <c r="B4333" i="1" s="1"/>
  <c r="C4332" i="1"/>
  <c r="B4332" i="1" s="1"/>
  <c r="C4331" i="1"/>
  <c r="B4331" i="1"/>
  <c r="C4330" i="1"/>
  <c r="B4330" i="1" s="1"/>
  <c r="C4329" i="1"/>
  <c r="B4329" i="1"/>
  <c r="C4328" i="1"/>
  <c r="B4328" i="1" s="1"/>
  <c r="C4327" i="1"/>
  <c r="B4327" i="1"/>
  <c r="C4326" i="1"/>
  <c r="B4326" i="1"/>
  <c r="C4325" i="1"/>
  <c r="B4325" i="1"/>
  <c r="C4324" i="1"/>
  <c r="B4324" i="1" s="1"/>
  <c r="C4323" i="1"/>
  <c r="B4323" i="1" s="1"/>
  <c r="C4322" i="1"/>
  <c r="B4322" i="1" s="1"/>
  <c r="C4321" i="1"/>
  <c r="B4321" i="1" s="1"/>
  <c r="C4320" i="1"/>
  <c r="B4320" i="1" s="1"/>
  <c r="C4319" i="1"/>
  <c r="B4319" i="1" s="1"/>
  <c r="C4318" i="1"/>
  <c r="B4318" i="1" s="1"/>
  <c r="C4317" i="1"/>
  <c r="B4317" i="1" s="1"/>
  <c r="C4316" i="1"/>
  <c r="B4316" i="1"/>
  <c r="C4315" i="1"/>
  <c r="B4315" i="1" s="1"/>
  <c r="C4314" i="1"/>
  <c r="B4314" i="1"/>
  <c r="C4313" i="1"/>
  <c r="B4313" i="1"/>
  <c r="C4312" i="1"/>
  <c r="B4312" i="1" s="1"/>
  <c r="C4311" i="1"/>
  <c r="B4311" i="1"/>
  <c r="C4310" i="1"/>
  <c r="B4310" i="1" s="1"/>
  <c r="C4309" i="1"/>
  <c r="B4309" i="1" s="1"/>
  <c r="C4308" i="1"/>
  <c r="B4308" i="1" s="1"/>
  <c r="C4307" i="1"/>
  <c r="B4307" i="1" s="1"/>
  <c r="C4306" i="1"/>
  <c r="B4306" i="1" s="1"/>
  <c r="C4305" i="1"/>
  <c r="B4305" i="1"/>
  <c r="C4304" i="1"/>
  <c r="B4304" i="1" s="1"/>
  <c r="C4303" i="1"/>
  <c r="B4303" i="1"/>
  <c r="C4302" i="1"/>
  <c r="B4302" i="1" s="1"/>
  <c r="C4301" i="1"/>
  <c r="B4301" i="1"/>
  <c r="C4300" i="1"/>
  <c r="B4300" i="1" s="1"/>
  <c r="C4299" i="1"/>
  <c r="B4299" i="1" s="1"/>
  <c r="C4298" i="1"/>
  <c r="B4298" i="1"/>
  <c r="C4297" i="1"/>
  <c r="B4297" i="1" s="1"/>
  <c r="C4296" i="1"/>
  <c r="B4296" i="1" s="1"/>
  <c r="C4295" i="1"/>
  <c r="B4295" i="1" s="1"/>
  <c r="C4294" i="1"/>
  <c r="B4294" i="1" s="1"/>
  <c r="C4293" i="1"/>
  <c r="B4293" i="1"/>
  <c r="C4292" i="1"/>
  <c r="B4292" i="1"/>
  <c r="C4291" i="1"/>
  <c r="B4291" i="1" s="1"/>
  <c r="C4290" i="1"/>
  <c r="B4290" i="1"/>
  <c r="C4289" i="1"/>
  <c r="B4289" i="1" s="1"/>
  <c r="C4288" i="1"/>
  <c r="B4288" i="1" s="1"/>
  <c r="C4287" i="1"/>
  <c r="B4287" i="1" s="1"/>
  <c r="C4286" i="1"/>
  <c r="B4286" i="1" s="1"/>
  <c r="C4285" i="1"/>
  <c r="B4285" i="1"/>
  <c r="C4284" i="1"/>
  <c r="B4284" i="1" s="1"/>
  <c r="C4283" i="1"/>
  <c r="B4283" i="1"/>
  <c r="C4282" i="1"/>
  <c r="B4282" i="1" s="1"/>
  <c r="C4281" i="1"/>
  <c r="B4281" i="1"/>
  <c r="C4280" i="1"/>
  <c r="B4280" i="1"/>
  <c r="C4279" i="1"/>
  <c r="B4279" i="1"/>
  <c r="C4278" i="1"/>
  <c r="B4278" i="1" s="1"/>
  <c r="C4277" i="1"/>
  <c r="B4277" i="1"/>
  <c r="C4276" i="1"/>
  <c r="B4276" i="1" s="1"/>
  <c r="C4275" i="1"/>
  <c r="B4275" i="1" s="1"/>
  <c r="C4274" i="1"/>
  <c r="B4274" i="1" s="1"/>
  <c r="C4273" i="1"/>
  <c r="B4273" i="1" s="1"/>
  <c r="C4272" i="1"/>
  <c r="B4272" i="1"/>
  <c r="C4271" i="1"/>
  <c r="B4271" i="1" s="1"/>
  <c r="C4270" i="1"/>
  <c r="B4270" i="1" s="1"/>
  <c r="C4269" i="1"/>
  <c r="B4269" i="1" s="1"/>
  <c r="C4268" i="1"/>
  <c r="B4268" i="1"/>
  <c r="C4267" i="1"/>
  <c r="B4267" i="1"/>
  <c r="C4266" i="1"/>
  <c r="B4266" i="1"/>
  <c r="C4265" i="1"/>
  <c r="B4265" i="1" s="1"/>
  <c r="C4264" i="1"/>
  <c r="B4264" i="1" s="1"/>
  <c r="C4263" i="1"/>
  <c r="B4263" i="1"/>
  <c r="C4262" i="1"/>
  <c r="B4262" i="1" s="1"/>
  <c r="C4261" i="1"/>
  <c r="B4261" i="1" s="1"/>
  <c r="C4260" i="1"/>
  <c r="B4260" i="1" s="1"/>
  <c r="C4259" i="1"/>
  <c r="B4259" i="1"/>
  <c r="C4258" i="1"/>
  <c r="B4258" i="1" s="1"/>
  <c r="C4257" i="1"/>
  <c r="B4257" i="1"/>
  <c r="C4256" i="1"/>
  <c r="B4256" i="1" s="1"/>
  <c r="C4255" i="1"/>
  <c r="B4255" i="1"/>
  <c r="C4254" i="1"/>
  <c r="B4254" i="1"/>
  <c r="C4253" i="1"/>
  <c r="B4253" i="1"/>
  <c r="C4252" i="1"/>
  <c r="B4252" i="1" s="1"/>
  <c r="C4251" i="1"/>
  <c r="B4251" i="1" s="1"/>
  <c r="C4250" i="1"/>
  <c r="B4250" i="1"/>
  <c r="C4249" i="1"/>
  <c r="B4249" i="1" s="1"/>
  <c r="C4248" i="1"/>
  <c r="B4248" i="1" s="1"/>
  <c r="C4247" i="1"/>
  <c r="B4247" i="1" s="1"/>
  <c r="C4246" i="1"/>
  <c r="B4246" i="1" s="1"/>
  <c r="C4245" i="1"/>
  <c r="B4245" i="1" s="1"/>
  <c r="C4244" i="1"/>
  <c r="B4244" i="1"/>
  <c r="C4243" i="1"/>
  <c r="B4243" i="1" s="1"/>
  <c r="C4242" i="1"/>
  <c r="B4242" i="1"/>
  <c r="C4241" i="1"/>
  <c r="B4241" i="1"/>
  <c r="C4240" i="1"/>
  <c r="B4240" i="1" s="1"/>
  <c r="C4239" i="1"/>
  <c r="B4239" i="1"/>
  <c r="C4238" i="1"/>
  <c r="B4238" i="1" s="1"/>
  <c r="C4237" i="1"/>
  <c r="B4237" i="1" s="1"/>
  <c r="C4236" i="1"/>
  <c r="B4236" i="1" s="1"/>
  <c r="C4235" i="1"/>
  <c r="B4235" i="1" s="1"/>
  <c r="C4234" i="1"/>
  <c r="B4234" i="1" s="1"/>
  <c r="C4233" i="1"/>
  <c r="B4233" i="1"/>
  <c r="C4232" i="1"/>
  <c r="B4232" i="1" s="1"/>
  <c r="C4231" i="1"/>
  <c r="B4231" i="1"/>
  <c r="C4230" i="1"/>
  <c r="B4230" i="1" s="1"/>
  <c r="C4229" i="1"/>
  <c r="B4229" i="1"/>
  <c r="C4228" i="1"/>
  <c r="B4228" i="1" s="1"/>
  <c r="C4227" i="1"/>
  <c r="B4227" i="1" s="1"/>
  <c r="C4226" i="1"/>
  <c r="B4226" i="1"/>
  <c r="C4225" i="1"/>
  <c r="B4225" i="1" s="1"/>
  <c r="C4224" i="1"/>
  <c r="B4224" i="1"/>
  <c r="C4223" i="1"/>
  <c r="B4223" i="1" s="1"/>
  <c r="C4222" i="1"/>
  <c r="B4222" i="1" s="1"/>
  <c r="C4221" i="1"/>
  <c r="B4221" i="1"/>
  <c r="C4220" i="1"/>
  <c r="B4220" i="1"/>
  <c r="C4219" i="1"/>
  <c r="B4219" i="1" s="1"/>
  <c r="C4218" i="1"/>
  <c r="B4218" i="1"/>
  <c r="C4217" i="1"/>
  <c r="B4217" i="1" s="1"/>
  <c r="C4216" i="1"/>
  <c r="B4216" i="1" s="1"/>
  <c r="C4215" i="1"/>
  <c r="B4215" i="1" s="1"/>
  <c r="C4214" i="1"/>
  <c r="B4214" i="1" s="1"/>
  <c r="C4213" i="1"/>
  <c r="B4213" i="1"/>
  <c r="C4212" i="1"/>
  <c r="B4212" i="1" s="1"/>
  <c r="C4211" i="1"/>
  <c r="B4211" i="1" s="1"/>
  <c r="C4210" i="1"/>
  <c r="B4210" i="1" s="1"/>
  <c r="C4209" i="1"/>
  <c r="B4209" i="1"/>
  <c r="C4208" i="1"/>
  <c r="B4208" i="1"/>
  <c r="C4207" i="1"/>
  <c r="B4207" i="1"/>
  <c r="C4206" i="1"/>
  <c r="B4206" i="1" s="1"/>
  <c r="C4205" i="1"/>
  <c r="B4205" i="1"/>
  <c r="C4204" i="1"/>
  <c r="B4204" i="1" s="1"/>
  <c r="C4203" i="1"/>
  <c r="B4203" i="1" s="1"/>
  <c r="C4202" i="1"/>
  <c r="B4202" i="1" s="1"/>
  <c r="C4201" i="1"/>
  <c r="B4201" i="1" s="1"/>
  <c r="C4200" i="1"/>
  <c r="B4200" i="1"/>
  <c r="C4199" i="1"/>
  <c r="B4199" i="1" s="1"/>
  <c r="C4198" i="1"/>
  <c r="B4198" i="1" s="1"/>
  <c r="C4197" i="1"/>
  <c r="B4197" i="1" s="1"/>
  <c r="C4196" i="1"/>
  <c r="B4196" i="1"/>
  <c r="C4195" i="1"/>
  <c r="B4195" i="1"/>
  <c r="C4194" i="1"/>
  <c r="B4194" i="1"/>
  <c r="C4193" i="1"/>
  <c r="B4193" i="1" s="1"/>
  <c r="C4192" i="1"/>
  <c r="B4192" i="1" s="1"/>
  <c r="C4191" i="1"/>
  <c r="B4191" i="1"/>
  <c r="C4190" i="1"/>
  <c r="B4190" i="1" s="1"/>
  <c r="C4189" i="1"/>
  <c r="B4189" i="1" s="1"/>
  <c r="C4188" i="1"/>
  <c r="B4188" i="1" s="1"/>
  <c r="C4187" i="1"/>
  <c r="B4187" i="1"/>
  <c r="C4186" i="1"/>
  <c r="B4186" i="1" s="1"/>
  <c r="C4185" i="1"/>
  <c r="B4185" i="1"/>
  <c r="C4184" i="1"/>
  <c r="B4184" i="1" s="1"/>
  <c r="C4183" i="1"/>
  <c r="B4183" i="1"/>
  <c r="C4182" i="1"/>
  <c r="B4182" i="1"/>
  <c r="C4181" i="1"/>
  <c r="B4181" i="1"/>
  <c r="C4180" i="1"/>
  <c r="B4180" i="1" s="1"/>
  <c r="C4179" i="1"/>
  <c r="B4179" i="1" s="1"/>
  <c r="C4178" i="1"/>
  <c r="B4178" i="1" s="1"/>
  <c r="C4177" i="1"/>
  <c r="B4177" i="1" s="1"/>
  <c r="C4176" i="1"/>
  <c r="B4176" i="1" s="1"/>
  <c r="C4175" i="1"/>
  <c r="B4175" i="1" s="1"/>
  <c r="C4174" i="1"/>
  <c r="B4174" i="1" s="1"/>
  <c r="C4173" i="1"/>
  <c r="B4173" i="1" s="1"/>
  <c r="C4172" i="1"/>
  <c r="B4172" i="1"/>
  <c r="C4171" i="1"/>
  <c r="B4171" i="1" s="1"/>
  <c r="C4170" i="1"/>
  <c r="B4170" i="1"/>
  <c r="C4169" i="1"/>
  <c r="B4169" i="1"/>
  <c r="C4168" i="1"/>
  <c r="B4168" i="1" s="1"/>
  <c r="C4167" i="1"/>
  <c r="B4167" i="1"/>
  <c r="C4166" i="1"/>
  <c r="B4166" i="1" s="1"/>
  <c r="C4165" i="1"/>
  <c r="B4165" i="1" s="1"/>
  <c r="C4164" i="1"/>
  <c r="B4164" i="1" s="1"/>
  <c r="C4163" i="1"/>
  <c r="B4163" i="1" s="1"/>
  <c r="C4162" i="1"/>
  <c r="B4162" i="1" s="1"/>
  <c r="C4161" i="1"/>
  <c r="B4161" i="1"/>
  <c r="C4160" i="1"/>
  <c r="B4160" i="1" s="1"/>
  <c r="C4159" i="1"/>
  <c r="B4159" i="1"/>
  <c r="C4158" i="1"/>
  <c r="B4158" i="1" s="1"/>
  <c r="C4157" i="1"/>
  <c r="B4157" i="1"/>
  <c r="C4156" i="1"/>
  <c r="B4156" i="1" s="1"/>
  <c r="C4155" i="1"/>
  <c r="B4155" i="1" s="1"/>
  <c r="C4154" i="1"/>
  <c r="B4154" i="1"/>
  <c r="C4153" i="1"/>
  <c r="B4153" i="1" s="1"/>
  <c r="C4152" i="1"/>
  <c r="B4152" i="1" s="1"/>
  <c r="C4151" i="1"/>
  <c r="B4151" i="1" s="1"/>
  <c r="C4150" i="1"/>
  <c r="B4150" i="1" s="1"/>
  <c r="C4149" i="1"/>
  <c r="B4149" i="1"/>
  <c r="C4148" i="1"/>
  <c r="B4148" i="1"/>
  <c r="C4147" i="1"/>
  <c r="B4147" i="1" s="1"/>
  <c r="C4146" i="1"/>
  <c r="B4146" i="1"/>
  <c r="C4145" i="1"/>
  <c r="B4145" i="1" s="1"/>
  <c r="C4144" i="1"/>
  <c r="B4144" i="1" s="1"/>
  <c r="C4143" i="1"/>
  <c r="B4143" i="1" s="1"/>
  <c r="C4142" i="1"/>
  <c r="B4142" i="1" s="1"/>
  <c r="C4141" i="1"/>
  <c r="B4141" i="1"/>
  <c r="C4140" i="1"/>
  <c r="B4140" i="1" s="1"/>
  <c r="C4139" i="1"/>
  <c r="B4139" i="1"/>
  <c r="C4138" i="1"/>
  <c r="B4138" i="1" s="1"/>
  <c r="C4137" i="1"/>
  <c r="B4137" i="1"/>
  <c r="C4136" i="1"/>
  <c r="B4136" i="1"/>
  <c r="C4135" i="1"/>
  <c r="B4135" i="1"/>
  <c r="C4134" i="1"/>
  <c r="B4134" i="1" s="1"/>
  <c r="C4133" i="1"/>
  <c r="B4133" i="1"/>
  <c r="C4132" i="1"/>
  <c r="B4132" i="1" s="1"/>
  <c r="C4131" i="1"/>
  <c r="B4131" i="1" s="1"/>
  <c r="C4130" i="1"/>
  <c r="B4130" i="1" s="1"/>
  <c r="C4129" i="1"/>
  <c r="B4129" i="1" s="1"/>
  <c r="C4128" i="1"/>
  <c r="B4128" i="1"/>
  <c r="C4127" i="1"/>
  <c r="B4127" i="1" s="1"/>
  <c r="C4126" i="1"/>
  <c r="B4126" i="1" s="1"/>
  <c r="C4125" i="1"/>
  <c r="B4125" i="1" s="1"/>
  <c r="C4124" i="1"/>
  <c r="B4124" i="1"/>
  <c r="C4123" i="1"/>
  <c r="B4123" i="1"/>
  <c r="C4122" i="1"/>
  <c r="B4122" i="1"/>
  <c r="C4121" i="1"/>
  <c r="B4121" i="1" s="1"/>
  <c r="C4120" i="1"/>
  <c r="B4120" i="1" s="1"/>
  <c r="C4119" i="1"/>
  <c r="B4119" i="1"/>
  <c r="C4118" i="1"/>
  <c r="B4118" i="1" s="1"/>
  <c r="C4117" i="1"/>
  <c r="B4117" i="1" s="1"/>
  <c r="C4116" i="1"/>
  <c r="B4116" i="1" s="1"/>
  <c r="C4115" i="1"/>
  <c r="B4115" i="1"/>
  <c r="C4114" i="1"/>
  <c r="B4114" i="1" s="1"/>
  <c r="C4113" i="1"/>
  <c r="B4113" i="1"/>
  <c r="C4112" i="1"/>
  <c r="B4112" i="1" s="1"/>
  <c r="C4111" i="1"/>
  <c r="B4111" i="1"/>
  <c r="C4110" i="1"/>
  <c r="B4110" i="1"/>
  <c r="C4109" i="1"/>
  <c r="B4109" i="1"/>
  <c r="C4108" i="1"/>
  <c r="B4108" i="1" s="1"/>
  <c r="C4107" i="1"/>
  <c r="B4107" i="1" s="1"/>
  <c r="C4106" i="1"/>
  <c r="B4106" i="1" s="1"/>
  <c r="C4105" i="1"/>
  <c r="B4105" i="1" s="1"/>
  <c r="C4104" i="1"/>
  <c r="B4104" i="1" s="1"/>
  <c r="C4103" i="1"/>
  <c r="B4103" i="1" s="1"/>
  <c r="C4102" i="1"/>
  <c r="B4102" i="1" s="1"/>
  <c r="C4101" i="1"/>
  <c r="B4101" i="1" s="1"/>
  <c r="C4100" i="1"/>
  <c r="B4100" i="1"/>
  <c r="C4099" i="1"/>
  <c r="B4099" i="1" s="1"/>
  <c r="C4098" i="1"/>
  <c r="B4098" i="1"/>
  <c r="C4097" i="1"/>
  <c r="B4097" i="1"/>
  <c r="C4096" i="1"/>
  <c r="B4096" i="1" s="1"/>
  <c r="C4095" i="1"/>
  <c r="B4095" i="1"/>
  <c r="C4094" i="1"/>
  <c r="B4094" i="1" s="1"/>
  <c r="C4093" i="1"/>
  <c r="B4093" i="1" s="1"/>
  <c r="C4092" i="1"/>
  <c r="B4092" i="1" s="1"/>
  <c r="C4091" i="1"/>
  <c r="B4091" i="1" s="1"/>
  <c r="C4090" i="1"/>
  <c r="B4090" i="1" s="1"/>
  <c r="C4089" i="1"/>
  <c r="B4089" i="1"/>
  <c r="C4088" i="1"/>
  <c r="B4088" i="1" s="1"/>
  <c r="C4087" i="1"/>
  <c r="B4087" i="1"/>
  <c r="C4086" i="1"/>
  <c r="B4086" i="1" s="1"/>
  <c r="C4085" i="1"/>
  <c r="B4085" i="1"/>
  <c r="C4084" i="1"/>
  <c r="B4084" i="1" s="1"/>
  <c r="C4083" i="1"/>
  <c r="B4083" i="1" s="1"/>
  <c r="C4082" i="1"/>
  <c r="B4082" i="1"/>
  <c r="C4081" i="1"/>
  <c r="B4081" i="1" s="1"/>
  <c r="C4080" i="1"/>
  <c r="B4080" i="1"/>
  <c r="C4079" i="1"/>
  <c r="B4079" i="1" s="1"/>
  <c r="C4078" i="1"/>
  <c r="B4078" i="1" s="1"/>
  <c r="C4077" i="1"/>
  <c r="B4077" i="1"/>
  <c r="C4076" i="1"/>
  <c r="B4076" i="1"/>
  <c r="C4075" i="1"/>
  <c r="B4075" i="1" s="1"/>
  <c r="C4074" i="1"/>
  <c r="B4074" i="1"/>
  <c r="C4073" i="1"/>
  <c r="B4073" i="1" s="1"/>
  <c r="C4072" i="1"/>
  <c r="B4072" i="1" s="1"/>
  <c r="C4071" i="1"/>
  <c r="B4071" i="1" s="1"/>
  <c r="C4070" i="1"/>
  <c r="B4070" i="1" s="1"/>
  <c r="C4069" i="1"/>
  <c r="B4069" i="1"/>
  <c r="C4068" i="1"/>
  <c r="B4068" i="1" s="1"/>
  <c r="C4067" i="1"/>
  <c r="B4067" i="1" s="1"/>
  <c r="C4066" i="1"/>
  <c r="B4066" i="1" s="1"/>
  <c r="C4065" i="1"/>
  <c r="B4065" i="1"/>
  <c r="C4064" i="1"/>
  <c r="B4064" i="1"/>
  <c r="C4063" i="1"/>
  <c r="B4063" i="1"/>
  <c r="C4062" i="1"/>
  <c r="B4062" i="1" s="1"/>
  <c r="C4061" i="1"/>
  <c r="B4061" i="1"/>
  <c r="C4060" i="1"/>
  <c r="B4060" i="1" s="1"/>
  <c r="C4059" i="1"/>
  <c r="B4059" i="1" s="1"/>
  <c r="C4058" i="1"/>
  <c r="B4058" i="1" s="1"/>
  <c r="C4057" i="1"/>
  <c r="B4057" i="1" s="1"/>
  <c r="C4056" i="1"/>
  <c r="B4056" i="1"/>
  <c r="C4055" i="1"/>
  <c r="B4055" i="1" s="1"/>
  <c r="C4054" i="1"/>
  <c r="B4054" i="1" s="1"/>
  <c r="C4053" i="1"/>
  <c r="B4053" i="1" s="1"/>
  <c r="C4052" i="1"/>
  <c r="B4052" i="1"/>
  <c r="C4051" i="1"/>
  <c r="B4051" i="1"/>
  <c r="C4050" i="1"/>
  <c r="B4050" i="1"/>
  <c r="C4049" i="1"/>
  <c r="B4049" i="1" s="1"/>
  <c r="C4048" i="1"/>
  <c r="B4048" i="1" s="1"/>
  <c r="C4047" i="1"/>
  <c r="B4047" i="1"/>
  <c r="C4046" i="1"/>
  <c r="B4046" i="1" s="1"/>
  <c r="C4045" i="1"/>
  <c r="B4045" i="1" s="1"/>
  <c r="C4044" i="1"/>
  <c r="B4044" i="1" s="1"/>
  <c r="C4043" i="1"/>
  <c r="B4043" i="1"/>
  <c r="C4042" i="1"/>
  <c r="B4042" i="1" s="1"/>
  <c r="C4041" i="1"/>
  <c r="B4041" i="1"/>
  <c r="C4040" i="1"/>
  <c r="B4040" i="1" s="1"/>
  <c r="C4039" i="1"/>
  <c r="B4039" i="1"/>
  <c r="C4038" i="1"/>
  <c r="B4038" i="1"/>
  <c r="C4037" i="1"/>
  <c r="B4037" i="1"/>
  <c r="C4036" i="1"/>
  <c r="B4036" i="1" s="1"/>
  <c r="C4035" i="1"/>
  <c r="B4035" i="1" s="1"/>
  <c r="C4034" i="1"/>
  <c r="B4034" i="1" s="1"/>
  <c r="C4033" i="1"/>
  <c r="B4033" i="1" s="1"/>
  <c r="C4032" i="1"/>
  <c r="B4032" i="1" s="1"/>
  <c r="C4031" i="1"/>
  <c r="B4031" i="1" s="1"/>
  <c r="C4030" i="1"/>
  <c r="B4030" i="1" s="1"/>
  <c r="C4029" i="1"/>
  <c r="B4029" i="1" s="1"/>
  <c r="C4028" i="1"/>
  <c r="B4028" i="1"/>
  <c r="C4027" i="1"/>
  <c r="B4027" i="1" s="1"/>
  <c r="C4026" i="1"/>
  <c r="B4026" i="1"/>
  <c r="C4025" i="1"/>
  <c r="B4025" i="1"/>
  <c r="C4024" i="1"/>
  <c r="B4024" i="1" s="1"/>
  <c r="C4023" i="1"/>
  <c r="B4023" i="1" s="1"/>
  <c r="C4022" i="1"/>
  <c r="B4022" i="1" s="1"/>
  <c r="C4021" i="1"/>
  <c r="B4021" i="1"/>
  <c r="C4020" i="1"/>
  <c r="B4020" i="1" s="1"/>
  <c r="C4019" i="1"/>
  <c r="B4019" i="1" s="1"/>
  <c r="C4018" i="1"/>
  <c r="B4018" i="1" s="1"/>
  <c r="C4017" i="1"/>
  <c r="B4017" i="1"/>
  <c r="C4016" i="1"/>
  <c r="B4016" i="1" s="1"/>
  <c r="C4015" i="1"/>
  <c r="B4015" i="1"/>
  <c r="C4014" i="1"/>
  <c r="B4014" i="1" s="1"/>
  <c r="C4013" i="1"/>
  <c r="B4013" i="1"/>
  <c r="C4012" i="1"/>
  <c r="B4012" i="1" s="1"/>
  <c r="C4011" i="1"/>
  <c r="B4011" i="1" s="1"/>
  <c r="C4010" i="1"/>
  <c r="B4010" i="1" s="1"/>
  <c r="C4009" i="1"/>
  <c r="B4009" i="1" s="1"/>
  <c r="C4008" i="1"/>
  <c r="B4008" i="1"/>
  <c r="C4007" i="1"/>
  <c r="B4007" i="1" s="1"/>
  <c r="C4006" i="1"/>
  <c r="B4006" i="1" s="1"/>
  <c r="C4005" i="1"/>
  <c r="B4005" i="1"/>
  <c r="C4004" i="1"/>
  <c r="B4004" i="1"/>
  <c r="C4003" i="1"/>
  <c r="B4003" i="1" s="1"/>
  <c r="C4002" i="1"/>
  <c r="B4002" i="1"/>
  <c r="C4001" i="1"/>
  <c r="B4001" i="1" s="1"/>
  <c r="C4000" i="1"/>
  <c r="B4000" i="1" s="1"/>
  <c r="C3999" i="1"/>
  <c r="B3999" i="1" s="1"/>
  <c r="C3998" i="1"/>
  <c r="B3998" i="1" s="1"/>
  <c r="C3997" i="1"/>
  <c r="B3997" i="1" s="1"/>
  <c r="C3996" i="1"/>
  <c r="B3996" i="1" s="1"/>
  <c r="C3995" i="1"/>
  <c r="B3995" i="1" s="1"/>
  <c r="C3994" i="1"/>
  <c r="B3994" i="1" s="1"/>
  <c r="C3993" i="1"/>
  <c r="B3993" i="1"/>
  <c r="C3992" i="1"/>
  <c r="B3992" i="1"/>
  <c r="C3991" i="1"/>
  <c r="B3991" i="1"/>
  <c r="C3990" i="1"/>
  <c r="B3990" i="1" s="1"/>
  <c r="C3989" i="1"/>
  <c r="B3989" i="1"/>
  <c r="C3988" i="1"/>
  <c r="B3988" i="1" s="1"/>
  <c r="C3987" i="1"/>
  <c r="B3987" i="1" s="1"/>
  <c r="C3986" i="1"/>
  <c r="B3986" i="1" s="1"/>
  <c r="C3985" i="1"/>
  <c r="B3985" i="1" s="1"/>
  <c r="C3984" i="1"/>
  <c r="B3984" i="1" s="1"/>
  <c r="C3983" i="1"/>
  <c r="B3983" i="1" s="1"/>
  <c r="C3982" i="1"/>
  <c r="B3982" i="1" s="1"/>
  <c r="C3981" i="1"/>
  <c r="B3981" i="1" s="1"/>
  <c r="C3980" i="1"/>
  <c r="B3980" i="1"/>
  <c r="C3979" i="1"/>
  <c r="B3979" i="1"/>
  <c r="C3978" i="1"/>
  <c r="B3978" i="1"/>
  <c r="C3977" i="1"/>
  <c r="B3977" i="1" s="1"/>
  <c r="C3976" i="1"/>
  <c r="B3976" i="1" s="1"/>
  <c r="C3975" i="1"/>
  <c r="B3975" i="1" s="1"/>
  <c r="C3974" i="1"/>
  <c r="B3974" i="1" s="1"/>
  <c r="C3973" i="1"/>
  <c r="B3973" i="1" s="1"/>
  <c r="C3972" i="1"/>
  <c r="B3972" i="1" s="1"/>
  <c r="C3971" i="1"/>
  <c r="B3971" i="1" s="1"/>
  <c r="C3970" i="1"/>
  <c r="B3970" i="1" s="1"/>
  <c r="C3969" i="1"/>
  <c r="B3969" i="1"/>
  <c r="C3968" i="1"/>
  <c r="B3968" i="1" s="1"/>
  <c r="C3967" i="1"/>
  <c r="B3967" i="1"/>
  <c r="C3966" i="1"/>
  <c r="B3966" i="1"/>
  <c r="C3965" i="1"/>
  <c r="B3965" i="1"/>
  <c r="C3964" i="1"/>
  <c r="B3964" i="1" s="1"/>
  <c r="C3963" i="1"/>
  <c r="B3963" i="1" s="1"/>
  <c r="C3962" i="1"/>
  <c r="B3962" i="1" s="1"/>
  <c r="C3961" i="1"/>
  <c r="B3961" i="1" s="1"/>
  <c r="C3960" i="1"/>
  <c r="B3960" i="1" s="1"/>
  <c r="C3959" i="1"/>
  <c r="B3959" i="1" s="1"/>
  <c r="C3958" i="1"/>
  <c r="B3958" i="1" s="1"/>
  <c r="C3957" i="1"/>
  <c r="B3957" i="1" s="1"/>
  <c r="C3956" i="1"/>
  <c r="B3956" i="1"/>
  <c r="C3955" i="1"/>
  <c r="B3955" i="1" s="1"/>
  <c r="C3954" i="1"/>
  <c r="B3954" i="1"/>
  <c r="C3953" i="1"/>
  <c r="B3953" i="1"/>
  <c r="C3952" i="1"/>
  <c r="B3952" i="1" s="1"/>
  <c r="C3951" i="1"/>
  <c r="B3951" i="1" s="1"/>
  <c r="C3950" i="1"/>
  <c r="B3950" i="1" s="1"/>
  <c r="C3949" i="1"/>
  <c r="B3949" i="1"/>
  <c r="C3948" i="1"/>
  <c r="B3948" i="1" s="1"/>
  <c r="C3947" i="1"/>
  <c r="B3947" i="1" s="1"/>
  <c r="C3946" i="1"/>
  <c r="B3946" i="1" s="1"/>
  <c r="C3945" i="1"/>
  <c r="B3945" i="1"/>
  <c r="C3944" i="1"/>
  <c r="B3944" i="1" s="1"/>
  <c r="C3943" i="1"/>
  <c r="B3943" i="1"/>
  <c r="C3942" i="1"/>
  <c r="B3942" i="1" s="1"/>
  <c r="C3941" i="1"/>
  <c r="B3941" i="1"/>
  <c r="C3940" i="1"/>
  <c r="B3940" i="1" s="1"/>
  <c r="C3939" i="1"/>
  <c r="B3939" i="1" s="1"/>
  <c r="C3938" i="1"/>
  <c r="B3938" i="1" s="1"/>
  <c r="C3937" i="1"/>
  <c r="B3937" i="1" s="1"/>
  <c r="C3936" i="1"/>
  <c r="B3936" i="1"/>
  <c r="C3935" i="1"/>
  <c r="B3935" i="1" s="1"/>
  <c r="C3934" i="1"/>
  <c r="B3934" i="1" s="1"/>
  <c r="C3933" i="1"/>
  <c r="B3933" i="1"/>
  <c r="C3932" i="1"/>
  <c r="B3932" i="1"/>
  <c r="C3931" i="1"/>
  <c r="B3931" i="1" s="1"/>
  <c r="C3930" i="1"/>
  <c r="B3930" i="1"/>
  <c r="C3929" i="1"/>
  <c r="B3929" i="1" s="1"/>
  <c r="C3928" i="1"/>
  <c r="B3928" i="1" s="1"/>
  <c r="C3927" i="1"/>
  <c r="B3927" i="1" s="1"/>
  <c r="C3926" i="1"/>
  <c r="B3926" i="1" s="1"/>
  <c r="C3925" i="1"/>
  <c r="B3925" i="1" s="1"/>
  <c r="C3924" i="1"/>
  <c r="B3924" i="1" s="1"/>
  <c r="C3923" i="1"/>
  <c r="B3923" i="1"/>
  <c r="C3922" i="1"/>
  <c r="B3922" i="1" s="1"/>
  <c r="C3921" i="1"/>
  <c r="B3921" i="1"/>
  <c r="C3920" i="1"/>
  <c r="B3920" i="1"/>
  <c r="C3919" i="1"/>
  <c r="B3919" i="1"/>
  <c r="C3918" i="1"/>
  <c r="B3918" i="1" s="1"/>
  <c r="C3917" i="1"/>
  <c r="B3917" i="1"/>
  <c r="C3916" i="1"/>
  <c r="B3916" i="1" s="1"/>
  <c r="C3915" i="1"/>
  <c r="B3915" i="1" s="1"/>
  <c r="C3914" i="1"/>
  <c r="B3914" i="1" s="1"/>
  <c r="C3913" i="1"/>
  <c r="B3913" i="1" s="1"/>
  <c r="C3912" i="1"/>
  <c r="B3912" i="1" s="1"/>
  <c r="C3911" i="1"/>
  <c r="B3911" i="1" s="1"/>
  <c r="C3910" i="1"/>
  <c r="B3910" i="1" s="1"/>
  <c r="C3909" i="1"/>
  <c r="B3909" i="1" s="1"/>
  <c r="C3908" i="1"/>
  <c r="B3908" i="1"/>
  <c r="C3907" i="1"/>
  <c r="B3907" i="1"/>
  <c r="C3906" i="1"/>
  <c r="B3906" i="1"/>
  <c r="C3905" i="1"/>
  <c r="B3905" i="1" s="1"/>
  <c r="C3904" i="1"/>
  <c r="B3904" i="1" s="1"/>
  <c r="C3903" i="1"/>
  <c r="B3903" i="1" s="1"/>
  <c r="C3902" i="1"/>
  <c r="B3902" i="1" s="1"/>
  <c r="C3901" i="1"/>
  <c r="B3901" i="1" s="1"/>
  <c r="C3900" i="1"/>
  <c r="B3900" i="1" s="1"/>
  <c r="C3899" i="1"/>
  <c r="B3899" i="1" s="1"/>
  <c r="C3898" i="1"/>
  <c r="B3898" i="1" s="1"/>
  <c r="C3897" i="1"/>
  <c r="B3897" i="1"/>
  <c r="C3896" i="1"/>
  <c r="B3896" i="1" s="1"/>
  <c r="C3895" i="1"/>
  <c r="B3895" i="1"/>
  <c r="C3894" i="1"/>
  <c r="B3894" i="1"/>
  <c r="C3893" i="1"/>
  <c r="B3893" i="1"/>
  <c r="C3892" i="1"/>
  <c r="B3892" i="1" s="1"/>
  <c r="C3891" i="1"/>
  <c r="B3891" i="1" s="1"/>
  <c r="C3890" i="1"/>
  <c r="B3890" i="1"/>
  <c r="C3889" i="1"/>
  <c r="B3889" i="1" s="1"/>
  <c r="C3888" i="1"/>
  <c r="B3888" i="1" s="1"/>
  <c r="C3887" i="1"/>
  <c r="B3887" i="1" s="1"/>
  <c r="C3886" i="1"/>
  <c r="B3886" i="1" s="1"/>
  <c r="C3885" i="1"/>
  <c r="B3885" i="1" s="1"/>
  <c r="C3884" i="1"/>
  <c r="B3884" i="1"/>
  <c r="C3883" i="1"/>
  <c r="B3883" i="1"/>
  <c r="C3882" i="1"/>
  <c r="B3882" i="1"/>
  <c r="C3881" i="1"/>
  <c r="B3881" i="1"/>
  <c r="C3880" i="1"/>
  <c r="B3880" i="1" s="1"/>
  <c r="C3879" i="1"/>
  <c r="B3879" i="1" s="1"/>
  <c r="C3878" i="1"/>
  <c r="B3878" i="1" s="1"/>
  <c r="C3877" i="1"/>
  <c r="B3877" i="1"/>
  <c r="C3876" i="1"/>
  <c r="B3876" i="1" s="1"/>
  <c r="C3875" i="1"/>
  <c r="B3875" i="1" s="1"/>
  <c r="C3874" i="1"/>
  <c r="B3874" i="1" s="1"/>
  <c r="C3873" i="1"/>
  <c r="B3873" i="1"/>
  <c r="C3872" i="1"/>
  <c r="B3872" i="1" s="1"/>
  <c r="C3871" i="1"/>
  <c r="B3871" i="1"/>
  <c r="C3870" i="1"/>
  <c r="B3870" i="1" s="1"/>
  <c r="C3869" i="1"/>
  <c r="B3869" i="1"/>
  <c r="C3868" i="1"/>
  <c r="B3868" i="1" s="1"/>
  <c r="C3867" i="1"/>
  <c r="B3867" i="1" s="1"/>
  <c r="C3866" i="1"/>
  <c r="B3866" i="1" s="1"/>
  <c r="C3865" i="1"/>
  <c r="B3865" i="1" s="1"/>
  <c r="C3864" i="1"/>
  <c r="B3864" i="1" s="1"/>
  <c r="C3863" i="1"/>
  <c r="B3863" i="1" s="1"/>
  <c r="C3862" i="1"/>
  <c r="B3862" i="1" s="1"/>
  <c r="C3861" i="1"/>
  <c r="B3861" i="1"/>
  <c r="C3860" i="1"/>
  <c r="B3860" i="1"/>
  <c r="C3859" i="1"/>
  <c r="B3859" i="1" s="1"/>
  <c r="C3858" i="1"/>
  <c r="B3858" i="1"/>
  <c r="C3857" i="1"/>
  <c r="B3857" i="1" s="1"/>
  <c r="C3856" i="1"/>
  <c r="B3856" i="1" s="1"/>
  <c r="C3855" i="1"/>
  <c r="B3855" i="1" s="1"/>
  <c r="C3854" i="1"/>
  <c r="B3854" i="1" s="1"/>
  <c r="C3853" i="1"/>
  <c r="B3853" i="1"/>
  <c r="C3852" i="1"/>
  <c r="B3852" i="1" s="1"/>
  <c r="C3851" i="1"/>
  <c r="B3851" i="1" s="1"/>
  <c r="C3850" i="1"/>
  <c r="B3850" i="1" s="1"/>
  <c r="C3849" i="1"/>
  <c r="B3849" i="1"/>
  <c r="C3848" i="1"/>
  <c r="B3848" i="1"/>
  <c r="C3847" i="1"/>
  <c r="B3847" i="1" s="1"/>
  <c r="C3846" i="1"/>
  <c r="B3846" i="1" s="1"/>
  <c r="C3845" i="1"/>
  <c r="B3845" i="1"/>
  <c r="C3844" i="1"/>
  <c r="B3844" i="1" s="1"/>
  <c r="C3843" i="1"/>
  <c r="B3843" i="1" s="1"/>
  <c r="C3842" i="1"/>
  <c r="B3842" i="1" s="1"/>
  <c r="C3841" i="1"/>
  <c r="B3841" i="1" s="1"/>
  <c r="C3840" i="1"/>
  <c r="B3840" i="1" s="1"/>
  <c r="C3839" i="1"/>
  <c r="B3839" i="1" s="1"/>
  <c r="C3838" i="1"/>
  <c r="B3838" i="1" s="1"/>
  <c r="C3837" i="1"/>
  <c r="B3837" i="1"/>
  <c r="C3836" i="1"/>
  <c r="B3836" i="1" s="1"/>
  <c r="C3835" i="1"/>
  <c r="B3835" i="1"/>
  <c r="C3834" i="1"/>
  <c r="B3834" i="1" s="1"/>
  <c r="C3833" i="1"/>
  <c r="B3833" i="1" s="1"/>
  <c r="C3832" i="1"/>
  <c r="B3832" i="1" s="1"/>
  <c r="C3831" i="1"/>
  <c r="B3831" i="1" s="1"/>
  <c r="C3830" i="1"/>
  <c r="B3830" i="1"/>
  <c r="C3829" i="1"/>
  <c r="B3829" i="1" s="1"/>
  <c r="C3828" i="1"/>
  <c r="B3828" i="1"/>
  <c r="C3827" i="1"/>
  <c r="B3827" i="1" s="1"/>
  <c r="C3826" i="1"/>
  <c r="B3826" i="1" s="1"/>
  <c r="C3825" i="1"/>
  <c r="B3825" i="1"/>
  <c r="C3824" i="1"/>
  <c r="B3824" i="1"/>
  <c r="C3823" i="1"/>
  <c r="B3823" i="1"/>
  <c r="C3822" i="1"/>
  <c r="B3822" i="1" s="1"/>
  <c r="C3821" i="1"/>
  <c r="B3821" i="1" s="1"/>
  <c r="C3820" i="1"/>
  <c r="B3820" i="1" s="1"/>
  <c r="C3819" i="1"/>
  <c r="B3819" i="1" s="1"/>
  <c r="C3818" i="1"/>
  <c r="B3818" i="1" s="1"/>
  <c r="C3817" i="1"/>
  <c r="B3817" i="1"/>
  <c r="C3816" i="1"/>
  <c r="B3816" i="1"/>
  <c r="C3815" i="1"/>
  <c r="B3815" i="1" s="1"/>
  <c r="C3814" i="1"/>
  <c r="B3814" i="1" s="1"/>
  <c r="C3813" i="1"/>
  <c r="B3813" i="1" s="1"/>
  <c r="C3812" i="1"/>
  <c r="B3812" i="1"/>
  <c r="C3811" i="1"/>
  <c r="B3811" i="1" s="1"/>
  <c r="C3810" i="1"/>
  <c r="B3810" i="1"/>
  <c r="C3809" i="1"/>
  <c r="B3809" i="1"/>
  <c r="C3808" i="1"/>
  <c r="B3808" i="1" s="1"/>
  <c r="C3807" i="1"/>
  <c r="B3807" i="1"/>
  <c r="C3806" i="1"/>
  <c r="B3806" i="1" s="1"/>
  <c r="C3805" i="1"/>
  <c r="B3805" i="1"/>
  <c r="C3804" i="1"/>
  <c r="B3804" i="1" s="1"/>
  <c r="C3803" i="1"/>
  <c r="B3803" i="1"/>
  <c r="C3802" i="1"/>
  <c r="B3802" i="1" s="1"/>
  <c r="C3801" i="1"/>
  <c r="B3801" i="1" s="1"/>
  <c r="C3800" i="1"/>
  <c r="B3800" i="1" s="1"/>
  <c r="C3799" i="1"/>
  <c r="B3799" i="1"/>
  <c r="C3798" i="1"/>
  <c r="B3798" i="1"/>
  <c r="C3797" i="1"/>
  <c r="B3797" i="1" s="1"/>
  <c r="C3796" i="1"/>
  <c r="B3796" i="1" s="1"/>
  <c r="C3795" i="1"/>
  <c r="B3795" i="1"/>
  <c r="C3794" i="1"/>
  <c r="B3794" i="1" s="1"/>
  <c r="C3793" i="1"/>
  <c r="B3793" i="1" s="1"/>
  <c r="C3792" i="1"/>
  <c r="B3792" i="1" s="1"/>
  <c r="C3791" i="1"/>
  <c r="B3791" i="1"/>
  <c r="C3790" i="1"/>
  <c r="B3790" i="1" s="1"/>
  <c r="C3789" i="1"/>
  <c r="B3789" i="1"/>
  <c r="C3788" i="1"/>
  <c r="B3788" i="1"/>
  <c r="C3787" i="1"/>
  <c r="B3787" i="1" s="1"/>
  <c r="C3786" i="1"/>
  <c r="B3786" i="1"/>
  <c r="C3785" i="1"/>
  <c r="B3785" i="1" s="1"/>
  <c r="C3784" i="1"/>
  <c r="B3784" i="1" s="1"/>
  <c r="C3783" i="1"/>
  <c r="B3783" i="1"/>
  <c r="C3782" i="1"/>
  <c r="B3782" i="1" s="1"/>
  <c r="C3781" i="1"/>
  <c r="B3781" i="1"/>
  <c r="C3780" i="1"/>
  <c r="B3780" i="1" s="1"/>
  <c r="C3779" i="1"/>
  <c r="B3779" i="1" s="1"/>
  <c r="C3778" i="1"/>
  <c r="B3778" i="1" s="1"/>
  <c r="C3777" i="1"/>
  <c r="B3777" i="1" s="1"/>
  <c r="C3776" i="1"/>
  <c r="B3776" i="1"/>
  <c r="C3775" i="1"/>
  <c r="B3775" i="1" s="1"/>
  <c r="C3774" i="1"/>
  <c r="B3774" i="1" s="1"/>
  <c r="C3773" i="1"/>
  <c r="B3773" i="1"/>
  <c r="C3772" i="1"/>
  <c r="B3772" i="1" s="1"/>
  <c r="C3771" i="1"/>
  <c r="B3771" i="1"/>
  <c r="C3770" i="1"/>
  <c r="B3770" i="1" s="1"/>
  <c r="C3769" i="1"/>
  <c r="B3769" i="1" s="1"/>
  <c r="C3768" i="1"/>
  <c r="B3768" i="1" s="1"/>
  <c r="C3767" i="1"/>
  <c r="B3767" i="1" s="1"/>
  <c r="C3766" i="1"/>
  <c r="B3766" i="1" s="1"/>
  <c r="C3765" i="1"/>
  <c r="B3765" i="1" s="1"/>
  <c r="C3764" i="1"/>
  <c r="B3764" i="1"/>
  <c r="C3763" i="1"/>
  <c r="B3763" i="1" s="1"/>
  <c r="C3762" i="1"/>
  <c r="B3762" i="1" s="1"/>
  <c r="C3761" i="1"/>
  <c r="B3761" i="1" s="1"/>
  <c r="C3760" i="1"/>
  <c r="B3760" i="1" s="1"/>
  <c r="C3759" i="1"/>
  <c r="B3759" i="1"/>
  <c r="C3758" i="1"/>
  <c r="B3758" i="1" s="1"/>
  <c r="C3757" i="1"/>
  <c r="B3757" i="1"/>
  <c r="C3756" i="1"/>
  <c r="B3756" i="1" s="1"/>
  <c r="C3755" i="1"/>
  <c r="B3755" i="1" s="1"/>
  <c r="C3754" i="1"/>
  <c r="B3754" i="1" s="1"/>
  <c r="C3753" i="1"/>
  <c r="B3753" i="1"/>
  <c r="C3752" i="1"/>
  <c r="B3752" i="1"/>
  <c r="C3751" i="1"/>
  <c r="B3751" i="1" s="1"/>
  <c r="C3750" i="1"/>
  <c r="B3750" i="1" s="1"/>
  <c r="C3749" i="1"/>
  <c r="B3749" i="1"/>
  <c r="C3748" i="1"/>
  <c r="B3748" i="1" s="1"/>
  <c r="C3747" i="1"/>
  <c r="B3747" i="1" s="1"/>
  <c r="C3746" i="1"/>
  <c r="B3746" i="1"/>
  <c r="C3745" i="1"/>
  <c r="B3745" i="1"/>
  <c r="C3744" i="1"/>
  <c r="B3744" i="1" s="1"/>
  <c r="C3743" i="1"/>
  <c r="B3743" i="1" s="1"/>
  <c r="C3742" i="1"/>
  <c r="B3742" i="1" s="1"/>
  <c r="C3741" i="1"/>
  <c r="B3741" i="1" s="1"/>
  <c r="C3740" i="1"/>
  <c r="B3740" i="1"/>
  <c r="C3739" i="1"/>
  <c r="B3739" i="1"/>
  <c r="C3738" i="1"/>
  <c r="B3738" i="1"/>
  <c r="C3737" i="1"/>
  <c r="B3737" i="1" s="1"/>
  <c r="C3736" i="1"/>
  <c r="B3736" i="1" s="1"/>
  <c r="C3735" i="1"/>
  <c r="B3735" i="1" s="1"/>
  <c r="C3734" i="1"/>
  <c r="B3734" i="1" s="1"/>
  <c r="C3733" i="1"/>
  <c r="B3733" i="1" s="1"/>
  <c r="C3732" i="1"/>
  <c r="B3732" i="1"/>
  <c r="C3731" i="1"/>
  <c r="B3731" i="1"/>
  <c r="C3730" i="1"/>
  <c r="B3730" i="1" s="1"/>
  <c r="C3729" i="1"/>
  <c r="B3729" i="1"/>
  <c r="C3728" i="1"/>
  <c r="B3728" i="1" s="1"/>
  <c r="C3727" i="1"/>
  <c r="B3727" i="1"/>
  <c r="C3726" i="1"/>
  <c r="B3726" i="1" s="1"/>
  <c r="C3725" i="1"/>
  <c r="B3725" i="1"/>
  <c r="C3724" i="1"/>
  <c r="B3724" i="1" s="1"/>
  <c r="C3723" i="1"/>
  <c r="B3723" i="1" s="1"/>
  <c r="C3722" i="1"/>
  <c r="B3722" i="1"/>
  <c r="C3721" i="1"/>
  <c r="B3721" i="1" s="1"/>
  <c r="C3720" i="1"/>
  <c r="B3720" i="1"/>
  <c r="C3719" i="1"/>
  <c r="B3719" i="1" s="1"/>
  <c r="C3718" i="1"/>
  <c r="B3718" i="1" s="1"/>
  <c r="C3717" i="1"/>
  <c r="B3717" i="1"/>
  <c r="C3716" i="1"/>
  <c r="B3716" i="1" s="1"/>
  <c r="C3715" i="1"/>
  <c r="B3715" i="1" s="1"/>
  <c r="C3714" i="1"/>
  <c r="B3714" i="1"/>
  <c r="C3713" i="1"/>
  <c r="B3713" i="1"/>
  <c r="C3712" i="1"/>
  <c r="B3712" i="1" s="1"/>
  <c r="C3711" i="1"/>
  <c r="B3711" i="1" s="1"/>
  <c r="C3710" i="1"/>
  <c r="B3710" i="1"/>
  <c r="C3709" i="1"/>
  <c r="B3709" i="1" s="1"/>
  <c r="C3708" i="1"/>
  <c r="B3708" i="1" s="1"/>
  <c r="C3707" i="1"/>
  <c r="B3707" i="1" s="1"/>
  <c r="C3706" i="1"/>
  <c r="B3706" i="1" s="1"/>
  <c r="C3705" i="1"/>
  <c r="B3705" i="1"/>
  <c r="C3704" i="1"/>
  <c r="B3704" i="1" s="1"/>
  <c r="C3703" i="1"/>
  <c r="B3703" i="1"/>
  <c r="C3702" i="1"/>
  <c r="B3702" i="1" s="1"/>
  <c r="C3701" i="1"/>
  <c r="B3701" i="1"/>
  <c r="C3700" i="1"/>
  <c r="B3700" i="1" s="1"/>
  <c r="C3699" i="1"/>
  <c r="B3699" i="1" s="1"/>
  <c r="C3698" i="1"/>
  <c r="B3698" i="1" s="1"/>
  <c r="C3697" i="1"/>
  <c r="B3697" i="1" s="1"/>
  <c r="C3696" i="1"/>
  <c r="B3696" i="1"/>
  <c r="C3695" i="1"/>
  <c r="B3695" i="1" s="1"/>
  <c r="C3694" i="1"/>
  <c r="B3694" i="1" s="1"/>
  <c r="C3693" i="1"/>
  <c r="B3693" i="1"/>
  <c r="C3692" i="1"/>
  <c r="B3692" i="1" s="1"/>
  <c r="C3691" i="1"/>
  <c r="B3691" i="1" s="1"/>
  <c r="C3690" i="1"/>
  <c r="B3690" i="1" s="1"/>
  <c r="C3689" i="1"/>
  <c r="B3689" i="1" s="1"/>
  <c r="C3688" i="1"/>
  <c r="B3688" i="1" s="1"/>
  <c r="C3687" i="1"/>
  <c r="B3687" i="1" s="1"/>
  <c r="C3686" i="1"/>
  <c r="B3686" i="1"/>
  <c r="C3685" i="1"/>
  <c r="B3685" i="1" s="1"/>
  <c r="C3684" i="1"/>
  <c r="B3684" i="1"/>
  <c r="C3683" i="1"/>
  <c r="B3683" i="1" s="1"/>
  <c r="C3682" i="1"/>
  <c r="B3682" i="1" s="1"/>
  <c r="C3681" i="1"/>
  <c r="B3681" i="1"/>
  <c r="C3680" i="1"/>
  <c r="B3680" i="1" s="1"/>
  <c r="C3679" i="1"/>
  <c r="B3679" i="1" s="1"/>
  <c r="C3678" i="1"/>
  <c r="B3678" i="1"/>
  <c r="C3677" i="1"/>
  <c r="B3677" i="1" s="1"/>
  <c r="C3676" i="1"/>
  <c r="B3676" i="1" s="1"/>
  <c r="C3675" i="1"/>
  <c r="B3675" i="1" s="1"/>
  <c r="C3674" i="1"/>
  <c r="B3674" i="1"/>
  <c r="C3673" i="1"/>
  <c r="B3673" i="1" s="1"/>
  <c r="C3672" i="1"/>
  <c r="B3672" i="1" s="1"/>
  <c r="C3671" i="1"/>
  <c r="B3671" i="1"/>
  <c r="C3670" i="1"/>
  <c r="B3670" i="1" s="1"/>
  <c r="C3669" i="1"/>
  <c r="B3669" i="1" s="1"/>
  <c r="C3668" i="1"/>
  <c r="B3668" i="1"/>
  <c r="C3667" i="1"/>
  <c r="B3667" i="1"/>
  <c r="C3666" i="1"/>
  <c r="B3666" i="1" s="1"/>
  <c r="C3665" i="1"/>
  <c r="B3665" i="1" s="1"/>
  <c r="C3664" i="1"/>
  <c r="B3664" i="1" s="1"/>
  <c r="C3663" i="1"/>
  <c r="B3663" i="1"/>
  <c r="C3662" i="1"/>
  <c r="B3662" i="1" s="1"/>
  <c r="C3661" i="1"/>
  <c r="B3661" i="1"/>
  <c r="C3660" i="1"/>
  <c r="B3660" i="1"/>
  <c r="C3659" i="1"/>
  <c r="B3659" i="1" s="1"/>
  <c r="C3658" i="1"/>
  <c r="B3658" i="1" s="1"/>
  <c r="C3657" i="1"/>
  <c r="B3657" i="1" s="1"/>
  <c r="C3656" i="1"/>
  <c r="B3656" i="1" s="1"/>
  <c r="C3655" i="1"/>
  <c r="B3655" i="1"/>
  <c r="C3654" i="1"/>
  <c r="B3654" i="1"/>
  <c r="C3653" i="1"/>
  <c r="B3653" i="1"/>
  <c r="C3652" i="1"/>
  <c r="B3652" i="1" s="1"/>
  <c r="C3651" i="1"/>
  <c r="B3651" i="1"/>
  <c r="C3650" i="1"/>
  <c r="B3650" i="1" s="1"/>
  <c r="C3649" i="1"/>
  <c r="B3649" i="1" s="1"/>
  <c r="C3648" i="1"/>
  <c r="B3648" i="1" s="1"/>
  <c r="C3647" i="1"/>
  <c r="B3647" i="1"/>
  <c r="C3646" i="1"/>
  <c r="B3646" i="1" s="1"/>
  <c r="C3645" i="1"/>
  <c r="B3645" i="1" s="1"/>
  <c r="C3644" i="1"/>
  <c r="B3644" i="1"/>
  <c r="C3643" i="1"/>
  <c r="B3643" i="1" s="1"/>
  <c r="C3642" i="1"/>
  <c r="B3642" i="1"/>
  <c r="C3641" i="1"/>
  <c r="B3641" i="1" s="1"/>
  <c r="C3640" i="1"/>
  <c r="B3640" i="1" s="1"/>
  <c r="C3639" i="1"/>
  <c r="B3639" i="1"/>
  <c r="C3638" i="1"/>
  <c r="B3638" i="1" s="1"/>
  <c r="C3637" i="1"/>
  <c r="B3637" i="1"/>
  <c r="C3636" i="1"/>
  <c r="B3636" i="1" s="1"/>
  <c r="C3635" i="1"/>
  <c r="B3635" i="1"/>
  <c r="C3634" i="1"/>
  <c r="B3634" i="1" s="1"/>
  <c r="C3633" i="1"/>
  <c r="B3633" i="1" s="1"/>
  <c r="C3632" i="1"/>
  <c r="B3632" i="1"/>
  <c r="C3631" i="1"/>
  <c r="B3631" i="1" s="1"/>
  <c r="C3630" i="1"/>
  <c r="B3630" i="1" s="1"/>
  <c r="C3629" i="1"/>
  <c r="B3629" i="1"/>
  <c r="C3628" i="1"/>
  <c r="B3628" i="1" s="1"/>
  <c r="C3627" i="1"/>
  <c r="B3627" i="1"/>
  <c r="C3626" i="1"/>
  <c r="B3626" i="1" s="1"/>
  <c r="C3625" i="1"/>
  <c r="B3625" i="1"/>
  <c r="C3624" i="1"/>
  <c r="B3624" i="1" s="1"/>
  <c r="C3623" i="1"/>
  <c r="B3623" i="1" s="1"/>
  <c r="C3622" i="1"/>
  <c r="B3622" i="1" s="1"/>
  <c r="C3621" i="1"/>
  <c r="B3621" i="1" s="1"/>
  <c r="C3620" i="1"/>
  <c r="B3620" i="1"/>
  <c r="C3619" i="1"/>
  <c r="B3619" i="1" s="1"/>
  <c r="C3618" i="1"/>
  <c r="B3618" i="1"/>
  <c r="C3617" i="1"/>
  <c r="B3617" i="1" s="1"/>
  <c r="C3616" i="1"/>
  <c r="B3616" i="1" s="1"/>
  <c r="C3615" i="1"/>
  <c r="B3615" i="1"/>
  <c r="C3614" i="1"/>
  <c r="B3614" i="1" s="1"/>
  <c r="C3613" i="1"/>
  <c r="B3613" i="1" s="1"/>
  <c r="C3612" i="1"/>
  <c r="B3612" i="1" s="1"/>
  <c r="C3611" i="1"/>
  <c r="B3611" i="1"/>
  <c r="C3610" i="1"/>
  <c r="B3610" i="1" s="1"/>
  <c r="C3609" i="1"/>
  <c r="B3609" i="1"/>
  <c r="C3608" i="1"/>
  <c r="B3608" i="1" s="1"/>
  <c r="C3607" i="1"/>
  <c r="B3607" i="1"/>
  <c r="C3606" i="1"/>
  <c r="B3606" i="1" s="1"/>
  <c r="C3605" i="1"/>
  <c r="B3605" i="1"/>
  <c r="C3604" i="1"/>
  <c r="B3604" i="1" s="1"/>
  <c r="C3603" i="1"/>
  <c r="B3603" i="1" s="1"/>
  <c r="C3602" i="1"/>
  <c r="B3602" i="1" s="1"/>
  <c r="C3601" i="1"/>
  <c r="B3601" i="1" s="1"/>
  <c r="C3600" i="1"/>
  <c r="B3600" i="1"/>
  <c r="C3599" i="1"/>
  <c r="B3599" i="1" s="1"/>
  <c r="C3598" i="1"/>
  <c r="B3598" i="1" s="1"/>
  <c r="C3597" i="1"/>
  <c r="B3597" i="1" s="1"/>
  <c r="C3596" i="1"/>
  <c r="B3596" i="1"/>
  <c r="C3595" i="1"/>
  <c r="B3595" i="1" s="1"/>
  <c r="C3594" i="1"/>
  <c r="B3594" i="1" s="1"/>
  <c r="C3593" i="1"/>
  <c r="B3593" i="1"/>
  <c r="C3592" i="1"/>
  <c r="B3592" i="1" s="1"/>
  <c r="C3591" i="1"/>
  <c r="B3591" i="1" s="1"/>
  <c r="C3590" i="1"/>
  <c r="B3590" i="1" s="1"/>
  <c r="C3589" i="1"/>
  <c r="B3589" i="1"/>
  <c r="C3588" i="1"/>
  <c r="B3588" i="1" s="1"/>
  <c r="C3587" i="1"/>
  <c r="B3587" i="1" s="1"/>
  <c r="C3586" i="1"/>
  <c r="B3586" i="1" s="1"/>
  <c r="C3585" i="1"/>
  <c r="B3585" i="1"/>
  <c r="C3584" i="1"/>
  <c r="B3584" i="1" s="1"/>
  <c r="C3583" i="1"/>
  <c r="B3583" i="1"/>
  <c r="C3582" i="1"/>
  <c r="B3582" i="1"/>
  <c r="C3581" i="1"/>
  <c r="B3581" i="1" s="1"/>
  <c r="C3580" i="1"/>
  <c r="B3580" i="1" s="1"/>
  <c r="C3579" i="1"/>
  <c r="B3579" i="1" s="1"/>
  <c r="C3578" i="1"/>
  <c r="B3578" i="1" s="1"/>
  <c r="C3577" i="1"/>
  <c r="B3577" i="1" s="1"/>
  <c r="C3576" i="1"/>
  <c r="B3576" i="1"/>
  <c r="C3575" i="1"/>
  <c r="B3575" i="1"/>
  <c r="C3574" i="1"/>
  <c r="B3574" i="1" s="1"/>
  <c r="C3573" i="1"/>
  <c r="B3573" i="1"/>
  <c r="C3572" i="1"/>
  <c r="B3572" i="1" s="1"/>
  <c r="C3571" i="1"/>
  <c r="B3571" i="1" s="1"/>
  <c r="C3570" i="1"/>
  <c r="B3570" i="1"/>
  <c r="C3569" i="1"/>
  <c r="B3569" i="1"/>
  <c r="C3568" i="1"/>
  <c r="B3568" i="1" s="1"/>
  <c r="C3567" i="1"/>
  <c r="B3567" i="1" s="1"/>
  <c r="C3566" i="1"/>
  <c r="B3566" i="1"/>
  <c r="C3565" i="1"/>
  <c r="B3565" i="1" s="1"/>
  <c r="C3564" i="1"/>
  <c r="B3564" i="1" s="1"/>
  <c r="C3563" i="1"/>
  <c r="B3563" i="1" s="1"/>
  <c r="C3562" i="1"/>
  <c r="B3562" i="1" s="1"/>
  <c r="C3561" i="1"/>
  <c r="B3561" i="1"/>
  <c r="C3560" i="1"/>
  <c r="B3560" i="1" s="1"/>
  <c r="C3559" i="1"/>
  <c r="B3559" i="1"/>
  <c r="C3558" i="1"/>
  <c r="B3558" i="1" s="1"/>
  <c r="C3557" i="1"/>
  <c r="B3557" i="1"/>
  <c r="C3556" i="1"/>
  <c r="B3556" i="1" s="1"/>
  <c r="C3555" i="1"/>
  <c r="B3555" i="1" s="1"/>
  <c r="C3554" i="1"/>
  <c r="B3554" i="1"/>
  <c r="C3553" i="1"/>
  <c r="B3553" i="1" s="1"/>
  <c r="C3552" i="1"/>
  <c r="B3552" i="1"/>
  <c r="C3551" i="1"/>
  <c r="B3551" i="1" s="1"/>
  <c r="C3550" i="1"/>
  <c r="B3550" i="1" s="1"/>
  <c r="C3549" i="1"/>
  <c r="B3549" i="1" s="1"/>
  <c r="C3548" i="1"/>
  <c r="B3548" i="1" s="1"/>
  <c r="C3547" i="1"/>
  <c r="B3547" i="1"/>
  <c r="C3546" i="1"/>
  <c r="B3546" i="1" s="1"/>
  <c r="C3545" i="1"/>
  <c r="B3545" i="1" s="1"/>
  <c r="C3544" i="1"/>
  <c r="B3544" i="1" s="1"/>
  <c r="C3543" i="1"/>
  <c r="B3543" i="1" s="1"/>
  <c r="C3542" i="1"/>
  <c r="B3542" i="1"/>
  <c r="C3541" i="1"/>
  <c r="B3541" i="1" s="1"/>
  <c r="C3540" i="1"/>
  <c r="B3540" i="1"/>
  <c r="C3539" i="1"/>
  <c r="B3539" i="1" s="1"/>
  <c r="C3538" i="1"/>
  <c r="B3538" i="1" s="1"/>
  <c r="C3537" i="1"/>
  <c r="B3537" i="1"/>
  <c r="C3536" i="1"/>
  <c r="B3536" i="1"/>
  <c r="C3535" i="1"/>
  <c r="B3535" i="1" s="1"/>
  <c r="C3534" i="1"/>
  <c r="B3534" i="1"/>
  <c r="C3533" i="1"/>
  <c r="B3533" i="1"/>
  <c r="C3532" i="1"/>
  <c r="B3532" i="1" s="1"/>
  <c r="C3531" i="1"/>
  <c r="B3531" i="1" s="1"/>
  <c r="C3530" i="1"/>
  <c r="B3530" i="1" s="1"/>
  <c r="C3529" i="1"/>
  <c r="B3529" i="1"/>
  <c r="C3528" i="1"/>
  <c r="B3528" i="1" s="1"/>
  <c r="C3527" i="1"/>
  <c r="B3527" i="1"/>
  <c r="C3526" i="1"/>
  <c r="B3526" i="1" s="1"/>
  <c r="C3525" i="1"/>
  <c r="B3525" i="1" s="1"/>
  <c r="C3524" i="1"/>
  <c r="B3524" i="1"/>
  <c r="C3523" i="1"/>
  <c r="B3523" i="1" s="1"/>
  <c r="C3522" i="1"/>
  <c r="B3522" i="1"/>
  <c r="C3521" i="1"/>
  <c r="B3521" i="1" s="1"/>
  <c r="C3520" i="1"/>
  <c r="B3520" i="1" s="1"/>
  <c r="C3519" i="1"/>
  <c r="B3519" i="1"/>
  <c r="C3518" i="1"/>
  <c r="B3518" i="1" s="1"/>
  <c r="C3517" i="1"/>
  <c r="B3517" i="1" s="1"/>
  <c r="C3516" i="1"/>
  <c r="B3516" i="1" s="1"/>
  <c r="C3515" i="1"/>
  <c r="B3515" i="1"/>
  <c r="C3514" i="1"/>
  <c r="B3514" i="1" s="1"/>
  <c r="C3513" i="1"/>
  <c r="B3513" i="1" s="1"/>
  <c r="C3512" i="1"/>
  <c r="B3512" i="1" s="1"/>
  <c r="C3511" i="1"/>
  <c r="B3511" i="1"/>
  <c r="C3510" i="1"/>
  <c r="B3510" i="1" s="1"/>
  <c r="C3509" i="1"/>
  <c r="B3509" i="1" s="1"/>
  <c r="C3508" i="1"/>
  <c r="B3508" i="1" s="1"/>
  <c r="C3507" i="1"/>
  <c r="B3507" i="1"/>
  <c r="C3506" i="1"/>
  <c r="B3506" i="1" s="1"/>
  <c r="C3505" i="1"/>
  <c r="B3505" i="1" s="1"/>
  <c r="C3504" i="1"/>
  <c r="B3504" i="1"/>
  <c r="C3503" i="1"/>
  <c r="B3503" i="1" s="1"/>
  <c r="C3502" i="1"/>
  <c r="B3502" i="1" s="1"/>
  <c r="C3501" i="1"/>
  <c r="B3501" i="1" s="1"/>
  <c r="C3500" i="1"/>
  <c r="B3500" i="1"/>
  <c r="C3499" i="1"/>
  <c r="B3499" i="1" s="1"/>
  <c r="C3498" i="1"/>
  <c r="B3498" i="1"/>
  <c r="C3497" i="1"/>
  <c r="B3497" i="1"/>
  <c r="C3496" i="1"/>
  <c r="B3496" i="1" s="1"/>
  <c r="C3495" i="1"/>
  <c r="B3495" i="1"/>
  <c r="C3494" i="1"/>
  <c r="B3494" i="1" s="1"/>
  <c r="C3493" i="1"/>
  <c r="B3493" i="1" s="1"/>
  <c r="C3492" i="1"/>
  <c r="B3492" i="1" s="1"/>
  <c r="C3491" i="1"/>
  <c r="B3491" i="1"/>
  <c r="C3490" i="1"/>
  <c r="B3490" i="1" s="1"/>
  <c r="C3489" i="1"/>
  <c r="B3489" i="1" s="1"/>
  <c r="C3488" i="1"/>
  <c r="B3488" i="1"/>
  <c r="C3487" i="1"/>
  <c r="B3487" i="1" s="1"/>
  <c r="C3486" i="1"/>
  <c r="B3486" i="1" s="1"/>
  <c r="C3485" i="1"/>
  <c r="B3485" i="1"/>
  <c r="C3484" i="1"/>
  <c r="B3484" i="1" s="1"/>
  <c r="C3483" i="1"/>
  <c r="B3483" i="1"/>
  <c r="C3482" i="1"/>
  <c r="B3482" i="1" s="1"/>
  <c r="C3481" i="1"/>
  <c r="B3481" i="1"/>
  <c r="C3480" i="1"/>
  <c r="B3480" i="1" s="1"/>
  <c r="C3479" i="1"/>
  <c r="B3479" i="1" s="1"/>
  <c r="C3478" i="1"/>
  <c r="B3478" i="1" s="1"/>
  <c r="C3477" i="1"/>
  <c r="B3477" i="1" s="1"/>
  <c r="C3476" i="1"/>
  <c r="B3476" i="1"/>
  <c r="C3475" i="1"/>
  <c r="B3475" i="1" s="1"/>
  <c r="C3474" i="1"/>
  <c r="B3474" i="1"/>
  <c r="C3473" i="1"/>
  <c r="B3473" i="1" s="1"/>
  <c r="C3472" i="1"/>
  <c r="B3472" i="1" s="1"/>
  <c r="C3471" i="1"/>
  <c r="B3471" i="1" s="1"/>
  <c r="C3470" i="1"/>
  <c r="B3470" i="1" s="1"/>
  <c r="C3469" i="1"/>
  <c r="B3469" i="1"/>
  <c r="C3468" i="1"/>
  <c r="B3468" i="1" s="1"/>
  <c r="C3467" i="1"/>
  <c r="B3467" i="1"/>
  <c r="C3466" i="1"/>
  <c r="B3466" i="1" s="1"/>
  <c r="C3465" i="1"/>
  <c r="B3465" i="1"/>
  <c r="C3464" i="1"/>
  <c r="B3464" i="1" s="1"/>
  <c r="C3463" i="1"/>
  <c r="B3463" i="1"/>
  <c r="C3462" i="1"/>
  <c r="B3462" i="1"/>
  <c r="C3461" i="1"/>
  <c r="B3461" i="1" s="1"/>
  <c r="C3460" i="1"/>
  <c r="B3460" i="1" s="1"/>
  <c r="C3459" i="1"/>
  <c r="B3459" i="1" s="1"/>
  <c r="C3458" i="1"/>
  <c r="B3458" i="1"/>
  <c r="C3457" i="1"/>
  <c r="B3457" i="1" s="1"/>
  <c r="C3456" i="1"/>
  <c r="B3456" i="1"/>
  <c r="C3455" i="1"/>
  <c r="B3455" i="1"/>
  <c r="C3454" i="1"/>
  <c r="B3454" i="1" s="1"/>
  <c r="C3453" i="1"/>
  <c r="B3453" i="1" s="1"/>
  <c r="C3452" i="1"/>
  <c r="B3452" i="1"/>
  <c r="C3451" i="1"/>
  <c r="B3451" i="1"/>
  <c r="C3450" i="1"/>
  <c r="B3450" i="1" s="1"/>
  <c r="C3449" i="1"/>
  <c r="B3449" i="1"/>
  <c r="C3448" i="1"/>
  <c r="B3448" i="1" s="1"/>
  <c r="C3447" i="1"/>
  <c r="B3447" i="1" s="1"/>
  <c r="C3446" i="1"/>
  <c r="B3446" i="1" s="1"/>
  <c r="C3445" i="1"/>
  <c r="B3445" i="1" s="1"/>
  <c r="C3444" i="1"/>
  <c r="B3444" i="1"/>
  <c r="C3443" i="1"/>
  <c r="B3443" i="1" s="1"/>
  <c r="C3442" i="1"/>
  <c r="B3442" i="1" s="1"/>
  <c r="C3441" i="1"/>
  <c r="B3441" i="1"/>
  <c r="C3440" i="1"/>
  <c r="B3440" i="1" s="1"/>
  <c r="C3439" i="1"/>
  <c r="B3439" i="1"/>
  <c r="C3438" i="1"/>
  <c r="B3438" i="1" s="1"/>
  <c r="C3437" i="1"/>
  <c r="B3437" i="1"/>
  <c r="C3436" i="1"/>
  <c r="B3436" i="1" s="1"/>
  <c r="C3435" i="1"/>
  <c r="B3435" i="1" s="1"/>
  <c r="C3434" i="1"/>
  <c r="B3434" i="1"/>
  <c r="C3433" i="1"/>
  <c r="B3433" i="1" s="1"/>
  <c r="C3432" i="1"/>
  <c r="B3432" i="1" s="1"/>
  <c r="C3431" i="1"/>
  <c r="B3431" i="1" s="1"/>
  <c r="C3430" i="1"/>
  <c r="B3430" i="1" s="1"/>
  <c r="C3429" i="1"/>
  <c r="B3429" i="1"/>
  <c r="C3428" i="1"/>
  <c r="B3428" i="1" s="1"/>
  <c r="C3427" i="1"/>
  <c r="B3427" i="1" s="1"/>
  <c r="C3426" i="1"/>
  <c r="B3426" i="1"/>
  <c r="C3425" i="1"/>
  <c r="B3425" i="1" s="1"/>
  <c r="C3424" i="1"/>
  <c r="B3424" i="1" s="1"/>
  <c r="C3423" i="1"/>
  <c r="B3423" i="1" s="1"/>
  <c r="C3422" i="1"/>
  <c r="B3422" i="1" s="1"/>
  <c r="C3421" i="1"/>
  <c r="B3421" i="1" s="1"/>
  <c r="C3420" i="1"/>
  <c r="B3420" i="1" s="1"/>
  <c r="C3419" i="1"/>
  <c r="B3419" i="1" s="1"/>
  <c r="C3418" i="1"/>
  <c r="B3418" i="1" s="1"/>
  <c r="C3417" i="1"/>
  <c r="B3417" i="1"/>
  <c r="C3416" i="1"/>
  <c r="B3416" i="1" s="1"/>
  <c r="C3415" i="1"/>
  <c r="B3415" i="1" s="1"/>
  <c r="C3414" i="1"/>
  <c r="B3414" i="1" s="1"/>
  <c r="C3413" i="1"/>
  <c r="B3413" i="1"/>
  <c r="C3412" i="1"/>
  <c r="B3412" i="1" s="1"/>
  <c r="C3411" i="1"/>
  <c r="B3411" i="1" s="1"/>
  <c r="C3410" i="1"/>
  <c r="B3410" i="1"/>
  <c r="C3409" i="1"/>
  <c r="B3409" i="1" s="1"/>
  <c r="C3408" i="1"/>
  <c r="B3408" i="1" s="1"/>
  <c r="C3407" i="1"/>
  <c r="B3407" i="1" s="1"/>
  <c r="C3406" i="1"/>
  <c r="B3406" i="1" s="1"/>
  <c r="C3405" i="1"/>
  <c r="B3405" i="1"/>
  <c r="C3404" i="1"/>
  <c r="B3404" i="1" s="1"/>
  <c r="C3403" i="1"/>
  <c r="B3403" i="1"/>
  <c r="C3402" i="1"/>
  <c r="B3402" i="1" s="1"/>
  <c r="C3401" i="1"/>
  <c r="B3401" i="1"/>
  <c r="C3400" i="1"/>
  <c r="B3400" i="1" s="1"/>
  <c r="C3399" i="1"/>
  <c r="B3399" i="1"/>
  <c r="C3398" i="1"/>
  <c r="B3398" i="1"/>
  <c r="C3397" i="1"/>
  <c r="B3397" i="1" s="1"/>
  <c r="C3396" i="1"/>
  <c r="B3396" i="1" s="1"/>
  <c r="C3395" i="1"/>
  <c r="B3395" i="1"/>
  <c r="C3394" i="1"/>
  <c r="B3394" i="1" s="1"/>
  <c r="C3393" i="1"/>
  <c r="B3393" i="1"/>
  <c r="C3392" i="1"/>
  <c r="B3392" i="1"/>
  <c r="C3391" i="1"/>
  <c r="B3391" i="1" s="1"/>
  <c r="C3390" i="1"/>
  <c r="B3390" i="1"/>
  <c r="C3389" i="1"/>
  <c r="B3389" i="1" s="1"/>
  <c r="C3388" i="1"/>
  <c r="B3388" i="1" s="1"/>
  <c r="C3387" i="1"/>
  <c r="B3387" i="1" s="1"/>
  <c r="C3386" i="1"/>
  <c r="B3386" i="1" s="1"/>
  <c r="C3385" i="1"/>
  <c r="B3385" i="1"/>
  <c r="C3384" i="1"/>
  <c r="B3384" i="1" s="1"/>
  <c r="C3383" i="1"/>
  <c r="B3383" i="1"/>
  <c r="C3382" i="1"/>
  <c r="B3382" i="1" s="1"/>
  <c r="C3381" i="1"/>
  <c r="B3381" i="1"/>
  <c r="C3380" i="1"/>
  <c r="B3380" i="1"/>
  <c r="C3379" i="1"/>
  <c r="B3379" i="1"/>
  <c r="C3378" i="1"/>
  <c r="B3378" i="1" s="1"/>
  <c r="C3377" i="1"/>
  <c r="B3377" i="1" s="1"/>
  <c r="C3376" i="1"/>
  <c r="B3376" i="1" s="1"/>
  <c r="C3375" i="1"/>
  <c r="B3375" i="1" s="1"/>
  <c r="C3374" i="1"/>
  <c r="B3374" i="1" s="1"/>
  <c r="C3373" i="1"/>
  <c r="B3373" i="1" s="1"/>
  <c r="C3372" i="1"/>
  <c r="B3372" i="1"/>
  <c r="C3371" i="1"/>
  <c r="B3371" i="1"/>
  <c r="C3370" i="1"/>
  <c r="B3370" i="1" s="1"/>
  <c r="C3369" i="1"/>
  <c r="B3369" i="1"/>
  <c r="C3368" i="1"/>
  <c r="B3368" i="1" s="1"/>
  <c r="C3367" i="1"/>
  <c r="B3367" i="1"/>
  <c r="C3366" i="1"/>
  <c r="B3366" i="1" s="1"/>
  <c r="C3365" i="1"/>
  <c r="B3365" i="1"/>
  <c r="C3364" i="1"/>
  <c r="B3364" i="1" s="1"/>
  <c r="C3363" i="1"/>
  <c r="B3363" i="1" s="1"/>
  <c r="C3362" i="1"/>
  <c r="B3362" i="1"/>
  <c r="C3361" i="1"/>
  <c r="B3361" i="1" s="1"/>
  <c r="C3360" i="1"/>
  <c r="B3360" i="1"/>
  <c r="C3359" i="1"/>
  <c r="B3359" i="1" s="1"/>
  <c r="C3358" i="1"/>
  <c r="B3358" i="1" s="1"/>
  <c r="C3357" i="1"/>
  <c r="B3357" i="1" s="1"/>
  <c r="C3356" i="1"/>
  <c r="B3356" i="1" s="1"/>
  <c r="C3355" i="1"/>
  <c r="B3355" i="1" s="1"/>
  <c r="C3354" i="1"/>
  <c r="B3354" i="1"/>
  <c r="C3353" i="1"/>
  <c r="B3353" i="1" s="1"/>
  <c r="C3352" i="1"/>
  <c r="B3352" i="1" s="1"/>
  <c r="C3351" i="1"/>
  <c r="B3351" i="1"/>
  <c r="C3350" i="1"/>
  <c r="B3350" i="1" s="1"/>
  <c r="C3349" i="1"/>
  <c r="B3349" i="1"/>
  <c r="C3348" i="1"/>
  <c r="B3348" i="1" s="1"/>
  <c r="C3347" i="1"/>
  <c r="B3347" i="1"/>
  <c r="C3346" i="1"/>
  <c r="B3346" i="1" s="1"/>
  <c r="C3345" i="1"/>
  <c r="B3345" i="1" s="1"/>
  <c r="C3344" i="1"/>
  <c r="B3344" i="1"/>
  <c r="C3343" i="1"/>
  <c r="B3343" i="1" s="1"/>
  <c r="C3342" i="1"/>
  <c r="B3342" i="1"/>
  <c r="C3341" i="1"/>
  <c r="B3341" i="1" s="1"/>
  <c r="C3340" i="1"/>
  <c r="B3340" i="1" s="1"/>
  <c r="C3339" i="1"/>
  <c r="B3339" i="1" s="1"/>
  <c r="C3338" i="1"/>
  <c r="B3338" i="1"/>
  <c r="C3337" i="1"/>
  <c r="B3337" i="1"/>
  <c r="C3336" i="1"/>
  <c r="B3336" i="1" s="1"/>
  <c r="C3335" i="1"/>
  <c r="B3335" i="1"/>
  <c r="C3334" i="1"/>
  <c r="B3334" i="1" s="1"/>
  <c r="C3333" i="1"/>
  <c r="B3333" i="1"/>
  <c r="C3332" i="1"/>
  <c r="B3332" i="1" s="1"/>
  <c r="C3331" i="1"/>
  <c r="B3331" i="1"/>
  <c r="C3330" i="1"/>
  <c r="B3330" i="1" s="1"/>
  <c r="C3329" i="1"/>
  <c r="B3329" i="1"/>
  <c r="C3328" i="1"/>
  <c r="B3328" i="1" s="1"/>
  <c r="C3327" i="1"/>
  <c r="B3327" i="1"/>
  <c r="C3326" i="1"/>
  <c r="B3326" i="1" s="1"/>
  <c r="C3325" i="1"/>
  <c r="B3325" i="1"/>
  <c r="C3324" i="1"/>
  <c r="B3324" i="1"/>
  <c r="C3323" i="1"/>
  <c r="B3323" i="1" s="1"/>
  <c r="C3322" i="1"/>
  <c r="B3322" i="1" s="1"/>
  <c r="C3321" i="1"/>
  <c r="B3321" i="1" s="1"/>
  <c r="C3320" i="1"/>
  <c r="B3320" i="1" s="1"/>
  <c r="C3319" i="1"/>
  <c r="B3319" i="1" s="1"/>
  <c r="C3318" i="1"/>
  <c r="B3318" i="1"/>
  <c r="C3317" i="1"/>
  <c r="B3317" i="1" s="1"/>
  <c r="C3316" i="1"/>
  <c r="B3316" i="1" s="1"/>
  <c r="C3315" i="1"/>
  <c r="B3315" i="1"/>
  <c r="C3314" i="1"/>
  <c r="B3314" i="1"/>
  <c r="C3313" i="1"/>
  <c r="B3313" i="1" s="1"/>
  <c r="C3312" i="1"/>
  <c r="B3312" i="1"/>
  <c r="C3311" i="1"/>
  <c r="B3311" i="1"/>
  <c r="C3310" i="1"/>
  <c r="B3310" i="1" s="1"/>
  <c r="C3309" i="1"/>
  <c r="B3309" i="1"/>
  <c r="C3308" i="1"/>
  <c r="B3308" i="1" s="1"/>
  <c r="C3307" i="1"/>
  <c r="B3307" i="1" s="1"/>
  <c r="C3306" i="1"/>
  <c r="B3306" i="1" s="1"/>
  <c r="C3305" i="1"/>
  <c r="B3305" i="1" s="1"/>
  <c r="C3304" i="1"/>
  <c r="B3304" i="1" s="1"/>
  <c r="C3303" i="1"/>
  <c r="B3303" i="1" s="1"/>
  <c r="C3302" i="1"/>
  <c r="B3302" i="1" s="1"/>
  <c r="C3301" i="1"/>
  <c r="B3301" i="1"/>
  <c r="C3300" i="1"/>
  <c r="B3300" i="1" s="1"/>
  <c r="C3299" i="1"/>
  <c r="B3299" i="1"/>
  <c r="C3298" i="1"/>
  <c r="B3298" i="1" s="1"/>
  <c r="C3297" i="1"/>
  <c r="B3297" i="1" s="1"/>
  <c r="C3296" i="1"/>
  <c r="B3296" i="1"/>
  <c r="C3295" i="1"/>
  <c r="B3295" i="1" s="1"/>
  <c r="C3294" i="1"/>
  <c r="B3294" i="1" s="1"/>
  <c r="C3293" i="1"/>
  <c r="B3293" i="1" s="1"/>
  <c r="C3292" i="1"/>
  <c r="B3292" i="1" s="1"/>
  <c r="C3291" i="1"/>
  <c r="B3291" i="1"/>
  <c r="C3290" i="1"/>
  <c r="B3290" i="1" s="1"/>
  <c r="C3289" i="1"/>
  <c r="B3289" i="1"/>
  <c r="C3288" i="1"/>
  <c r="B3288" i="1"/>
  <c r="C3287" i="1"/>
  <c r="B3287" i="1" s="1"/>
  <c r="C3286" i="1"/>
  <c r="B3286" i="1" s="1"/>
  <c r="C3285" i="1"/>
  <c r="B3285" i="1" s="1"/>
  <c r="C3284" i="1"/>
  <c r="B3284" i="1" s="1"/>
  <c r="C3283" i="1"/>
  <c r="B3283" i="1"/>
  <c r="C3282" i="1"/>
  <c r="B3282" i="1" s="1"/>
  <c r="C3281" i="1"/>
  <c r="B3281" i="1"/>
  <c r="C3280" i="1"/>
  <c r="B3280" i="1" s="1"/>
  <c r="C3279" i="1"/>
  <c r="B3279" i="1"/>
  <c r="C3278" i="1"/>
  <c r="B3278" i="1" s="1"/>
  <c r="C3277" i="1"/>
  <c r="B3277" i="1" s="1"/>
  <c r="C3276" i="1"/>
  <c r="B3276" i="1" s="1"/>
  <c r="C3275" i="1"/>
  <c r="B3275" i="1"/>
  <c r="C3274" i="1"/>
  <c r="B3274" i="1" s="1"/>
  <c r="C3273" i="1"/>
  <c r="B3273" i="1" s="1"/>
  <c r="C3272" i="1"/>
  <c r="B3272" i="1" s="1"/>
  <c r="C3271" i="1"/>
  <c r="B3271" i="1" s="1"/>
  <c r="C3270" i="1"/>
  <c r="B3270" i="1"/>
  <c r="C3269" i="1"/>
  <c r="B3269" i="1" s="1"/>
  <c r="C3268" i="1"/>
  <c r="B3268" i="1" s="1"/>
  <c r="C3267" i="1"/>
  <c r="B3267" i="1" s="1"/>
  <c r="C3266" i="1"/>
  <c r="B3266" i="1"/>
  <c r="C3265" i="1"/>
  <c r="B3265" i="1"/>
  <c r="C3264" i="1"/>
  <c r="B3264" i="1" s="1"/>
  <c r="C3263" i="1"/>
  <c r="B3263" i="1" s="1"/>
  <c r="C3262" i="1"/>
  <c r="B3262" i="1" s="1"/>
  <c r="C3261" i="1"/>
  <c r="B3261" i="1" s="1"/>
  <c r="C3260" i="1"/>
  <c r="B3260" i="1" s="1"/>
  <c r="C3259" i="1"/>
  <c r="B3259" i="1"/>
  <c r="C3258" i="1"/>
  <c r="B3258" i="1" s="1"/>
  <c r="C3257" i="1"/>
  <c r="B3257" i="1"/>
  <c r="C3256" i="1"/>
  <c r="B3256" i="1" s="1"/>
  <c r="C3255" i="1"/>
  <c r="B3255" i="1"/>
  <c r="C3254" i="1"/>
  <c r="B3254" i="1" s="1"/>
  <c r="C3253" i="1"/>
  <c r="B3253" i="1"/>
  <c r="C3252" i="1"/>
  <c r="B3252" i="1" s="1"/>
  <c r="C3251" i="1"/>
  <c r="B3251" i="1" s="1"/>
  <c r="C3250" i="1"/>
  <c r="B3250" i="1" s="1"/>
  <c r="C3249" i="1"/>
  <c r="B3249" i="1" s="1"/>
  <c r="C3248" i="1"/>
  <c r="B3248" i="1" s="1"/>
  <c r="C3247" i="1"/>
  <c r="B3247" i="1" s="1"/>
  <c r="C3246" i="1"/>
  <c r="B3246" i="1"/>
  <c r="C3245" i="1"/>
  <c r="B3245" i="1" s="1"/>
  <c r="C3244" i="1"/>
  <c r="B3244" i="1" s="1"/>
  <c r="C3243" i="1"/>
  <c r="B3243" i="1"/>
  <c r="C3242" i="1"/>
  <c r="B3242" i="1"/>
  <c r="C3241" i="1"/>
  <c r="B3241" i="1" s="1"/>
  <c r="C3240" i="1"/>
  <c r="B3240" i="1"/>
  <c r="C3239" i="1"/>
  <c r="B3239" i="1"/>
  <c r="C3238" i="1"/>
  <c r="B3238" i="1" s="1"/>
  <c r="C3237" i="1"/>
  <c r="B3237" i="1"/>
  <c r="C3236" i="1"/>
  <c r="B3236" i="1" s="1"/>
  <c r="C3235" i="1"/>
  <c r="B3235" i="1" s="1"/>
  <c r="C3234" i="1"/>
  <c r="B3234" i="1" s="1"/>
  <c r="C3233" i="1"/>
  <c r="B3233" i="1" s="1"/>
  <c r="C3232" i="1"/>
  <c r="B3232" i="1" s="1"/>
  <c r="C3231" i="1"/>
  <c r="B3231" i="1" s="1"/>
  <c r="C3230" i="1"/>
  <c r="B3230" i="1" s="1"/>
  <c r="C3229" i="1"/>
  <c r="B3229" i="1"/>
  <c r="C3228" i="1"/>
  <c r="B3228" i="1" s="1"/>
  <c r="C3227" i="1"/>
  <c r="B3227" i="1"/>
  <c r="C3226" i="1"/>
  <c r="B3226" i="1" s="1"/>
  <c r="C3225" i="1"/>
  <c r="B3225" i="1" s="1"/>
  <c r="C3224" i="1"/>
  <c r="B3224" i="1"/>
  <c r="C3223" i="1"/>
  <c r="B3223" i="1" s="1"/>
  <c r="C3222" i="1"/>
  <c r="B3222" i="1" s="1"/>
  <c r="C3221" i="1"/>
  <c r="B3221" i="1" s="1"/>
  <c r="C3220" i="1"/>
  <c r="B3220" i="1" s="1"/>
  <c r="C3219" i="1"/>
  <c r="B3219" i="1" s="1"/>
  <c r="C3218" i="1"/>
  <c r="B3218" i="1" s="1"/>
  <c r="C3217" i="1"/>
  <c r="B3217" i="1" s="1"/>
  <c r="C3216" i="1"/>
  <c r="B3216" i="1"/>
  <c r="C3215" i="1"/>
  <c r="B3215" i="1" s="1"/>
  <c r="C3214" i="1"/>
  <c r="B3214" i="1" s="1"/>
  <c r="C3213" i="1"/>
  <c r="B3213" i="1"/>
  <c r="C3212" i="1"/>
  <c r="B3212" i="1" s="1"/>
  <c r="C3211" i="1"/>
  <c r="B3211" i="1"/>
  <c r="C3210" i="1"/>
  <c r="B3210" i="1" s="1"/>
  <c r="C3209" i="1"/>
  <c r="B3209" i="1"/>
  <c r="C3208" i="1"/>
  <c r="B3208" i="1" s="1"/>
  <c r="C3207" i="1"/>
  <c r="B3207" i="1"/>
  <c r="C3206" i="1"/>
  <c r="B3206" i="1"/>
  <c r="C3205" i="1"/>
  <c r="B3205" i="1" s="1"/>
  <c r="C3204" i="1"/>
  <c r="B3204" i="1"/>
  <c r="C3203" i="1"/>
  <c r="B3203" i="1" s="1"/>
  <c r="C3202" i="1"/>
  <c r="B3202" i="1" s="1"/>
  <c r="C3201" i="1"/>
  <c r="B3201" i="1" s="1"/>
  <c r="C3200" i="1"/>
  <c r="B3200" i="1" s="1"/>
  <c r="C3199" i="1"/>
  <c r="B3199" i="1"/>
  <c r="C3198" i="1"/>
  <c r="B3198" i="1"/>
  <c r="C3197" i="1"/>
  <c r="B3197" i="1"/>
  <c r="C3196" i="1"/>
  <c r="B3196" i="1" s="1"/>
  <c r="C3195" i="1"/>
  <c r="B3195" i="1" s="1"/>
  <c r="C3194" i="1"/>
  <c r="B3194" i="1"/>
  <c r="C3193" i="1"/>
  <c r="B3193" i="1"/>
  <c r="C3192" i="1"/>
  <c r="B3192" i="1" s="1"/>
  <c r="C3191" i="1"/>
  <c r="B3191" i="1" s="1"/>
  <c r="C3190" i="1"/>
  <c r="B3190" i="1" s="1"/>
  <c r="C3189" i="1"/>
  <c r="B3189" i="1" s="1"/>
  <c r="C3188" i="1"/>
  <c r="B3188" i="1" s="1"/>
  <c r="C3187" i="1"/>
  <c r="B3187" i="1"/>
  <c r="C3186" i="1"/>
  <c r="B3186" i="1" s="1"/>
  <c r="C3185" i="1"/>
  <c r="B3185" i="1"/>
  <c r="C3184" i="1"/>
  <c r="B3184" i="1" s="1"/>
  <c r="C3183" i="1"/>
  <c r="B3183" i="1" s="1"/>
  <c r="C3182" i="1"/>
  <c r="B3182" i="1" s="1"/>
  <c r="C3181" i="1"/>
  <c r="B3181" i="1"/>
  <c r="C3180" i="1"/>
  <c r="B3180" i="1" s="1"/>
  <c r="C3179" i="1"/>
  <c r="B3179" i="1" s="1"/>
  <c r="C3178" i="1"/>
  <c r="B3178" i="1" s="1"/>
  <c r="C3177" i="1"/>
  <c r="B3177" i="1"/>
  <c r="C3176" i="1"/>
  <c r="B3176" i="1" s="1"/>
  <c r="C3175" i="1"/>
  <c r="B3175" i="1" s="1"/>
  <c r="C3174" i="1"/>
  <c r="B3174" i="1" s="1"/>
  <c r="C3173" i="1"/>
  <c r="B3173" i="1"/>
  <c r="C3172" i="1"/>
  <c r="B3172" i="1" s="1"/>
  <c r="C3171" i="1"/>
  <c r="B3171" i="1"/>
  <c r="C3170" i="1"/>
  <c r="B3170" i="1"/>
  <c r="C3169" i="1"/>
  <c r="B3169" i="1" s="1"/>
  <c r="C3168" i="1"/>
  <c r="B3168" i="1"/>
  <c r="C3167" i="1"/>
  <c r="B3167" i="1" s="1"/>
  <c r="C3166" i="1"/>
  <c r="B3166" i="1" s="1"/>
  <c r="C3165" i="1"/>
  <c r="B3165" i="1"/>
  <c r="C3164" i="1"/>
  <c r="B3164" i="1"/>
  <c r="C3163" i="1"/>
  <c r="B3163" i="1" s="1"/>
  <c r="C3162" i="1"/>
  <c r="B3162" i="1" s="1"/>
  <c r="C3161" i="1"/>
  <c r="B3161" i="1" s="1"/>
  <c r="C3160" i="1"/>
  <c r="B3160" i="1" s="1"/>
  <c r="C3159" i="1"/>
  <c r="B3159" i="1" s="1"/>
  <c r="C3158" i="1"/>
  <c r="B3158" i="1" s="1"/>
  <c r="C3157" i="1"/>
  <c r="B3157" i="1"/>
  <c r="C3156" i="1"/>
  <c r="B3156" i="1"/>
  <c r="C3155" i="1"/>
  <c r="B3155" i="1"/>
  <c r="C3154" i="1"/>
  <c r="B3154" i="1" s="1"/>
  <c r="C3153" i="1"/>
  <c r="B3153" i="1" s="1"/>
  <c r="C3152" i="1"/>
  <c r="B3152" i="1"/>
  <c r="C3151" i="1"/>
  <c r="B3151" i="1" s="1"/>
  <c r="C3150" i="1"/>
  <c r="B3150" i="1"/>
  <c r="C3149" i="1"/>
  <c r="B3149" i="1" s="1"/>
  <c r="C3148" i="1"/>
  <c r="B3148" i="1" s="1"/>
  <c r="C3147" i="1"/>
  <c r="B3147" i="1"/>
  <c r="C3146" i="1"/>
  <c r="B3146" i="1" s="1"/>
  <c r="C3145" i="1"/>
  <c r="B3145" i="1" s="1"/>
  <c r="C3144" i="1"/>
  <c r="B3144" i="1" s="1"/>
  <c r="C3143" i="1"/>
  <c r="B3143" i="1"/>
  <c r="C3142" i="1"/>
  <c r="B3142" i="1" s="1"/>
  <c r="C3141" i="1"/>
  <c r="B3141" i="1" s="1"/>
  <c r="C3140" i="1"/>
  <c r="B3140" i="1"/>
  <c r="C3139" i="1"/>
  <c r="B3139" i="1"/>
  <c r="C3138" i="1"/>
  <c r="B3138" i="1"/>
  <c r="C3137" i="1"/>
  <c r="B3137" i="1" s="1"/>
  <c r="C3136" i="1"/>
  <c r="B3136" i="1" s="1"/>
  <c r="C3135" i="1"/>
  <c r="B3135" i="1"/>
  <c r="C3134" i="1"/>
  <c r="B3134" i="1" s="1"/>
  <c r="C3133" i="1"/>
  <c r="B3133" i="1" s="1"/>
  <c r="C3132" i="1"/>
  <c r="B3132" i="1" s="1"/>
  <c r="C3131" i="1"/>
  <c r="B3131" i="1"/>
  <c r="C3130" i="1"/>
  <c r="B3130" i="1" s="1"/>
  <c r="C3129" i="1"/>
  <c r="B3129" i="1" s="1"/>
  <c r="C3128" i="1"/>
  <c r="B3128" i="1" s="1"/>
  <c r="C3127" i="1"/>
  <c r="B3127" i="1" s="1"/>
  <c r="C3126" i="1"/>
  <c r="B3126" i="1"/>
  <c r="C3125" i="1"/>
  <c r="B3125" i="1" s="1"/>
  <c r="C3124" i="1"/>
  <c r="B3124" i="1" s="1"/>
  <c r="C3123" i="1"/>
  <c r="B3123" i="1" s="1"/>
  <c r="C3122" i="1"/>
  <c r="B3122" i="1"/>
  <c r="C3121" i="1"/>
  <c r="B3121" i="1"/>
  <c r="C3120" i="1"/>
  <c r="B3120" i="1" s="1"/>
  <c r="C3119" i="1"/>
  <c r="B3119" i="1"/>
  <c r="C3118" i="1"/>
  <c r="B3118" i="1" s="1"/>
  <c r="C3117" i="1"/>
  <c r="B3117" i="1" s="1"/>
  <c r="C3116" i="1"/>
  <c r="B3116" i="1" s="1"/>
  <c r="C3115" i="1"/>
  <c r="B3115" i="1" s="1"/>
  <c r="C3114" i="1"/>
  <c r="B3114" i="1" s="1"/>
  <c r="C3113" i="1"/>
  <c r="B3113" i="1"/>
  <c r="C3112" i="1"/>
  <c r="B3112" i="1" s="1"/>
  <c r="C3111" i="1"/>
  <c r="B3111" i="1" s="1"/>
  <c r="C3110" i="1"/>
  <c r="B3110" i="1" s="1"/>
  <c r="C3109" i="1"/>
  <c r="B3109" i="1"/>
  <c r="C3108" i="1"/>
  <c r="B3108" i="1"/>
  <c r="C3107" i="1"/>
  <c r="B3107" i="1" s="1"/>
  <c r="C3106" i="1"/>
  <c r="B3106" i="1" s="1"/>
  <c r="C3105" i="1"/>
  <c r="B3105" i="1" s="1"/>
  <c r="C3104" i="1"/>
  <c r="B3104" i="1" s="1"/>
  <c r="C3103" i="1"/>
  <c r="B3103" i="1" s="1"/>
  <c r="C3102" i="1"/>
  <c r="B3102" i="1"/>
  <c r="C3101" i="1"/>
  <c r="B3101" i="1" s="1"/>
  <c r="C3100" i="1"/>
  <c r="B3100" i="1" s="1"/>
  <c r="C3099" i="1"/>
  <c r="B3099" i="1"/>
  <c r="C3098" i="1"/>
  <c r="B3098" i="1" s="1"/>
  <c r="C3097" i="1"/>
  <c r="B3097" i="1" s="1"/>
  <c r="C3096" i="1"/>
  <c r="B3096" i="1"/>
  <c r="C3095" i="1"/>
  <c r="B3095" i="1" s="1"/>
  <c r="C3094" i="1"/>
  <c r="B3094" i="1" s="1"/>
  <c r="C3093" i="1"/>
  <c r="B3093" i="1"/>
  <c r="C3092" i="1"/>
  <c r="B3092" i="1" s="1"/>
  <c r="C3091" i="1"/>
  <c r="B3091" i="1"/>
  <c r="C3090" i="1"/>
  <c r="B3090" i="1" s="1"/>
  <c r="C3089" i="1"/>
  <c r="B3089" i="1" s="1"/>
  <c r="C3088" i="1"/>
  <c r="B3088" i="1" s="1"/>
  <c r="C3087" i="1"/>
  <c r="B3087" i="1" s="1"/>
  <c r="C3086" i="1"/>
  <c r="B3086" i="1"/>
  <c r="C3085" i="1"/>
  <c r="B3085" i="1"/>
  <c r="C3084" i="1"/>
  <c r="B3084" i="1" s="1"/>
  <c r="C3083" i="1"/>
  <c r="B3083" i="1"/>
  <c r="C3082" i="1"/>
  <c r="B3082" i="1" s="1"/>
  <c r="C3081" i="1"/>
  <c r="B3081" i="1"/>
  <c r="C3080" i="1"/>
  <c r="B3080" i="1"/>
  <c r="C3079" i="1"/>
  <c r="B3079" i="1"/>
  <c r="C3078" i="1"/>
  <c r="B3078" i="1" s="1"/>
  <c r="C3077" i="1"/>
  <c r="B3077" i="1" s="1"/>
  <c r="C3076" i="1"/>
  <c r="B3076" i="1" s="1"/>
  <c r="C3075" i="1"/>
  <c r="B3075" i="1" s="1"/>
  <c r="C3074" i="1"/>
  <c r="B3074" i="1" s="1"/>
  <c r="C3073" i="1"/>
  <c r="B3073" i="1" s="1"/>
  <c r="C3072" i="1"/>
  <c r="B3072" i="1"/>
  <c r="C3071" i="1"/>
  <c r="B3071" i="1"/>
  <c r="C3070" i="1"/>
  <c r="B3070" i="1" s="1"/>
  <c r="C3069" i="1"/>
  <c r="B3069" i="1"/>
  <c r="C3068" i="1"/>
  <c r="B3068" i="1" s="1"/>
  <c r="C3067" i="1"/>
  <c r="B3067" i="1"/>
  <c r="C3066" i="1"/>
  <c r="B3066" i="1" s="1"/>
  <c r="C3065" i="1"/>
  <c r="B3065" i="1"/>
  <c r="C3064" i="1"/>
  <c r="B3064" i="1" s="1"/>
  <c r="C3063" i="1"/>
  <c r="B3063" i="1"/>
  <c r="C3062" i="1"/>
  <c r="B3062" i="1" s="1"/>
  <c r="C3061" i="1"/>
  <c r="B3061" i="1" s="1"/>
  <c r="C3060" i="1"/>
  <c r="B3060" i="1"/>
  <c r="C3059" i="1"/>
  <c r="B3059" i="1" s="1"/>
  <c r="C3058" i="1"/>
  <c r="B3058" i="1" s="1"/>
  <c r="C3057" i="1"/>
  <c r="B3057" i="1" s="1"/>
  <c r="C3056" i="1"/>
  <c r="B3056" i="1" s="1"/>
  <c r="C3055" i="1"/>
  <c r="B3055" i="1"/>
  <c r="C3054" i="1"/>
  <c r="B3054" i="1"/>
  <c r="C3053" i="1"/>
  <c r="B3053" i="1"/>
  <c r="C3052" i="1"/>
  <c r="B3052" i="1" s="1"/>
  <c r="C3051" i="1"/>
  <c r="B3051" i="1"/>
  <c r="C3050" i="1"/>
  <c r="B3050" i="1"/>
  <c r="C3049" i="1"/>
  <c r="B3049" i="1" s="1"/>
  <c r="C3048" i="1"/>
  <c r="B3048" i="1" s="1"/>
  <c r="C3047" i="1"/>
  <c r="B3047" i="1" s="1"/>
  <c r="C3046" i="1"/>
  <c r="B3046" i="1" s="1"/>
  <c r="C3045" i="1"/>
  <c r="B3045" i="1" s="1"/>
  <c r="C3044" i="1"/>
  <c r="B3044" i="1" s="1"/>
  <c r="C3043" i="1"/>
  <c r="B3043" i="1"/>
  <c r="C3042" i="1"/>
  <c r="B3042" i="1" s="1"/>
  <c r="C3041" i="1"/>
  <c r="B3041" i="1"/>
  <c r="C3040" i="1"/>
  <c r="B3040" i="1" s="1"/>
  <c r="C3039" i="1"/>
  <c r="B3039" i="1" s="1"/>
  <c r="C3038" i="1"/>
  <c r="B3038" i="1" s="1"/>
  <c r="C3037" i="1"/>
  <c r="B3037" i="1"/>
  <c r="C3036" i="1"/>
  <c r="B3036" i="1"/>
  <c r="C3035" i="1"/>
  <c r="B3035" i="1" s="1"/>
  <c r="C3034" i="1"/>
  <c r="B3034" i="1" s="1"/>
  <c r="C3033" i="1"/>
  <c r="B3033" i="1" s="1"/>
  <c r="C3032" i="1"/>
  <c r="B3032" i="1" s="1"/>
  <c r="C3031" i="1"/>
  <c r="B3031" i="1" s="1"/>
  <c r="C3030" i="1"/>
  <c r="B3030" i="1" s="1"/>
  <c r="C3029" i="1"/>
  <c r="B3029" i="1"/>
  <c r="C3028" i="1"/>
  <c r="B3028" i="1" s="1"/>
  <c r="C3027" i="1"/>
  <c r="B3027" i="1" s="1"/>
  <c r="C3026" i="1"/>
  <c r="B3026" i="1" s="1"/>
  <c r="C3025" i="1"/>
  <c r="B3025" i="1" s="1"/>
  <c r="C3024" i="1"/>
  <c r="B3024" i="1"/>
  <c r="C3023" i="1"/>
  <c r="B3023" i="1"/>
  <c r="C3022" i="1"/>
  <c r="B3022" i="1" s="1"/>
  <c r="C3021" i="1"/>
  <c r="B3021" i="1"/>
  <c r="C3020" i="1"/>
  <c r="B3020" i="1"/>
  <c r="C3019" i="1"/>
  <c r="B3019" i="1" s="1"/>
  <c r="C3018" i="1"/>
  <c r="B3018" i="1" s="1"/>
  <c r="C3017" i="1"/>
  <c r="B3017" i="1" s="1"/>
  <c r="C3016" i="1"/>
  <c r="B3016" i="1" s="1"/>
  <c r="C3015" i="1"/>
  <c r="B3015" i="1" s="1"/>
  <c r="C3014" i="1"/>
  <c r="B3014" i="1"/>
  <c r="C3013" i="1"/>
  <c r="B3013" i="1" s="1"/>
  <c r="C3012" i="1"/>
  <c r="B3012" i="1" s="1"/>
  <c r="C3011" i="1"/>
  <c r="B3011" i="1"/>
  <c r="C3010" i="1"/>
  <c r="B3010" i="1" s="1"/>
  <c r="C3009" i="1"/>
  <c r="B3009" i="1" s="1"/>
  <c r="C3008" i="1"/>
  <c r="B3008" i="1"/>
  <c r="C3007" i="1"/>
  <c r="B3007" i="1" s="1"/>
  <c r="C3006" i="1"/>
  <c r="B3006" i="1"/>
  <c r="C3005" i="1"/>
  <c r="B3005" i="1" s="1"/>
  <c r="C3004" i="1"/>
  <c r="B3004" i="1" s="1"/>
  <c r="C3003" i="1"/>
  <c r="B3003" i="1"/>
  <c r="C3002" i="1"/>
  <c r="B3002" i="1" s="1"/>
  <c r="C3001" i="1"/>
  <c r="B3001" i="1"/>
  <c r="C3000" i="1"/>
  <c r="B3000" i="1"/>
  <c r="C2999" i="1"/>
  <c r="B2999" i="1" s="1"/>
  <c r="C2998" i="1"/>
  <c r="B2998" i="1" s="1"/>
  <c r="C2997" i="1"/>
  <c r="B2997" i="1" s="1"/>
  <c r="C2996" i="1"/>
  <c r="B2996" i="1"/>
  <c r="C2995" i="1"/>
  <c r="B2995" i="1"/>
  <c r="C2994" i="1"/>
  <c r="B2994" i="1"/>
  <c r="C2993" i="1"/>
  <c r="B2993" i="1" s="1"/>
  <c r="C2992" i="1"/>
  <c r="B2992" i="1" s="1"/>
  <c r="C2991" i="1"/>
  <c r="B2991" i="1"/>
  <c r="C2990" i="1"/>
  <c r="B2990" i="1" s="1"/>
  <c r="C2989" i="1"/>
  <c r="B2989" i="1" s="1"/>
  <c r="C2988" i="1"/>
  <c r="B2988" i="1" s="1"/>
  <c r="C2987" i="1"/>
  <c r="B2987" i="1"/>
  <c r="C2986" i="1"/>
  <c r="B2986" i="1" s="1"/>
  <c r="C2985" i="1"/>
  <c r="B2985" i="1" s="1"/>
  <c r="C2984" i="1"/>
  <c r="B2984" i="1"/>
  <c r="C2983" i="1"/>
  <c r="B2983" i="1" s="1"/>
  <c r="C2982" i="1"/>
  <c r="B2982" i="1"/>
  <c r="C2981" i="1"/>
  <c r="B2981" i="1" s="1"/>
  <c r="C2980" i="1"/>
  <c r="B2980" i="1" s="1"/>
  <c r="C2979" i="1"/>
  <c r="B2979" i="1"/>
  <c r="C2978" i="1"/>
  <c r="B2978" i="1"/>
  <c r="C2977" i="1"/>
  <c r="B2977" i="1" s="1"/>
  <c r="C2976" i="1"/>
  <c r="B2976" i="1" s="1"/>
  <c r="C2975" i="1"/>
  <c r="B2975" i="1"/>
  <c r="C2974" i="1"/>
  <c r="B2974" i="1" s="1"/>
  <c r="C2973" i="1"/>
  <c r="B2973" i="1"/>
  <c r="C2972" i="1"/>
  <c r="B2972" i="1" s="1"/>
  <c r="C2971" i="1"/>
  <c r="B2971" i="1" s="1"/>
  <c r="C2970" i="1"/>
  <c r="B2970" i="1"/>
  <c r="C2969" i="1"/>
  <c r="B2969" i="1"/>
  <c r="C2968" i="1"/>
  <c r="B2968" i="1" s="1"/>
  <c r="C2967" i="1"/>
  <c r="B2967" i="1" s="1"/>
  <c r="C2966" i="1"/>
  <c r="B2966" i="1"/>
  <c r="C2965" i="1"/>
  <c r="B2965" i="1"/>
  <c r="C2964" i="1"/>
  <c r="B2964" i="1" s="1"/>
  <c r="C2963" i="1"/>
  <c r="B2963" i="1" s="1"/>
  <c r="C2962" i="1"/>
  <c r="B2962" i="1" s="1"/>
  <c r="C2961" i="1"/>
  <c r="B2961" i="1" s="1"/>
  <c r="C2960" i="1"/>
  <c r="B2960" i="1" s="1"/>
  <c r="C2959" i="1"/>
  <c r="B2959" i="1" s="1"/>
  <c r="C2958" i="1"/>
  <c r="B2958" i="1"/>
  <c r="C2957" i="1"/>
  <c r="B2957" i="1" s="1"/>
  <c r="C2956" i="1"/>
  <c r="B2956" i="1" s="1"/>
  <c r="C2955" i="1"/>
  <c r="B2955" i="1" s="1"/>
  <c r="C2954" i="1"/>
  <c r="B2954" i="1" s="1"/>
  <c r="C2953" i="1"/>
  <c r="B2953" i="1" s="1"/>
  <c r="C2952" i="1"/>
  <c r="B2952" i="1"/>
  <c r="C2951" i="1"/>
  <c r="B2951" i="1"/>
  <c r="C2950" i="1"/>
  <c r="B2950" i="1" s="1"/>
  <c r="C2949" i="1"/>
  <c r="B2949" i="1"/>
  <c r="C2948" i="1"/>
  <c r="B2948" i="1" s="1"/>
  <c r="C2947" i="1"/>
  <c r="B2947" i="1"/>
  <c r="C2946" i="1"/>
  <c r="B2946" i="1" s="1"/>
  <c r="C2945" i="1"/>
  <c r="B2945" i="1"/>
  <c r="C2944" i="1"/>
  <c r="B2944" i="1" s="1"/>
  <c r="C2943" i="1"/>
  <c r="B2943" i="1" s="1"/>
  <c r="C2942" i="1"/>
  <c r="B2942" i="1" s="1"/>
  <c r="C2941" i="1"/>
  <c r="B2941" i="1" s="1"/>
  <c r="C2940" i="1"/>
  <c r="B2940" i="1" s="1"/>
  <c r="C2939" i="1"/>
  <c r="B2939" i="1"/>
  <c r="C2938" i="1"/>
  <c r="B2938" i="1" s="1"/>
  <c r="C2937" i="1"/>
  <c r="B2937" i="1"/>
  <c r="C2936" i="1"/>
  <c r="B2936" i="1"/>
  <c r="C2935" i="1"/>
  <c r="B2935" i="1"/>
  <c r="C2934" i="1"/>
  <c r="B2934" i="1" s="1"/>
  <c r="C2933" i="1"/>
  <c r="B2933" i="1" s="1"/>
  <c r="C2932" i="1"/>
  <c r="B2932" i="1" s="1"/>
  <c r="C2931" i="1"/>
  <c r="B2931" i="1" s="1"/>
  <c r="C2930" i="1"/>
  <c r="B2930" i="1" s="1"/>
  <c r="C2929" i="1"/>
  <c r="B2929" i="1"/>
  <c r="C2928" i="1"/>
  <c r="B2928" i="1" s="1"/>
  <c r="C2927" i="1"/>
  <c r="B2927" i="1" s="1"/>
  <c r="C2926" i="1"/>
  <c r="B2926" i="1" s="1"/>
  <c r="C2925" i="1"/>
  <c r="B2925" i="1"/>
  <c r="C2924" i="1"/>
  <c r="B2924" i="1" s="1"/>
  <c r="C2923" i="1"/>
  <c r="B2923" i="1"/>
  <c r="C2922" i="1"/>
  <c r="B2922" i="1" s="1"/>
  <c r="C2921" i="1"/>
  <c r="B2921" i="1"/>
  <c r="C2920" i="1"/>
  <c r="B2920" i="1" s="1"/>
  <c r="C2919" i="1"/>
  <c r="B2919" i="1"/>
  <c r="C2918" i="1"/>
  <c r="B2918" i="1" s="1"/>
  <c r="C2917" i="1"/>
  <c r="B2917" i="1" s="1"/>
  <c r="C2916" i="1"/>
  <c r="B2916" i="1"/>
  <c r="C2915" i="1"/>
  <c r="B2915" i="1" s="1"/>
  <c r="C2914" i="1"/>
  <c r="B2914" i="1" s="1"/>
  <c r="C2913" i="1"/>
  <c r="B2913" i="1" s="1"/>
  <c r="C2912" i="1"/>
  <c r="B2912" i="1" s="1"/>
  <c r="C2911" i="1"/>
  <c r="B2911" i="1"/>
  <c r="C2910" i="1"/>
  <c r="B2910" i="1"/>
  <c r="C2909" i="1"/>
  <c r="B2909" i="1" s="1"/>
  <c r="C2908" i="1"/>
  <c r="B2908" i="1" s="1"/>
  <c r="C2907" i="1"/>
  <c r="B2907" i="1" s="1"/>
  <c r="C2906" i="1"/>
  <c r="B2906" i="1"/>
  <c r="C2905" i="1"/>
  <c r="B2905" i="1" s="1"/>
  <c r="C2904" i="1"/>
  <c r="B2904" i="1" s="1"/>
  <c r="C2903" i="1"/>
  <c r="B2903" i="1" s="1"/>
  <c r="C2902" i="1"/>
  <c r="B2902" i="1" s="1"/>
  <c r="C2901" i="1"/>
  <c r="B2901" i="1"/>
  <c r="C2900" i="1"/>
  <c r="B2900" i="1" s="1"/>
  <c r="C2899" i="1"/>
  <c r="B2899" i="1"/>
  <c r="C2898" i="1"/>
  <c r="B2898" i="1" s="1"/>
  <c r="C2897" i="1"/>
  <c r="B2897" i="1"/>
  <c r="C2896" i="1"/>
  <c r="B2896" i="1" s="1"/>
  <c r="C2895" i="1"/>
  <c r="B2895" i="1"/>
  <c r="C2894" i="1"/>
  <c r="B2894" i="1"/>
  <c r="C2893" i="1"/>
  <c r="B2893" i="1"/>
  <c r="C2892" i="1"/>
  <c r="B2892" i="1" s="1"/>
  <c r="C2891" i="1"/>
  <c r="B2891" i="1" s="1"/>
  <c r="C2890" i="1"/>
  <c r="B2890" i="1" s="1"/>
  <c r="C2889" i="1"/>
  <c r="B2889" i="1" s="1"/>
  <c r="C2888" i="1"/>
  <c r="B2888" i="1"/>
  <c r="C2887" i="1"/>
  <c r="B2887" i="1" s="1"/>
  <c r="C2886" i="1"/>
  <c r="B2886" i="1" s="1"/>
  <c r="C2885" i="1"/>
  <c r="B2885" i="1"/>
  <c r="C2884" i="1"/>
  <c r="B2884" i="1" s="1"/>
  <c r="C2883" i="1"/>
  <c r="B2883" i="1" s="1"/>
  <c r="C2882" i="1"/>
  <c r="B2882" i="1" s="1"/>
  <c r="C2881" i="1"/>
  <c r="B2881" i="1"/>
  <c r="C2880" i="1"/>
  <c r="B2880" i="1"/>
  <c r="C2879" i="1"/>
  <c r="B2879" i="1" s="1"/>
  <c r="C2878" i="1"/>
  <c r="B2878" i="1" s="1"/>
  <c r="C2877" i="1"/>
  <c r="B2877" i="1"/>
  <c r="C2876" i="1"/>
  <c r="B2876" i="1"/>
  <c r="C2875" i="1"/>
  <c r="B2875" i="1" s="1"/>
  <c r="C2874" i="1"/>
  <c r="B2874" i="1" s="1"/>
  <c r="C2873" i="1"/>
  <c r="B2873" i="1"/>
  <c r="C2872" i="1"/>
  <c r="B2872" i="1" s="1"/>
  <c r="C2871" i="1"/>
  <c r="B2871" i="1" s="1"/>
  <c r="C2870" i="1"/>
  <c r="B2870" i="1" s="1"/>
  <c r="C2869" i="1"/>
  <c r="B2869" i="1" s="1"/>
  <c r="C2868" i="1"/>
  <c r="B2868" i="1" s="1"/>
  <c r="C2867" i="1"/>
  <c r="B2867" i="1"/>
  <c r="C2866" i="1"/>
  <c r="B2866" i="1" s="1"/>
  <c r="C2865" i="1"/>
  <c r="B2865" i="1" s="1"/>
  <c r="C2864" i="1"/>
  <c r="B2864" i="1"/>
  <c r="C2863" i="1"/>
  <c r="B2863" i="1" s="1"/>
  <c r="C2862" i="1"/>
  <c r="B2862" i="1"/>
  <c r="C2861" i="1"/>
  <c r="B2861" i="1" s="1"/>
  <c r="C2860" i="1"/>
  <c r="B2860" i="1" s="1"/>
  <c r="C2859" i="1"/>
  <c r="B2859" i="1"/>
  <c r="C2858" i="1"/>
  <c r="B2858" i="1" s="1"/>
  <c r="C2857" i="1"/>
  <c r="B2857" i="1" s="1"/>
  <c r="C2856" i="1"/>
  <c r="B2856" i="1" s="1"/>
  <c r="C2855" i="1"/>
  <c r="B2855" i="1" s="1"/>
  <c r="C2854" i="1"/>
  <c r="B2854" i="1" s="1"/>
  <c r="C2853" i="1"/>
  <c r="B2853" i="1" s="1"/>
  <c r="C2852" i="1"/>
  <c r="B2852" i="1"/>
  <c r="C2851" i="1"/>
  <c r="B2851" i="1"/>
  <c r="C2850" i="1"/>
  <c r="B2850" i="1"/>
  <c r="C2849" i="1"/>
  <c r="B2849" i="1" s="1"/>
  <c r="C2848" i="1"/>
  <c r="B2848" i="1" s="1"/>
  <c r="C2847" i="1"/>
  <c r="B2847" i="1"/>
  <c r="C2846" i="1"/>
  <c r="B2846" i="1"/>
  <c r="C2845" i="1"/>
  <c r="B2845" i="1" s="1"/>
  <c r="C2844" i="1"/>
  <c r="B2844" i="1" s="1"/>
  <c r="C2843" i="1"/>
  <c r="B2843" i="1"/>
  <c r="C2842" i="1"/>
  <c r="B2842" i="1" s="1"/>
  <c r="C2841" i="1"/>
  <c r="B2841" i="1" s="1"/>
  <c r="C2840" i="1"/>
  <c r="B2840" i="1"/>
  <c r="C2839" i="1"/>
  <c r="B2839" i="1" s="1"/>
  <c r="C2838" i="1"/>
  <c r="B2838" i="1"/>
  <c r="C2837" i="1"/>
  <c r="B2837" i="1" s="1"/>
  <c r="C2836" i="1"/>
  <c r="B2836" i="1" s="1"/>
  <c r="C2835" i="1"/>
  <c r="B2835" i="1" s="1"/>
  <c r="C2834" i="1"/>
  <c r="B2834" i="1"/>
  <c r="C2833" i="1"/>
  <c r="B2833" i="1" s="1"/>
  <c r="C2832" i="1"/>
  <c r="B2832" i="1" s="1"/>
  <c r="C2831" i="1"/>
  <c r="B2831" i="1"/>
  <c r="C2830" i="1"/>
  <c r="B2830" i="1" s="1"/>
  <c r="C2829" i="1"/>
  <c r="B2829" i="1" s="1"/>
  <c r="C2828" i="1"/>
  <c r="B2828" i="1" s="1"/>
  <c r="C2827" i="1"/>
  <c r="B2827" i="1" s="1"/>
  <c r="C2826" i="1"/>
  <c r="B2826" i="1"/>
  <c r="C2825" i="1"/>
  <c r="B2825" i="1"/>
  <c r="C2824" i="1"/>
  <c r="B2824" i="1" s="1"/>
  <c r="C2823" i="1"/>
  <c r="B2823" i="1"/>
  <c r="C2822" i="1"/>
  <c r="B2822" i="1" s="1"/>
  <c r="C2821" i="1"/>
  <c r="B2821" i="1"/>
  <c r="C2820" i="1"/>
  <c r="B2820" i="1" s="1"/>
  <c r="C2819" i="1"/>
  <c r="B2819" i="1" s="1"/>
  <c r="C2818" i="1"/>
  <c r="B2818" i="1" s="1"/>
  <c r="C2817" i="1"/>
  <c r="B2817" i="1"/>
  <c r="C2816" i="1"/>
  <c r="B2816" i="1"/>
  <c r="C2815" i="1"/>
  <c r="B2815" i="1" s="1"/>
  <c r="C2814" i="1"/>
  <c r="B2814" i="1"/>
  <c r="C2813" i="1"/>
  <c r="B2813" i="1" s="1"/>
  <c r="C2812" i="1"/>
  <c r="B2812" i="1" s="1"/>
  <c r="C2811" i="1"/>
  <c r="B2811" i="1" s="1"/>
  <c r="C2810" i="1"/>
  <c r="B2810" i="1"/>
  <c r="C2809" i="1"/>
  <c r="B2809" i="1"/>
  <c r="C2808" i="1"/>
  <c r="B2808" i="1"/>
  <c r="C2807" i="1"/>
  <c r="B2807" i="1" s="1"/>
  <c r="C2806" i="1"/>
  <c r="B2806" i="1" s="1"/>
  <c r="C2805" i="1"/>
  <c r="B2805" i="1"/>
  <c r="C2804" i="1"/>
  <c r="B2804" i="1" s="1"/>
  <c r="C2803" i="1"/>
  <c r="B2803" i="1"/>
  <c r="C2802" i="1"/>
  <c r="B2802" i="1" s="1"/>
  <c r="C2801" i="1"/>
  <c r="B2801" i="1" s="1"/>
  <c r="C2800" i="1"/>
  <c r="B2800" i="1" s="1"/>
  <c r="C2799" i="1"/>
  <c r="B2799" i="1" s="1"/>
  <c r="C2798" i="1"/>
  <c r="B2798" i="1" s="1"/>
  <c r="C2797" i="1"/>
  <c r="B2797" i="1" s="1"/>
  <c r="C2796" i="1"/>
  <c r="B2796" i="1"/>
  <c r="C2795" i="1"/>
  <c r="B2795" i="1"/>
  <c r="C2794" i="1"/>
  <c r="B2794" i="1" s="1"/>
  <c r="C2793" i="1"/>
  <c r="B2793" i="1"/>
  <c r="C2792" i="1"/>
  <c r="B2792" i="1"/>
  <c r="C2791" i="1"/>
  <c r="B2791" i="1"/>
  <c r="C2790" i="1"/>
  <c r="B2790" i="1" s="1"/>
  <c r="C2789" i="1"/>
  <c r="B2789" i="1" s="1"/>
  <c r="C2788" i="1"/>
  <c r="B2788" i="1" s="1"/>
  <c r="C2787" i="1"/>
  <c r="B2787" i="1" s="1"/>
  <c r="C2786" i="1"/>
  <c r="B2786" i="1" s="1"/>
  <c r="C2785" i="1"/>
  <c r="B2785" i="1" s="1"/>
  <c r="C2784" i="1"/>
  <c r="B2784" i="1" s="1"/>
  <c r="C2783" i="1"/>
  <c r="B2783" i="1" s="1"/>
  <c r="C2782" i="1"/>
  <c r="B2782" i="1" s="1"/>
  <c r="C2781" i="1"/>
  <c r="B2781" i="1"/>
  <c r="C2780" i="1"/>
  <c r="B2780" i="1" s="1"/>
  <c r="C2779" i="1"/>
  <c r="B2779" i="1"/>
  <c r="C2778" i="1"/>
  <c r="B2778" i="1" s="1"/>
  <c r="C2777" i="1"/>
  <c r="B2777" i="1"/>
  <c r="C2776" i="1"/>
  <c r="B2776" i="1" s="1"/>
  <c r="C2775" i="1"/>
  <c r="B2775" i="1"/>
  <c r="C2774" i="1"/>
  <c r="B2774" i="1"/>
  <c r="C2773" i="1"/>
  <c r="B2773" i="1" s="1"/>
  <c r="C2772" i="1"/>
  <c r="B2772" i="1"/>
  <c r="C2771" i="1"/>
  <c r="B2771" i="1" s="1"/>
  <c r="C2770" i="1"/>
  <c r="B2770" i="1" s="1"/>
  <c r="C2769" i="1"/>
  <c r="B2769" i="1" s="1"/>
  <c r="C2768" i="1"/>
  <c r="B2768" i="1" s="1"/>
  <c r="C2767" i="1"/>
  <c r="B2767" i="1"/>
  <c r="C2766" i="1"/>
  <c r="B2766" i="1"/>
  <c r="C2765" i="1"/>
  <c r="B2765" i="1"/>
  <c r="C2764" i="1"/>
  <c r="B2764" i="1" s="1"/>
  <c r="C2763" i="1"/>
  <c r="B2763" i="1" s="1"/>
  <c r="C2762" i="1"/>
  <c r="B2762" i="1"/>
  <c r="C2761" i="1"/>
  <c r="B2761" i="1"/>
  <c r="C2760" i="1"/>
  <c r="B2760" i="1" s="1"/>
  <c r="C2759" i="1"/>
  <c r="B2759" i="1" s="1"/>
  <c r="C2758" i="1"/>
  <c r="B2758" i="1" s="1"/>
  <c r="C2757" i="1"/>
  <c r="B2757" i="1" s="1"/>
  <c r="C2756" i="1"/>
  <c r="B2756" i="1" s="1"/>
  <c r="C2755" i="1"/>
  <c r="B2755" i="1" s="1"/>
  <c r="C2754" i="1"/>
  <c r="B2754" i="1"/>
  <c r="C2753" i="1"/>
  <c r="B2753" i="1"/>
  <c r="C2752" i="1"/>
  <c r="B2752" i="1" s="1"/>
  <c r="C2751" i="1"/>
  <c r="B2751" i="1"/>
  <c r="C2750" i="1"/>
  <c r="B2750" i="1" s="1"/>
  <c r="C2749" i="1"/>
  <c r="B2749" i="1"/>
  <c r="C2748" i="1"/>
  <c r="B2748" i="1" s="1"/>
  <c r="C2747" i="1"/>
  <c r="B2747" i="1" s="1"/>
  <c r="C2746" i="1"/>
  <c r="B2746" i="1" s="1"/>
  <c r="C2745" i="1"/>
  <c r="B2745" i="1" s="1"/>
  <c r="C2744" i="1"/>
  <c r="B2744" i="1"/>
  <c r="C2743" i="1"/>
  <c r="B2743" i="1" s="1"/>
  <c r="C2742" i="1"/>
  <c r="B2742" i="1"/>
  <c r="C2741" i="1"/>
  <c r="B2741" i="1" s="1"/>
  <c r="C2740" i="1"/>
  <c r="B2740" i="1" s="1"/>
  <c r="C2739" i="1"/>
  <c r="B2739" i="1"/>
  <c r="C2738" i="1"/>
  <c r="B2738" i="1" s="1"/>
  <c r="C2737" i="1"/>
  <c r="B2737" i="1" s="1"/>
  <c r="C2736" i="1"/>
  <c r="B2736" i="1" s="1"/>
  <c r="C2735" i="1"/>
  <c r="B2735" i="1" s="1"/>
  <c r="C2734" i="1"/>
  <c r="B2734" i="1" s="1"/>
  <c r="C2733" i="1"/>
  <c r="B2733" i="1"/>
  <c r="C2732" i="1"/>
  <c r="B2732" i="1" s="1"/>
  <c r="C2731" i="1"/>
  <c r="B2731" i="1"/>
  <c r="C2730" i="1"/>
  <c r="B2730" i="1" s="1"/>
  <c r="C2729" i="1"/>
  <c r="B2729" i="1"/>
  <c r="C2728" i="1"/>
  <c r="B2728" i="1" s="1"/>
  <c r="C2727" i="1"/>
  <c r="B2727" i="1" s="1"/>
  <c r="C2726" i="1"/>
  <c r="B2726" i="1"/>
  <c r="C2725" i="1"/>
  <c r="B2725" i="1" s="1"/>
  <c r="C2724" i="1"/>
  <c r="B2724" i="1"/>
  <c r="C2723" i="1"/>
  <c r="B2723" i="1" s="1"/>
  <c r="C2722" i="1"/>
  <c r="B2722" i="1" s="1"/>
  <c r="C2721" i="1"/>
  <c r="B2721" i="1" s="1"/>
  <c r="C2720" i="1"/>
  <c r="B2720" i="1"/>
  <c r="C2719" i="1"/>
  <c r="B2719" i="1"/>
  <c r="C2718" i="1"/>
  <c r="B2718" i="1" s="1"/>
  <c r="C2717" i="1"/>
  <c r="B2717" i="1" s="1"/>
  <c r="C2716" i="1"/>
  <c r="B2716" i="1" s="1"/>
  <c r="C2715" i="1"/>
  <c r="B2715" i="1"/>
  <c r="C2714" i="1"/>
  <c r="B2714" i="1" s="1"/>
  <c r="C2713" i="1"/>
  <c r="B2713" i="1"/>
  <c r="C2712" i="1"/>
  <c r="B2712" i="1"/>
  <c r="C2711" i="1"/>
  <c r="B2711" i="1" s="1"/>
  <c r="C2710" i="1"/>
  <c r="B2710" i="1" s="1"/>
  <c r="C2709" i="1"/>
  <c r="B2709" i="1" s="1"/>
  <c r="C2708" i="1"/>
  <c r="B2708" i="1"/>
  <c r="C2707" i="1"/>
  <c r="B2707" i="1"/>
  <c r="C2706" i="1"/>
  <c r="B2706" i="1"/>
  <c r="C2705" i="1"/>
  <c r="B2705" i="1" s="1"/>
  <c r="C2704" i="1"/>
  <c r="B2704" i="1" s="1"/>
  <c r="C2703" i="1"/>
  <c r="B2703" i="1" s="1"/>
  <c r="C2702" i="1"/>
  <c r="B2702" i="1" s="1"/>
  <c r="C2701" i="1"/>
  <c r="B2701" i="1" s="1"/>
  <c r="C2700" i="1"/>
  <c r="B2700" i="1" s="1"/>
  <c r="C2699" i="1"/>
  <c r="B2699" i="1"/>
  <c r="C2698" i="1"/>
  <c r="B2698" i="1" s="1"/>
  <c r="C2697" i="1"/>
  <c r="B2697" i="1" s="1"/>
  <c r="C2696" i="1"/>
  <c r="B2696" i="1" s="1"/>
  <c r="C2695" i="1"/>
  <c r="B2695" i="1" s="1"/>
  <c r="C2694" i="1"/>
  <c r="B2694" i="1"/>
  <c r="C2693" i="1"/>
  <c r="B2693" i="1"/>
  <c r="C2692" i="1"/>
  <c r="B2692" i="1" s="1"/>
  <c r="C2691" i="1"/>
  <c r="B2691" i="1" s="1"/>
  <c r="C2690" i="1"/>
  <c r="B2690" i="1"/>
  <c r="C2689" i="1"/>
  <c r="B2689" i="1" s="1"/>
  <c r="C2688" i="1"/>
  <c r="B2688" i="1" s="1"/>
  <c r="C2687" i="1"/>
  <c r="B2687" i="1" s="1"/>
  <c r="C2686" i="1"/>
  <c r="B2686" i="1" s="1"/>
  <c r="C2685" i="1"/>
  <c r="B2685" i="1"/>
  <c r="C2684" i="1"/>
  <c r="B2684" i="1" s="1"/>
  <c r="C2683" i="1"/>
  <c r="B2683" i="1"/>
  <c r="C2682" i="1"/>
  <c r="B2682" i="1" s="1"/>
  <c r="C2681" i="1"/>
  <c r="B2681" i="1"/>
  <c r="C2680" i="1"/>
  <c r="B2680" i="1" s="1"/>
  <c r="C2679" i="1"/>
  <c r="B2679" i="1"/>
  <c r="C2678" i="1"/>
  <c r="B2678" i="1"/>
  <c r="C2677" i="1"/>
  <c r="B2677" i="1" s="1"/>
  <c r="C2676" i="1"/>
  <c r="B2676" i="1" s="1"/>
  <c r="C2675" i="1"/>
  <c r="B2675" i="1" s="1"/>
  <c r="C2674" i="1"/>
  <c r="B2674" i="1" s="1"/>
  <c r="C2673" i="1"/>
  <c r="B2673" i="1" s="1"/>
  <c r="C2672" i="1"/>
  <c r="B2672" i="1"/>
  <c r="C2671" i="1"/>
  <c r="B2671" i="1"/>
  <c r="C2670" i="1"/>
  <c r="B2670" i="1" s="1"/>
  <c r="C2669" i="1"/>
  <c r="B2669" i="1" s="1"/>
  <c r="C2668" i="1"/>
  <c r="B2668" i="1" s="1"/>
  <c r="C2667" i="1"/>
  <c r="B2667" i="1"/>
  <c r="C2666" i="1"/>
  <c r="B2666" i="1" s="1"/>
  <c r="C2665" i="1"/>
  <c r="B2665" i="1"/>
  <c r="C2664" i="1"/>
  <c r="B2664" i="1" s="1"/>
  <c r="C2663" i="1"/>
  <c r="B2663" i="1"/>
  <c r="C2662" i="1"/>
  <c r="B2662" i="1" s="1"/>
  <c r="C2661" i="1"/>
  <c r="B2661" i="1"/>
  <c r="C2660" i="1"/>
  <c r="B2660" i="1" s="1"/>
  <c r="C2659" i="1"/>
  <c r="B2659" i="1"/>
  <c r="C2658" i="1"/>
  <c r="B2658" i="1"/>
  <c r="C2657" i="1"/>
  <c r="B2657" i="1" s="1"/>
  <c r="C2656" i="1"/>
  <c r="B2656" i="1" s="1"/>
  <c r="C2655" i="1"/>
  <c r="B2655" i="1" s="1"/>
  <c r="C2654" i="1"/>
  <c r="B2654" i="1" s="1"/>
  <c r="C2653" i="1"/>
  <c r="B2653" i="1" s="1"/>
  <c r="C2652" i="1"/>
  <c r="B2652" i="1"/>
  <c r="C2651" i="1"/>
  <c r="B2651" i="1"/>
  <c r="C2650" i="1"/>
  <c r="B2650" i="1" s="1"/>
  <c r="C2649" i="1"/>
  <c r="B2649" i="1"/>
  <c r="C2648" i="1"/>
  <c r="B2648" i="1"/>
  <c r="C2647" i="1"/>
  <c r="B2647" i="1"/>
  <c r="C2646" i="1"/>
  <c r="B2646" i="1" s="1"/>
  <c r="C2645" i="1"/>
  <c r="B2645" i="1"/>
  <c r="C2644" i="1"/>
  <c r="B2644" i="1" s="1"/>
  <c r="C2643" i="1"/>
  <c r="B2643" i="1" s="1"/>
  <c r="C2642" i="1"/>
  <c r="B2642" i="1" s="1"/>
  <c r="C2641" i="1"/>
  <c r="B2641" i="1" s="1"/>
  <c r="C2640" i="1"/>
  <c r="B2640" i="1"/>
  <c r="C2639" i="1"/>
  <c r="B2639" i="1" s="1"/>
  <c r="C2638" i="1"/>
  <c r="B2638" i="1"/>
  <c r="C2637" i="1"/>
  <c r="B2637" i="1" s="1"/>
  <c r="C2636" i="1"/>
  <c r="B2636" i="1" s="1"/>
  <c r="C2635" i="1"/>
  <c r="B2635" i="1" s="1"/>
  <c r="C2634" i="1"/>
  <c r="B2634" i="1" s="1"/>
  <c r="C2633" i="1"/>
  <c r="B2633" i="1" s="1"/>
  <c r="C2632" i="1"/>
  <c r="B2632" i="1"/>
  <c r="C2631" i="1"/>
  <c r="B2631" i="1"/>
  <c r="C2630" i="1"/>
  <c r="B2630" i="1" s="1"/>
  <c r="C2629" i="1"/>
  <c r="B2629" i="1"/>
  <c r="C2628" i="1"/>
  <c r="B2628" i="1" s="1"/>
  <c r="C2627" i="1"/>
  <c r="B2627" i="1"/>
  <c r="C2626" i="1"/>
  <c r="B2626" i="1" s="1"/>
  <c r="C2625" i="1"/>
  <c r="B2625" i="1"/>
  <c r="C2624" i="1"/>
  <c r="B2624" i="1" s="1"/>
  <c r="C2623" i="1"/>
  <c r="B2623" i="1" s="1"/>
  <c r="C2622" i="1"/>
  <c r="B2622" i="1" s="1"/>
  <c r="C2621" i="1"/>
  <c r="B2621" i="1" s="1"/>
  <c r="C2620" i="1"/>
  <c r="B2620" i="1" s="1"/>
  <c r="C2619" i="1"/>
  <c r="B2619" i="1"/>
  <c r="C2618" i="1"/>
  <c r="B2618" i="1" s="1"/>
  <c r="C2617" i="1"/>
  <c r="B2617" i="1" s="1"/>
  <c r="C2616" i="1"/>
  <c r="B2616" i="1"/>
  <c r="C2615" i="1"/>
  <c r="B2615" i="1" s="1"/>
  <c r="C2614" i="1"/>
  <c r="B2614" i="1"/>
  <c r="C2613" i="1"/>
  <c r="B2613" i="1" s="1"/>
  <c r="C2612" i="1"/>
  <c r="B2612" i="1" s="1"/>
  <c r="C2611" i="1"/>
  <c r="B2611" i="1"/>
  <c r="C2610" i="1"/>
  <c r="B2610" i="1" s="1"/>
  <c r="C2609" i="1"/>
  <c r="B2609" i="1" s="1"/>
  <c r="C2608" i="1"/>
  <c r="B2608" i="1" s="1"/>
  <c r="C2607" i="1"/>
  <c r="B2607" i="1" s="1"/>
  <c r="C2606" i="1"/>
  <c r="B2606" i="1" s="1"/>
  <c r="C2605" i="1"/>
  <c r="B2605" i="1"/>
  <c r="C2604" i="1"/>
  <c r="B2604" i="1" s="1"/>
  <c r="C2603" i="1"/>
  <c r="B2603" i="1"/>
  <c r="C2602" i="1"/>
  <c r="B2602" i="1" s="1"/>
  <c r="C2601" i="1"/>
  <c r="B2601" i="1"/>
  <c r="C2600" i="1"/>
  <c r="B2600" i="1" s="1"/>
  <c r="C2599" i="1"/>
  <c r="B2599" i="1"/>
  <c r="C2598" i="1"/>
  <c r="B2598" i="1"/>
  <c r="C2597" i="1"/>
  <c r="B2597" i="1" s="1"/>
  <c r="C2596" i="1"/>
  <c r="B2596" i="1" s="1"/>
  <c r="C2595" i="1"/>
  <c r="B2595" i="1" s="1"/>
  <c r="C2594" i="1"/>
  <c r="B2594" i="1" s="1"/>
  <c r="C2593" i="1"/>
  <c r="B2593" i="1" s="1"/>
  <c r="C2592" i="1"/>
  <c r="B2592" i="1"/>
  <c r="C2591" i="1"/>
  <c r="B2591" i="1" s="1"/>
  <c r="C2590" i="1"/>
  <c r="B2590" i="1"/>
  <c r="C2589" i="1"/>
  <c r="B2589" i="1" s="1"/>
  <c r="C2588" i="1"/>
  <c r="B2588" i="1" s="1"/>
  <c r="C2587" i="1"/>
  <c r="B2587" i="1" s="1"/>
  <c r="C2586" i="1"/>
  <c r="B2586" i="1"/>
  <c r="C2585" i="1"/>
  <c r="B2585" i="1"/>
  <c r="C2584" i="1"/>
  <c r="B2584" i="1" s="1"/>
  <c r="C2583" i="1"/>
  <c r="B2583" i="1" s="1"/>
  <c r="C2582" i="1"/>
  <c r="B2582" i="1" s="1"/>
  <c r="C2581" i="1"/>
  <c r="B2581" i="1"/>
  <c r="C2580" i="1"/>
  <c r="B2580" i="1" s="1"/>
  <c r="C2579" i="1"/>
  <c r="B2579" i="1"/>
  <c r="C2578" i="1"/>
  <c r="B2578" i="1" s="1"/>
  <c r="C2577" i="1"/>
  <c r="B2577" i="1"/>
  <c r="C2576" i="1"/>
  <c r="B2576" i="1" s="1"/>
  <c r="C2575" i="1"/>
  <c r="B2575" i="1" s="1"/>
  <c r="C2574" i="1"/>
  <c r="B2574" i="1" s="1"/>
  <c r="C2573" i="1"/>
  <c r="B2573" i="1"/>
  <c r="C2572" i="1"/>
  <c r="B2572" i="1"/>
  <c r="C2571" i="1"/>
  <c r="B2571" i="1" s="1"/>
  <c r="C2570" i="1"/>
  <c r="B2570" i="1" s="1"/>
  <c r="C2569" i="1"/>
  <c r="B2569" i="1" s="1"/>
  <c r="C2568" i="1"/>
  <c r="B2568" i="1"/>
  <c r="C2567" i="1"/>
  <c r="B2567" i="1" s="1"/>
  <c r="C2566" i="1"/>
  <c r="B2566" i="1"/>
  <c r="C2565" i="1"/>
  <c r="B2565" i="1" s="1"/>
  <c r="C2564" i="1"/>
  <c r="B2564" i="1" s="1"/>
  <c r="C2563" i="1"/>
  <c r="B2563" i="1" s="1"/>
  <c r="C2562" i="1"/>
  <c r="B2562" i="1" s="1"/>
  <c r="C2561" i="1"/>
  <c r="B2561" i="1" s="1"/>
  <c r="C2560" i="1"/>
  <c r="B2560" i="1"/>
  <c r="C2559" i="1"/>
  <c r="B2559" i="1"/>
  <c r="C2558" i="1"/>
  <c r="B2558" i="1" s="1"/>
  <c r="C2557" i="1"/>
  <c r="B2557" i="1"/>
  <c r="C2556" i="1"/>
  <c r="B2556" i="1" s="1"/>
  <c r="C2555" i="1"/>
  <c r="B2555" i="1"/>
  <c r="C2554" i="1"/>
  <c r="B2554" i="1" s="1"/>
  <c r="C2553" i="1"/>
  <c r="B2553" i="1"/>
  <c r="C2552" i="1"/>
  <c r="B2552" i="1" s="1"/>
  <c r="C2551" i="1"/>
  <c r="B2551" i="1" s="1"/>
  <c r="C2550" i="1"/>
  <c r="B2550" i="1" s="1"/>
  <c r="C2549" i="1"/>
  <c r="B2549" i="1" s="1"/>
  <c r="C2548" i="1"/>
  <c r="B2548" i="1" s="1"/>
  <c r="C2547" i="1"/>
  <c r="B2547" i="1"/>
  <c r="C2546" i="1"/>
  <c r="B2546" i="1" s="1"/>
  <c r="C2545" i="1"/>
  <c r="B2545" i="1" s="1"/>
  <c r="C2544" i="1"/>
  <c r="B2544" i="1"/>
  <c r="C2543" i="1"/>
  <c r="B2543" i="1" s="1"/>
  <c r="C2542" i="1"/>
  <c r="B2542" i="1"/>
  <c r="C2541" i="1"/>
  <c r="B2541" i="1" s="1"/>
  <c r="C2540" i="1"/>
  <c r="B2540" i="1" s="1"/>
  <c r="C2539" i="1"/>
  <c r="B2539" i="1"/>
  <c r="C2538" i="1"/>
  <c r="B2538" i="1" s="1"/>
  <c r="C2537" i="1"/>
  <c r="B2537" i="1" s="1"/>
  <c r="C2536" i="1"/>
  <c r="B2536" i="1" s="1"/>
  <c r="C2535" i="1"/>
  <c r="B2535" i="1" s="1"/>
  <c r="C2534" i="1"/>
  <c r="B2534" i="1" s="1"/>
  <c r="C2533" i="1"/>
  <c r="B2533" i="1"/>
  <c r="C2532" i="1"/>
  <c r="B2532" i="1" s="1"/>
  <c r="C2531" i="1"/>
  <c r="B2531" i="1"/>
  <c r="C2530" i="1"/>
  <c r="B2530" i="1" s="1"/>
  <c r="C2529" i="1"/>
  <c r="B2529" i="1"/>
  <c r="C2528" i="1"/>
  <c r="B2528" i="1" s="1"/>
  <c r="C2527" i="1"/>
  <c r="B2527" i="1"/>
  <c r="C2526" i="1"/>
  <c r="B2526" i="1"/>
  <c r="C2525" i="1"/>
  <c r="B2525" i="1" s="1"/>
  <c r="C2524" i="1"/>
  <c r="B2524" i="1"/>
  <c r="C2523" i="1"/>
  <c r="B2523" i="1" s="1"/>
  <c r="C2522" i="1"/>
  <c r="B2522" i="1" s="1"/>
  <c r="C2521" i="1"/>
  <c r="B2521" i="1" s="1"/>
  <c r="C2520" i="1"/>
  <c r="B2520" i="1"/>
  <c r="C2519" i="1"/>
  <c r="B2519" i="1" s="1"/>
  <c r="C2518" i="1"/>
  <c r="B2518" i="1"/>
  <c r="C2517" i="1"/>
  <c r="B2517" i="1" s="1"/>
  <c r="C2516" i="1"/>
  <c r="B2516" i="1" s="1"/>
  <c r="C2515" i="1"/>
  <c r="B2515" i="1" s="1"/>
  <c r="C2514" i="1"/>
  <c r="B2514" i="1"/>
  <c r="C2513" i="1"/>
  <c r="B2513" i="1"/>
  <c r="C2512" i="1"/>
  <c r="B2512" i="1" s="1"/>
  <c r="C2511" i="1"/>
  <c r="B2511" i="1" s="1"/>
  <c r="C2510" i="1"/>
  <c r="B2510" i="1" s="1"/>
  <c r="C2509" i="1"/>
  <c r="B2509" i="1"/>
  <c r="C2508" i="1"/>
  <c r="B2508" i="1" s="1"/>
  <c r="C2507" i="1"/>
  <c r="B2507" i="1"/>
  <c r="C2506" i="1"/>
  <c r="B2506" i="1"/>
  <c r="C2505" i="1"/>
  <c r="B2505" i="1"/>
  <c r="C2504" i="1"/>
  <c r="B2504" i="1" s="1"/>
  <c r="C2503" i="1"/>
  <c r="B2503" i="1" s="1"/>
  <c r="C2502" i="1"/>
  <c r="B2502" i="1" s="1"/>
  <c r="C2501" i="1"/>
  <c r="B2501" i="1"/>
  <c r="C2500" i="1"/>
  <c r="B2500" i="1"/>
  <c r="C2499" i="1"/>
  <c r="B2499" i="1" s="1"/>
  <c r="C2498" i="1"/>
  <c r="B2498" i="1" s="1"/>
  <c r="C2497" i="1"/>
  <c r="B2497" i="1" s="1"/>
  <c r="C2496" i="1"/>
  <c r="B2496" i="1"/>
  <c r="C2495" i="1"/>
  <c r="B2495" i="1" s="1"/>
  <c r="C2494" i="1"/>
  <c r="B2494" i="1"/>
  <c r="C2493" i="1"/>
  <c r="B2493" i="1"/>
  <c r="C2492" i="1"/>
  <c r="B2492" i="1" s="1"/>
  <c r="C2491" i="1"/>
  <c r="B2491" i="1" s="1"/>
  <c r="C2490" i="1"/>
  <c r="B2490" i="1" s="1"/>
  <c r="C2489" i="1"/>
  <c r="B2489" i="1" s="1"/>
  <c r="C2488" i="1"/>
  <c r="B2488" i="1"/>
  <c r="C2487" i="1"/>
  <c r="B2487" i="1" s="1"/>
  <c r="C2486" i="1"/>
  <c r="B2486" i="1" s="1"/>
  <c r="C2485" i="1"/>
  <c r="B2485" i="1"/>
  <c r="C2484" i="1"/>
  <c r="B2484" i="1" s="1"/>
  <c r="C2483" i="1"/>
  <c r="B2483" i="1"/>
  <c r="C2482" i="1"/>
  <c r="B2482" i="1" s="1"/>
  <c r="C2481" i="1"/>
  <c r="B2481" i="1"/>
  <c r="C2480" i="1"/>
  <c r="B2480" i="1" s="1"/>
  <c r="C2479" i="1"/>
  <c r="B2479" i="1" s="1"/>
  <c r="C2478" i="1"/>
  <c r="B2478" i="1" s="1"/>
  <c r="C2477" i="1"/>
  <c r="B2477" i="1" s="1"/>
  <c r="C2476" i="1"/>
  <c r="B2476" i="1"/>
  <c r="C2475" i="1"/>
  <c r="B2475" i="1"/>
  <c r="C2474" i="1"/>
  <c r="B2474" i="1" s="1"/>
  <c r="C2473" i="1"/>
  <c r="B2473" i="1"/>
  <c r="C2472" i="1"/>
  <c r="B2472" i="1"/>
  <c r="C2471" i="1"/>
  <c r="B2471" i="1" s="1"/>
  <c r="C2470" i="1"/>
  <c r="B2470" i="1"/>
  <c r="C2469" i="1"/>
  <c r="B2469" i="1" s="1"/>
  <c r="C2468" i="1"/>
  <c r="B2468" i="1" s="1"/>
  <c r="C2467" i="1"/>
  <c r="B2467" i="1"/>
  <c r="C2466" i="1"/>
  <c r="B2466" i="1" s="1"/>
  <c r="C2465" i="1"/>
  <c r="B2465" i="1"/>
  <c r="C2464" i="1"/>
  <c r="B2464" i="1" s="1"/>
  <c r="C2463" i="1"/>
  <c r="B2463" i="1" s="1"/>
  <c r="C2462" i="1"/>
  <c r="B2462" i="1" s="1"/>
  <c r="C2461" i="1"/>
  <c r="B2461" i="1" s="1"/>
  <c r="C2460" i="1"/>
  <c r="B2460" i="1" s="1"/>
  <c r="C2459" i="1"/>
  <c r="B2459" i="1"/>
  <c r="C2458" i="1"/>
  <c r="B2458" i="1" s="1"/>
  <c r="C2457" i="1"/>
  <c r="B2457" i="1"/>
  <c r="C2456" i="1"/>
  <c r="B2456" i="1" s="1"/>
  <c r="C2455" i="1"/>
  <c r="B2455" i="1"/>
  <c r="C2454" i="1"/>
  <c r="B2454" i="1" s="1"/>
  <c r="C2453" i="1"/>
  <c r="B2453" i="1" s="1"/>
  <c r="C2452" i="1"/>
  <c r="B2452" i="1"/>
  <c r="C2451" i="1"/>
  <c r="B2451" i="1" s="1"/>
  <c r="C2450" i="1"/>
  <c r="B2450" i="1" s="1"/>
  <c r="C2449" i="1"/>
  <c r="B2449" i="1" s="1"/>
  <c r="C2448" i="1"/>
  <c r="B2448" i="1" s="1"/>
  <c r="C2447" i="1"/>
  <c r="B2447" i="1" s="1"/>
  <c r="C2446" i="1"/>
  <c r="B2446" i="1"/>
  <c r="C2445" i="1"/>
  <c r="B2445" i="1" s="1"/>
  <c r="C2444" i="1"/>
  <c r="B2444" i="1" s="1"/>
  <c r="C2443" i="1"/>
  <c r="B2443" i="1"/>
  <c r="C2442" i="1"/>
  <c r="B2442" i="1"/>
  <c r="C2441" i="1"/>
  <c r="B2441" i="1" s="1"/>
  <c r="C2440" i="1"/>
  <c r="B2440" i="1" s="1"/>
  <c r="C2439" i="1"/>
  <c r="B2439" i="1"/>
  <c r="C2438" i="1"/>
  <c r="B2438" i="1" s="1"/>
  <c r="C2437" i="1"/>
  <c r="B2437" i="1"/>
  <c r="C2436" i="1"/>
  <c r="B2436" i="1" s="1"/>
  <c r="C2435" i="1"/>
  <c r="B2435" i="1" s="1"/>
  <c r="C2434" i="1"/>
  <c r="B2434" i="1"/>
  <c r="C2433" i="1"/>
  <c r="B2433" i="1"/>
  <c r="C2432" i="1"/>
  <c r="B2432" i="1" s="1"/>
  <c r="C2431" i="1"/>
  <c r="B2431" i="1" s="1"/>
  <c r="C2430" i="1"/>
  <c r="B2430" i="1"/>
  <c r="C2429" i="1"/>
  <c r="B2429" i="1"/>
  <c r="C2428" i="1"/>
  <c r="B2428" i="1" s="1"/>
  <c r="C2427" i="1"/>
  <c r="B2427" i="1" s="1"/>
  <c r="C2426" i="1"/>
  <c r="B2426" i="1" s="1"/>
  <c r="C2425" i="1"/>
  <c r="B2425" i="1" s="1"/>
  <c r="C2424" i="1"/>
  <c r="B2424" i="1"/>
  <c r="C2423" i="1"/>
  <c r="B2423" i="1" s="1"/>
  <c r="C2422" i="1"/>
  <c r="B2422" i="1"/>
  <c r="C2421" i="1"/>
  <c r="B2421" i="1"/>
  <c r="C2420" i="1"/>
  <c r="B2420" i="1" s="1"/>
  <c r="C2419" i="1"/>
  <c r="B2419" i="1"/>
  <c r="C2418" i="1"/>
  <c r="B2418" i="1" s="1"/>
  <c r="C2417" i="1"/>
  <c r="B2417" i="1" s="1"/>
  <c r="C2416" i="1"/>
  <c r="B2416" i="1"/>
  <c r="C2415" i="1"/>
  <c r="B2415" i="1"/>
  <c r="C2414" i="1"/>
  <c r="B2414" i="1" s="1"/>
  <c r="C2413" i="1"/>
  <c r="B2413" i="1"/>
  <c r="C2412" i="1"/>
  <c r="B2412" i="1" s="1"/>
  <c r="C2411" i="1"/>
  <c r="B2411" i="1"/>
  <c r="C2410" i="1"/>
  <c r="B2410" i="1" s="1"/>
  <c r="C2409" i="1"/>
  <c r="B2409" i="1" s="1"/>
  <c r="C2408" i="1"/>
  <c r="B2408" i="1" s="1"/>
  <c r="C2407" i="1"/>
  <c r="B2407" i="1" s="1"/>
  <c r="C2406" i="1"/>
  <c r="B2406" i="1" s="1"/>
  <c r="C2405" i="1"/>
  <c r="B2405" i="1" s="1"/>
  <c r="C2404" i="1"/>
  <c r="B2404" i="1" s="1"/>
  <c r="C2403" i="1"/>
  <c r="B2403" i="1"/>
  <c r="C2402" i="1"/>
  <c r="B2402" i="1" s="1"/>
  <c r="C2401" i="1"/>
  <c r="B2401" i="1" s="1"/>
  <c r="C2400" i="1"/>
  <c r="B2400" i="1"/>
  <c r="C2399" i="1"/>
  <c r="B2399" i="1" s="1"/>
  <c r="C2398" i="1"/>
  <c r="B2398" i="1"/>
  <c r="C2397" i="1"/>
  <c r="B2397" i="1" s="1"/>
  <c r="C2396" i="1"/>
  <c r="B2396" i="1" s="1"/>
  <c r="C2395" i="1"/>
  <c r="B2395" i="1" s="1"/>
  <c r="C2394" i="1"/>
  <c r="B2394" i="1" s="1"/>
  <c r="C2393" i="1"/>
  <c r="B2393" i="1"/>
  <c r="C2392" i="1"/>
  <c r="B2392" i="1" s="1"/>
  <c r="C2391" i="1"/>
  <c r="B2391" i="1" s="1"/>
  <c r="C2390" i="1"/>
  <c r="B2390" i="1" s="1"/>
  <c r="C2389" i="1"/>
  <c r="B2389" i="1" s="1"/>
  <c r="C2388" i="1"/>
  <c r="B2388" i="1"/>
  <c r="C2387" i="1"/>
  <c r="B2387" i="1"/>
  <c r="C2386" i="1"/>
  <c r="B2386" i="1" s="1"/>
  <c r="C2385" i="1"/>
  <c r="B2385" i="1"/>
  <c r="C2384" i="1"/>
  <c r="B2384" i="1" s="1"/>
  <c r="C2383" i="1"/>
  <c r="B2383" i="1"/>
  <c r="C2382" i="1"/>
  <c r="B2382" i="1" s="1"/>
  <c r="C2381" i="1"/>
  <c r="B2381" i="1" s="1"/>
  <c r="C2380" i="1"/>
  <c r="B2380" i="1" s="1"/>
  <c r="C2379" i="1"/>
  <c r="B2379" i="1" s="1"/>
  <c r="C2378" i="1"/>
  <c r="B2378" i="1" s="1"/>
  <c r="C2377" i="1"/>
  <c r="B2377" i="1" s="1"/>
  <c r="C2376" i="1"/>
  <c r="B2376" i="1" s="1"/>
  <c r="C2375" i="1"/>
  <c r="B2375" i="1"/>
  <c r="C2374" i="1"/>
  <c r="B2374" i="1"/>
  <c r="C2373" i="1"/>
  <c r="B2373" i="1" s="1"/>
  <c r="C2372" i="1"/>
  <c r="B2372" i="1" s="1"/>
  <c r="C2371" i="1"/>
  <c r="B2371" i="1" s="1"/>
  <c r="C2370" i="1"/>
  <c r="B2370" i="1" s="1"/>
  <c r="C2369" i="1"/>
  <c r="B2369" i="1" s="1"/>
  <c r="C2368" i="1"/>
  <c r="B2368" i="1" s="1"/>
  <c r="C2367" i="1"/>
  <c r="B2367" i="1" s="1"/>
  <c r="C2366" i="1"/>
  <c r="B2366" i="1" s="1"/>
  <c r="C2365" i="1"/>
  <c r="B2365" i="1"/>
  <c r="C2364" i="1"/>
  <c r="B2364" i="1" s="1"/>
  <c r="C2363" i="1"/>
  <c r="B2363" i="1" s="1"/>
  <c r="C2362" i="1"/>
  <c r="B2362" i="1" s="1"/>
  <c r="C2361" i="1"/>
  <c r="B2361" i="1"/>
  <c r="C2360" i="1"/>
  <c r="B2360" i="1" s="1"/>
  <c r="C2359" i="1"/>
  <c r="B2359" i="1" s="1"/>
  <c r="C2358" i="1"/>
  <c r="B2358" i="1" s="1"/>
  <c r="C2357" i="1"/>
  <c r="B2357" i="1" s="1"/>
  <c r="C2356" i="1"/>
  <c r="B2356" i="1" s="1"/>
  <c r="C2355" i="1"/>
  <c r="B2355" i="1" s="1"/>
  <c r="C2354" i="1"/>
  <c r="B2354" i="1" s="1"/>
  <c r="C2353" i="1"/>
  <c r="B2353" i="1" s="1"/>
  <c r="C2352" i="1"/>
  <c r="B2352" i="1"/>
  <c r="C2351" i="1"/>
  <c r="B2351" i="1"/>
  <c r="C2350" i="1"/>
  <c r="B2350" i="1"/>
  <c r="C2349" i="1"/>
  <c r="B2349" i="1"/>
  <c r="C2348" i="1"/>
  <c r="B2348" i="1" s="1"/>
  <c r="C2347" i="1"/>
  <c r="B2347" i="1" s="1"/>
  <c r="C2346" i="1"/>
  <c r="B2346" i="1" s="1"/>
  <c r="C2345" i="1"/>
  <c r="B2345" i="1" s="1"/>
  <c r="C2344" i="1"/>
  <c r="B2344" i="1"/>
  <c r="C2343" i="1"/>
  <c r="B2343" i="1" s="1"/>
  <c r="C2342" i="1"/>
  <c r="B2342" i="1" s="1"/>
  <c r="C2341" i="1"/>
  <c r="B2341" i="1"/>
  <c r="C2340" i="1"/>
  <c r="B2340" i="1" s="1"/>
  <c r="C2339" i="1"/>
  <c r="B2339" i="1"/>
  <c r="C2338" i="1"/>
  <c r="B2338" i="1"/>
  <c r="C2337" i="1"/>
  <c r="B2337" i="1" s="1"/>
  <c r="C2336" i="1"/>
  <c r="B2336" i="1" s="1"/>
  <c r="C2335" i="1"/>
  <c r="B2335" i="1" s="1"/>
  <c r="C2334" i="1"/>
  <c r="B2334" i="1" s="1"/>
  <c r="C2333" i="1"/>
  <c r="B2333" i="1" s="1"/>
  <c r="C2332" i="1"/>
  <c r="B2332" i="1"/>
  <c r="C2331" i="1"/>
  <c r="B2331" i="1" s="1"/>
  <c r="C2330" i="1"/>
  <c r="B2330" i="1" s="1"/>
  <c r="C2329" i="1"/>
  <c r="B2329" i="1" s="1"/>
  <c r="C2328" i="1"/>
  <c r="B2328" i="1"/>
  <c r="C2327" i="1"/>
  <c r="B2327" i="1" s="1"/>
  <c r="C2326" i="1"/>
  <c r="B2326" i="1"/>
  <c r="C2325" i="1"/>
  <c r="B2325" i="1"/>
  <c r="C2324" i="1"/>
  <c r="B2324" i="1" s="1"/>
  <c r="C2323" i="1"/>
  <c r="B2323" i="1"/>
  <c r="C2322" i="1"/>
  <c r="B2322" i="1" s="1"/>
  <c r="C2321" i="1"/>
  <c r="B2321" i="1" s="1"/>
  <c r="C2320" i="1"/>
  <c r="B2320" i="1" s="1"/>
  <c r="C2319" i="1"/>
  <c r="B2319" i="1"/>
  <c r="C2318" i="1"/>
  <c r="B2318" i="1" s="1"/>
  <c r="C2317" i="1"/>
  <c r="B2317" i="1"/>
  <c r="C2316" i="1"/>
  <c r="B2316" i="1"/>
  <c r="C2315" i="1"/>
  <c r="B2315" i="1"/>
  <c r="C2314" i="1"/>
  <c r="B2314" i="1" s="1"/>
  <c r="C2313" i="1"/>
  <c r="B2313" i="1"/>
  <c r="C2312" i="1"/>
  <c r="B2312" i="1" s="1"/>
  <c r="C2311" i="1"/>
  <c r="B2311" i="1"/>
  <c r="C2310" i="1"/>
  <c r="B2310" i="1" s="1"/>
  <c r="C2309" i="1"/>
  <c r="B2309" i="1" s="1"/>
  <c r="C2308" i="1"/>
  <c r="B2308" i="1" s="1"/>
  <c r="C2307" i="1"/>
  <c r="B2307" i="1" s="1"/>
  <c r="C2306" i="1"/>
  <c r="B2306" i="1" s="1"/>
  <c r="C2305" i="1"/>
  <c r="B2305" i="1" s="1"/>
  <c r="C2304" i="1"/>
  <c r="B2304" i="1" s="1"/>
  <c r="C2303" i="1"/>
  <c r="B2303" i="1"/>
  <c r="C2302" i="1"/>
  <c r="B2302" i="1"/>
  <c r="C2301" i="1"/>
  <c r="B2301" i="1" s="1"/>
  <c r="C2300" i="1"/>
  <c r="B2300" i="1" s="1"/>
  <c r="C2299" i="1"/>
  <c r="B2299" i="1"/>
  <c r="C2298" i="1"/>
  <c r="B2298" i="1"/>
  <c r="C2297" i="1"/>
  <c r="B2297" i="1"/>
  <c r="C2296" i="1"/>
  <c r="B2296" i="1" s="1"/>
  <c r="C2295" i="1"/>
  <c r="B2295" i="1"/>
  <c r="C2294" i="1"/>
  <c r="B2294" i="1" s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 s="1"/>
  <c r="C2287" i="1"/>
  <c r="B2287" i="1" s="1"/>
  <c r="C2286" i="1"/>
  <c r="B2286" i="1"/>
  <c r="C2285" i="1"/>
  <c r="B2285" i="1"/>
  <c r="C2284" i="1"/>
  <c r="B2284" i="1"/>
  <c r="C2283" i="1"/>
  <c r="B2283" i="1" s="1"/>
  <c r="C2282" i="1"/>
  <c r="B2282" i="1" s="1"/>
  <c r="C2281" i="1"/>
  <c r="B2281" i="1" s="1"/>
  <c r="C2280" i="1"/>
  <c r="B2280" i="1"/>
  <c r="C2279" i="1"/>
  <c r="B2279" i="1"/>
  <c r="C2278" i="1"/>
  <c r="B2278" i="1"/>
  <c r="C2277" i="1"/>
  <c r="B2277" i="1"/>
  <c r="C2276" i="1"/>
  <c r="B2276" i="1" s="1"/>
  <c r="C2275" i="1"/>
  <c r="B2275" i="1"/>
  <c r="C2274" i="1"/>
  <c r="B2274" i="1" s="1"/>
  <c r="C2273" i="1"/>
  <c r="B2273" i="1"/>
  <c r="C2272" i="1"/>
  <c r="B2272" i="1"/>
  <c r="C2271" i="1"/>
  <c r="B2271" i="1"/>
  <c r="C2270" i="1"/>
  <c r="B2270" i="1" s="1"/>
  <c r="C2269" i="1"/>
  <c r="B2269" i="1"/>
  <c r="C2268" i="1"/>
  <c r="B2268" i="1"/>
  <c r="C2267" i="1"/>
  <c r="B2267" i="1"/>
  <c r="C2266" i="1"/>
  <c r="B2266" i="1" s="1"/>
  <c r="C2265" i="1"/>
  <c r="B2265" i="1" s="1"/>
  <c r="C2264" i="1"/>
  <c r="B2264" i="1" s="1"/>
  <c r="C2263" i="1"/>
  <c r="B2263" i="1" s="1"/>
  <c r="C2262" i="1"/>
  <c r="B2262" i="1" s="1"/>
  <c r="C2261" i="1"/>
  <c r="B2261" i="1" s="1"/>
  <c r="C2260" i="1"/>
  <c r="B2260" i="1" s="1"/>
  <c r="C2259" i="1"/>
  <c r="B2259" i="1"/>
  <c r="C2258" i="1"/>
  <c r="B2258" i="1" s="1"/>
  <c r="C2257" i="1"/>
  <c r="B2257" i="1" s="1"/>
  <c r="C2256" i="1"/>
  <c r="B2256" i="1"/>
  <c r="C2255" i="1"/>
  <c r="B2255" i="1" s="1"/>
  <c r="C2254" i="1"/>
  <c r="B2254" i="1"/>
  <c r="C2253" i="1"/>
  <c r="B2253" i="1"/>
  <c r="C2252" i="1"/>
  <c r="B2252" i="1" s="1"/>
  <c r="C2251" i="1"/>
  <c r="B2251" i="1"/>
  <c r="C2250" i="1"/>
  <c r="B2250" i="1" s="1"/>
  <c r="C2249" i="1"/>
  <c r="B2249" i="1" s="1"/>
  <c r="C2248" i="1"/>
  <c r="B2248" i="1" s="1"/>
  <c r="C2247" i="1"/>
  <c r="B2247" i="1"/>
  <c r="C2246" i="1"/>
  <c r="B2246" i="1" s="1"/>
  <c r="C2245" i="1"/>
  <c r="B2245" i="1"/>
  <c r="C2244" i="1"/>
  <c r="B2244" i="1" s="1"/>
  <c r="C2243" i="1"/>
  <c r="B2243" i="1"/>
  <c r="C2242" i="1"/>
  <c r="B2242" i="1" s="1"/>
  <c r="C2241" i="1"/>
  <c r="B2241" i="1"/>
  <c r="C2240" i="1"/>
  <c r="B2240" i="1" s="1"/>
  <c r="C2239" i="1"/>
  <c r="B2239" i="1" s="1"/>
  <c r="C2238" i="1"/>
  <c r="B2238" i="1"/>
  <c r="C2237" i="1"/>
  <c r="B2237" i="1" s="1"/>
  <c r="C2236" i="1"/>
  <c r="B2236" i="1" s="1"/>
  <c r="C2235" i="1"/>
  <c r="B2235" i="1" s="1"/>
  <c r="C2234" i="1"/>
  <c r="B2234" i="1" s="1"/>
  <c r="C2233" i="1"/>
  <c r="B2233" i="1" s="1"/>
  <c r="C2232" i="1"/>
  <c r="B2232" i="1"/>
  <c r="C2231" i="1"/>
  <c r="B2231" i="1"/>
  <c r="C2230" i="1"/>
  <c r="B2230" i="1"/>
  <c r="C2229" i="1"/>
  <c r="B2229" i="1" s="1"/>
  <c r="C2228" i="1"/>
  <c r="B2228" i="1" s="1"/>
  <c r="C2227" i="1"/>
  <c r="B2227" i="1"/>
  <c r="C2226" i="1"/>
  <c r="B2226" i="1"/>
  <c r="C2225" i="1"/>
  <c r="B2225" i="1" s="1"/>
  <c r="C2224" i="1"/>
  <c r="B2224" i="1" s="1"/>
  <c r="C2223" i="1"/>
  <c r="B2223" i="1" s="1"/>
  <c r="C2222" i="1"/>
  <c r="B2222" i="1" s="1"/>
  <c r="C2221" i="1"/>
  <c r="B2221" i="1"/>
  <c r="C2220" i="1"/>
  <c r="B2220" i="1"/>
  <c r="C2219" i="1"/>
  <c r="B2219" i="1"/>
  <c r="C2218" i="1"/>
  <c r="B2218" i="1" s="1"/>
  <c r="C2217" i="1"/>
  <c r="B2217" i="1"/>
  <c r="C2216" i="1"/>
  <c r="B2216" i="1" s="1"/>
  <c r="C2215" i="1"/>
  <c r="B2215" i="1" s="1"/>
  <c r="C2214" i="1"/>
  <c r="B2214" i="1"/>
  <c r="C2213" i="1"/>
  <c r="B2213" i="1"/>
  <c r="C2212" i="1"/>
  <c r="B2212" i="1"/>
  <c r="C2211" i="1"/>
  <c r="B2211" i="1" s="1"/>
  <c r="C2210" i="1"/>
  <c r="B2210" i="1" s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 s="1"/>
  <c r="C2203" i="1"/>
  <c r="B2203" i="1"/>
  <c r="C2202" i="1"/>
  <c r="B2202" i="1" s="1"/>
  <c r="C2201" i="1"/>
  <c r="B2201" i="1"/>
  <c r="C2200" i="1"/>
  <c r="B2200" i="1"/>
  <c r="C2199" i="1"/>
  <c r="B2199" i="1"/>
  <c r="C2198" i="1"/>
  <c r="B2198" i="1" s="1"/>
  <c r="C2197" i="1"/>
  <c r="B2197" i="1"/>
  <c r="C2196" i="1"/>
  <c r="B2196" i="1"/>
  <c r="C2195" i="1"/>
  <c r="B2195" i="1"/>
  <c r="C2194" i="1"/>
  <c r="B2194" i="1" s="1"/>
  <c r="C2193" i="1"/>
  <c r="B2193" i="1" s="1"/>
  <c r="C2192" i="1"/>
  <c r="B2192" i="1" s="1"/>
  <c r="C2191" i="1"/>
  <c r="B2191" i="1" s="1"/>
  <c r="C2190" i="1"/>
  <c r="B2190" i="1"/>
  <c r="C2189" i="1"/>
  <c r="B2189" i="1" s="1"/>
  <c r="C2188" i="1"/>
  <c r="B2188" i="1"/>
  <c r="C2187" i="1"/>
  <c r="B2187" i="1"/>
  <c r="C2186" i="1"/>
  <c r="B2186" i="1" s="1"/>
  <c r="C2185" i="1"/>
  <c r="B2185" i="1" s="1"/>
  <c r="C2184" i="1"/>
  <c r="B2184" i="1"/>
  <c r="C2183" i="1"/>
  <c r="B2183" i="1"/>
  <c r="C2182" i="1"/>
  <c r="B2182" i="1"/>
  <c r="C2181" i="1"/>
  <c r="B2181" i="1" s="1"/>
  <c r="C2180" i="1"/>
  <c r="B2180" i="1" s="1"/>
  <c r="C2179" i="1"/>
  <c r="B2179" i="1"/>
  <c r="C2178" i="1"/>
  <c r="B2178" i="1" s="1"/>
  <c r="C2177" i="1"/>
  <c r="B2177" i="1" s="1"/>
  <c r="C2176" i="1"/>
  <c r="B2176" i="1" s="1"/>
  <c r="C2175" i="1"/>
  <c r="B2175" i="1" s="1"/>
  <c r="C2174" i="1"/>
  <c r="B2174" i="1" s="1"/>
  <c r="C2173" i="1"/>
  <c r="B2173" i="1" s="1"/>
  <c r="C2172" i="1"/>
  <c r="B2172" i="1" s="1"/>
  <c r="C2171" i="1"/>
  <c r="B2171" i="1"/>
  <c r="C2170" i="1"/>
  <c r="B2170" i="1" s="1"/>
  <c r="C2169" i="1"/>
  <c r="B2169" i="1"/>
  <c r="C2168" i="1"/>
  <c r="B2168" i="1" s="1"/>
  <c r="C2167" i="1"/>
  <c r="B2167" i="1"/>
  <c r="C2166" i="1"/>
  <c r="B2166" i="1"/>
  <c r="C2165" i="1"/>
  <c r="B2165" i="1" s="1"/>
  <c r="C2164" i="1"/>
  <c r="B2164" i="1" s="1"/>
  <c r="C2163" i="1"/>
  <c r="B2163" i="1" s="1"/>
  <c r="C2162" i="1"/>
  <c r="B2162" i="1" s="1"/>
  <c r="C2161" i="1"/>
  <c r="B2161" i="1"/>
  <c r="C2160" i="1"/>
  <c r="B2160" i="1"/>
  <c r="C2159" i="1"/>
  <c r="B2159" i="1" s="1"/>
  <c r="C2158" i="1"/>
  <c r="B2158" i="1"/>
  <c r="C2157" i="1"/>
  <c r="B2157" i="1" s="1"/>
  <c r="C2156" i="1"/>
  <c r="B2156" i="1" s="1"/>
  <c r="C2155" i="1"/>
  <c r="B2155" i="1"/>
  <c r="C2154" i="1"/>
  <c r="B2154" i="1" s="1"/>
  <c r="C2153" i="1"/>
  <c r="B2153" i="1"/>
  <c r="C2152" i="1"/>
  <c r="B2152" i="1" s="1"/>
  <c r="C2151" i="1"/>
  <c r="B2151" i="1" s="1"/>
  <c r="C2150" i="1"/>
  <c r="B2150" i="1" s="1"/>
  <c r="C2149" i="1"/>
  <c r="B2149" i="1"/>
  <c r="C2148" i="1"/>
  <c r="B2148" i="1"/>
  <c r="C2147" i="1"/>
  <c r="B2147" i="1" s="1"/>
  <c r="C2146" i="1"/>
  <c r="B2146" i="1"/>
  <c r="C2145" i="1"/>
  <c r="B2145" i="1"/>
  <c r="C2144" i="1"/>
  <c r="B2144" i="1" s="1"/>
  <c r="C2143" i="1"/>
  <c r="B2143" i="1" s="1"/>
  <c r="C2142" i="1"/>
  <c r="B2142" i="1"/>
  <c r="C2141" i="1"/>
  <c r="B2141" i="1"/>
  <c r="C2140" i="1"/>
  <c r="B2140" i="1" s="1"/>
  <c r="C2139" i="1"/>
  <c r="B2139" i="1" s="1"/>
  <c r="C2138" i="1"/>
  <c r="B2138" i="1" s="1"/>
  <c r="C2137" i="1"/>
  <c r="B2137" i="1"/>
  <c r="C2136" i="1"/>
  <c r="B2136" i="1"/>
  <c r="C2135" i="1"/>
  <c r="B2135" i="1"/>
  <c r="C2134" i="1"/>
  <c r="B2134" i="1"/>
  <c r="C2133" i="1"/>
  <c r="B2133" i="1" s="1"/>
  <c r="C2132" i="1"/>
  <c r="B2132" i="1" s="1"/>
  <c r="C2131" i="1"/>
  <c r="B2131" i="1" s="1"/>
  <c r="C2130" i="1"/>
  <c r="B2130" i="1" s="1"/>
  <c r="C2129" i="1"/>
  <c r="B2129" i="1"/>
  <c r="C2128" i="1"/>
  <c r="B2128" i="1"/>
  <c r="C2127" i="1"/>
  <c r="B2127" i="1"/>
  <c r="C2126" i="1"/>
  <c r="B2126" i="1" s="1"/>
  <c r="C2125" i="1"/>
  <c r="B2125" i="1"/>
  <c r="C2124" i="1"/>
  <c r="B2124" i="1" s="1"/>
  <c r="C2123" i="1"/>
  <c r="B2123" i="1"/>
  <c r="C2122" i="1"/>
  <c r="B2122" i="1" s="1"/>
  <c r="C2121" i="1"/>
  <c r="B2121" i="1" s="1"/>
  <c r="C2120" i="1"/>
  <c r="B2120" i="1" s="1"/>
  <c r="C2119" i="1"/>
  <c r="B2119" i="1" s="1"/>
  <c r="C2118" i="1"/>
  <c r="B2118" i="1"/>
  <c r="C2117" i="1"/>
  <c r="B2117" i="1" s="1"/>
  <c r="C2116" i="1"/>
  <c r="B2116" i="1"/>
  <c r="C2115" i="1"/>
  <c r="B2115" i="1"/>
  <c r="C2114" i="1"/>
  <c r="B2114" i="1" s="1"/>
  <c r="C2113" i="1"/>
  <c r="B2113" i="1" s="1"/>
  <c r="C2112" i="1"/>
  <c r="B2112" i="1"/>
  <c r="C2111" i="1"/>
  <c r="B2111" i="1"/>
  <c r="C2110" i="1"/>
  <c r="B2110" i="1"/>
  <c r="C2109" i="1"/>
  <c r="B2109" i="1" s="1"/>
  <c r="C2108" i="1"/>
  <c r="B2108" i="1" s="1"/>
  <c r="C2107" i="1"/>
  <c r="B2107" i="1"/>
  <c r="C2106" i="1"/>
  <c r="B2106" i="1" s="1"/>
  <c r="C2105" i="1"/>
  <c r="B2105" i="1"/>
  <c r="C2104" i="1"/>
  <c r="B2104" i="1" s="1"/>
  <c r="C2103" i="1"/>
  <c r="B2103" i="1"/>
  <c r="C2102" i="1"/>
  <c r="B2102" i="1" s="1"/>
  <c r="C2101" i="1"/>
  <c r="B2101" i="1" s="1"/>
  <c r="C2100" i="1"/>
  <c r="B2100" i="1" s="1"/>
  <c r="C2099" i="1"/>
  <c r="B2099" i="1"/>
  <c r="C2098" i="1"/>
  <c r="B2098" i="1"/>
  <c r="C2097" i="1"/>
  <c r="B2097" i="1"/>
  <c r="C2096" i="1"/>
  <c r="B2096" i="1" s="1"/>
  <c r="C2095" i="1"/>
  <c r="B2095" i="1"/>
  <c r="C2094" i="1"/>
  <c r="B2094" i="1"/>
  <c r="C2093" i="1"/>
  <c r="B2093" i="1" s="1"/>
  <c r="C2092" i="1"/>
  <c r="B2092" i="1" s="1"/>
  <c r="C2091" i="1"/>
  <c r="B2091" i="1" s="1"/>
  <c r="C2090" i="1"/>
  <c r="B2090" i="1" s="1"/>
  <c r="C2089" i="1"/>
  <c r="B2089" i="1"/>
  <c r="C2088" i="1"/>
  <c r="B2088" i="1" s="1"/>
  <c r="C2087" i="1"/>
  <c r="B2087" i="1" s="1"/>
  <c r="C2086" i="1"/>
  <c r="B2086" i="1"/>
  <c r="C2085" i="1"/>
  <c r="B2085" i="1" s="1"/>
  <c r="C2084" i="1"/>
  <c r="B2084" i="1" s="1"/>
  <c r="C2083" i="1"/>
  <c r="B2083" i="1" s="1"/>
  <c r="C2082" i="1"/>
  <c r="B2082" i="1"/>
  <c r="C2081" i="1"/>
  <c r="B2081" i="1"/>
  <c r="C2080" i="1"/>
  <c r="B2080" i="1" s="1"/>
  <c r="C2079" i="1"/>
  <c r="B2079" i="1" s="1"/>
  <c r="C2078" i="1"/>
  <c r="B2078" i="1" s="1"/>
  <c r="C2077" i="1"/>
  <c r="B2077" i="1"/>
  <c r="C2076" i="1"/>
  <c r="B2076" i="1" s="1"/>
  <c r="C2075" i="1"/>
  <c r="B2075" i="1"/>
  <c r="C2074" i="1"/>
  <c r="B2074" i="1"/>
  <c r="C2073" i="1"/>
  <c r="B2073" i="1"/>
  <c r="C2072" i="1"/>
  <c r="B2072" i="1" s="1"/>
  <c r="C2071" i="1"/>
  <c r="B2071" i="1" s="1"/>
  <c r="C2070" i="1"/>
  <c r="B2070" i="1"/>
  <c r="C2069" i="1"/>
  <c r="B2069" i="1" s="1"/>
  <c r="C2068" i="1"/>
  <c r="B2068" i="1"/>
  <c r="C2067" i="1"/>
  <c r="B2067" i="1" s="1"/>
  <c r="C2066" i="1"/>
  <c r="B2066" i="1" s="1"/>
  <c r="C2065" i="1"/>
  <c r="B2065" i="1"/>
  <c r="C2064" i="1"/>
  <c r="B2064" i="1"/>
  <c r="C2063" i="1"/>
  <c r="B2063" i="1"/>
  <c r="C2062" i="1"/>
  <c r="B2062" i="1" s="1"/>
  <c r="C2061" i="1"/>
  <c r="B2061" i="1"/>
  <c r="C2060" i="1"/>
  <c r="B2060" i="1" s="1"/>
  <c r="C2059" i="1"/>
  <c r="B2059" i="1" s="1"/>
  <c r="C2058" i="1"/>
  <c r="B2058" i="1" s="1"/>
  <c r="C2057" i="1"/>
  <c r="B2057" i="1"/>
  <c r="C2056" i="1"/>
  <c r="B2056" i="1"/>
  <c r="C2055" i="1"/>
  <c r="B2055" i="1" s="1"/>
  <c r="C2054" i="1"/>
  <c r="B2054" i="1" s="1"/>
  <c r="C2053" i="1"/>
  <c r="B2053" i="1"/>
  <c r="C2052" i="1"/>
  <c r="B2052" i="1" s="1"/>
  <c r="C2051" i="1"/>
  <c r="B2051" i="1"/>
  <c r="C2050" i="1"/>
  <c r="B2050" i="1" s="1"/>
  <c r="C2049" i="1"/>
  <c r="B2049" i="1"/>
  <c r="C2048" i="1"/>
  <c r="B2048" i="1" s="1"/>
  <c r="C2047" i="1"/>
  <c r="B2047" i="1" s="1"/>
  <c r="C2046" i="1"/>
  <c r="B2046" i="1" s="1"/>
  <c r="C2045" i="1"/>
  <c r="B2045" i="1" s="1"/>
  <c r="C2044" i="1"/>
  <c r="B2044" i="1"/>
  <c r="C2043" i="1"/>
  <c r="B2043" i="1"/>
  <c r="C2042" i="1"/>
  <c r="B2042" i="1" s="1"/>
  <c r="C2041" i="1"/>
  <c r="B2041" i="1"/>
  <c r="C2040" i="1"/>
  <c r="B2040" i="1"/>
  <c r="C2039" i="1"/>
  <c r="B2039" i="1" s="1"/>
  <c r="C2038" i="1"/>
  <c r="B2038" i="1"/>
  <c r="C2037" i="1"/>
  <c r="B2037" i="1" s="1"/>
  <c r="C2036" i="1"/>
  <c r="B2036" i="1" s="1"/>
  <c r="C2035" i="1"/>
  <c r="B2035" i="1"/>
  <c r="C2034" i="1"/>
  <c r="B2034" i="1" s="1"/>
  <c r="C2033" i="1"/>
  <c r="B2033" i="1"/>
  <c r="C2032" i="1"/>
  <c r="B2032" i="1" s="1"/>
  <c r="C2031" i="1"/>
  <c r="B2031" i="1" s="1"/>
  <c r="C2030" i="1"/>
  <c r="B2030" i="1" s="1"/>
  <c r="C2029" i="1"/>
  <c r="B2029" i="1"/>
  <c r="C2028" i="1"/>
  <c r="B2028" i="1"/>
  <c r="C2027" i="1"/>
  <c r="B2027" i="1" s="1"/>
  <c r="C2026" i="1"/>
  <c r="B2026" i="1" s="1"/>
  <c r="C2025" i="1"/>
  <c r="B2025" i="1"/>
  <c r="C2024" i="1"/>
  <c r="B2024" i="1" s="1"/>
  <c r="C2023" i="1"/>
  <c r="B2023" i="1" s="1"/>
  <c r="C2022" i="1"/>
  <c r="B2022" i="1" s="1"/>
  <c r="C2021" i="1"/>
  <c r="B2021" i="1"/>
  <c r="C2020" i="1"/>
  <c r="B2020" i="1"/>
  <c r="C2019" i="1"/>
  <c r="B2019" i="1" s="1"/>
  <c r="C2018" i="1"/>
  <c r="B2018" i="1" s="1"/>
  <c r="C2017" i="1"/>
  <c r="B2017" i="1" s="1"/>
  <c r="C2016" i="1"/>
  <c r="B2016" i="1" s="1"/>
  <c r="C2015" i="1"/>
  <c r="B2015" i="1" s="1"/>
  <c r="C2014" i="1"/>
  <c r="B2014" i="1" s="1"/>
  <c r="C2013" i="1"/>
  <c r="B2013" i="1"/>
  <c r="C2012" i="1"/>
  <c r="B2012" i="1" s="1"/>
  <c r="C2011" i="1"/>
  <c r="B2011" i="1"/>
  <c r="C2010" i="1"/>
  <c r="B2010" i="1"/>
  <c r="C2009" i="1"/>
  <c r="B2009" i="1"/>
  <c r="C2008" i="1"/>
  <c r="B2008" i="1"/>
  <c r="C2007" i="1"/>
  <c r="B2007" i="1" s="1"/>
  <c r="C2006" i="1"/>
  <c r="B2006" i="1" s="1"/>
  <c r="C2005" i="1"/>
  <c r="B2005" i="1"/>
  <c r="C2004" i="1"/>
  <c r="B2004" i="1" s="1"/>
  <c r="C2003" i="1"/>
  <c r="B2003" i="1" s="1"/>
  <c r="C2002" i="1"/>
  <c r="B2002" i="1" s="1"/>
  <c r="C2001" i="1"/>
  <c r="B2001" i="1" s="1"/>
  <c r="C2000" i="1"/>
  <c r="B2000" i="1" s="1"/>
  <c r="C1999" i="1"/>
  <c r="B1999" i="1" s="1"/>
  <c r="C1998" i="1"/>
  <c r="B1998" i="1" s="1"/>
  <c r="C1997" i="1"/>
  <c r="B1997" i="1" s="1"/>
  <c r="C1996" i="1"/>
  <c r="B1996" i="1" s="1"/>
  <c r="C1995" i="1"/>
  <c r="B1995" i="1" s="1"/>
  <c r="C1994" i="1"/>
  <c r="B1994" i="1" s="1"/>
  <c r="C1993" i="1"/>
  <c r="B1993" i="1" s="1"/>
  <c r="C1992" i="1"/>
  <c r="B1992" i="1"/>
  <c r="C1991" i="1"/>
  <c r="B1991" i="1"/>
  <c r="C1990" i="1"/>
  <c r="B1990" i="1"/>
  <c r="C1989" i="1"/>
  <c r="B1989" i="1"/>
  <c r="C1988" i="1"/>
  <c r="B1988" i="1" s="1"/>
  <c r="C1987" i="1"/>
  <c r="B1987" i="1" s="1"/>
  <c r="C1986" i="1"/>
  <c r="B1986" i="1" s="1"/>
  <c r="C1985" i="1"/>
  <c r="B1985" i="1"/>
  <c r="C1984" i="1"/>
  <c r="B1984" i="1"/>
  <c r="C1983" i="1"/>
  <c r="B1983" i="1"/>
  <c r="C1982" i="1"/>
  <c r="B1982" i="1" s="1"/>
  <c r="C1981" i="1"/>
  <c r="B1981" i="1"/>
  <c r="C1980" i="1"/>
  <c r="B1980" i="1" s="1"/>
  <c r="C1979" i="1"/>
  <c r="B1979" i="1"/>
  <c r="C1978" i="1"/>
  <c r="B1978" i="1" s="1"/>
  <c r="C1977" i="1"/>
  <c r="B1977" i="1" s="1"/>
  <c r="C1976" i="1"/>
  <c r="B1976" i="1" s="1"/>
  <c r="C1975" i="1"/>
  <c r="B1975" i="1"/>
  <c r="C1974" i="1"/>
  <c r="B1974" i="1" s="1"/>
  <c r="C1973" i="1"/>
  <c r="B1973" i="1" s="1"/>
  <c r="C1972" i="1"/>
  <c r="B1972" i="1"/>
  <c r="C1971" i="1"/>
  <c r="B1971" i="1"/>
  <c r="C1970" i="1"/>
  <c r="B1970" i="1" s="1"/>
  <c r="C1969" i="1"/>
  <c r="B1969" i="1"/>
  <c r="C1968" i="1"/>
  <c r="B1968" i="1"/>
  <c r="C1967" i="1"/>
  <c r="B1967" i="1" s="1"/>
  <c r="C1966" i="1"/>
  <c r="B1966" i="1"/>
  <c r="C1965" i="1"/>
  <c r="B1965" i="1" s="1"/>
  <c r="C1964" i="1"/>
  <c r="B1964" i="1" s="1"/>
  <c r="C1963" i="1"/>
  <c r="B1963" i="1" s="1"/>
  <c r="C1962" i="1"/>
  <c r="B1962" i="1" s="1"/>
  <c r="C1961" i="1"/>
  <c r="B1961" i="1"/>
  <c r="C1960" i="1"/>
  <c r="B1960" i="1" s="1"/>
  <c r="C1959" i="1"/>
  <c r="B1959" i="1" s="1"/>
  <c r="C1958" i="1"/>
  <c r="B1958" i="1" s="1"/>
  <c r="C1957" i="1"/>
  <c r="B1957" i="1" s="1"/>
  <c r="C1956" i="1"/>
  <c r="B1956" i="1" s="1"/>
  <c r="C1955" i="1"/>
  <c r="B1955" i="1" s="1"/>
  <c r="C1954" i="1"/>
  <c r="B1954" i="1" s="1"/>
  <c r="C1953" i="1"/>
  <c r="B1953" i="1"/>
  <c r="C1952" i="1"/>
  <c r="B1952" i="1" s="1"/>
  <c r="C1951" i="1"/>
  <c r="B1951" i="1"/>
  <c r="C1950" i="1"/>
  <c r="B1950" i="1"/>
  <c r="C1949" i="1"/>
  <c r="B1949" i="1"/>
  <c r="C1948" i="1"/>
  <c r="B1948" i="1"/>
  <c r="C1947" i="1"/>
  <c r="B1947" i="1" s="1"/>
  <c r="C1946" i="1"/>
  <c r="B1946" i="1" s="1"/>
  <c r="C1945" i="1"/>
  <c r="B1945" i="1" s="1"/>
  <c r="C1944" i="1"/>
  <c r="B1944" i="1" s="1"/>
  <c r="C1943" i="1"/>
  <c r="B1943" i="1" s="1"/>
  <c r="C1942" i="1"/>
  <c r="B1942" i="1"/>
  <c r="C1941" i="1"/>
  <c r="B1941" i="1"/>
  <c r="C1940" i="1"/>
  <c r="B1940" i="1" s="1"/>
  <c r="C1939" i="1"/>
  <c r="B1939" i="1" s="1"/>
  <c r="C1938" i="1"/>
  <c r="B1938" i="1"/>
  <c r="C1937" i="1"/>
  <c r="B1937" i="1"/>
  <c r="C1936" i="1"/>
  <c r="B1936" i="1" s="1"/>
  <c r="C1935" i="1"/>
  <c r="B1935" i="1" s="1"/>
  <c r="C1934" i="1"/>
  <c r="B1934" i="1" s="1"/>
  <c r="C1933" i="1"/>
  <c r="B1933" i="1"/>
  <c r="C1932" i="1"/>
  <c r="B1932" i="1" s="1"/>
  <c r="C1931" i="1"/>
  <c r="B1931" i="1" s="1"/>
  <c r="C1930" i="1"/>
  <c r="B1930" i="1"/>
  <c r="C1929" i="1"/>
  <c r="B1929" i="1"/>
  <c r="C1928" i="1"/>
  <c r="B1928" i="1" s="1"/>
  <c r="C1927" i="1"/>
  <c r="B1927" i="1" s="1"/>
  <c r="C1926" i="1"/>
  <c r="B1926" i="1" s="1"/>
  <c r="C1925" i="1"/>
  <c r="B1925" i="1" s="1"/>
  <c r="C1924" i="1"/>
  <c r="B1924" i="1" s="1"/>
  <c r="C1923" i="1"/>
  <c r="B1923" i="1"/>
  <c r="C1922" i="1"/>
  <c r="B1922" i="1" s="1"/>
  <c r="C1921" i="1"/>
  <c r="B1921" i="1" s="1"/>
  <c r="C1920" i="1"/>
  <c r="B1920" i="1"/>
  <c r="C1919" i="1"/>
  <c r="B1919" i="1"/>
  <c r="C1918" i="1"/>
  <c r="B1918" i="1"/>
  <c r="C1917" i="1"/>
  <c r="B1917" i="1" s="1"/>
  <c r="C1916" i="1"/>
  <c r="B1916" i="1" s="1"/>
  <c r="C1915" i="1"/>
  <c r="B1915" i="1"/>
  <c r="C1914" i="1"/>
  <c r="B1914" i="1" s="1"/>
  <c r="C1913" i="1"/>
  <c r="B1913" i="1" s="1"/>
  <c r="C1912" i="1"/>
  <c r="B1912" i="1"/>
  <c r="C1911" i="1"/>
  <c r="B1911" i="1"/>
  <c r="C1910" i="1"/>
  <c r="B1910" i="1" s="1"/>
  <c r="C1909" i="1"/>
  <c r="B1909" i="1" s="1"/>
  <c r="C1908" i="1"/>
  <c r="B1908" i="1"/>
  <c r="C1907" i="1"/>
  <c r="B1907" i="1"/>
  <c r="C1906" i="1"/>
  <c r="B1906" i="1"/>
  <c r="C1905" i="1"/>
  <c r="B1905" i="1" s="1"/>
  <c r="C1904" i="1"/>
  <c r="B1904" i="1" s="1"/>
  <c r="C1903" i="1"/>
  <c r="B1903" i="1"/>
  <c r="C1902" i="1"/>
  <c r="B1902" i="1" s="1"/>
  <c r="C1901" i="1"/>
  <c r="B1901" i="1" s="1"/>
  <c r="C1900" i="1"/>
  <c r="B1900" i="1"/>
  <c r="C1899" i="1"/>
  <c r="B1899" i="1"/>
  <c r="C1898" i="1"/>
  <c r="B1898" i="1" s="1"/>
  <c r="C1897" i="1"/>
  <c r="B1897" i="1"/>
  <c r="C1896" i="1"/>
  <c r="B1896" i="1" s="1"/>
  <c r="C1895" i="1"/>
  <c r="B1895" i="1" s="1"/>
  <c r="C1894" i="1"/>
  <c r="B1894" i="1"/>
  <c r="C1893" i="1"/>
  <c r="B1893" i="1"/>
  <c r="C1892" i="1"/>
  <c r="B1892" i="1" s="1"/>
  <c r="C1891" i="1"/>
  <c r="B1891" i="1" s="1"/>
  <c r="C1890" i="1"/>
  <c r="B1890" i="1"/>
  <c r="C1889" i="1"/>
  <c r="B1889" i="1" s="1"/>
  <c r="C1888" i="1"/>
  <c r="B1888" i="1" s="1"/>
  <c r="C1887" i="1"/>
  <c r="B1887" i="1" s="1"/>
  <c r="C1886" i="1"/>
  <c r="B1886" i="1" s="1"/>
  <c r="C1885" i="1"/>
  <c r="B1885" i="1"/>
  <c r="C1884" i="1"/>
  <c r="B1884" i="1" s="1"/>
  <c r="C1883" i="1"/>
  <c r="B1883" i="1" s="1"/>
  <c r="C1882" i="1"/>
  <c r="B1882" i="1" s="1"/>
  <c r="C1881" i="1"/>
  <c r="B1881" i="1"/>
  <c r="C1880" i="1"/>
  <c r="B1880" i="1" s="1"/>
  <c r="C1879" i="1"/>
  <c r="B1879" i="1" s="1"/>
  <c r="C1878" i="1"/>
  <c r="B1878" i="1"/>
  <c r="C1877" i="1"/>
  <c r="B1877" i="1"/>
  <c r="C1876" i="1"/>
  <c r="B1876" i="1"/>
  <c r="C1875" i="1"/>
  <c r="B1875" i="1" s="1"/>
  <c r="C1874" i="1"/>
  <c r="B1874" i="1" s="1"/>
  <c r="C1873" i="1"/>
  <c r="B1873" i="1"/>
  <c r="C1872" i="1"/>
  <c r="B1872" i="1" s="1"/>
  <c r="C1871" i="1"/>
  <c r="B1871" i="1"/>
  <c r="C1870" i="1"/>
  <c r="B1870" i="1"/>
  <c r="C1869" i="1"/>
  <c r="B1869" i="1"/>
  <c r="C1868" i="1"/>
  <c r="B1868" i="1" s="1"/>
  <c r="C1867" i="1"/>
  <c r="B1867" i="1"/>
  <c r="C1866" i="1"/>
  <c r="B1866" i="1" s="1"/>
  <c r="C1865" i="1"/>
  <c r="B1865" i="1"/>
  <c r="C1864" i="1"/>
  <c r="B1864" i="1" s="1"/>
  <c r="C1863" i="1"/>
  <c r="B1863" i="1"/>
  <c r="C1862" i="1"/>
  <c r="B1862" i="1" s="1"/>
  <c r="C1861" i="1"/>
  <c r="B1861" i="1"/>
  <c r="C1860" i="1"/>
  <c r="B1860" i="1" s="1"/>
  <c r="C1859" i="1"/>
  <c r="B1859" i="1" s="1"/>
  <c r="C1858" i="1"/>
  <c r="B1858" i="1"/>
  <c r="C1857" i="1"/>
  <c r="B1857" i="1"/>
  <c r="C1856" i="1"/>
  <c r="B1856" i="1" s="1"/>
  <c r="C1855" i="1"/>
  <c r="B1855" i="1" s="1"/>
  <c r="C1854" i="1"/>
  <c r="B1854" i="1" s="1"/>
  <c r="C1853" i="1"/>
  <c r="B1853" i="1" s="1"/>
  <c r="C1852" i="1"/>
  <c r="B1852" i="1"/>
  <c r="C1851" i="1"/>
  <c r="B1851" i="1" s="1"/>
  <c r="C1850" i="1"/>
  <c r="B1850" i="1" s="1"/>
  <c r="C1849" i="1"/>
  <c r="B1849" i="1" s="1"/>
  <c r="C1848" i="1"/>
  <c r="B1848" i="1" s="1"/>
  <c r="C1847" i="1"/>
  <c r="B1847" i="1"/>
  <c r="C1846" i="1"/>
  <c r="B1846" i="1" s="1"/>
  <c r="C1845" i="1"/>
  <c r="B1845" i="1" s="1"/>
  <c r="C1844" i="1"/>
  <c r="B1844" i="1" s="1"/>
  <c r="C1843" i="1"/>
  <c r="B1843" i="1"/>
  <c r="C1842" i="1"/>
  <c r="B1842" i="1"/>
  <c r="C1841" i="1"/>
  <c r="B1841" i="1" s="1"/>
  <c r="C1840" i="1"/>
  <c r="B1840" i="1"/>
  <c r="C1839" i="1"/>
  <c r="B1839" i="1" s="1"/>
  <c r="C1838" i="1"/>
  <c r="B1838" i="1" s="1"/>
  <c r="C1837" i="1"/>
  <c r="B1837" i="1" s="1"/>
  <c r="C1836" i="1"/>
  <c r="B1836" i="1"/>
  <c r="C1835" i="1"/>
  <c r="B1835" i="1" s="1"/>
  <c r="C1834" i="1"/>
  <c r="B1834" i="1"/>
  <c r="C1833" i="1"/>
  <c r="B1833" i="1"/>
  <c r="C1832" i="1"/>
  <c r="B1832" i="1" s="1"/>
  <c r="C1831" i="1"/>
  <c r="B1831" i="1"/>
  <c r="C1830" i="1"/>
  <c r="B1830" i="1"/>
  <c r="C1829" i="1"/>
  <c r="B1829" i="1"/>
  <c r="C1828" i="1"/>
  <c r="B1828" i="1" s="1"/>
  <c r="C1827" i="1"/>
  <c r="B1827" i="1" s="1"/>
  <c r="C1826" i="1"/>
  <c r="B1826" i="1" s="1"/>
  <c r="C1825" i="1"/>
  <c r="B1825" i="1" s="1"/>
  <c r="C1824" i="1"/>
  <c r="B1824" i="1" s="1"/>
  <c r="C1823" i="1"/>
  <c r="B1823" i="1" s="1"/>
  <c r="C1822" i="1"/>
  <c r="B1822" i="1"/>
  <c r="C1821" i="1"/>
  <c r="B1821" i="1"/>
  <c r="C1820" i="1"/>
  <c r="B1820" i="1" s="1"/>
  <c r="C1819" i="1"/>
  <c r="B1819" i="1"/>
  <c r="C1818" i="1"/>
  <c r="B1818" i="1" s="1"/>
  <c r="C1817" i="1"/>
  <c r="B1817" i="1"/>
  <c r="C1816" i="1"/>
  <c r="B1816" i="1" s="1"/>
  <c r="C1815" i="1"/>
  <c r="B1815" i="1" s="1"/>
  <c r="C1814" i="1"/>
  <c r="B1814" i="1" s="1"/>
  <c r="C1813" i="1"/>
  <c r="B1813" i="1"/>
  <c r="C1812" i="1"/>
  <c r="B1812" i="1"/>
  <c r="C1811" i="1"/>
  <c r="B1811" i="1" s="1"/>
  <c r="C1810" i="1"/>
  <c r="B1810" i="1" s="1"/>
  <c r="C1809" i="1"/>
  <c r="B1809" i="1" s="1"/>
  <c r="C1808" i="1"/>
  <c r="B1808" i="1" s="1"/>
  <c r="C1807" i="1"/>
  <c r="B1807" i="1" s="1"/>
  <c r="C1806" i="1"/>
  <c r="B1806" i="1"/>
  <c r="C1805" i="1"/>
  <c r="B1805" i="1"/>
  <c r="C1804" i="1"/>
  <c r="B1804" i="1"/>
  <c r="C1803" i="1"/>
  <c r="B1803" i="1"/>
  <c r="C1802" i="1"/>
  <c r="B1802" i="1" s="1"/>
  <c r="C1801" i="1"/>
  <c r="B1801" i="1"/>
  <c r="C1800" i="1"/>
  <c r="B1800" i="1" s="1"/>
  <c r="C1799" i="1"/>
  <c r="B1799" i="1" s="1"/>
  <c r="C1798" i="1"/>
  <c r="B1798" i="1" s="1"/>
  <c r="C1797" i="1"/>
  <c r="B1797" i="1" s="1"/>
  <c r="C1796" i="1"/>
  <c r="B1796" i="1" s="1"/>
  <c r="C1795" i="1"/>
  <c r="B1795" i="1" s="1"/>
  <c r="C1794" i="1"/>
  <c r="B1794" i="1" s="1"/>
  <c r="C1793" i="1"/>
  <c r="B1793" i="1" s="1"/>
  <c r="C1792" i="1"/>
  <c r="B1792" i="1"/>
  <c r="C1791" i="1"/>
  <c r="B1791" i="1"/>
  <c r="C1790" i="1"/>
  <c r="B1790" i="1" s="1"/>
  <c r="C1789" i="1"/>
  <c r="B1789" i="1" s="1"/>
  <c r="C1788" i="1"/>
  <c r="B1788" i="1"/>
  <c r="C1787" i="1"/>
  <c r="B1787" i="1"/>
  <c r="C1786" i="1"/>
  <c r="B1786" i="1" s="1"/>
  <c r="C1785" i="1"/>
  <c r="B1785" i="1" s="1"/>
  <c r="C1784" i="1"/>
  <c r="B1784" i="1" s="1"/>
  <c r="C1783" i="1"/>
  <c r="B1783" i="1" s="1"/>
  <c r="C1782" i="1"/>
  <c r="B1782" i="1" s="1"/>
  <c r="C1781" i="1"/>
  <c r="B1781" i="1"/>
  <c r="C1780" i="1"/>
  <c r="B1780" i="1" s="1"/>
  <c r="C1779" i="1"/>
  <c r="B1779" i="1" s="1"/>
  <c r="C1778" i="1"/>
  <c r="B1778" i="1" s="1"/>
  <c r="C1777" i="1"/>
  <c r="B1777" i="1" s="1"/>
  <c r="C1776" i="1"/>
  <c r="B1776" i="1"/>
  <c r="C1775" i="1"/>
  <c r="B1775" i="1"/>
  <c r="C1774" i="1"/>
  <c r="B1774" i="1" s="1"/>
  <c r="C1773" i="1"/>
  <c r="B1773" i="1"/>
  <c r="C1772" i="1"/>
  <c r="B1772" i="1" s="1"/>
  <c r="C1771" i="1"/>
  <c r="B1771" i="1"/>
  <c r="C1770" i="1"/>
  <c r="B1770" i="1"/>
  <c r="C1769" i="1"/>
  <c r="B1769" i="1" s="1"/>
  <c r="C1768" i="1"/>
  <c r="B1768" i="1" s="1"/>
  <c r="C1767" i="1"/>
  <c r="B1767" i="1" s="1"/>
  <c r="C1766" i="1"/>
  <c r="B1766" i="1" s="1"/>
  <c r="C1765" i="1"/>
  <c r="B1765" i="1" s="1"/>
  <c r="C1764" i="1"/>
  <c r="B1764" i="1" s="1"/>
  <c r="C1763" i="1"/>
  <c r="B1763" i="1" s="1"/>
  <c r="C1762" i="1"/>
  <c r="B1762" i="1"/>
  <c r="C1761" i="1"/>
  <c r="B1761" i="1" s="1"/>
  <c r="C1760" i="1"/>
  <c r="B1760" i="1" s="1"/>
  <c r="C1759" i="1"/>
  <c r="B1759" i="1" s="1"/>
  <c r="C1758" i="1"/>
  <c r="B1758" i="1"/>
  <c r="C1757" i="1"/>
  <c r="B1757" i="1"/>
  <c r="C1756" i="1"/>
  <c r="B1756" i="1" s="1"/>
  <c r="C1755" i="1"/>
  <c r="B1755" i="1" s="1"/>
  <c r="C1754" i="1"/>
  <c r="B1754" i="1" s="1"/>
  <c r="C1753" i="1"/>
  <c r="B1753" i="1"/>
  <c r="C1752" i="1"/>
  <c r="B1752" i="1" s="1"/>
  <c r="C1751" i="1"/>
  <c r="B1751" i="1"/>
  <c r="C1750" i="1"/>
  <c r="B1750" i="1" s="1"/>
  <c r="C1749" i="1"/>
  <c r="B1749" i="1"/>
  <c r="C1748" i="1"/>
  <c r="B1748" i="1" s="1"/>
  <c r="C1747" i="1"/>
  <c r="B1747" i="1" s="1"/>
  <c r="C1746" i="1"/>
  <c r="B1746" i="1"/>
  <c r="C1745" i="1"/>
  <c r="B1745" i="1"/>
  <c r="C1744" i="1"/>
  <c r="B1744" i="1" s="1"/>
  <c r="C1743" i="1"/>
  <c r="B1743" i="1" s="1"/>
  <c r="C1742" i="1"/>
  <c r="B1742" i="1" s="1"/>
  <c r="C1741" i="1"/>
  <c r="B1741" i="1"/>
  <c r="C1740" i="1"/>
  <c r="B1740" i="1" s="1"/>
  <c r="C1739" i="1"/>
  <c r="B1739" i="1" s="1"/>
  <c r="C1738" i="1"/>
  <c r="B1738" i="1" s="1"/>
  <c r="C1737" i="1"/>
  <c r="B1737" i="1"/>
  <c r="C1736" i="1"/>
  <c r="B1736" i="1" s="1"/>
  <c r="C1735" i="1"/>
  <c r="B1735" i="1"/>
  <c r="C1734" i="1"/>
  <c r="B1734" i="1"/>
  <c r="C1733" i="1"/>
  <c r="B1733" i="1" s="1"/>
  <c r="C1732" i="1"/>
  <c r="B1732" i="1"/>
  <c r="C1731" i="1"/>
  <c r="B1731" i="1" s="1"/>
  <c r="C1730" i="1"/>
  <c r="B1730" i="1" s="1"/>
  <c r="C1729" i="1"/>
  <c r="B1729" i="1"/>
  <c r="C1728" i="1"/>
  <c r="B1728" i="1" s="1"/>
  <c r="C1727" i="1"/>
  <c r="B1727" i="1" s="1"/>
  <c r="C1726" i="1"/>
  <c r="B1726" i="1" s="1"/>
  <c r="C1725" i="1"/>
  <c r="B1725" i="1"/>
  <c r="C1724" i="1"/>
  <c r="B1724" i="1" s="1"/>
  <c r="C1723" i="1"/>
  <c r="B1723" i="1" s="1"/>
  <c r="C1722" i="1"/>
  <c r="B1722" i="1" s="1"/>
  <c r="C1721" i="1"/>
  <c r="B1721" i="1"/>
  <c r="C1720" i="1"/>
  <c r="B1720" i="1"/>
  <c r="C1719" i="1"/>
  <c r="B1719" i="1"/>
  <c r="C1718" i="1"/>
  <c r="B1718" i="1" s="1"/>
  <c r="C1717" i="1"/>
  <c r="B1717" i="1" s="1"/>
  <c r="C1716" i="1"/>
  <c r="B1716" i="1"/>
  <c r="C1715" i="1"/>
  <c r="B1715" i="1" s="1"/>
  <c r="C1714" i="1"/>
  <c r="B1714" i="1" s="1"/>
  <c r="C1713" i="1"/>
  <c r="B1713" i="1" s="1"/>
  <c r="C1712" i="1"/>
  <c r="B1712" i="1" s="1"/>
  <c r="C1711" i="1"/>
  <c r="B1711" i="1" s="1"/>
  <c r="C1710" i="1"/>
  <c r="B1710" i="1" s="1"/>
  <c r="C1709" i="1"/>
  <c r="B1709" i="1" s="1"/>
  <c r="C1708" i="1"/>
  <c r="B1708" i="1" s="1"/>
  <c r="C1707" i="1"/>
  <c r="B1707" i="1"/>
  <c r="C1706" i="1"/>
  <c r="B1706" i="1" s="1"/>
  <c r="C1705" i="1"/>
  <c r="B1705" i="1"/>
  <c r="C1704" i="1"/>
  <c r="B1704" i="1" s="1"/>
  <c r="C1703" i="1"/>
  <c r="B1703" i="1"/>
  <c r="C1702" i="1"/>
  <c r="B1702" i="1"/>
  <c r="C1701" i="1"/>
  <c r="B1701" i="1" s="1"/>
  <c r="C1700" i="1"/>
  <c r="B1700" i="1" s="1"/>
  <c r="C1699" i="1"/>
  <c r="B1699" i="1"/>
  <c r="C1698" i="1"/>
  <c r="B1698" i="1" s="1"/>
  <c r="C1697" i="1"/>
  <c r="B1697" i="1" s="1"/>
  <c r="C1696" i="1"/>
  <c r="B1696" i="1" s="1"/>
  <c r="C1695" i="1"/>
  <c r="B1695" i="1"/>
  <c r="C1694" i="1"/>
  <c r="B1694" i="1" s="1"/>
  <c r="C1693" i="1"/>
  <c r="B1693" i="1" s="1"/>
  <c r="C1692" i="1"/>
  <c r="B1692" i="1" s="1"/>
  <c r="C1691" i="1"/>
  <c r="B1691" i="1" s="1"/>
  <c r="C1690" i="1"/>
  <c r="B1690" i="1"/>
  <c r="C1689" i="1"/>
  <c r="B1689" i="1" s="1"/>
  <c r="C1688" i="1"/>
  <c r="B1688" i="1" s="1"/>
  <c r="C1687" i="1"/>
  <c r="B1687" i="1" s="1"/>
  <c r="C1686" i="1"/>
  <c r="B1686" i="1"/>
  <c r="C1685" i="1"/>
  <c r="B1685" i="1"/>
  <c r="C1684" i="1"/>
  <c r="B1684" i="1" s="1"/>
  <c r="C1683" i="1"/>
  <c r="B1683" i="1" s="1"/>
  <c r="C1682" i="1"/>
  <c r="B1682" i="1" s="1"/>
  <c r="C1681" i="1"/>
  <c r="B1681" i="1" s="1"/>
  <c r="C1680" i="1"/>
  <c r="B1680" i="1" s="1"/>
  <c r="C1679" i="1"/>
  <c r="B1679" i="1" s="1"/>
  <c r="C1678" i="1"/>
  <c r="B1678" i="1" s="1"/>
  <c r="C1677" i="1"/>
  <c r="B1677" i="1"/>
  <c r="C1676" i="1"/>
  <c r="B1676" i="1" s="1"/>
  <c r="C1675" i="1"/>
  <c r="B1675" i="1"/>
  <c r="C1674" i="1"/>
  <c r="B1674" i="1" s="1"/>
  <c r="C1673" i="1"/>
  <c r="B1673" i="1"/>
  <c r="C1672" i="1"/>
  <c r="B1672" i="1"/>
  <c r="C1671" i="1"/>
  <c r="B1671" i="1" s="1"/>
  <c r="C1670" i="1"/>
  <c r="B1670" i="1" s="1"/>
  <c r="C1669" i="1"/>
  <c r="B1669" i="1" s="1"/>
  <c r="C1668" i="1"/>
  <c r="B1668" i="1"/>
  <c r="C1667" i="1"/>
  <c r="B1667" i="1" s="1"/>
  <c r="C1666" i="1"/>
  <c r="B1666" i="1"/>
  <c r="C1665" i="1"/>
  <c r="B1665" i="1" s="1"/>
  <c r="C1664" i="1"/>
  <c r="B1664" i="1" s="1"/>
  <c r="C1663" i="1"/>
  <c r="B1663" i="1"/>
  <c r="C1662" i="1"/>
  <c r="B1662" i="1" s="1"/>
  <c r="C1661" i="1"/>
  <c r="B1661" i="1"/>
  <c r="C1660" i="1"/>
  <c r="B1660" i="1"/>
  <c r="C1659" i="1"/>
  <c r="B1659" i="1" s="1"/>
  <c r="C1658" i="1"/>
  <c r="B1658" i="1" s="1"/>
  <c r="C1657" i="1"/>
  <c r="B1657" i="1"/>
  <c r="C1656" i="1"/>
  <c r="B1656" i="1"/>
  <c r="C1655" i="1"/>
  <c r="B1655" i="1" s="1"/>
  <c r="C1654" i="1"/>
  <c r="B1654" i="1" s="1"/>
  <c r="C1653" i="1"/>
  <c r="B1653" i="1" s="1"/>
  <c r="C1652" i="1"/>
  <c r="B1652" i="1" s="1"/>
  <c r="C1651" i="1"/>
  <c r="B1651" i="1" s="1"/>
  <c r="C1650" i="1"/>
  <c r="B1650" i="1"/>
  <c r="C1649" i="1"/>
  <c r="B1649" i="1"/>
  <c r="C1648" i="1"/>
  <c r="B1648" i="1" s="1"/>
  <c r="C1647" i="1"/>
  <c r="B1647" i="1"/>
  <c r="C1646" i="1"/>
  <c r="B1646" i="1" s="1"/>
  <c r="C1645" i="1"/>
  <c r="B1645" i="1"/>
  <c r="C1644" i="1"/>
  <c r="B1644" i="1"/>
  <c r="C1643" i="1"/>
  <c r="B1643" i="1" s="1"/>
  <c r="C1642" i="1"/>
  <c r="B1642" i="1" s="1"/>
  <c r="C1641" i="1"/>
  <c r="B1641" i="1" s="1"/>
  <c r="C1640" i="1"/>
  <c r="B1640" i="1" s="1"/>
  <c r="C1639" i="1"/>
  <c r="B1639" i="1" s="1"/>
  <c r="C1638" i="1"/>
  <c r="B1638" i="1" s="1"/>
  <c r="C1637" i="1"/>
  <c r="B1637" i="1" s="1"/>
  <c r="C1636" i="1"/>
  <c r="B1636" i="1"/>
  <c r="C1635" i="1"/>
  <c r="B1635" i="1"/>
  <c r="C1634" i="1"/>
  <c r="B1634" i="1" s="1"/>
  <c r="C1633" i="1"/>
  <c r="B1633" i="1" s="1"/>
  <c r="C1632" i="1"/>
  <c r="B1632" i="1" s="1"/>
  <c r="C1631" i="1"/>
  <c r="B1631" i="1"/>
  <c r="C1630" i="1"/>
  <c r="B1630" i="1" s="1"/>
  <c r="C1629" i="1"/>
  <c r="B1629" i="1" s="1"/>
  <c r="C1628" i="1"/>
  <c r="B1628" i="1" s="1"/>
  <c r="C1627" i="1"/>
  <c r="B1627" i="1"/>
  <c r="C1626" i="1"/>
  <c r="B1626" i="1"/>
  <c r="C1625" i="1"/>
  <c r="B1625" i="1" s="1"/>
  <c r="C1624" i="1"/>
  <c r="B1624" i="1"/>
  <c r="C1623" i="1"/>
  <c r="B1623" i="1" s="1"/>
  <c r="C1622" i="1"/>
  <c r="B1622" i="1" s="1"/>
  <c r="C1621" i="1"/>
  <c r="B1621" i="1" s="1"/>
  <c r="C1620" i="1"/>
  <c r="B1620" i="1" s="1"/>
  <c r="C1619" i="1"/>
  <c r="B1619" i="1" s="1"/>
  <c r="C1618" i="1"/>
  <c r="B1618" i="1"/>
  <c r="C1617" i="1"/>
  <c r="B1617" i="1"/>
  <c r="C1616" i="1"/>
  <c r="B1616" i="1" s="1"/>
  <c r="C1615" i="1"/>
  <c r="B1615" i="1"/>
  <c r="C1614" i="1"/>
  <c r="B1614" i="1"/>
  <c r="C1613" i="1"/>
  <c r="B1613" i="1" s="1"/>
  <c r="C1612" i="1"/>
  <c r="B1612" i="1" s="1"/>
  <c r="C1611" i="1"/>
  <c r="B1611" i="1" s="1"/>
  <c r="C1610" i="1"/>
  <c r="B1610" i="1" s="1"/>
  <c r="C1609" i="1"/>
  <c r="B1609" i="1" s="1"/>
  <c r="C1608" i="1"/>
  <c r="B1608" i="1" s="1"/>
  <c r="C1607" i="1"/>
  <c r="B1607" i="1" s="1"/>
  <c r="C1606" i="1"/>
  <c r="B1606" i="1" s="1"/>
  <c r="C1605" i="1"/>
  <c r="B1605" i="1"/>
  <c r="C1604" i="1"/>
  <c r="B1604" i="1" s="1"/>
  <c r="C1603" i="1"/>
  <c r="B1603" i="1" s="1"/>
  <c r="C1602" i="1"/>
  <c r="B1602" i="1" s="1"/>
  <c r="C1601" i="1"/>
  <c r="B1601" i="1"/>
  <c r="C1600" i="1"/>
  <c r="B1600" i="1"/>
  <c r="C1599" i="1"/>
  <c r="B1599" i="1" s="1"/>
  <c r="C1598" i="1"/>
  <c r="B1598" i="1" s="1"/>
  <c r="C1597" i="1"/>
  <c r="B1597" i="1"/>
  <c r="C1596" i="1"/>
  <c r="B1596" i="1" s="1"/>
  <c r="C1595" i="1"/>
  <c r="B1595" i="1" s="1"/>
  <c r="C1594" i="1"/>
  <c r="B1594" i="1" s="1"/>
  <c r="C1593" i="1"/>
  <c r="B1593" i="1" s="1"/>
  <c r="C1592" i="1"/>
  <c r="B1592" i="1" s="1"/>
  <c r="C1591" i="1"/>
  <c r="B1591" i="1" s="1"/>
  <c r="C1590" i="1"/>
  <c r="B1590" i="1"/>
  <c r="C1589" i="1"/>
  <c r="B1589" i="1" s="1"/>
  <c r="C1588" i="1"/>
  <c r="B1588" i="1"/>
  <c r="C1587" i="1"/>
  <c r="B1587" i="1"/>
  <c r="C1586" i="1"/>
  <c r="B1586" i="1" s="1"/>
  <c r="C1585" i="1"/>
  <c r="B1585" i="1"/>
  <c r="C1584" i="1"/>
  <c r="B1584" i="1" s="1"/>
  <c r="C1583" i="1"/>
  <c r="B1583" i="1" s="1"/>
  <c r="C1582" i="1"/>
  <c r="B1582" i="1" s="1"/>
  <c r="C1581" i="1"/>
  <c r="B1581" i="1" s="1"/>
  <c r="C1580" i="1"/>
  <c r="B1580" i="1" s="1"/>
  <c r="C1579" i="1"/>
  <c r="B1579" i="1" s="1"/>
  <c r="C1578" i="1"/>
  <c r="B1578" i="1"/>
  <c r="C1577" i="1"/>
  <c r="B1577" i="1" s="1"/>
  <c r="C1576" i="1"/>
  <c r="B1576" i="1"/>
  <c r="C1575" i="1"/>
  <c r="B1575" i="1"/>
  <c r="C1574" i="1"/>
  <c r="B1574" i="1" s="1"/>
  <c r="C1573" i="1"/>
  <c r="B1573" i="1" s="1"/>
  <c r="C1572" i="1"/>
  <c r="B1572" i="1"/>
  <c r="C1571" i="1"/>
  <c r="B1571" i="1" s="1"/>
  <c r="C1570" i="1"/>
  <c r="B1570" i="1" s="1"/>
  <c r="C1569" i="1"/>
  <c r="B1569" i="1" s="1"/>
  <c r="C1568" i="1"/>
  <c r="B1568" i="1" s="1"/>
  <c r="C1567" i="1"/>
  <c r="B1567" i="1"/>
  <c r="C1566" i="1"/>
  <c r="B1566" i="1" s="1"/>
  <c r="C1565" i="1"/>
  <c r="B1565" i="1"/>
  <c r="C1564" i="1"/>
  <c r="B1564" i="1"/>
  <c r="C1563" i="1"/>
  <c r="B1563" i="1" s="1"/>
  <c r="C1562" i="1"/>
  <c r="B1562" i="1" s="1"/>
  <c r="C1561" i="1"/>
  <c r="B1561" i="1" s="1"/>
  <c r="C1560" i="1"/>
  <c r="B1560" i="1"/>
  <c r="C1559" i="1"/>
  <c r="B1559" i="1"/>
  <c r="C1558" i="1"/>
  <c r="B1558" i="1" s="1"/>
  <c r="C1557" i="1"/>
  <c r="B1557" i="1"/>
  <c r="C1556" i="1"/>
  <c r="B1556" i="1" s="1"/>
  <c r="C1555" i="1"/>
  <c r="B1555" i="1"/>
  <c r="C1554" i="1"/>
  <c r="B1554" i="1" s="1"/>
  <c r="C1553" i="1"/>
  <c r="B1553" i="1" s="1"/>
  <c r="C1552" i="1"/>
  <c r="B1552" i="1" s="1"/>
  <c r="C1551" i="1"/>
  <c r="B1551" i="1" s="1"/>
  <c r="C1550" i="1"/>
  <c r="B1550" i="1" s="1"/>
  <c r="C1549" i="1"/>
  <c r="B1549" i="1" s="1"/>
  <c r="C1548" i="1"/>
  <c r="B1548" i="1" s="1"/>
  <c r="C1547" i="1"/>
  <c r="B1547" i="1" s="1"/>
  <c r="C1546" i="1"/>
  <c r="B1546" i="1"/>
  <c r="C1545" i="1"/>
  <c r="B1545" i="1" s="1"/>
  <c r="C1544" i="1"/>
  <c r="B1544" i="1" s="1"/>
  <c r="C1543" i="1"/>
  <c r="B1543" i="1"/>
  <c r="C1542" i="1"/>
  <c r="B1542" i="1"/>
  <c r="C1541" i="1"/>
  <c r="B1541" i="1"/>
  <c r="C1540" i="1"/>
  <c r="B1540" i="1" s="1"/>
  <c r="C1539" i="1"/>
  <c r="B1539" i="1"/>
  <c r="C1538" i="1"/>
  <c r="B1538" i="1" s="1"/>
  <c r="C1537" i="1"/>
  <c r="B1537" i="1"/>
  <c r="C1536" i="1"/>
  <c r="B1536" i="1" s="1"/>
  <c r="C1535" i="1"/>
  <c r="B1535" i="1"/>
  <c r="C1534" i="1"/>
  <c r="B1534" i="1" s="1"/>
  <c r="C1533" i="1"/>
  <c r="B1533" i="1"/>
  <c r="C1532" i="1"/>
  <c r="B1532" i="1" s="1"/>
  <c r="C1531" i="1"/>
  <c r="B1531" i="1" s="1"/>
  <c r="C1530" i="1"/>
  <c r="B1530" i="1"/>
  <c r="C1529" i="1"/>
  <c r="B1529" i="1"/>
  <c r="C1528" i="1"/>
  <c r="B1528" i="1" s="1"/>
  <c r="C1527" i="1"/>
  <c r="B1527" i="1" s="1"/>
  <c r="C1526" i="1"/>
  <c r="B1526" i="1" s="1"/>
  <c r="C1525" i="1"/>
  <c r="B1525" i="1" s="1"/>
  <c r="C1524" i="1"/>
  <c r="B1524" i="1" s="1"/>
  <c r="C1523" i="1"/>
  <c r="B1523" i="1" s="1"/>
  <c r="C1522" i="1"/>
  <c r="B1522" i="1" s="1"/>
  <c r="C1521" i="1"/>
  <c r="B1521" i="1"/>
  <c r="C1520" i="1"/>
  <c r="B1520" i="1" s="1"/>
  <c r="C1519" i="1"/>
  <c r="B1519" i="1"/>
  <c r="C1518" i="1"/>
  <c r="B1518" i="1" s="1"/>
  <c r="C1517" i="1"/>
  <c r="B1517" i="1" s="1"/>
  <c r="C1516" i="1"/>
  <c r="B1516" i="1"/>
  <c r="C1515" i="1"/>
  <c r="B1515" i="1"/>
  <c r="C1514" i="1"/>
  <c r="B1514" i="1" s="1"/>
  <c r="C1513" i="1"/>
  <c r="B1513" i="1"/>
  <c r="C1512" i="1"/>
  <c r="B1512" i="1" s="1"/>
  <c r="C1511" i="1"/>
  <c r="B1511" i="1"/>
  <c r="C1510" i="1"/>
  <c r="B1510" i="1" s="1"/>
  <c r="C1509" i="1"/>
  <c r="B1509" i="1"/>
  <c r="C1508" i="1"/>
  <c r="B1508" i="1" s="1"/>
  <c r="C1507" i="1"/>
  <c r="B1507" i="1" s="1"/>
  <c r="C1506" i="1"/>
  <c r="B1506" i="1" s="1"/>
  <c r="C1505" i="1"/>
  <c r="B1505" i="1"/>
  <c r="C1504" i="1"/>
  <c r="B1504" i="1" s="1"/>
  <c r="C1503" i="1"/>
  <c r="B1503" i="1"/>
  <c r="C1502" i="1"/>
  <c r="B1502" i="1" s="1"/>
  <c r="C1501" i="1"/>
  <c r="B1501" i="1" s="1"/>
  <c r="C1500" i="1"/>
  <c r="B1500" i="1"/>
  <c r="C1499" i="1"/>
  <c r="B1499" i="1" s="1"/>
  <c r="C1498" i="1"/>
  <c r="B1498" i="1" s="1"/>
  <c r="C1497" i="1"/>
  <c r="B1497" i="1" s="1"/>
  <c r="C1496" i="1"/>
  <c r="B1496" i="1" s="1"/>
  <c r="C1495" i="1"/>
  <c r="B1495" i="1"/>
  <c r="C1494" i="1"/>
  <c r="B1494" i="1" s="1"/>
  <c r="C1493" i="1"/>
  <c r="B1493" i="1"/>
  <c r="C1492" i="1"/>
  <c r="B1492" i="1" s="1"/>
  <c r="C1491" i="1"/>
  <c r="B1491" i="1"/>
  <c r="C1490" i="1"/>
  <c r="B1490" i="1" s="1"/>
  <c r="C1489" i="1"/>
  <c r="B1489" i="1"/>
  <c r="C1488" i="1"/>
  <c r="B1488" i="1"/>
  <c r="C1487" i="1"/>
  <c r="B1487" i="1"/>
  <c r="C1486" i="1"/>
  <c r="B1486" i="1" s="1"/>
  <c r="C1485" i="1"/>
  <c r="B1485" i="1" s="1"/>
  <c r="C1484" i="1"/>
  <c r="B1484" i="1" s="1"/>
  <c r="C1483" i="1"/>
  <c r="B1483" i="1"/>
  <c r="C1482" i="1"/>
  <c r="B1482" i="1" s="1"/>
  <c r="C1481" i="1"/>
  <c r="B1481" i="1" s="1"/>
  <c r="C1480" i="1"/>
  <c r="B1480" i="1" s="1"/>
  <c r="C1479" i="1"/>
  <c r="B1479" i="1"/>
  <c r="C1478" i="1"/>
  <c r="B1478" i="1" s="1"/>
  <c r="C1477" i="1"/>
  <c r="B1477" i="1" s="1"/>
  <c r="C1476" i="1"/>
  <c r="B1476" i="1" s="1"/>
  <c r="C1475" i="1"/>
  <c r="B1475" i="1"/>
  <c r="C1474" i="1"/>
  <c r="B1474" i="1"/>
  <c r="C1473" i="1"/>
  <c r="B1473" i="1" s="1"/>
  <c r="C1472" i="1"/>
  <c r="B1472" i="1" s="1"/>
  <c r="C1471" i="1"/>
  <c r="B1471" i="1" s="1"/>
  <c r="C1470" i="1"/>
  <c r="B1470" i="1"/>
  <c r="C1469" i="1"/>
  <c r="B1469" i="1" s="1"/>
  <c r="C1468" i="1"/>
  <c r="B1468" i="1" s="1"/>
  <c r="C1467" i="1"/>
  <c r="B1467" i="1"/>
  <c r="C1466" i="1"/>
  <c r="B1466" i="1" s="1"/>
  <c r="C1465" i="1"/>
  <c r="B1465" i="1"/>
  <c r="C1464" i="1"/>
  <c r="B1464" i="1" s="1"/>
  <c r="C1463" i="1"/>
  <c r="B1463" i="1" s="1"/>
  <c r="C1462" i="1"/>
  <c r="B1462" i="1" s="1"/>
  <c r="C1461" i="1"/>
  <c r="B1461" i="1"/>
  <c r="C1460" i="1"/>
  <c r="B1460" i="1" s="1"/>
  <c r="C1459" i="1"/>
  <c r="B1459" i="1"/>
  <c r="C1458" i="1"/>
  <c r="B1458" i="1"/>
  <c r="C1457" i="1"/>
  <c r="B1457" i="1"/>
  <c r="C1456" i="1"/>
  <c r="B1456" i="1"/>
  <c r="C1455" i="1"/>
  <c r="B1455" i="1" s="1"/>
  <c r="C1454" i="1"/>
  <c r="B1454" i="1" s="1"/>
  <c r="C1453" i="1"/>
  <c r="B1453" i="1" s="1"/>
  <c r="C1452" i="1"/>
  <c r="B1452" i="1"/>
  <c r="C1451" i="1"/>
  <c r="B1451" i="1" s="1"/>
  <c r="C1450" i="1"/>
  <c r="B1450" i="1"/>
  <c r="C1449" i="1"/>
  <c r="B1449" i="1" s="1"/>
  <c r="C1448" i="1"/>
  <c r="B1448" i="1" s="1"/>
  <c r="C1447" i="1"/>
  <c r="B1447" i="1" s="1"/>
  <c r="C1446" i="1"/>
  <c r="B1446" i="1" s="1"/>
  <c r="C1445" i="1"/>
  <c r="B1445" i="1"/>
  <c r="C1444" i="1"/>
  <c r="B1444" i="1"/>
  <c r="C1443" i="1"/>
  <c r="B1443" i="1" s="1"/>
  <c r="C1442" i="1"/>
  <c r="B1442" i="1" s="1"/>
  <c r="C1441" i="1"/>
  <c r="B1441" i="1"/>
  <c r="C1440" i="1"/>
  <c r="B1440" i="1"/>
  <c r="C1439" i="1"/>
  <c r="B1439" i="1"/>
  <c r="C1438" i="1"/>
  <c r="B1438" i="1" s="1"/>
  <c r="C1437" i="1"/>
  <c r="B1437" i="1"/>
  <c r="C1436" i="1"/>
  <c r="B1436" i="1" s="1"/>
  <c r="C1435" i="1"/>
  <c r="B1435" i="1" s="1"/>
  <c r="C1434" i="1"/>
  <c r="B1434" i="1"/>
  <c r="C1433" i="1"/>
  <c r="B1433" i="1" s="1"/>
  <c r="C1432" i="1"/>
  <c r="B1432" i="1" s="1"/>
  <c r="C1431" i="1"/>
  <c r="B1431" i="1"/>
  <c r="C1430" i="1"/>
  <c r="B1430" i="1" s="1"/>
  <c r="C1429" i="1"/>
  <c r="B1429" i="1" s="1"/>
  <c r="C1428" i="1"/>
  <c r="B1428" i="1"/>
  <c r="C1427" i="1"/>
  <c r="B1427" i="1" s="1"/>
  <c r="C1426" i="1"/>
  <c r="B1426" i="1"/>
  <c r="C1425" i="1"/>
  <c r="B1425" i="1" s="1"/>
  <c r="C1424" i="1"/>
  <c r="B1424" i="1" s="1"/>
  <c r="C1423" i="1"/>
  <c r="B1423" i="1" s="1"/>
  <c r="C1422" i="1"/>
  <c r="B1422" i="1" s="1"/>
  <c r="C1421" i="1"/>
  <c r="B1421" i="1" s="1"/>
  <c r="C1420" i="1"/>
  <c r="B1420" i="1"/>
  <c r="C1419" i="1"/>
  <c r="B1419" i="1" s="1"/>
  <c r="C1418" i="1"/>
  <c r="B1418" i="1" s="1"/>
  <c r="C1417" i="1"/>
  <c r="B1417" i="1"/>
  <c r="C1416" i="1"/>
  <c r="B1416" i="1" s="1"/>
  <c r="C1415" i="1"/>
  <c r="B1415" i="1"/>
  <c r="C1414" i="1"/>
  <c r="B1414" i="1" s="1"/>
  <c r="C1413" i="1"/>
  <c r="B1413" i="1" s="1"/>
  <c r="C1412" i="1"/>
  <c r="B1412" i="1" s="1"/>
  <c r="C1411" i="1"/>
  <c r="B1411" i="1"/>
  <c r="C1410" i="1"/>
  <c r="B1410" i="1"/>
  <c r="C1409" i="1"/>
  <c r="B1409" i="1" s="1"/>
  <c r="C1408" i="1"/>
  <c r="B1408" i="1"/>
  <c r="C1407" i="1"/>
  <c r="B1407" i="1" s="1"/>
  <c r="C1406" i="1"/>
  <c r="B1406" i="1" s="1"/>
  <c r="C1405" i="1"/>
  <c r="B1405" i="1" s="1"/>
  <c r="C1404" i="1"/>
  <c r="B1404" i="1"/>
  <c r="C1403" i="1"/>
  <c r="B1403" i="1"/>
  <c r="C1402" i="1"/>
  <c r="B1402" i="1"/>
  <c r="C1401" i="1"/>
  <c r="B1401" i="1" s="1"/>
  <c r="C1400" i="1"/>
  <c r="B1400" i="1" s="1"/>
  <c r="C1399" i="1"/>
  <c r="B1399" i="1"/>
  <c r="C1398" i="1"/>
  <c r="B1398" i="1"/>
  <c r="C1397" i="1"/>
  <c r="B1397" i="1" s="1"/>
  <c r="C1396" i="1"/>
  <c r="B1396" i="1" s="1"/>
  <c r="C1395" i="1"/>
  <c r="B1395" i="1" s="1"/>
  <c r="C1394" i="1"/>
  <c r="B1394" i="1" s="1"/>
  <c r="C1393" i="1"/>
  <c r="B1393" i="1" s="1"/>
  <c r="C1392" i="1"/>
  <c r="B1392" i="1" s="1"/>
  <c r="C1391" i="1"/>
  <c r="B1391" i="1" s="1"/>
  <c r="C1390" i="1"/>
  <c r="B1390" i="1"/>
  <c r="C1389" i="1"/>
  <c r="B1389" i="1"/>
  <c r="C1388" i="1"/>
  <c r="B1388" i="1" s="1"/>
  <c r="C1387" i="1"/>
  <c r="B1387" i="1"/>
  <c r="C1386" i="1"/>
  <c r="B1386" i="1" s="1"/>
  <c r="C1385" i="1"/>
  <c r="B1385" i="1"/>
  <c r="C1384" i="1"/>
  <c r="B1384" i="1" s="1"/>
  <c r="C1383" i="1"/>
  <c r="B1383" i="1" s="1"/>
  <c r="C1382" i="1"/>
  <c r="B1382" i="1" s="1"/>
  <c r="C1381" i="1"/>
  <c r="B1381" i="1"/>
  <c r="C1380" i="1"/>
  <c r="B1380" i="1"/>
  <c r="C1379" i="1"/>
  <c r="B1379" i="1" s="1"/>
  <c r="C1378" i="1"/>
  <c r="B1378" i="1" s="1"/>
  <c r="C1377" i="1"/>
  <c r="B1377" i="1" s="1"/>
  <c r="C1376" i="1"/>
  <c r="B1376" i="1" s="1"/>
  <c r="C1375" i="1"/>
  <c r="B1375" i="1" s="1"/>
  <c r="C1374" i="1"/>
  <c r="B1374" i="1"/>
  <c r="C1373" i="1"/>
  <c r="B1373" i="1"/>
  <c r="C1372" i="1"/>
  <c r="B1372" i="1"/>
  <c r="C1371" i="1"/>
  <c r="B1371" i="1"/>
  <c r="C1370" i="1"/>
  <c r="B1370" i="1" s="1"/>
  <c r="C1369" i="1"/>
  <c r="B1369" i="1"/>
  <c r="C1368" i="1"/>
  <c r="B1368" i="1"/>
  <c r="C1367" i="1"/>
  <c r="B1367" i="1" s="1"/>
  <c r="C1366" i="1"/>
  <c r="B1366" i="1" s="1"/>
  <c r="C1365" i="1"/>
  <c r="B1365" i="1" s="1"/>
  <c r="C1364" i="1"/>
  <c r="B1364" i="1" s="1"/>
  <c r="C1363" i="1"/>
  <c r="B1363" i="1" s="1"/>
  <c r="C1362" i="1"/>
  <c r="B1362" i="1"/>
  <c r="C1361" i="1"/>
  <c r="B1361" i="1"/>
  <c r="C1360" i="1"/>
  <c r="B1360" i="1" s="1"/>
  <c r="C1359" i="1"/>
  <c r="B1359" i="1"/>
  <c r="C1358" i="1"/>
  <c r="B1358" i="1" s="1"/>
  <c r="C1357" i="1"/>
  <c r="B1357" i="1"/>
  <c r="C1356" i="1"/>
  <c r="B1356" i="1" s="1"/>
  <c r="C1355" i="1"/>
  <c r="B1355" i="1" s="1"/>
  <c r="C1354" i="1"/>
  <c r="B1354" i="1"/>
  <c r="C1353" i="1"/>
  <c r="B1353" i="1" s="1"/>
  <c r="C1352" i="1"/>
  <c r="B1352" i="1" s="1"/>
  <c r="C1351" i="1"/>
  <c r="B1351" i="1" s="1"/>
  <c r="C1350" i="1"/>
  <c r="B1350" i="1"/>
  <c r="C1349" i="1"/>
  <c r="B1349" i="1" s="1"/>
  <c r="C1348" i="1"/>
  <c r="B1348" i="1" s="1"/>
  <c r="C1347" i="1"/>
  <c r="B1347" i="1"/>
  <c r="C1346" i="1"/>
  <c r="B1346" i="1" s="1"/>
  <c r="C1345" i="1"/>
  <c r="B1345" i="1" s="1"/>
  <c r="C1344" i="1"/>
  <c r="B1344" i="1" s="1"/>
  <c r="C1343" i="1"/>
  <c r="B1343" i="1" s="1"/>
  <c r="C1342" i="1"/>
  <c r="B1342" i="1"/>
  <c r="C1341" i="1"/>
  <c r="B1341" i="1"/>
  <c r="C1340" i="1"/>
  <c r="B1340" i="1" s="1"/>
  <c r="C1339" i="1"/>
  <c r="B1339" i="1"/>
  <c r="C1338" i="1"/>
  <c r="B1338" i="1" s="1"/>
  <c r="C1337" i="1"/>
  <c r="B1337" i="1"/>
  <c r="C1336" i="1"/>
  <c r="B1336" i="1" s="1"/>
  <c r="C1335" i="1"/>
  <c r="B1335" i="1" s="1"/>
  <c r="C1334" i="1"/>
  <c r="B1334" i="1" s="1"/>
  <c r="C1333" i="1"/>
  <c r="B1333" i="1" s="1"/>
  <c r="C1332" i="1"/>
  <c r="B1332" i="1"/>
  <c r="C1331" i="1"/>
  <c r="B1331" i="1" s="1"/>
  <c r="C1330" i="1"/>
  <c r="B1330" i="1"/>
  <c r="C1329" i="1"/>
  <c r="B1329" i="1" s="1"/>
  <c r="C1328" i="1"/>
  <c r="B1328" i="1" s="1"/>
  <c r="C1327" i="1"/>
  <c r="B1327" i="1"/>
  <c r="C1326" i="1"/>
  <c r="B1326" i="1"/>
  <c r="C1325" i="1"/>
  <c r="B1325" i="1"/>
  <c r="C1324" i="1"/>
  <c r="B1324" i="1" s="1"/>
  <c r="C1323" i="1"/>
  <c r="B1323" i="1" s="1"/>
  <c r="C1322" i="1"/>
  <c r="B1322" i="1" s="1"/>
  <c r="C1321" i="1"/>
  <c r="B1321" i="1" s="1"/>
  <c r="C1320" i="1"/>
  <c r="B1320" i="1" s="1"/>
  <c r="C1319" i="1"/>
  <c r="B1319" i="1" s="1"/>
  <c r="C1318" i="1"/>
  <c r="B1318" i="1"/>
  <c r="C1317" i="1"/>
  <c r="B1317" i="1" s="1"/>
  <c r="C1316" i="1"/>
  <c r="B1316" i="1" s="1"/>
  <c r="C1315" i="1"/>
  <c r="B1315" i="1" s="1"/>
  <c r="C1314" i="1"/>
  <c r="B1314" i="1" s="1"/>
  <c r="C1313" i="1"/>
  <c r="B1313" i="1"/>
  <c r="C1312" i="1"/>
  <c r="B1312" i="1"/>
  <c r="C1311" i="1"/>
  <c r="B1311" i="1" s="1"/>
  <c r="C1310" i="1"/>
  <c r="B1310" i="1" s="1"/>
  <c r="C1309" i="1"/>
  <c r="B1309" i="1" s="1"/>
  <c r="C1308" i="1"/>
  <c r="B1308" i="1"/>
  <c r="C1307" i="1"/>
  <c r="B1307" i="1" s="1"/>
  <c r="C1306" i="1"/>
  <c r="B1306" i="1"/>
  <c r="C1305" i="1"/>
  <c r="B1305" i="1"/>
  <c r="C1304" i="1"/>
  <c r="B1304" i="1" s="1"/>
  <c r="C1303" i="1"/>
  <c r="B1303" i="1" s="1"/>
  <c r="C1302" i="1"/>
  <c r="B1302" i="1" s="1"/>
  <c r="C1301" i="1"/>
  <c r="B1301" i="1"/>
  <c r="C1300" i="1"/>
  <c r="B1300" i="1"/>
  <c r="C1299" i="1"/>
  <c r="B1299" i="1" s="1"/>
  <c r="C1298" i="1"/>
  <c r="B1298" i="1" s="1"/>
  <c r="C1297" i="1"/>
  <c r="B1297" i="1" s="1"/>
  <c r="C1296" i="1"/>
  <c r="B1296" i="1"/>
  <c r="C1295" i="1"/>
  <c r="B1295" i="1" s="1"/>
  <c r="C1294" i="1"/>
  <c r="B1294" i="1" s="1"/>
  <c r="C1293" i="1"/>
  <c r="B1293" i="1"/>
  <c r="C1292" i="1"/>
  <c r="B1292" i="1" s="1"/>
  <c r="C1291" i="1"/>
  <c r="B1291" i="1"/>
  <c r="C1290" i="1"/>
  <c r="B1290" i="1" s="1"/>
  <c r="C1289" i="1"/>
  <c r="B1289" i="1"/>
  <c r="C1288" i="1"/>
  <c r="B1288" i="1" s="1"/>
  <c r="C1287" i="1"/>
  <c r="B1287" i="1"/>
  <c r="C1286" i="1"/>
  <c r="B1286" i="1" s="1"/>
  <c r="C1285" i="1"/>
  <c r="B1285" i="1" s="1"/>
  <c r="C1284" i="1"/>
  <c r="B1284" i="1" s="1"/>
  <c r="C1283" i="1"/>
  <c r="B1283" i="1" s="1"/>
  <c r="C1282" i="1"/>
  <c r="B1282" i="1" s="1"/>
  <c r="C1281" i="1"/>
  <c r="B1281" i="1" s="1"/>
  <c r="C1280" i="1"/>
  <c r="B1280" i="1" s="1"/>
  <c r="C1279" i="1"/>
  <c r="B1279" i="1"/>
  <c r="C1278" i="1"/>
  <c r="B1278" i="1" s="1"/>
  <c r="C1277" i="1"/>
  <c r="B1277" i="1" s="1"/>
  <c r="C1276" i="1"/>
  <c r="B1276" i="1" s="1"/>
  <c r="C1275" i="1"/>
  <c r="B1275" i="1" s="1"/>
  <c r="C1274" i="1"/>
  <c r="B1274" i="1" s="1"/>
  <c r="C1273" i="1"/>
  <c r="B1273" i="1" s="1"/>
  <c r="C1272" i="1"/>
  <c r="B1272" i="1"/>
  <c r="C1271" i="1"/>
  <c r="B1271" i="1"/>
  <c r="C1270" i="1"/>
  <c r="B1270" i="1" s="1"/>
  <c r="C1269" i="1"/>
  <c r="B1269" i="1"/>
  <c r="C1268" i="1"/>
  <c r="B1268" i="1" s="1"/>
  <c r="C1267" i="1"/>
  <c r="B1267" i="1"/>
  <c r="C1266" i="1"/>
  <c r="B1266" i="1"/>
  <c r="C1265" i="1"/>
  <c r="B1265" i="1" s="1"/>
  <c r="C1264" i="1"/>
  <c r="B1264" i="1"/>
  <c r="C1263" i="1"/>
  <c r="B1263" i="1" s="1"/>
  <c r="C1262" i="1"/>
  <c r="B1262" i="1" s="1"/>
  <c r="C1261" i="1"/>
  <c r="B1261" i="1" s="1"/>
  <c r="C1260" i="1"/>
  <c r="B1260" i="1"/>
  <c r="C1259" i="1"/>
  <c r="B1259" i="1"/>
  <c r="C1258" i="1"/>
  <c r="B1258" i="1" s="1"/>
  <c r="C1257" i="1"/>
  <c r="B1257" i="1"/>
  <c r="C1256" i="1"/>
  <c r="B1256" i="1" s="1"/>
  <c r="C1255" i="1"/>
  <c r="B1255" i="1"/>
  <c r="C1254" i="1"/>
  <c r="B1254" i="1"/>
  <c r="C1253" i="1"/>
  <c r="B1253" i="1" s="1"/>
  <c r="C1252" i="1"/>
  <c r="B1252" i="1"/>
  <c r="C1251" i="1"/>
  <c r="B1251" i="1"/>
  <c r="C1250" i="1"/>
  <c r="B1250" i="1" s="1"/>
  <c r="C1249" i="1"/>
  <c r="B1249" i="1" s="1"/>
  <c r="C1248" i="1"/>
  <c r="B1248" i="1" s="1"/>
  <c r="C1247" i="1"/>
  <c r="B1247" i="1" s="1"/>
  <c r="C1246" i="1"/>
  <c r="B1246" i="1" s="1"/>
  <c r="C1245" i="1"/>
  <c r="B1245" i="1"/>
  <c r="C1244" i="1"/>
  <c r="B1244" i="1" s="1"/>
  <c r="C1243" i="1"/>
  <c r="B1243" i="1" s="1"/>
  <c r="C1242" i="1"/>
  <c r="B1242" i="1" s="1"/>
  <c r="C1241" i="1"/>
  <c r="B1241" i="1"/>
  <c r="C1240" i="1"/>
  <c r="B1240" i="1"/>
  <c r="C1239" i="1"/>
  <c r="B1239" i="1"/>
  <c r="C1238" i="1"/>
  <c r="B1238" i="1" s="1"/>
  <c r="C1237" i="1"/>
  <c r="B1237" i="1"/>
  <c r="C1236" i="1"/>
  <c r="B1236" i="1" s="1"/>
  <c r="C1235" i="1"/>
  <c r="B1235" i="1" s="1"/>
  <c r="C1234" i="1"/>
  <c r="B1234" i="1" s="1"/>
  <c r="C1233" i="1"/>
  <c r="B1233" i="1"/>
  <c r="C1232" i="1"/>
  <c r="B1232" i="1" s="1"/>
  <c r="C1231" i="1"/>
  <c r="B1231" i="1"/>
  <c r="C1230" i="1"/>
  <c r="B1230" i="1"/>
  <c r="C1229" i="1"/>
  <c r="B1229" i="1" s="1"/>
  <c r="C1228" i="1"/>
  <c r="B1228" i="1"/>
  <c r="C1227" i="1"/>
  <c r="B1227" i="1" s="1"/>
  <c r="C1226" i="1"/>
  <c r="B1226" i="1" s="1"/>
  <c r="C1225" i="1"/>
  <c r="B1225" i="1"/>
  <c r="C1224" i="1"/>
  <c r="B1224" i="1" s="1"/>
  <c r="C1223" i="1"/>
  <c r="B1223" i="1"/>
  <c r="C1222" i="1"/>
  <c r="B1222" i="1" s="1"/>
  <c r="C1221" i="1"/>
  <c r="B1221" i="1"/>
  <c r="C1220" i="1"/>
  <c r="B1220" i="1" s="1"/>
  <c r="C1219" i="1"/>
  <c r="B1219" i="1"/>
  <c r="C1218" i="1"/>
  <c r="B1218" i="1"/>
  <c r="C1217" i="1"/>
  <c r="B1217" i="1" s="1"/>
  <c r="C1216" i="1"/>
  <c r="B1216" i="1"/>
  <c r="C1215" i="1"/>
  <c r="B1215" i="1"/>
  <c r="C1214" i="1"/>
  <c r="B1214" i="1" s="1"/>
  <c r="C1213" i="1"/>
  <c r="B1213" i="1" s="1"/>
  <c r="C1212" i="1"/>
  <c r="B1212" i="1" s="1"/>
  <c r="C1211" i="1"/>
  <c r="B1211" i="1"/>
  <c r="C1210" i="1"/>
  <c r="B1210" i="1"/>
  <c r="C1209" i="1"/>
  <c r="B1209" i="1" s="1"/>
  <c r="C1208" i="1"/>
  <c r="B1208" i="1" s="1"/>
  <c r="C1207" i="1"/>
  <c r="B1207" i="1"/>
  <c r="C1206" i="1"/>
  <c r="B1206" i="1" s="1"/>
  <c r="C1205" i="1"/>
  <c r="B1205" i="1" s="1"/>
  <c r="C1204" i="1"/>
  <c r="B1204" i="1"/>
  <c r="C1203" i="1"/>
  <c r="B1203" i="1"/>
  <c r="C1202" i="1"/>
  <c r="B1202" i="1" s="1"/>
  <c r="C1201" i="1"/>
  <c r="B1201" i="1" s="1"/>
  <c r="C1200" i="1"/>
  <c r="B1200" i="1" s="1"/>
  <c r="C1199" i="1"/>
  <c r="B1199" i="1"/>
  <c r="C1198" i="1"/>
  <c r="B1198" i="1"/>
  <c r="C1197" i="1"/>
  <c r="B1197" i="1" s="1"/>
  <c r="C1196" i="1"/>
  <c r="B1196" i="1" s="1"/>
  <c r="C1195" i="1"/>
  <c r="B1195" i="1" s="1"/>
  <c r="C1194" i="1"/>
  <c r="B1194" i="1"/>
  <c r="C1193" i="1"/>
  <c r="B1193" i="1" s="1"/>
  <c r="C1192" i="1"/>
  <c r="B1192" i="1" s="1"/>
  <c r="C1191" i="1"/>
  <c r="B1191" i="1"/>
  <c r="C1190" i="1"/>
  <c r="B1190" i="1" s="1"/>
  <c r="C1189" i="1"/>
  <c r="B1189" i="1" s="1"/>
  <c r="C1188" i="1"/>
  <c r="B1188" i="1" s="1"/>
  <c r="C1187" i="1"/>
  <c r="B1187" i="1" s="1"/>
  <c r="C1186" i="1"/>
  <c r="B1186" i="1"/>
  <c r="C1185" i="1"/>
  <c r="B1185" i="1"/>
  <c r="C1184" i="1"/>
  <c r="B1184" i="1" s="1"/>
  <c r="C1183" i="1"/>
  <c r="B1183" i="1"/>
  <c r="C1182" i="1"/>
  <c r="B1182" i="1" s="1"/>
  <c r="C1181" i="1"/>
  <c r="B1181" i="1"/>
  <c r="C1180" i="1"/>
  <c r="B1180" i="1" s="1"/>
  <c r="C1179" i="1"/>
  <c r="B1179" i="1" s="1"/>
  <c r="C1178" i="1"/>
  <c r="B1178" i="1" s="1"/>
  <c r="C1177" i="1"/>
  <c r="B1177" i="1" s="1"/>
  <c r="C1176" i="1"/>
  <c r="B1176" i="1"/>
  <c r="C1175" i="1"/>
  <c r="B1175" i="1" s="1"/>
  <c r="C1174" i="1"/>
  <c r="B1174" i="1" s="1"/>
  <c r="C1173" i="1"/>
  <c r="B1173" i="1"/>
  <c r="C1172" i="1"/>
  <c r="B1172" i="1" s="1"/>
  <c r="C1171" i="1"/>
  <c r="B1171" i="1"/>
  <c r="C1170" i="1"/>
  <c r="B1170" i="1"/>
  <c r="C1169" i="1"/>
  <c r="B1169" i="1" s="1"/>
  <c r="C1168" i="1"/>
  <c r="B1168" i="1"/>
  <c r="C1167" i="1"/>
  <c r="B1167" i="1" s="1"/>
  <c r="C1166" i="1"/>
  <c r="B1166" i="1" s="1"/>
  <c r="C1165" i="1"/>
  <c r="B1165" i="1"/>
  <c r="C1164" i="1"/>
  <c r="B1164" i="1" s="1"/>
  <c r="C1163" i="1"/>
  <c r="B1163" i="1" s="1"/>
  <c r="C1162" i="1"/>
  <c r="B1162" i="1" s="1"/>
  <c r="C1161" i="1"/>
  <c r="B1161" i="1" s="1"/>
  <c r="C1160" i="1"/>
  <c r="B1160" i="1" s="1"/>
  <c r="C1159" i="1"/>
  <c r="B1159" i="1" s="1"/>
  <c r="C1158" i="1"/>
  <c r="B1158" i="1"/>
  <c r="C1157" i="1"/>
  <c r="B1157" i="1"/>
  <c r="C1156" i="1"/>
  <c r="B1156" i="1" s="1"/>
  <c r="C1155" i="1"/>
  <c r="B1155" i="1"/>
  <c r="C1154" i="1"/>
  <c r="B1154" i="1" s="1"/>
  <c r="C1153" i="1"/>
  <c r="B1153" i="1"/>
  <c r="C1152" i="1"/>
  <c r="B1152" i="1"/>
  <c r="C1151" i="1"/>
  <c r="B1151" i="1" s="1"/>
  <c r="C1150" i="1"/>
  <c r="B1150" i="1" s="1"/>
  <c r="C1149" i="1"/>
  <c r="B1149" i="1" s="1"/>
  <c r="C1148" i="1"/>
  <c r="B1148" i="1" s="1"/>
  <c r="C1147" i="1"/>
  <c r="B1147" i="1" s="1"/>
  <c r="C1146" i="1"/>
  <c r="B1146" i="1" s="1"/>
  <c r="C1145" i="1"/>
  <c r="B1145" i="1"/>
  <c r="C1144" i="1"/>
  <c r="B1144" i="1" s="1"/>
  <c r="C1143" i="1"/>
  <c r="B1143" i="1" s="1"/>
  <c r="C1142" i="1"/>
  <c r="B1142" i="1" s="1"/>
  <c r="C1141" i="1"/>
  <c r="B1141" i="1" s="1"/>
  <c r="C1140" i="1"/>
  <c r="B1140" i="1"/>
  <c r="C1139" i="1"/>
  <c r="B1139" i="1"/>
  <c r="C1138" i="1"/>
  <c r="B1138" i="1"/>
  <c r="C1137" i="1"/>
  <c r="B1137" i="1"/>
  <c r="C1136" i="1"/>
  <c r="B1136" i="1" s="1"/>
  <c r="C1135" i="1"/>
  <c r="B1135" i="1"/>
  <c r="C1134" i="1"/>
  <c r="B1134" i="1" s="1"/>
  <c r="C1133" i="1"/>
  <c r="B1133" i="1" s="1"/>
  <c r="C1132" i="1"/>
  <c r="B1132" i="1" s="1"/>
  <c r="C1131" i="1"/>
  <c r="B1131" i="1" s="1"/>
  <c r="C1130" i="1"/>
  <c r="B1130" i="1" s="1"/>
  <c r="C1129" i="1"/>
  <c r="B1129" i="1" s="1"/>
  <c r="C1128" i="1"/>
  <c r="B1128" i="1" s="1"/>
  <c r="C1127" i="1"/>
  <c r="B1127" i="1"/>
  <c r="C1126" i="1"/>
  <c r="B1126" i="1"/>
  <c r="C1125" i="1"/>
  <c r="B1125" i="1"/>
  <c r="C1124" i="1"/>
  <c r="B1124" i="1" s="1"/>
  <c r="C1123" i="1"/>
  <c r="B1123" i="1"/>
  <c r="C1122" i="1"/>
  <c r="B1122" i="1"/>
  <c r="C1121" i="1"/>
  <c r="B1121" i="1" s="1"/>
  <c r="C1120" i="1"/>
  <c r="B1120" i="1" s="1"/>
  <c r="C1119" i="1"/>
  <c r="B1119" i="1"/>
  <c r="C1118" i="1"/>
  <c r="B1118" i="1" s="1"/>
  <c r="C1117" i="1"/>
  <c r="B1117" i="1"/>
  <c r="C1116" i="1"/>
  <c r="B1116" i="1" s="1"/>
  <c r="C1115" i="1"/>
  <c r="B1115" i="1"/>
  <c r="C1114" i="1"/>
  <c r="B1114" i="1"/>
  <c r="C1113" i="1"/>
  <c r="B1113" i="1"/>
  <c r="C1112" i="1"/>
  <c r="B1112" i="1" s="1"/>
  <c r="C1111" i="1"/>
  <c r="B1111" i="1" s="1"/>
  <c r="C1110" i="1"/>
  <c r="B1110" i="1"/>
  <c r="C1109" i="1"/>
  <c r="B1109" i="1"/>
  <c r="C1108" i="1"/>
  <c r="B1108" i="1" s="1"/>
  <c r="C1107" i="1"/>
  <c r="B1107" i="1" s="1"/>
  <c r="C1106" i="1"/>
  <c r="B1106" i="1" s="1"/>
  <c r="C1105" i="1"/>
  <c r="B1105" i="1"/>
  <c r="C1104" i="1"/>
  <c r="B1104" i="1"/>
  <c r="C1103" i="1"/>
  <c r="B1103" i="1" s="1"/>
  <c r="C1102" i="1"/>
  <c r="B1102" i="1"/>
  <c r="C1101" i="1"/>
  <c r="B1101" i="1"/>
  <c r="C1100" i="1"/>
  <c r="B1100" i="1"/>
  <c r="C1099" i="1"/>
  <c r="B1099" i="1" s="1"/>
  <c r="C1098" i="1"/>
  <c r="B1098" i="1" s="1"/>
  <c r="C1097" i="1"/>
  <c r="B1097" i="1" s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 s="1"/>
  <c r="C1090" i="1"/>
  <c r="B1090" i="1" s="1"/>
  <c r="C1089" i="1"/>
  <c r="B1089" i="1"/>
  <c r="C1088" i="1"/>
  <c r="B1088" i="1"/>
  <c r="C1087" i="1"/>
  <c r="B1087" i="1" s="1"/>
  <c r="C1086" i="1"/>
  <c r="B1086" i="1" s="1"/>
  <c r="C1085" i="1"/>
  <c r="B1085" i="1" s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 s="1"/>
  <c r="C1078" i="1"/>
  <c r="B1078" i="1" s="1"/>
  <c r="C1077" i="1"/>
  <c r="B1077" i="1"/>
  <c r="C1076" i="1"/>
  <c r="B1076" i="1"/>
  <c r="C1075" i="1"/>
  <c r="B1075" i="1" s="1"/>
  <c r="C1074" i="1"/>
  <c r="B1074" i="1" s="1"/>
  <c r="C1073" i="1"/>
  <c r="B1073" i="1" s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 s="1"/>
  <c r="C1066" i="1"/>
  <c r="B1066" i="1" s="1"/>
  <c r="C1065" i="1"/>
  <c r="B1065" i="1"/>
  <c r="C1064" i="1"/>
  <c r="B1064" i="1"/>
  <c r="C1063" i="1"/>
  <c r="B1063" i="1" s="1"/>
  <c r="C1062" i="1"/>
  <c r="B1062" i="1" s="1"/>
  <c r="C1061" i="1"/>
  <c r="B1061" i="1" s="1"/>
  <c r="C1060" i="1"/>
  <c r="B1060" i="1"/>
  <c r="C1059" i="1"/>
  <c r="B1059" i="1"/>
  <c r="C1058" i="1"/>
  <c r="B1058" i="1"/>
  <c r="C1057" i="1"/>
  <c r="B1057" i="1"/>
  <c r="C1056" i="1"/>
  <c r="B1056" i="1" s="1"/>
  <c r="C1055" i="1"/>
  <c r="B1055" i="1" s="1"/>
  <c r="C1054" i="1"/>
  <c r="B1054" i="1" s="1"/>
  <c r="C1053" i="1"/>
  <c r="B1053" i="1"/>
  <c r="C1052" i="1"/>
  <c r="B1052" i="1"/>
  <c r="C1051" i="1"/>
  <c r="B1051" i="1" s="1"/>
  <c r="C1050" i="1"/>
  <c r="B1050" i="1"/>
  <c r="C1049" i="1"/>
  <c r="B1049" i="1" s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 s="1"/>
  <c r="C1042" i="1"/>
  <c r="B1042" i="1" s="1"/>
  <c r="C1041" i="1"/>
  <c r="B1041" i="1"/>
  <c r="C1040" i="1"/>
  <c r="B1040" i="1"/>
  <c r="C1039" i="1"/>
  <c r="B1039" i="1" s="1"/>
  <c r="C1038" i="1"/>
  <c r="B1038" i="1"/>
  <c r="C1037" i="1"/>
  <c r="B1037" i="1" s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 s="1"/>
  <c r="C1030" i="1"/>
  <c r="B1030" i="1"/>
  <c r="C1029" i="1"/>
  <c r="B1029" i="1"/>
  <c r="C1028" i="1"/>
  <c r="B1028" i="1"/>
  <c r="C1027" i="1"/>
  <c r="B1027" i="1" s="1"/>
  <c r="C1026" i="1"/>
  <c r="B1026" i="1" s="1"/>
  <c r="C1025" i="1"/>
  <c r="B1025" i="1" s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 s="1"/>
  <c r="C1018" i="1"/>
  <c r="B1018" i="1"/>
  <c r="C1017" i="1"/>
  <c r="B1017" i="1"/>
  <c r="C1016" i="1"/>
  <c r="B1016" i="1"/>
  <c r="C1015" i="1"/>
  <c r="B1015" i="1" s="1"/>
  <c r="C1014" i="1"/>
  <c r="B1014" i="1" s="1"/>
  <c r="C1013" i="1"/>
  <c r="B1013" i="1" s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 s="1"/>
  <c r="C1006" i="1"/>
  <c r="B1006" i="1" s="1"/>
  <c r="C1005" i="1"/>
  <c r="B1005" i="1"/>
  <c r="C1004" i="1"/>
  <c r="B1004" i="1"/>
  <c r="C1003" i="1"/>
  <c r="B1003" i="1" s="1"/>
  <c r="C1002" i="1"/>
  <c r="B1002" i="1" s="1"/>
  <c r="C1001" i="1"/>
  <c r="B1001" i="1" s="1"/>
  <c r="C1000" i="1"/>
  <c r="B1000" i="1"/>
  <c r="C999" i="1"/>
  <c r="B999" i="1"/>
  <c r="C998" i="1"/>
  <c r="B998" i="1"/>
  <c r="C997" i="1"/>
  <c r="B997" i="1"/>
  <c r="C996" i="1"/>
  <c r="B996" i="1"/>
  <c r="C995" i="1"/>
  <c r="B995" i="1" s="1"/>
  <c r="C994" i="1"/>
  <c r="B994" i="1" s="1"/>
  <c r="C993" i="1"/>
  <c r="B993" i="1"/>
  <c r="C992" i="1"/>
  <c r="B992" i="1"/>
  <c r="C991" i="1"/>
  <c r="B991" i="1"/>
  <c r="C990" i="1"/>
  <c r="B990" i="1" s="1"/>
  <c r="C989" i="1"/>
  <c r="B989" i="1" s="1"/>
  <c r="C988" i="1"/>
  <c r="B988" i="1"/>
  <c r="C987" i="1"/>
  <c r="B987" i="1"/>
  <c r="C986" i="1"/>
  <c r="B986" i="1"/>
  <c r="C985" i="1"/>
  <c r="B985" i="1"/>
  <c r="C984" i="1"/>
  <c r="B984" i="1"/>
  <c r="C983" i="1"/>
  <c r="B983" i="1" s="1"/>
  <c r="C982" i="1"/>
  <c r="B982" i="1" s="1"/>
  <c r="C981" i="1"/>
  <c r="B981" i="1"/>
  <c r="C980" i="1"/>
  <c r="B980" i="1"/>
  <c r="C979" i="1"/>
  <c r="B979" i="1"/>
  <c r="C978" i="1"/>
  <c r="B978" i="1"/>
  <c r="C977" i="1"/>
  <c r="B977" i="1" s="1"/>
  <c r="C976" i="1"/>
  <c r="B976" i="1"/>
  <c r="C975" i="1"/>
  <c r="B975" i="1"/>
  <c r="C974" i="1"/>
  <c r="B974" i="1"/>
  <c r="C973" i="1"/>
  <c r="B973" i="1"/>
  <c r="C972" i="1"/>
  <c r="B972" i="1"/>
  <c r="C971" i="1"/>
  <c r="B971" i="1" s="1"/>
  <c r="C970" i="1"/>
  <c r="B970" i="1" s="1"/>
  <c r="C969" i="1"/>
  <c r="B969" i="1"/>
  <c r="C968" i="1"/>
  <c r="B968" i="1"/>
  <c r="C967" i="1"/>
  <c r="B967" i="1" s="1"/>
  <c r="C966" i="1"/>
  <c r="B966" i="1"/>
  <c r="C965" i="1"/>
  <c r="B965" i="1" s="1"/>
  <c r="C964" i="1"/>
  <c r="B964" i="1"/>
  <c r="C963" i="1"/>
  <c r="B963" i="1"/>
  <c r="C962" i="1"/>
  <c r="B962" i="1"/>
  <c r="C961" i="1"/>
  <c r="B961" i="1"/>
  <c r="C960" i="1"/>
  <c r="B960" i="1"/>
  <c r="C959" i="1"/>
  <c r="B959" i="1" s="1"/>
  <c r="C958" i="1"/>
  <c r="B958" i="1"/>
  <c r="C957" i="1"/>
  <c r="B957" i="1"/>
  <c r="C956" i="1"/>
  <c r="B956" i="1"/>
  <c r="C955" i="1"/>
  <c r="B955" i="1" s="1"/>
  <c r="C954" i="1"/>
  <c r="B954" i="1" s="1"/>
  <c r="C953" i="1"/>
  <c r="B953" i="1" s="1"/>
  <c r="C952" i="1"/>
  <c r="B952" i="1"/>
  <c r="C951" i="1"/>
  <c r="B951" i="1"/>
  <c r="C950" i="1"/>
  <c r="B950" i="1"/>
  <c r="C949" i="1"/>
  <c r="B949" i="1"/>
  <c r="C948" i="1"/>
  <c r="B948" i="1"/>
  <c r="C947" i="1"/>
  <c r="B947" i="1" s="1"/>
  <c r="C946" i="1"/>
  <c r="B946" i="1"/>
  <c r="C945" i="1"/>
  <c r="B945" i="1"/>
  <c r="C944" i="1"/>
  <c r="B944" i="1"/>
  <c r="C943" i="1"/>
  <c r="B943" i="1" s="1"/>
  <c r="C942" i="1"/>
  <c r="B942" i="1" s="1"/>
  <c r="C941" i="1"/>
  <c r="B941" i="1" s="1"/>
  <c r="C940" i="1"/>
  <c r="B940" i="1"/>
  <c r="C939" i="1"/>
  <c r="B939" i="1"/>
  <c r="C938" i="1"/>
  <c r="B938" i="1"/>
  <c r="C937" i="1"/>
  <c r="B937" i="1"/>
  <c r="C936" i="1"/>
  <c r="B936" i="1"/>
  <c r="C935" i="1"/>
  <c r="B935" i="1" s="1"/>
  <c r="C934" i="1"/>
  <c r="B934" i="1" s="1"/>
  <c r="C933" i="1"/>
  <c r="B933" i="1"/>
  <c r="C932" i="1"/>
  <c r="B932" i="1"/>
  <c r="C931" i="1"/>
  <c r="B931" i="1" s="1"/>
  <c r="C930" i="1"/>
  <c r="B930" i="1" s="1"/>
  <c r="C929" i="1"/>
  <c r="B929" i="1" s="1"/>
  <c r="C928" i="1"/>
  <c r="B928" i="1"/>
  <c r="C927" i="1"/>
  <c r="B927" i="1"/>
  <c r="C926" i="1"/>
  <c r="B926" i="1"/>
  <c r="C925" i="1"/>
  <c r="B925" i="1"/>
  <c r="C924" i="1"/>
  <c r="B924" i="1"/>
  <c r="C923" i="1"/>
  <c r="B923" i="1" s="1"/>
  <c r="C922" i="1"/>
  <c r="B922" i="1" s="1"/>
  <c r="C921" i="1"/>
  <c r="B921" i="1"/>
  <c r="C920" i="1"/>
  <c r="B920" i="1"/>
  <c r="C919" i="1"/>
  <c r="B919" i="1"/>
  <c r="C918" i="1"/>
  <c r="B918" i="1" s="1"/>
  <c r="C917" i="1"/>
  <c r="B917" i="1" s="1"/>
  <c r="C916" i="1"/>
  <c r="B916" i="1"/>
  <c r="C915" i="1"/>
  <c r="B915" i="1"/>
  <c r="C914" i="1"/>
  <c r="B914" i="1"/>
  <c r="C913" i="1"/>
  <c r="B913" i="1"/>
  <c r="C912" i="1"/>
  <c r="B912" i="1"/>
  <c r="C911" i="1"/>
  <c r="B911" i="1" s="1"/>
  <c r="C910" i="1"/>
  <c r="B910" i="1" s="1"/>
  <c r="C909" i="1"/>
  <c r="B909" i="1"/>
  <c r="C908" i="1"/>
  <c r="B908" i="1"/>
  <c r="C907" i="1"/>
  <c r="B907" i="1"/>
  <c r="C906" i="1"/>
  <c r="B906" i="1"/>
  <c r="C905" i="1"/>
  <c r="B905" i="1" s="1"/>
  <c r="C904" i="1"/>
  <c r="B904" i="1"/>
  <c r="C903" i="1"/>
  <c r="B903" i="1"/>
  <c r="C902" i="1"/>
  <c r="B902" i="1"/>
  <c r="C901" i="1"/>
  <c r="B901" i="1"/>
  <c r="C900" i="1"/>
  <c r="B900" i="1"/>
  <c r="C899" i="1"/>
  <c r="B899" i="1" s="1"/>
  <c r="C898" i="1"/>
  <c r="B898" i="1" s="1"/>
  <c r="C897" i="1"/>
  <c r="B897" i="1"/>
  <c r="C896" i="1"/>
  <c r="B896" i="1"/>
  <c r="C895" i="1"/>
  <c r="B895" i="1" s="1"/>
  <c r="C894" i="1"/>
  <c r="B894" i="1"/>
  <c r="C893" i="1"/>
  <c r="B893" i="1" s="1"/>
  <c r="C892" i="1"/>
  <c r="B892" i="1"/>
  <c r="C891" i="1"/>
  <c r="B891" i="1"/>
  <c r="C890" i="1"/>
  <c r="B890" i="1"/>
  <c r="C889" i="1"/>
  <c r="B889" i="1"/>
  <c r="C888" i="1"/>
  <c r="B888" i="1"/>
  <c r="C887" i="1"/>
  <c r="B887" i="1" s="1"/>
  <c r="C886" i="1"/>
  <c r="B886" i="1"/>
  <c r="C885" i="1"/>
  <c r="B885" i="1"/>
  <c r="C884" i="1"/>
  <c r="B884" i="1"/>
  <c r="C883" i="1"/>
  <c r="B883" i="1" s="1"/>
  <c r="C882" i="1"/>
  <c r="B882" i="1" s="1"/>
  <c r="C881" i="1"/>
  <c r="B881" i="1" s="1"/>
  <c r="C880" i="1"/>
  <c r="B880" i="1"/>
  <c r="C879" i="1"/>
  <c r="B879" i="1"/>
  <c r="C878" i="1"/>
  <c r="B878" i="1"/>
  <c r="C877" i="1"/>
  <c r="B877" i="1"/>
  <c r="C876" i="1"/>
  <c r="B876" i="1"/>
  <c r="C875" i="1"/>
  <c r="B875" i="1" s="1"/>
  <c r="C874" i="1"/>
  <c r="B874" i="1"/>
  <c r="C873" i="1"/>
  <c r="B873" i="1"/>
  <c r="C872" i="1"/>
  <c r="B872" i="1"/>
  <c r="C871" i="1"/>
  <c r="B871" i="1" s="1"/>
  <c r="C870" i="1"/>
  <c r="B870" i="1" s="1"/>
  <c r="C869" i="1"/>
  <c r="B869" i="1" s="1"/>
  <c r="C868" i="1"/>
  <c r="B868" i="1"/>
  <c r="C867" i="1"/>
  <c r="B867" i="1"/>
  <c r="C866" i="1"/>
  <c r="B866" i="1"/>
  <c r="C865" i="1"/>
  <c r="B865" i="1"/>
  <c r="C864" i="1"/>
  <c r="B864" i="1"/>
  <c r="C863" i="1"/>
  <c r="B863" i="1" s="1"/>
  <c r="C862" i="1"/>
  <c r="B862" i="1" s="1"/>
  <c r="C861" i="1"/>
  <c r="B861" i="1"/>
  <c r="C860" i="1"/>
  <c r="B860" i="1"/>
  <c r="C859" i="1"/>
  <c r="B859" i="1" s="1"/>
  <c r="C858" i="1"/>
  <c r="B858" i="1" s="1"/>
  <c r="C857" i="1"/>
  <c r="B857" i="1" s="1"/>
  <c r="C856" i="1"/>
  <c r="B856" i="1"/>
  <c r="C855" i="1"/>
  <c r="B855" i="1"/>
  <c r="C854" i="1"/>
  <c r="B854" i="1"/>
  <c r="C853" i="1"/>
  <c r="B853" i="1"/>
  <c r="C852" i="1"/>
  <c r="B852" i="1"/>
  <c r="C851" i="1"/>
  <c r="B851" i="1" s="1"/>
  <c r="C850" i="1"/>
  <c r="B850" i="1" s="1"/>
  <c r="C849" i="1"/>
  <c r="B849" i="1"/>
  <c r="C848" i="1"/>
  <c r="B848" i="1"/>
  <c r="C847" i="1"/>
  <c r="B847" i="1"/>
  <c r="C846" i="1"/>
  <c r="B846" i="1" s="1"/>
  <c r="C845" i="1"/>
  <c r="B845" i="1" s="1"/>
  <c r="C844" i="1"/>
  <c r="B844" i="1" s="1"/>
  <c r="C843" i="1"/>
  <c r="B843" i="1"/>
  <c r="C842" i="1"/>
  <c r="B842" i="1"/>
  <c r="C841" i="1"/>
  <c r="B841" i="1"/>
  <c r="C840" i="1"/>
  <c r="B840" i="1" s="1"/>
  <c r="C839" i="1"/>
  <c r="B839" i="1" s="1"/>
  <c r="C838" i="1"/>
  <c r="B838" i="1" s="1"/>
  <c r="C837" i="1"/>
  <c r="B837" i="1"/>
  <c r="C836" i="1"/>
  <c r="B836" i="1"/>
  <c r="C835" i="1"/>
  <c r="B835" i="1" s="1"/>
  <c r="C834" i="1"/>
  <c r="B834" i="1" s="1"/>
  <c r="C833" i="1"/>
  <c r="B833" i="1" s="1"/>
  <c r="C832" i="1"/>
  <c r="B832" i="1" s="1"/>
  <c r="C831" i="1"/>
  <c r="B831" i="1"/>
  <c r="C830" i="1"/>
  <c r="B830" i="1"/>
  <c r="C829" i="1"/>
  <c r="B829" i="1"/>
  <c r="C828" i="1"/>
  <c r="B828" i="1" s="1"/>
  <c r="C827" i="1"/>
  <c r="B827" i="1" s="1"/>
  <c r="C826" i="1"/>
  <c r="B826" i="1" s="1"/>
  <c r="C825" i="1"/>
  <c r="B825" i="1"/>
  <c r="C824" i="1"/>
  <c r="B824" i="1"/>
  <c r="C823" i="1"/>
  <c r="B823" i="1"/>
  <c r="C822" i="1"/>
  <c r="B822" i="1" s="1"/>
  <c r="C821" i="1"/>
  <c r="B821" i="1" s="1"/>
  <c r="C820" i="1"/>
  <c r="B820" i="1" s="1"/>
  <c r="C819" i="1"/>
  <c r="B819" i="1"/>
  <c r="C818" i="1"/>
  <c r="B818" i="1" s="1"/>
  <c r="C817" i="1"/>
  <c r="B817" i="1"/>
  <c r="C816" i="1"/>
  <c r="B816" i="1" s="1"/>
  <c r="C815" i="1"/>
  <c r="B815" i="1" s="1"/>
  <c r="C814" i="1"/>
  <c r="B814" i="1" s="1"/>
  <c r="C813" i="1"/>
  <c r="B813" i="1"/>
  <c r="C812" i="1"/>
  <c r="B812" i="1" s="1"/>
  <c r="C811" i="1"/>
  <c r="B811" i="1" s="1"/>
  <c r="C810" i="1"/>
  <c r="B810" i="1" s="1"/>
  <c r="C809" i="1"/>
  <c r="B809" i="1" s="1"/>
  <c r="C808" i="1"/>
  <c r="B808" i="1" s="1"/>
  <c r="C807" i="1"/>
  <c r="B807" i="1"/>
  <c r="C806" i="1"/>
  <c r="B806" i="1" s="1"/>
  <c r="C805" i="1"/>
  <c r="B805" i="1"/>
  <c r="C804" i="1"/>
  <c r="B804" i="1" s="1"/>
  <c r="C803" i="1"/>
  <c r="B803" i="1" s="1"/>
  <c r="C802" i="1"/>
  <c r="B802" i="1" s="1"/>
  <c r="C801" i="1"/>
  <c r="B801" i="1"/>
  <c r="C800" i="1"/>
  <c r="B800" i="1"/>
  <c r="C799" i="1"/>
  <c r="B799" i="1"/>
  <c r="C798" i="1"/>
  <c r="B798" i="1" s="1"/>
  <c r="C797" i="1"/>
  <c r="B797" i="1" s="1"/>
  <c r="C796" i="1"/>
  <c r="B796" i="1" s="1"/>
  <c r="C795" i="1"/>
  <c r="B795" i="1"/>
  <c r="C794" i="1"/>
  <c r="B794" i="1" s="1"/>
  <c r="C793" i="1"/>
  <c r="B793" i="1"/>
  <c r="C792" i="1"/>
  <c r="B792" i="1" s="1"/>
  <c r="C791" i="1"/>
  <c r="B791" i="1" s="1"/>
  <c r="C790" i="1"/>
  <c r="B790" i="1" s="1"/>
  <c r="C789" i="1"/>
  <c r="B789" i="1"/>
  <c r="C788" i="1"/>
  <c r="B788" i="1" s="1"/>
  <c r="C787" i="1"/>
  <c r="B787" i="1" s="1"/>
  <c r="C786" i="1"/>
  <c r="B786" i="1" s="1"/>
  <c r="C785" i="1"/>
  <c r="B785" i="1" s="1"/>
  <c r="C784" i="1"/>
  <c r="B784" i="1" s="1"/>
  <c r="C783" i="1"/>
  <c r="B783" i="1"/>
  <c r="C782" i="1"/>
  <c r="B782" i="1" s="1"/>
  <c r="C781" i="1"/>
  <c r="B781" i="1"/>
  <c r="C780" i="1"/>
  <c r="B780" i="1" s="1"/>
  <c r="C779" i="1"/>
  <c r="B779" i="1" s="1"/>
  <c r="C778" i="1"/>
  <c r="B778" i="1" s="1"/>
  <c r="C777" i="1"/>
  <c r="B777" i="1"/>
  <c r="C776" i="1"/>
  <c r="B776" i="1"/>
  <c r="C775" i="1"/>
  <c r="B775" i="1"/>
  <c r="C774" i="1"/>
  <c r="B774" i="1" s="1"/>
  <c r="C773" i="1"/>
  <c r="B773" i="1" s="1"/>
  <c r="C772" i="1"/>
  <c r="B772" i="1" s="1"/>
  <c r="C771" i="1"/>
  <c r="B771" i="1"/>
  <c r="C770" i="1"/>
  <c r="B770" i="1" s="1"/>
  <c r="C769" i="1"/>
  <c r="B769" i="1"/>
  <c r="C768" i="1"/>
  <c r="B768" i="1" s="1"/>
  <c r="C767" i="1"/>
  <c r="B767" i="1" s="1"/>
  <c r="C766" i="1"/>
  <c r="B766" i="1" s="1"/>
  <c r="C765" i="1"/>
  <c r="B765" i="1"/>
  <c r="C764" i="1"/>
  <c r="B764" i="1" s="1"/>
  <c r="C763" i="1"/>
  <c r="B763" i="1" s="1"/>
  <c r="C762" i="1"/>
  <c r="B762" i="1" s="1"/>
  <c r="C761" i="1"/>
  <c r="B761" i="1" s="1"/>
  <c r="C760" i="1"/>
  <c r="B760" i="1" s="1"/>
  <c r="C759" i="1"/>
  <c r="B759" i="1"/>
  <c r="C758" i="1"/>
  <c r="B758" i="1" s="1"/>
  <c r="C757" i="1"/>
  <c r="B757" i="1"/>
  <c r="C756" i="1"/>
  <c r="B756" i="1" s="1"/>
  <c r="C755" i="1"/>
  <c r="B755" i="1" s="1"/>
  <c r="C754" i="1"/>
  <c r="B754" i="1" s="1"/>
  <c r="C753" i="1"/>
  <c r="B753" i="1"/>
  <c r="C752" i="1"/>
  <c r="B752" i="1"/>
  <c r="C751" i="1"/>
  <c r="B751" i="1"/>
  <c r="C750" i="1"/>
  <c r="B750" i="1" s="1"/>
  <c r="C749" i="1"/>
  <c r="B749" i="1" s="1"/>
  <c r="C748" i="1"/>
  <c r="B748" i="1" s="1"/>
  <c r="C747" i="1"/>
  <c r="B747" i="1"/>
  <c r="C746" i="1"/>
  <c r="B746" i="1" s="1"/>
  <c r="C745" i="1"/>
  <c r="B745" i="1"/>
  <c r="C744" i="1"/>
  <c r="B744" i="1" s="1"/>
  <c r="C743" i="1"/>
  <c r="B743" i="1" s="1"/>
  <c r="C742" i="1"/>
  <c r="B742" i="1" s="1"/>
  <c r="C741" i="1"/>
  <c r="B741" i="1"/>
  <c r="C740" i="1"/>
  <c r="B740" i="1" s="1"/>
  <c r="C739" i="1"/>
  <c r="B739" i="1" s="1"/>
  <c r="C738" i="1"/>
  <c r="B738" i="1" s="1"/>
  <c r="C737" i="1"/>
  <c r="B737" i="1" s="1"/>
  <c r="C736" i="1"/>
  <c r="B736" i="1" s="1"/>
  <c r="C735" i="1"/>
  <c r="B735" i="1"/>
  <c r="C734" i="1"/>
  <c r="B734" i="1" s="1"/>
  <c r="C733" i="1"/>
  <c r="B733" i="1"/>
  <c r="C732" i="1"/>
  <c r="B732" i="1" s="1"/>
  <c r="C731" i="1"/>
  <c r="B731" i="1" s="1"/>
  <c r="C730" i="1"/>
  <c r="B730" i="1" s="1"/>
  <c r="C729" i="1"/>
  <c r="B729" i="1"/>
  <c r="C728" i="1"/>
  <c r="B728" i="1"/>
  <c r="C727" i="1"/>
  <c r="B727" i="1"/>
  <c r="C726" i="1"/>
  <c r="B726" i="1" s="1"/>
  <c r="C725" i="1"/>
  <c r="B725" i="1" s="1"/>
  <c r="C724" i="1"/>
  <c r="B724" i="1" s="1"/>
  <c r="C723" i="1"/>
  <c r="B723" i="1"/>
  <c r="C722" i="1"/>
  <c r="B722" i="1" s="1"/>
  <c r="C721" i="1"/>
  <c r="B721" i="1"/>
  <c r="C720" i="1"/>
  <c r="B720" i="1" s="1"/>
  <c r="C719" i="1"/>
  <c r="B719" i="1" s="1"/>
  <c r="C718" i="1"/>
  <c r="B718" i="1" s="1"/>
  <c r="C717" i="1"/>
  <c r="B717" i="1"/>
  <c r="C716" i="1"/>
  <c r="B716" i="1" s="1"/>
  <c r="C715" i="1"/>
  <c r="B715" i="1" s="1"/>
  <c r="C714" i="1"/>
  <c r="B714" i="1" s="1"/>
  <c r="C713" i="1"/>
  <c r="B713" i="1" s="1"/>
  <c r="C712" i="1"/>
  <c r="B712" i="1" s="1"/>
  <c r="C711" i="1"/>
  <c r="B711" i="1"/>
  <c r="C710" i="1"/>
  <c r="B710" i="1" s="1"/>
  <c r="C709" i="1"/>
  <c r="B709" i="1"/>
  <c r="C708" i="1"/>
  <c r="B708" i="1" s="1"/>
  <c r="C707" i="1"/>
  <c r="B707" i="1" s="1"/>
  <c r="C706" i="1"/>
  <c r="B706" i="1" s="1"/>
  <c r="C705" i="1"/>
  <c r="B705" i="1"/>
  <c r="C704" i="1"/>
  <c r="B704" i="1"/>
  <c r="C703" i="1"/>
  <c r="B703" i="1"/>
  <c r="C702" i="1"/>
  <c r="B702" i="1" s="1"/>
  <c r="C701" i="1"/>
  <c r="B701" i="1" s="1"/>
  <c r="C700" i="1"/>
  <c r="B700" i="1" s="1"/>
  <c r="C699" i="1"/>
  <c r="B699" i="1"/>
  <c r="C698" i="1"/>
  <c r="B698" i="1" s="1"/>
  <c r="C697" i="1"/>
  <c r="B697" i="1"/>
  <c r="C696" i="1"/>
  <c r="B696" i="1" s="1"/>
  <c r="C695" i="1"/>
  <c r="B695" i="1" s="1"/>
  <c r="C694" i="1"/>
  <c r="B694" i="1" s="1"/>
  <c r="C693" i="1"/>
  <c r="B693" i="1"/>
  <c r="C692" i="1"/>
  <c r="B692" i="1" s="1"/>
  <c r="C691" i="1"/>
  <c r="B691" i="1" s="1"/>
  <c r="C690" i="1"/>
  <c r="B690" i="1" s="1"/>
  <c r="C689" i="1"/>
  <c r="B689" i="1" s="1"/>
  <c r="C688" i="1"/>
  <c r="B688" i="1" s="1"/>
  <c r="C687" i="1"/>
  <c r="B687" i="1"/>
  <c r="C686" i="1"/>
  <c r="B686" i="1" s="1"/>
  <c r="C685" i="1"/>
  <c r="B685" i="1"/>
  <c r="C684" i="1"/>
  <c r="B684" i="1" s="1"/>
  <c r="C683" i="1"/>
  <c r="B683" i="1" s="1"/>
  <c r="C682" i="1"/>
  <c r="B682" i="1" s="1"/>
  <c r="C681" i="1"/>
  <c r="B681" i="1"/>
  <c r="C680" i="1"/>
  <c r="B680" i="1"/>
  <c r="C679" i="1"/>
  <c r="B679" i="1"/>
  <c r="C678" i="1"/>
  <c r="B678" i="1" s="1"/>
  <c r="C677" i="1"/>
  <c r="B677" i="1" s="1"/>
  <c r="C676" i="1"/>
  <c r="B676" i="1" s="1"/>
  <c r="C675" i="1"/>
  <c r="B675" i="1"/>
  <c r="C674" i="1"/>
  <c r="B674" i="1" s="1"/>
  <c r="C673" i="1"/>
  <c r="B673" i="1"/>
  <c r="C672" i="1"/>
  <c r="B672" i="1" s="1"/>
  <c r="C671" i="1"/>
  <c r="B671" i="1" s="1"/>
  <c r="C670" i="1"/>
  <c r="B670" i="1" s="1"/>
  <c r="C669" i="1"/>
  <c r="B669" i="1"/>
  <c r="C668" i="1"/>
  <c r="B668" i="1" s="1"/>
  <c r="C667" i="1"/>
  <c r="B667" i="1" s="1"/>
  <c r="C666" i="1"/>
  <c r="B666" i="1" s="1"/>
  <c r="C665" i="1"/>
  <c r="B665" i="1" s="1"/>
  <c r="C664" i="1"/>
  <c r="B664" i="1" s="1"/>
  <c r="C663" i="1"/>
  <c r="B663" i="1"/>
  <c r="C662" i="1"/>
  <c r="B662" i="1" s="1"/>
  <c r="C661" i="1"/>
  <c r="B661" i="1"/>
  <c r="C660" i="1"/>
  <c r="B660" i="1" s="1"/>
  <c r="C659" i="1"/>
  <c r="B659" i="1" s="1"/>
  <c r="C658" i="1"/>
  <c r="B658" i="1" s="1"/>
  <c r="C657" i="1"/>
  <c r="B657" i="1"/>
  <c r="C656" i="1"/>
  <c r="B656" i="1"/>
  <c r="C655" i="1"/>
  <c r="B655" i="1"/>
  <c r="C654" i="1"/>
  <c r="B654" i="1" s="1"/>
  <c r="C653" i="1"/>
  <c r="B653" i="1" s="1"/>
  <c r="C652" i="1"/>
  <c r="B652" i="1" s="1"/>
  <c r="C651" i="1"/>
  <c r="B651" i="1"/>
  <c r="C650" i="1"/>
  <c r="B650" i="1" s="1"/>
  <c r="C649" i="1"/>
  <c r="B649" i="1"/>
  <c r="C648" i="1"/>
  <c r="B648" i="1" s="1"/>
  <c r="C647" i="1"/>
  <c r="B647" i="1" s="1"/>
  <c r="C646" i="1"/>
  <c r="B646" i="1" s="1"/>
  <c r="C645" i="1"/>
  <c r="B645" i="1"/>
  <c r="C644" i="1"/>
  <c r="B644" i="1" s="1"/>
  <c r="C643" i="1"/>
  <c r="B643" i="1" s="1"/>
  <c r="C642" i="1"/>
  <c r="B642" i="1" s="1"/>
  <c r="C641" i="1"/>
  <c r="B641" i="1" s="1"/>
  <c r="C640" i="1"/>
  <c r="B640" i="1" s="1"/>
  <c r="C639" i="1"/>
  <c r="B639" i="1"/>
  <c r="C638" i="1"/>
  <c r="B638" i="1" s="1"/>
  <c r="C637" i="1"/>
  <c r="B637" i="1"/>
  <c r="C636" i="1"/>
  <c r="B636" i="1" s="1"/>
  <c r="C635" i="1"/>
  <c r="B635" i="1" s="1"/>
  <c r="C634" i="1"/>
  <c r="B634" i="1" s="1"/>
  <c r="C633" i="1"/>
  <c r="B633" i="1"/>
  <c r="C632" i="1"/>
  <c r="B632" i="1"/>
  <c r="C631" i="1"/>
  <c r="B631" i="1"/>
  <c r="C630" i="1"/>
  <c r="B630" i="1" s="1"/>
  <c r="C629" i="1"/>
  <c r="B629" i="1" s="1"/>
  <c r="C628" i="1"/>
  <c r="B628" i="1" s="1"/>
  <c r="C627" i="1"/>
  <c r="B627" i="1"/>
  <c r="C626" i="1"/>
  <c r="B626" i="1" s="1"/>
  <c r="C625" i="1"/>
  <c r="B625" i="1"/>
  <c r="C624" i="1"/>
  <c r="B624" i="1" s="1"/>
  <c r="C623" i="1"/>
  <c r="B623" i="1" s="1"/>
  <c r="C622" i="1"/>
  <c r="B622" i="1" s="1"/>
  <c r="C621" i="1"/>
  <c r="B621" i="1"/>
  <c r="C620" i="1"/>
  <c r="B620" i="1" s="1"/>
  <c r="C619" i="1"/>
  <c r="B619" i="1" s="1"/>
  <c r="C618" i="1"/>
  <c r="B618" i="1" s="1"/>
  <c r="C617" i="1"/>
  <c r="B617" i="1" s="1"/>
  <c r="C616" i="1"/>
  <c r="B616" i="1" s="1"/>
  <c r="C615" i="1"/>
  <c r="B615" i="1"/>
  <c r="C614" i="1"/>
  <c r="B614" i="1" s="1"/>
  <c r="C613" i="1"/>
  <c r="B613" i="1"/>
  <c r="C612" i="1"/>
  <c r="B612" i="1" s="1"/>
  <c r="C611" i="1"/>
  <c r="B611" i="1" s="1"/>
  <c r="C610" i="1"/>
  <c r="B610" i="1" s="1"/>
  <c r="C609" i="1"/>
  <c r="B609" i="1"/>
  <c r="C608" i="1"/>
  <c r="B608" i="1"/>
  <c r="C607" i="1"/>
  <c r="B607" i="1"/>
  <c r="C606" i="1"/>
  <c r="B606" i="1" s="1"/>
  <c r="C605" i="1"/>
  <c r="B605" i="1" s="1"/>
  <c r="C604" i="1"/>
  <c r="B604" i="1" s="1"/>
  <c r="C603" i="1"/>
  <c r="B603" i="1"/>
  <c r="C602" i="1"/>
  <c r="B602" i="1" s="1"/>
  <c r="C601" i="1"/>
  <c r="B601" i="1"/>
  <c r="C600" i="1"/>
  <c r="B600" i="1" s="1"/>
  <c r="C599" i="1"/>
  <c r="B599" i="1" s="1"/>
  <c r="C598" i="1"/>
  <c r="B598" i="1" s="1"/>
  <c r="C597" i="1"/>
  <c r="B597" i="1"/>
  <c r="C596" i="1"/>
  <c r="B596" i="1" s="1"/>
  <c r="C595" i="1"/>
  <c r="B595" i="1" s="1"/>
  <c r="C594" i="1"/>
  <c r="B594" i="1" s="1"/>
  <c r="C593" i="1"/>
  <c r="B593" i="1" s="1"/>
  <c r="C592" i="1"/>
  <c r="B592" i="1" s="1"/>
  <c r="C591" i="1"/>
  <c r="B591" i="1"/>
  <c r="C590" i="1"/>
  <c r="B590" i="1" s="1"/>
  <c r="C589" i="1"/>
  <c r="B589" i="1"/>
  <c r="C588" i="1"/>
  <c r="B588" i="1" s="1"/>
  <c r="C587" i="1"/>
  <c r="B587" i="1" s="1"/>
  <c r="C586" i="1"/>
  <c r="B586" i="1" s="1"/>
  <c r="C585" i="1"/>
  <c r="B585" i="1"/>
  <c r="C584" i="1"/>
  <c r="B584" i="1"/>
  <c r="C583" i="1"/>
  <c r="B583" i="1"/>
  <c r="C582" i="1"/>
  <c r="B582" i="1" s="1"/>
  <c r="C581" i="1"/>
  <c r="B581" i="1" s="1"/>
  <c r="C580" i="1"/>
  <c r="B580" i="1" s="1"/>
  <c r="C579" i="1"/>
  <c r="B579" i="1"/>
  <c r="C578" i="1"/>
  <c r="B578" i="1" s="1"/>
  <c r="C577" i="1"/>
  <c r="B577" i="1"/>
  <c r="C576" i="1"/>
  <c r="B576" i="1" s="1"/>
  <c r="C575" i="1"/>
  <c r="B575" i="1" s="1"/>
  <c r="C574" i="1"/>
  <c r="B574" i="1" s="1"/>
  <c r="C573" i="1"/>
  <c r="B573" i="1"/>
  <c r="C572" i="1"/>
  <c r="B572" i="1" s="1"/>
  <c r="C571" i="1"/>
  <c r="B571" i="1" s="1"/>
  <c r="C570" i="1"/>
  <c r="B570" i="1" s="1"/>
  <c r="C569" i="1"/>
  <c r="B569" i="1" s="1"/>
  <c r="C568" i="1"/>
  <c r="B568" i="1" s="1"/>
  <c r="C567" i="1"/>
  <c r="B567" i="1"/>
  <c r="C566" i="1"/>
  <c r="B566" i="1" s="1"/>
  <c r="C565" i="1"/>
  <c r="B565" i="1"/>
  <c r="C564" i="1"/>
  <c r="B564" i="1" s="1"/>
  <c r="C563" i="1"/>
  <c r="B563" i="1" s="1"/>
  <c r="C562" i="1"/>
  <c r="B562" i="1" s="1"/>
  <c r="C561" i="1"/>
  <c r="B561" i="1"/>
  <c r="C560" i="1"/>
  <c r="B560" i="1"/>
  <c r="C559" i="1"/>
  <c r="B559" i="1"/>
  <c r="C558" i="1"/>
  <c r="B558" i="1" s="1"/>
  <c r="C557" i="1"/>
  <c r="B557" i="1" s="1"/>
  <c r="C556" i="1"/>
  <c r="B556" i="1" s="1"/>
  <c r="C555" i="1"/>
  <c r="B555" i="1"/>
  <c r="C554" i="1"/>
  <c r="B554" i="1" s="1"/>
  <c r="C553" i="1"/>
  <c r="B553" i="1"/>
  <c r="C552" i="1"/>
  <c r="B552" i="1" s="1"/>
  <c r="C551" i="1"/>
  <c r="B551" i="1" s="1"/>
  <c r="C550" i="1"/>
  <c r="B550" i="1" s="1"/>
  <c r="C549" i="1"/>
  <c r="B549" i="1"/>
  <c r="C548" i="1"/>
  <c r="B548" i="1" s="1"/>
  <c r="C547" i="1"/>
  <c r="B547" i="1" s="1"/>
  <c r="C546" i="1"/>
  <c r="B546" i="1" s="1"/>
  <c r="C545" i="1"/>
  <c r="B545" i="1" s="1"/>
  <c r="C544" i="1"/>
  <c r="B544" i="1" s="1"/>
  <c r="C543" i="1"/>
  <c r="B543" i="1"/>
  <c r="C542" i="1"/>
  <c r="B542" i="1" s="1"/>
  <c r="C541" i="1"/>
  <c r="B541" i="1"/>
  <c r="C540" i="1"/>
  <c r="B540" i="1" s="1"/>
  <c r="C539" i="1"/>
  <c r="B539" i="1" s="1"/>
  <c r="C538" i="1"/>
  <c r="B538" i="1" s="1"/>
  <c r="C537" i="1"/>
  <c r="B537" i="1"/>
  <c r="C536" i="1"/>
  <c r="B536" i="1"/>
  <c r="C535" i="1"/>
  <c r="B535" i="1"/>
  <c r="C534" i="1"/>
  <c r="B534" i="1" s="1"/>
  <c r="C533" i="1"/>
  <c r="B533" i="1" s="1"/>
  <c r="C532" i="1"/>
  <c r="B532" i="1" s="1"/>
  <c r="C531" i="1"/>
  <c r="B531" i="1"/>
  <c r="C530" i="1"/>
  <c r="B530" i="1" s="1"/>
  <c r="C529" i="1"/>
  <c r="B529" i="1"/>
  <c r="C528" i="1"/>
  <c r="B528" i="1" s="1"/>
  <c r="C527" i="1"/>
  <c r="B527" i="1" s="1"/>
  <c r="C526" i="1"/>
  <c r="B526" i="1" s="1"/>
  <c r="C525" i="1"/>
  <c r="B525" i="1"/>
  <c r="C524" i="1"/>
  <c r="B524" i="1" s="1"/>
  <c r="C523" i="1"/>
  <c r="B523" i="1"/>
  <c r="C522" i="1"/>
  <c r="B522" i="1" s="1"/>
  <c r="C521" i="1"/>
  <c r="B521" i="1" s="1"/>
  <c r="C520" i="1"/>
  <c r="B520" i="1" s="1"/>
  <c r="C519" i="1"/>
  <c r="B519" i="1"/>
  <c r="C518" i="1"/>
  <c r="B518" i="1" s="1"/>
  <c r="C517" i="1"/>
  <c r="B517" i="1"/>
  <c r="C516" i="1"/>
  <c r="B516" i="1" s="1"/>
  <c r="C515" i="1"/>
  <c r="B515" i="1" s="1"/>
  <c r="C514" i="1"/>
  <c r="B514" i="1" s="1"/>
  <c r="C513" i="1"/>
  <c r="B513" i="1"/>
  <c r="C512" i="1"/>
  <c r="B512" i="1"/>
  <c r="C511" i="1"/>
  <c r="B511" i="1"/>
  <c r="C510" i="1"/>
  <c r="B510" i="1" s="1"/>
  <c r="C509" i="1"/>
  <c r="B509" i="1" s="1"/>
  <c r="C508" i="1"/>
  <c r="B508" i="1" s="1"/>
  <c r="C507" i="1"/>
  <c r="B507" i="1" s="1"/>
  <c r="C506" i="1"/>
  <c r="B506" i="1"/>
  <c r="C505" i="1"/>
  <c r="B505" i="1"/>
  <c r="C504" i="1"/>
  <c r="B504" i="1" s="1"/>
  <c r="C503" i="1"/>
  <c r="B503" i="1" s="1"/>
  <c r="C502" i="1"/>
  <c r="B502" i="1" s="1"/>
  <c r="C501" i="1"/>
  <c r="B501" i="1" s="1"/>
  <c r="C500" i="1"/>
  <c r="B500" i="1"/>
  <c r="C499" i="1"/>
  <c r="B499" i="1" s="1"/>
  <c r="C498" i="1"/>
  <c r="B498" i="1" s="1"/>
  <c r="C497" i="1"/>
  <c r="B497" i="1" s="1"/>
  <c r="C496" i="1"/>
  <c r="B496" i="1" s="1"/>
  <c r="C495" i="1"/>
  <c r="B495" i="1" s="1"/>
  <c r="C494" i="1"/>
  <c r="B494" i="1"/>
  <c r="C493" i="1"/>
  <c r="B493" i="1"/>
  <c r="C492" i="1"/>
  <c r="B492" i="1" s="1"/>
  <c r="C491" i="1"/>
  <c r="B491" i="1" s="1"/>
  <c r="C490" i="1"/>
  <c r="B490" i="1" s="1"/>
  <c r="C489" i="1"/>
  <c r="B489" i="1" s="1"/>
  <c r="C488" i="1"/>
  <c r="B488" i="1"/>
  <c r="C487" i="1"/>
  <c r="B487" i="1"/>
  <c r="C486" i="1"/>
  <c r="B486" i="1" s="1"/>
  <c r="C485" i="1"/>
  <c r="B485" i="1" s="1"/>
  <c r="C484" i="1"/>
  <c r="B484" i="1" s="1"/>
  <c r="C483" i="1"/>
  <c r="B483" i="1" s="1"/>
  <c r="C482" i="1"/>
  <c r="B482" i="1"/>
  <c r="C481" i="1"/>
  <c r="B481" i="1" s="1"/>
  <c r="C480" i="1"/>
  <c r="B480" i="1" s="1"/>
  <c r="C479" i="1"/>
  <c r="B479" i="1" s="1"/>
  <c r="C478" i="1"/>
  <c r="B478" i="1" s="1"/>
  <c r="C477" i="1"/>
  <c r="B477" i="1" s="1"/>
  <c r="C476" i="1"/>
  <c r="B476" i="1"/>
  <c r="C475" i="1"/>
  <c r="B475" i="1"/>
  <c r="C474" i="1"/>
  <c r="B474" i="1" s="1"/>
  <c r="C473" i="1"/>
  <c r="B473" i="1" s="1"/>
  <c r="C472" i="1"/>
  <c r="B472" i="1" s="1"/>
  <c r="C471" i="1"/>
  <c r="B471" i="1" s="1"/>
  <c r="C470" i="1"/>
  <c r="B470" i="1"/>
  <c r="C469" i="1"/>
  <c r="B469" i="1"/>
  <c r="C468" i="1"/>
  <c r="B468" i="1" s="1"/>
  <c r="C467" i="1"/>
  <c r="B467" i="1" s="1"/>
  <c r="C466" i="1"/>
  <c r="B466" i="1" s="1"/>
  <c r="C465" i="1"/>
  <c r="B465" i="1" s="1"/>
  <c r="C464" i="1"/>
  <c r="B464" i="1"/>
  <c r="C463" i="1"/>
  <c r="B463" i="1" s="1"/>
  <c r="C462" i="1"/>
  <c r="B462" i="1" s="1"/>
  <c r="C461" i="1"/>
  <c r="B461" i="1" s="1"/>
  <c r="C460" i="1"/>
  <c r="B460" i="1" s="1"/>
  <c r="C459" i="1"/>
  <c r="B459" i="1" s="1"/>
  <c r="C458" i="1"/>
  <c r="B458" i="1"/>
  <c r="C457" i="1"/>
  <c r="B457" i="1"/>
  <c r="C456" i="1"/>
  <c r="B456" i="1" s="1"/>
  <c r="C455" i="1"/>
  <c r="B455" i="1" s="1"/>
  <c r="C454" i="1"/>
  <c r="B454" i="1" s="1"/>
  <c r="C453" i="1"/>
  <c r="B453" i="1" s="1"/>
  <c r="C452" i="1"/>
  <c r="B452" i="1"/>
  <c r="C451" i="1"/>
  <c r="B451" i="1"/>
  <c r="C450" i="1"/>
  <c r="B450" i="1" s="1"/>
  <c r="C449" i="1"/>
  <c r="B449" i="1" s="1"/>
  <c r="C448" i="1"/>
  <c r="B448" i="1" s="1"/>
  <c r="C447" i="1"/>
  <c r="B447" i="1" s="1"/>
  <c r="C446" i="1"/>
  <c r="B446" i="1"/>
  <c r="C445" i="1"/>
  <c r="B445" i="1" s="1"/>
  <c r="C444" i="1"/>
  <c r="B444" i="1" s="1"/>
  <c r="C443" i="1"/>
  <c r="B443" i="1" s="1"/>
  <c r="C442" i="1"/>
  <c r="B442" i="1" s="1"/>
  <c r="C441" i="1"/>
  <c r="B441" i="1" s="1"/>
  <c r="C440" i="1"/>
  <c r="B440" i="1"/>
  <c r="C439" i="1"/>
  <c r="B439" i="1"/>
  <c r="C438" i="1"/>
  <c r="B438" i="1" s="1"/>
  <c r="C437" i="1"/>
  <c r="B437" i="1" s="1"/>
  <c r="C436" i="1"/>
  <c r="B436" i="1" s="1"/>
  <c r="C435" i="1"/>
  <c r="B435" i="1" s="1"/>
  <c r="C434" i="1"/>
  <c r="B434" i="1"/>
  <c r="C433" i="1"/>
  <c r="B433" i="1"/>
  <c r="C432" i="1"/>
  <c r="B432" i="1" s="1"/>
  <c r="C431" i="1"/>
  <c r="B431" i="1" s="1"/>
  <c r="C430" i="1"/>
  <c r="B430" i="1" s="1"/>
  <c r="C429" i="1"/>
  <c r="B429" i="1" s="1"/>
  <c r="C428" i="1"/>
  <c r="B428" i="1"/>
  <c r="C427" i="1"/>
  <c r="B427" i="1" s="1"/>
  <c r="C426" i="1"/>
  <c r="B426" i="1" s="1"/>
  <c r="C425" i="1"/>
  <c r="B425" i="1" s="1"/>
  <c r="C424" i="1"/>
  <c r="B424" i="1" s="1"/>
  <c r="C423" i="1"/>
  <c r="B423" i="1" s="1"/>
  <c r="C422" i="1"/>
  <c r="B422" i="1"/>
  <c r="C421" i="1"/>
  <c r="B421" i="1"/>
  <c r="C420" i="1"/>
  <c r="B420" i="1" s="1"/>
  <c r="C419" i="1"/>
  <c r="B419" i="1" s="1"/>
  <c r="C418" i="1"/>
  <c r="B418" i="1" s="1"/>
  <c r="C417" i="1"/>
  <c r="B417" i="1" s="1"/>
  <c r="C416" i="1"/>
  <c r="B416" i="1"/>
  <c r="C415" i="1"/>
  <c r="B415" i="1"/>
  <c r="C414" i="1"/>
  <c r="B414" i="1" s="1"/>
  <c r="C413" i="1"/>
  <c r="B413" i="1" s="1"/>
  <c r="C412" i="1"/>
  <c r="B412" i="1" s="1"/>
  <c r="C411" i="1"/>
  <c r="B411" i="1" s="1"/>
  <c r="C410" i="1"/>
  <c r="B410" i="1"/>
  <c r="C409" i="1"/>
  <c r="B409" i="1" s="1"/>
  <c r="C408" i="1"/>
  <c r="B408" i="1" s="1"/>
  <c r="C407" i="1"/>
  <c r="B407" i="1" s="1"/>
  <c r="C406" i="1"/>
  <c r="B406" i="1" s="1"/>
  <c r="C405" i="1"/>
  <c r="B405" i="1" s="1"/>
  <c r="C404" i="1"/>
  <c r="B404" i="1"/>
  <c r="C403" i="1"/>
  <c r="B403" i="1" s="1"/>
  <c r="C402" i="1"/>
  <c r="B402" i="1" s="1"/>
  <c r="C401" i="1"/>
  <c r="B401" i="1" s="1"/>
  <c r="C400" i="1"/>
  <c r="B400" i="1" s="1"/>
  <c r="C399" i="1"/>
  <c r="B399" i="1" s="1"/>
  <c r="C398" i="1"/>
  <c r="B398" i="1"/>
  <c r="C397" i="1"/>
  <c r="B397" i="1"/>
  <c r="C396" i="1"/>
  <c r="B396" i="1" s="1"/>
  <c r="C395" i="1"/>
  <c r="B395" i="1" s="1"/>
  <c r="C394" i="1"/>
  <c r="B394" i="1" s="1"/>
  <c r="C393" i="1"/>
  <c r="B393" i="1" s="1"/>
  <c r="C392" i="1"/>
  <c r="B392" i="1"/>
  <c r="C391" i="1"/>
  <c r="B391" i="1" s="1"/>
  <c r="C390" i="1"/>
  <c r="B390" i="1" s="1"/>
  <c r="C389" i="1"/>
  <c r="B389" i="1"/>
  <c r="C388" i="1"/>
  <c r="B388" i="1" s="1"/>
  <c r="C387" i="1"/>
  <c r="B387" i="1" s="1"/>
  <c r="C386" i="1"/>
  <c r="B386" i="1"/>
  <c r="C385" i="1"/>
  <c r="B385" i="1" s="1"/>
  <c r="C384" i="1"/>
  <c r="B384" i="1" s="1"/>
  <c r="C383" i="1"/>
  <c r="B383" i="1" s="1"/>
  <c r="C382" i="1"/>
  <c r="B382" i="1" s="1"/>
  <c r="C381" i="1"/>
  <c r="B381" i="1" s="1"/>
  <c r="C380" i="1"/>
  <c r="B380" i="1"/>
  <c r="C379" i="1"/>
  <c r="B379" i="1" s="1"/>
  <c r="C378" i="1"/>
  <c r="B378" i="1" s="1"/>
  <c r="C377" i="1"/>
  <c r="B377" i="1" s="1"/>
  <c r="C376" i="1"/>
  <c r="B376" i="1" s="1"/>
  <c r="C375" i="1"/>
  <c r="B375" i="1" s="1"/>
  <c r="C374" i="1"/>
  <c r="B374" i="1"/>
  <c r="C373" i="1"/>
  <c r="B373" i="1"/>
  <c r="C372" i="1"/>
  <c r="B372" i="1" s="1"/>
  <c r="C371" i="1"/>
  <c r="B371" i="1" s="1"/>
  <c r="C370" i="1"/>
  <c r="B370" i="1" s="1"/>
  <c r="C369" i="1"/>
  <c r="B369" i="1" s="1"/>
  <c r="C368" i="1"/>
  <c r="B368" i="1"/>
  <c r="C367" i="1"/>
  <c r="B367" i="1" s="1"/>
  <c r="C366" i="1"/>
  <c r="B366" i="1" s="1"/>
  <c r="C365" i="1"/>
  <c r="B365" i="1"/>
  <c r="C364" i="1"/>
  <c r="B364" i="1" s="1"/>
  <c r="C363" i="1"/>
  <c r="B363" i="1" s="1"/>
  <c r="C362" i="1"/>
  <c r="B362" i="1"/>
  <c r="C361" i="1"/>
  <c r="B361" i="1" s="1"/>
  <c r="C360" i="1"/>
  <c r="B360" i="1" s="1"/>
  <c r="C359" i="1"/>
  <c r="B359" i="1" s="1"/>
  <c r="C358" i="1"/>
  <c r="B358" i="1" s="1"/>
  <c r="C357" i="1"/>
  <c r="B357" i="1" s="1"/>
  <c r="C356" i="1"/>
  <c r="B356" i="1"/>
  <c r="C355" i="1"/>
  <c r="B355" i="1" s="1"/>
  <c r="C354" i="1"/>
  <c r="B354" i="1" s="1"/>
  <c r="C353" i="1"/>
  <c r="B353" i="1" s="1"/>
  <c r="C352" i="1"/>
  <c r="B352" i="1" s="1"/>
  <c r="C351" i="1"/>
  <c r="B351" i="1" s="1"/>
  <c r="C350" i="1"/>
  <c r="B350" i="1"/>
  <c r="C349" i="1"/>
  <c r="B349" i="1"/>
  <c r="C348" i="1"/>
  <c r="B348" i="1" s="1"/>
  <c r="C347" i="1"/>
  <c r="B347" i="1" s="1"/>
  <c r="C346" i="1"/>
  <c r="B346" i="1" s="1"/>
  <c r="C345" i="1"/>
  <c r="B345" i="1" s="1"/>
  <c r="C344" i="1"/>
  <c r="B344" i="1"/>
  <c r="C343" i="1"/>
  <c r="B343" i="1" s="1"/>
  <c r="C342" i="1"/>
  <c r="B342" i="1" s="1"/>
  <c r="C341" i="1"/>
  <c r="B341" i="1"/>
  <c r="C340" i="1"/>
  <c r="B340" i="1" s="1"/>
  <c r="C339" i="1"/>
  <c r="B339" i="1" s="1"/>
  <c r="C338" i="1"/>
  <c r="B338" i="1"/>
  <c r="C337" i="1"/>
  <c r="B337" i="1" s="1"/>
  <c r="C336" i="1"/>
  <c r="B336" i="1" s="1"/>
  <c r="C335" i="1"/>
  <c r="B335" i="1" s="1"/>
  <c r="C334" i="1"/>
  <c r="B334" i="1" s="1"/>
  <c r="C333" i="1"/>
  <c r="B333" i="1" s="1"/>
  <c r="C332" i="1"/>
  <c r="B332" i="1"/>
  <c r="C331" i="1"/>
  <c r="B331" i="1" s="1"/>
  <c r="C330" i="1"/>
  <c r="B330" i="1" s="1"/>
  <c r="C329" i="1"/>
  <c r="B329" i="1" s="1"/>
  <c r="C328" i="1"/>
  <c r="B328" i="1" s="1"/>
  <c r="C327" i="1"/>
  <c r="B327" i="1" s="1"/>
  <c r="C326" i="1"/>
  <c r="B326" i="1"/>
  <c r="C325" i="1"/>
  <c r="B325" i="1"/>
  <c r="C324" i="1"/>
  <c r="B324" i="1" s="1"/>
  <c r="C323" i="1"/>
  <c r="B323" i="1" s="1"/>
  <c r="C322" i="1"/>
  <c r="B322" i="1" s="1"/>
  <c r="C321" i="1"/>
  <c r="B321" i="1" s="1"/>
  <c r="C320" i="1"/>
  <c r="B320" i="1"/>
  <c r="C319" i="1"/>
  <c r="B319" i="1" s="1"/>
  <c r="C318" i="1"/>
  <c r="B318" i="1" s="1"/>
  <c r="C317" i="1"/>
  <c r="B317" i="1"/>
  <c r="C316" i="1"/>
  <c r="B316" i="1" s="1"/>
  <c r="C315" i="1"/>
  <c r="B315" i="1" s="1"/>
  <c r="C314" i="1"/>
  <c r="B314" i="1"/>
  <c r="C313" i="1"/>
  <c r="B313" i="1" s="1"/>
  <c r="C312" i="1"/>
  <c r="B312" i="1" s="1"/>
  <c r="C311" i="1"/>
  <c r="B311" i="1" s="1"/>
  <c r="C310" i="1"/>
  <c r="B310" i="1" s="1"/>
  <c r="C309" i="1"/>
  <c r="B309" i="1" s="1"/>
  <c r="C308" i="1"/>
  <c r="B308" i="1"/>
  <c r="C307" i="1"/>
  <c r="B307" i="1" s="1"/>
  <c r="C306" i="1"/>
  <c r="B306" i="1" s="1"/>
  <c r="C305" i="1"/>
  <c r="B305" i="1" s="1"/>
  <c r="C304" i="1"/>
  <c r="B304" i="1" s="1"/>
  <c r="C303" i="1"/>
  <c r="B303" i="1" s="1"/>
  <c r="C302" i="1"/>
  <c r="B302" i="1"/>
  <c r="C301" i="1"/>
  <c r="B301" i="1"/>
  <c r="C300" i="1"/>
  <c r="B300" i="1" s="1"/>
  <c r="C299" i="1"/>
  <c r="B299" i="1" s="1"/>
  <c r="C298" i="1"/>
  <c r="B298" i="1" s="1"/>
  <c r="C297" i="1"/>
  <c r="B297" i="1" s="1"/>
  <c r="C296" i="1"/>
  <c r="B296" i="1"/>
  <c r="C295" i="1"/>
  <c r="B295" i="1" s="1"/>
  <c r="C294" i="1"/>
  <c r="B294" i="1" s="1"/>
  <c r="C293" i="1"/>
  <c r="B293" i="1"/>
  <c r="C292" i="1"/>
  <c r="B292" i="1" s="1"/>
  <c r="C291" i="1"/>
  <c r="B291" i="1" s="1"/>
  <c r="C290" i="1"/>
  <c r="B290" i="1"/>
  <c r="C289" i="1"/>
  <c r="B289" i="1" s="1"/>
  <c r="C288" i="1"/>
  <c r="B288" i="1" s="1"/>
  <c r="C287" i="1"/>
  <c r="B287" i="1" s="1"/>
  <c r="C286" i="1"/>
  <c r="B286" i="1" s="1"/>
  <c r="C285" i="1"/>
  <c r="B285" i="1" s="1"/>
  <c r="C284" i="1"/>
  <c r="B284" i="1"/>
  <c r="C283" i="1"/>
  <c r="B283" i="1" s="1"/>
  <c r="C282" i="1"/>
  <c r="B282" i="1" s="1"/>
  <c r="C281" i="1"/>
  <c r="B281" i="1" s="1"/>
  <c r="C280" i="1"/>
  <c r="B280" i="1" s="1"/>
  <c r="C279" i="1"/>
  <c r="B279" i="1" s="1"/>
  <c r="C278" i="1"/>
  <c r="B278" i="1"/>
  <c r="C277" i="1"/>
  <c r="B277" i="1"/>
  <c r="C276" i="1"/>
  <c r="B276" i="1" s="1"/>
  <c r="C275" i="1"/>
  <c r="B275" i="1" s="1"/>
  <c r="C274" i="1"/>
  <c r="B274" i="1" s="1"/>
  <c r="C273" i="1"/>
  <c r="B273" i="1" s="1"/>
  <c r="C272" i="1"/>
  <c r="B272" i="1"/>
  <c r="C271" i="1"/>
  <c r="B271" i="1" s="1"/>
  <c r="C270" i="1"/>
  <c r="B270" i="1" s="1"/>
  <c r="C269" i="1"/>
  <c r="B269" i="1"/>
  <c r="C268" i="1"/>
  <c r="B268" i="1" s="1"/>
  <c r="C267" i="1"/>
  <c r="B267" i="1" s="1"/>
  <c r="C266" i="1"/>
  <c r="B266" i="1"/>
  <c r="C265" i="1"/>
  <c r="B265" i="1" s="1"/>
  <c r="C264" i="1"/>
  <c r="B264" i="1" s="1"/>
  <c r="C263" i="1"/>
  <c r="B263" i="1" s="1"/>
  <c r="C262" i="1"/>
  <c r="B262" i="1" s="1"/>
  <c r="C261" i="1"/>
  <c r="B261" i="1" s="1"/>
  <c r="C260" i="1"/>
  <c r="B260" i="1"/>
  <c r="C259" i="1"/>
  <c r="B259" i="1" s="1"/>
  <c r="C258" i="1"/>
  <c r="B258" i="1" s="1"/>
  <c r="C257" i="1"/>
  <c r="B257" i="1" s="1"/>
  <c r="C256" i="1"/>
  <c r="B256" i="1" s="1"/>
  <c r="C255" i="1"/>
  <c r="B255" i="1" s="1"/>
  <c r="C254" i="1"/>
  <c r="B254" i="1"/>
  <c r="C253" i="1"/>
  <c r="B253" i="1"/>
  <c r="C252" i="1"/>
  <c r="B252" i="1" s="1"/>
  <c r="C251" i="1"/>
  <c r="B251" i="1" s="1"/>
  <c r="C250" i="1"/>
  <c r="B250" i="1" s="1"/>
  <c r="C249" i="1"/>
  <c r="B249" i="1" s="1"/>
  <c r="C248" i="1"/>
  <c r="B248" i="1"/>
  <c r="C247" i="1"/>
  <c r="B247" i="1" s="1"/>
  <c r="C246" i="1"/>
  <c r="B246" i="1" s="1"/>
  <c r="C245" i="1"/>
  <c r="B245" i="1"/>
  <c r="C244" i="1"/>
  <c r="B244" i="1" s="1"/>
  <c r="C243" i="1"/>
  <c r="B243" i="1" s="1"/>
  <c r="C242" i="1"/>
  <c r="B242" i="1"/>
  <c r="C241" i="1"/>
  <c r="B241" i="1" s="1"/>
  <c r="C240" i="1"/>
  <c r="B240" i="1" s="1"/>
  <c r="C239" i="1"/>
  <c r="B239" i="1" s="1"/>
  <c r="C238" i="1"/>
  <c r="B238" i="1" s="1"/>
  <c r="C237" i="1"/>
  <c r="B237" i="1" s="1"/>
  <c r="C236" i="1"/>
  <c r="B236" i="1"/>
  <c r="C235" i="1"/>
  <c r="B235" i="1" s="1"/>
  <c r="C234" i="1"/>
  <c r="B234" i="1" s="1"/>
  <c r="C233" i="1"/>
  <c r="B233" i="1" s="1"/>
  <c r="C232" i="1"/>
  <c r="B232" i="1" s="1"/>
  <c r="C231" i="1"/>
  <c r="B231" i="1" s="1"/>
  <c r="C230" i="1"/>
  <c r="B230" i="1"/>
  <c r="C229" i="1"/>
  <c r="B229" i="1"/>
  <c r="C228" i="1"/>
  <c r="B228" i="1" s="1"/>
  <c r="C227" i="1"/>
  <c r="B227" i="1" s="1"/>
  <c r="C226" i="1"/>
  <c r="B226" i="1" s="1"/>
  <c r="C225" i="1"/>
  <c r="B225" i="1" s="1"/>
  <c r="C224" i="1"/>
  <c r="B224" i="1"/>
  <c r="C223" i="1"/>
  <c r="B223" i="1" s="1"/>
  <c r="C222" i="1"/>
  <c r="B222" i="1" s="1"/>
  <c r="C221" i="1"/>
  <c r="B221" i="1"/>
  <c r="C220" i="1"/>
  <c r="B220" i="1" s="1"/>
  <c r="C219" i="1"/>
  <c r="B219" i="1" s="1"/>
  <c r="C218" i="1"/>
  <c r="B218" i="1"/>
  <c r="C217" i="1"/>
  <c r="B217" i="1" s="1"/>
  <c r="C216" i="1"/>
  <c r="B216" i="1" s="1"/>
  <c r="C215" i="1"/>
  <c r="B215" i="1" s="1"/>
  <c r="C214" i="1"/>
  <c r="B214" i="1" s="1"/>
  <c r="C213" i="1"/>
  <c r="B213" i="1" s="1"/>
  <c r="C212" i="1"/>
  <c r="B212" i="1"/>
  <c r="C211" i="1"/>
  <c r="B211" i="1" s="1"/>
  <c r="C210" i="1"/>
  <c r="B210" i="1" s="1"/>
  <c r="C209" i="1"/>
  <c r="B209" i="1" s="1"/>
  <c r="C208" i="1"/>
  <c r="B208" i="1" s="1"/>
  <c r="C207" i="1"/>
  <c r="B207" i="1" s="1"/>
  <c r="C206" i="1"/>
  <c r="B206" i="1"/>
  <c r="C205" i="1"/>
  <c r="B205" i="1"/>
  <c r="C204" i="1"/>
  <c r="B204" i="1" s="1"/>
  <c r="C203" i="1"/>
  <c r="B203" i="1" s="1"/>
  <c r="C202" i="1"/>
  <c r="B202" i="1" s="1"/>
  <c r="C201" i="1"/>
  <c r="B201" i="1" s="1"/>
  <c r="C200" i="1"/>
  <c r="B200" i="1"/>
  <c r="C199" i="1"/>
  <c r="B199" i="1" s="1"/>
  <c r="C198" i="1"/>
  <c r="B198" i="1" s="1"/>
  <c r="C197" i="1"/>
  <c r="B197" i="1"/>
  <c r="C196" i="1"/>
  <c r="B196" i="1" s="1"/>
  <c r="C195" i="1"/>
  <c r="B195" i="1" s="1"/>
  <c r="C194" i="1"/>
  <c r="B194" i="1"/>
  <c r="C193" i="1"/>
  <c r="B193" i="1" s="1"/>
  <c r="C192" i="1"/>
  <c r="B192" i="1" s="1"/>
  <c r="C191" i="1"/>
  <c r="B191" i="1" s="1"/>
  <c r="C190" i="1"/>
  <c r="B190" i="1" s="1"/>
  <c r="C189" i="1"/>
  <c r="B189" i="1" s="1"/>
  <c r="C188" i="1"/>
  <c r="B188" i="1"/>
  <c r="C187" i="1"/>
  <c r="B187" i="1" s="1"/>
  <c r="C186" i="1"/>
  <c r="B186" i="1" s="1"/>
  <c r="C185" i="1"/>
  <c r="B185" i="1" s="1"/>
  <c r="C184" i="1"/>
  <c r="B184" i="1" s="1"/>
  <c r="C183" i="1"/>
  <c r="B183" i="1" s="1"/>
  <c r="C182" i="1"/>
  <c r="B182" i="1"/>
  <c r="C181" i="1"/>
  <c r="B181" i="1"/>
  <c r="C180" i="1"/>
  <c r="B180" i="1" s="1"/>
  <c r="C179" i="1"/>
  <c r="B179" i="1" s="1"/>
  <c r="C178" i="1"/>
  <c r="B178" i="1" s="1"/>
  <c r="C177" i="1"/>
  <c r="B177" i="1" s="1"/>
  <c r="C176" i="1"/>
  <c r="B176" i="1"/>
  <c r="C175" i="1"/>
  <c r="B175" i="1" s="1"/>
  <c r="C174" i="1"/>
  <c r="B174" i="1" s="1"/>
  <c r="C173" i="1"/>
  <c r="B173" i="1"/>
  <c r="C172" i="1"/>
  <c r="B172" i="1" s="1"/>
  <c r="C171" i="1"/>
  <c r="B171" i="1" s="1"/>
  <c r="C170" i="1"/>
  <c r="B170" i="1"/>
  <c r="C169" i="1"/>
  <c r="B169" i="1" s="1"/>
  <c r="C168" i="1"/>
  <c r="B168" i="1" s="1"/>
  <c r="C167" i="1"/>
  <c r="B167" i="1" s="1"/>
  <c r="C166" i="1"/>
  <c r="B166" i="1" s="1"/>
  <c r="C165" i="1"/>
  <c r="B165" i="1" s="1"/>
  <c r="C164" i="1"/>
  <c r="B164" i="1"/>
  <c r="C163" i="1"/>
  <c r="B163" i="1" s="1"/>
  <c r="C162" i="1"/>
  <c r="B162" i="1" s="1"/>
  <c r="C161" i="1"/>
  <c r="B161" i="1" s="1"/>
  <c r="C160" i="1"/>
  <c r="B160" i="1" s="1"/>
  <c r="C159" i="1"/>
  <c r="B159" i="1" s="1"/>
  <c r="C158" i="1"/>
  <c r="B158" i="1"/>
  <c r="C157" i="1"/>
  <c r="B157" i="1"/>
  <c r="C156" i="1"/>
  <c r="B156" i="1" s="1"/>
  <c r="C155" i="1"/>
  <c r="B155" i="1" s="1"/>
  <c r="C154" i="1"/>
  <c r="B154" i="1" s="1"/>
  <c r="C153" i="1"/>
  <c r="B153" i="1" s="1"/>
  <c r="C152" i="1"/>
  <c r="B152" i="1"/>
  <c r="C151" i="1"/>
  <c r="B151" i="1" s="1"/>
  <c r="C150" i="1"/>
  <c r="B150" i="1" s="1"/>
  <c r="C149" i="1"/>
  <c r="B149" i="1"/>
  <c r="C148" i="1"/>
  <c r="B148" i="1" s="1"/>
  <c r="C147" i="1"/>
  <c r="B147" i="1" s="1"/>
  <c r="C146" i="1"/>
  <c r="B146" i="1"/>
  <c r="C145" i="1"/>
  <c r="B145" i="1" s="1"/>
  <c r="C144" i="1"/>
  <c r="B144" i="1" s="1"/>
  <c r="C143" i="1"/>
  <c r="B143" i="1" s="1"/>
  <c r="C142" i="1"/>
  <c r="B142" i="1" s="1"/>
  <c r="C141" i="1"/>
  <c r="B141" i="1" s="1"/>
  <c r="C140" i="1"/>
  <c r="B140" i="1"/>
  <c r="C139" i="1"/>
  <c r="B139" i="1" s="1"/>
  <c r="C138" i="1"/>
  <c r="B138" i="1" s="1"/>
  <c r="C137" i="1"/>
  <c r="B137" i="1" s="1"/>
  <c r="C136" i="1"/>
  <c r="B136" i="1" s="1"/>
  <c r="C135" i="1"/>
  <c r="B135" i="1" s="1"/>
  <c r="C134" i="1"/>
  <c r="B134" i="1"/>
  <c r="C133" i="1"/>
  <c r="B133" i="1"/>
  <c r="C132" i="1"/>
  <c r="B132" i="1" s="1"/>
  <c r="C131" i="1"/>
  <c r="B131" i="1" s="1"/>
  <c r="C130" i="1"/>
  <c r="B130" i="1" s="1"/>
  <c r="C129" i="1"/>
  <c r="B129" i="1" s="1"/>
  <c r="C128" i="1"/>
  <c r="B128" i="1"/>
  <c r="C127" i="1"/>
  <c r="B127" i="1" s="1"/>
  <c r="C126" i="1"/>
  <c r="B126" i="1" s="1"/>
  <c r="C125" i="1"/>
  <c r="B125" i="1"/>
  <c r="C124" i="1"/>
  <c r="B124" i="1" s="1"/>
  <c r="C123" i="1"/>
  <c r="B123" i="1" s="1"/>
  <c r="C122" i="1"/>
  <c r="B122" i="1"/>
  <c r="C121" i="1"/>
  <c r="B121" i="1" s="1"/>
  <c r="C120" i="1"/>
  <c r="B120" i="1" s="1"/>
  <c r="C119" i="1"/>
  <c r="B119" i="1" s="1"/>
  <c r="C118" i="1"/>
  <c r="B118" i="1" s="1"/>
  <c r="C117" i="1"/>
  <c r="B117" i="1" s="1"/>
  <c r="C116" i="1"/>
  <c r="B116" i="1"/>
  <c r="C115" i="1"/>
  <c r="B115" i="1" s="1"/>
  <c r="C114" i="1"/>
  <c r="B114" i="1" s="1"/>
  <c r="C113" i="1"/>
  <c r="B113" i="1" s="1"/>
  <c r="C112" i="1"/>
  <c r="B112" i="1" s="1"/>
  <c r="C111" i="1"/>
  <c r="B111" i="1" s="1"/>
  <c r="C110" i="1"/>
  <c r="B110" i="1"/>
  <c r="C109" i="1"/>
  <c r="B109" i="1"/>
  <c r="C108" i="1"/>
  <c r="B108" i="1" s="1"/>
  <c r="C107" i="1"/>
  <c r="B107" i="1" s="1"/>
  <c r="C106" i="1"/>
  <c r="B106" i="1" s="1"/>
  <c r="C105" i="1"/>
  <c r="B105" i="1" s="1"/>
  <c r="C104" i="1"/>
  <c r="B104" i="1"/>
  <c r="C103" i="1"/>
  <c r="B103" i="1" s="1"/>
  <c r="C102" i="1"/>
  <c r="B102" i="1" s="1"/>
  <c r="C101" i="1"/>
  <c r="B101" i="1"/>
  <c r="C100" i="1"/>
  <c r="B100" i="1" s="1"/>
  <c r="C99" i="1"/>
  <c r="B99" i="1" s="1"/>
  <c r="C98" i="1"/>
  <c r="B98" i="1"/>
  <c r="C97" i="1"/>
  <c r="B97" i="1" s="1"/>
  <c r="C96" i="1"/>
  <c r="B96" i="1" s="1"/>
  <c r="C95" i="1"/>
  <c r="B95" i="1" s="1"/>
  <c r="C94" i="1"/>
  <c r="B94" i="1" s="1"/>
  <c r="C93" i="1"/>
  <c r="B93" i="1" s="1"/>
  <c r="C92" i="1"/>
  <c r="B92" i="1"/>
  <c r="C91" i="1"/>
  <c r="B91" i="1" s="1"/>
  <c r="C90" i="1"/>
  <c r="B90" i="1" s="1"/>
  <c r="C89" i="1"/>
  <c r="B89" i="1" s="1"/>
  <c r="C88" i="1"/>
  <c r="B88" i="1" s="1"/>
  <c r="C87" i="1"/>
  <c r="B87" i="1" s="1"/>
  <c r="C86" i="1"/>
  <c r="B86" i="1"/>
  <c r="C85" i="1"/>
  <c r="B85" i="1"/>
  <c r="C84" i="1"/>
  <c r="B84" i="1" s="1"/>
  <c r="C83" i="1"/>
  <c r="B83" i="1" s="1"/>
  <c r="C82" i="1"/>
  <c r="B82" i="1" s="1"/>
  <c r="C81" i="1"/>
  <c r="B81" i="1" s="1"/>
  <c r="C80" i="1"/>
  <c r="B80" i="1"/>
  <c r="C79" i="1"/>
  <c r="B79" i="1" s="1"/>
  <c r="C78" i="1"/>
  <c r="B78" i="1" s="1"/>
  <c r="C77" i="1"/>
  <c r="B77" i="1"/>
  <c r="C76" i="1"/>
  <c r="B76" i="1" s="1"/>
  <c r="C75" i="1"/>
  <c r="B75" i="1" s="1"/>
  <c r="C74" i="1"/>
  <c r="B74" i="1"/>
  <c r="C73" i="1"/>
  <c r="B73" i="1" s="1"/>
  <c r="C72" i="1"/>
  <c r="B72" i="1" s="1"/>
  <c r="C71" i="1"/>
  <c r="B71" i="1" s="1"/>
  <c r="C70" i="1"/>
  <c r="B70" i="1" s="1"/>
  <c r="C69" i="1"/>
  <c r="B69" i="1" s="1"/>
  <c r="C68" i="1"/>
  <c r="B68" i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/>
  <c r="C61" i="1"/>
  <c r="B61" i="1"/>
  <c r="C60" i="1"/>
  <c r="B60" i="1" s="1"/>
  <c r="C59" i="1"/>
  <c r="B59" i="1" s="1"/>
  <c r="C58" i="1"/>
  <c r="B58" i="1" s="1"/>
  <c r="C57" i="1"/>
  <c r="B57" i="1" s="1"/>
  <c r="C56" i="1"/>
  <c r="B56" i="1"/>
  <c r="C55" i="1"/>
  <c r="B55" i="1" s="1"/>
  <c r="C54" i="1"/>
  <c r="B54" i="1" s="1"/>
  <c r="C53" i="1"/>
  <c r="B53" i="1"/>
  <c r="C52" i="1"/>
  <c r="B52" i="1" s="1"/>
  <c r="C51" i="1"/>
  <c r="B51" i="1" s="1"/>
  <c r="C50" i="1"/>
  <c r="B50" i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/>
  <c r="C43" i="1"/>
  <c r="B43" i="1" s="1"/>
  <c r="C42" i="1"/>
  <c r="B42" i="1" s="1"/>
  <c r="C41" i="1"/>
  <c r="B41" i="1" s="1"/>
  <c r="C40" i="1"/>
  <c r="B40" i="1" s="1"/>
  <c r="C39" i="1"/>
  <c r="B39" i="1" s="1"/>
  <c r="C38" i="1"/>
  <c r="B38" i="1"/>
  <c r="C37" i="1"/>
  <c r="B37" i="1"/>
  <c r="C36" i="1"/>
  <c r="B36" i="1" s="1"/>
  <c r="C35" i="1"/>
  <c r="B35" i="1" s="1"/>
  <c r="C34" i="1"/>
  <c r="B34" i="1" s="1"/>
  <c r="C33" i="1"/>
  <c r="B33" i="1" s="1"/>
  <c r="C32" i="1"/>
  <c r="B32" i="1"/>
  <c r="C31" i="1"/>
  <c r="B31" i="1" s="1"/>
  <c r="C30" i="1"/>
  <c r="B30" i="1" s="1"/>
  <c r="C29" i="1"/>
  <c r="B29" i="1"/>
  <c r="C28" i="1"/>
  <c r="B28" i="1" s="1"/>
  <c r="C27" i="1"/>
  <c r="B27" i="1" s="1"/>
  <c r="C26" i="1"/>
  <c r="B26" i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/>
  <c r="C13" i="1"/>
  <c r="B13" i="1"/>
  <c r="C12" i="1"/>
  <c r="B12" i="1" s="1"/>
  <c r="C11" i="1"/>
  <c r="B11" i="1" s="1"/>
  <c r="C10" i="1"/>
  <c r="B10" i="1" s="1"/>
  <c r="C9" i="1"/>
  <c r="B9" i="1" s="1"/>
  <c r="C8" i="1"/>
  <c r="B8" i="1"/>
  <c r="C7" i="1"/>
  <c r="B7" i="1" s="1"/>
  <c r="C6" i="1"/>
  <c r="B6" i="1" s="1"/>
  <c r="C5" i="1"/>
  <c r="B5" i="1"/>
  <c r="C4" i="1"/>
  <c r="B4" i="1" s="1"/>
  <c r="C3" i="1"/>
  <c r="B3" i="1" s="1"/>
  <c r="C2" i="1"/>
  <c r="B2" i="1"/>
  <c r="A348" i="3" l="1"/>
  <c r="A49" i="3"/>
  <c r="A68" i="3"/>
  <c r="A381" i="3"/>
  <c r="A356" i="3"/>
  <c r="A369" i="3"/>
  <c r="A273" i="3"/>
  <c r="A359" i="3"/>
  <c r="A293" i="3"/>
  <c r="A45" i="3"/>
  <c r="A80" i="3"/>
  <c r="A99" i="3"/>
  <c r="A175" i="3"/>
  <c r="A202" i="3"/>
  <c r="A219" i="3"/>
  <c r="A378" i="3"/>
  <c r="A56" i="3"/>
  <c r="A352" i="3"/>
  <c r="A127" i="3"/>
  <c r="A309" i="3"/>
  <c r="A370" i="3"/>
  <c r="A125" i="3"/>
  <c r="A143" i="3"/>
  <c r="A196" i="3"/>
  <c r="A199" i="3"/>
  <c r="A268" i="3"/>
  <c r="A270" i="3"/>
  <c r="A308" i="3"/>
  <c r="A102" i="3"/>
  <c r="A306" i="3"/>
  <c r="A346" i="3"/>
  <c r="A96" i="3"/>
  <c r="A170" i="3"/>
  <c r="A284" i="3"/>
  <c r="A36" i="3"/>
  <c r="A142" i="3"/>
  <c r="A57" i="3"/>
  <c r="A281" i="3"/>
  <c r="A128" i="3"/>
  <c r="A311" i="3"/>
  <c r="A42" i="3"/>
  <c r="A76" i="3"/>
  <c r="A95" i="3"/>
  <c r="A200" i="3"/>
  <c r="A340" i="3"/>
  <c r="A5" i="3"/>
  <c r="A140" i="3"/>
  <c r="A100" i="3"/>
  <c r="A321" i="3"/>
  <c r="A368" i="3"/>
  <c r="A116" i="3"/>
  <c r="A361" i="3"/>
  <c r="A73" i="3"/>
  <c r="A145" i="3"/>
  <c r="A318" i="3"/>
  <c r="A358" i="3"/>
  <c r="A375" i="3"/>
  <c r="A365" i="3"/>
  <c r="A59" i="3"/>
  <c r="A147" i="3"/>
  <c r="A245" i="3"/>
  <c r="A261" i="3"/>
  <c r="A355" i="3"/>
  <c r="A30" i="3"/>
  <c r="A353" i="3"/>
  <c r="A12" i="3"/>
  <c r="A130" i="3"/>
  <c r="A334" i="3"/>
  <c r="A372" i="3"/>
  <c r="A373" i="3"/>
  <c r="A208" i="3"/>
  <c r="A81" i="3"/>
  <c r="A114" i="3"/>
  <c r="A149" i="3"/>
  <c r="A262" i="3"/>
  <c r="AG2" i="3"/>
  <c r="A27" i="3"/>
  <c r="AD243" i="3"/>
  <c r="A14" i="3"/>
  <c r="A15" i="3"/>
  <c r="A18" i="3"/>
  <c r="A24" i="3"/>
  <c r="AD8" i="3"/>
  <c r="A8" i="3" s="1"/>
  <c r="AD19" i="3"/>
  <c r="A19" i="3" s="1"/>
  <c r="AD182" i="3"/>
  <c r="A182" i="3" s="1"/>
  <c r="AD3" i="3"/>
  <c r="A3" i="3" s="1"/>
  <c r="A105" i="3"/>
  <c r="AD17" i="3"/>
  <c r="A17" i="3" s="1"/>
  <c r="AD23" i="3"/>
  <c r="A23" i="3" s="1"/>
  <c r="AD35" i="3"/>
  <c r="AD2" i="3"/>
  <c r="AD7" i="3"/>
  <c r="A7" i="3" s="1"/>
  <c r="AG22" i="3"/>
  <c r="A22" i="3" s="1"/>
  <c r="AG29" i="3"/>
  <c r="A29" i="3" s="1"/>
  <c r="AG32" i="3"/>
  <c r="A32" i="3" s="1"/>
  <c r="AD39" i="3"/>
  <c r="A39" i="3" s="1"/>
  <c r="AG47" i="3"/>
  <c r="AG9" i="3"/>
  <c r="A9" i="3" s="1"/>
  <c r="AG10" i="3"/>
  <c r="A10" i="3" s="1"/>
  <c r="AD25" i="3"/>
  <c r="AG31" i="3"/>
  <c r="A31" i="3" s="1"/>
  <c r="AG43" i="3"/>
  <c r="AG16" i="3"/>
  <c r="A16" i="3" s="1"/>
  <c r="AD26" i="3"/>
  <c r="A26" i="3" s="1"/>
  <c r="AD54" i="3"/>
  <c r="A54" i="3" s="1"/>
  <c r="AD55" i="3"/>
  <c r="A55" i="3" s="1"/>
  <c r="AD150" i="3"/>
  <c r="A192" i="3"/>
  <c r="AG6" i="3"/>
  <c r="A6" i="3" s="1"/>
  <c r="AD13" i="3"/>
  <c r="AD41" i="3"/>
  <c r="A41" i="3" s="1"/>
  <c r="AD52" i="3"/>
  <c r="A52" i="3" s="1"/>
  <c r="A87" i="3"/>
  <c r="AG78" i="3"/>
  <c r="AD121" i="3"/>
  <c r="A121" i="3" s="1"/>
  <c r="AD197" i="3"/>
  <c r="AD4" i="3"/>
  <c r="A4" i="3" s="1"/>
  <c r="AD21" i="3"/>
  <c r="A21" i="3" s="1"/>
  <c r="AD115" i="3"/>
  <c r="A115" i="3" s="1"/>
  <c r="AG25" i="3"/>
  <c r="AD33" i="3"/>
  <c r="A33" i="3" s="1"/>
  <c r="AG38" i="3"/>
  <c r="AD43" i="3"/>
  <c r="AD93" i="3"/>
  <c r="A93" i="3" s="1"/>
  <c r="AD111" i="3"/>
  <c r="A111" i="3" s="1"/>
  <c r="AD28" i="3"/>
  <c r="AG46" i="3"/>
  <c r="AG50" i="3"/>
  <c r="AD58" i="3"/>
  <c r="AD63" i="3"/>
  <c r="AD67" i="3"/>
  <c r="A67" i="3" s="1"/>
  <c r="AG98" i="3"/>
  <c r="AD108" i="3"/>
  <c r="A108" i="3" s="1"/>
  <c r="AD123" i="3"/>
  <c r="AD137" i="3"/>
  <c r="A137" i="3" s="1"/>
  <c r="AG162" i="3"/>
  <c r="AG176" i="3"/>
  <c r="AD188" i="3"/>
  <c r="A188" i="3" s="1"/>
  <c r="AG197" i="3"/>
  <c r="AD70" i="3"/>
  <c r="A70" i="3" s="1"/>
  <c r="A257" i="3"/>
  <c r="AD44" i="3"/>
  <c r="AD124" i="3"/>
  <c r="AG124" i="3"/>
  <c r="AD215" i="3"/>
  <c r="A215" i="3" s="1"/>
  <c r="AG13" i="3"/>
  <c r="AD20" i="3"/>
  <c r="A20" i="3" s="1"/>
  <c r="AG40" i="3"/>
  <c r="A40" i="3" s="1"/>
  <c r="AD62" i="3"/>
  <c r="AD92" i="3"/>
  <c r="AG92" i="3"/>
  <c r="AG135" i="3"/>
  <c r="AG161" i="3"/>
  <c r="A161" i="3" s="1"/>
  <c r="AG35" i="3"/>
  <c r="AD38" i="3"/>
  <c r="AD48" i="3"/>
  <c r="A48" i="3" s="1"/>
  <c r="AG53" i="3"/>
  <c r="AG58" i="3"/>
  <c r="AD66" i="3"/>
  <c r="AD75" i="3"/>
  <c r="A75" i="3" s="1"/>
  <c r="AD78" i="3"/>
  <c r="AD84" i="3"/>
  <c r="A84" i="3" s="1"/>
  <c r="AD90" i="3"/>
  <c r="A90" i="3" s="1"/>
  <c r="AG119" i="3"/>
  <c r="A119" i="3" s="1"/>
  <c r="AG153" i="3"/>
  <c r="AG28" i="3"/>
  <c r="AG34" i="3"/>
  <c r="A34" i="3" s="1"/>
  <c r="AD46" i="3"/>
  <c r="AD51" i="3"/>
  <c r="A51" i="3" s="1"/>
  <c r="AG62" i="3"/>
  <c r="AD74" i="3"/>
  <c r="A74" i="3" s="1"/>
  <c r="AD89" i="3"/>
  <c r="A89" i="3" s="1"/>
  <c r="AD91" i="3"/>
  <c r="A91" i="3" s="1"/>
  <c r="AG106" i="3"/>
  <c r="A106" i="3" s="1"/>
  <c r="AD112" i="3"/>
  <c r="AG112" i="3"/>
  <c r="AG123" i="3"/>
  <c r="AD141" i="3"/>
  <c r="AG141" i="3"/>
  <c r="AD177" i="3"/>
  <c r="AD179" i="3"/>
  <c r="A179" i="3" s="1"/>
  <c r="AD152" i="3"/>
  <c r="AD157" i="3"/>
  <c r="A157" i="3" s="1"/>
  <c r="AD164" i="3"/>
  <c r="A164" i="3" s="1"/>
  <c r="AD277" i="3"/>
  <c r="A277" i="3" s="1"/>
  <c r="AG44" i="3"/>
  <c r="AD61" i="3"/>
  <c r="AG61" i="3"/>
  <c r="AD98" i="3"/>
  <c r="AD104" i="3"/>
  <c r="A104" i="3" s="1"/>
  <c r="AD110" i="3"/>
  <c r="AD126" i="3"/>
  <c r="AD132" i="3"/>
  <c r="A132" i="3" s="1"/>
  <c r="AD138" i="3"/>
  <c r="AD139" i="3"/>
  <c r="AD171" i="3"/>
  <c r="AG185" i="3"/>
  <c r="AD191" i="3"/>
  <c r="A191" i="3" s="1"/>
  <c r="AD272" i="3"/>
  <c r="A272" i="3" s="1"/>
  <c r="AG65" i="3"/>
  <c r="A65" i="3" s="1"/>
  <c r="AD144" i="3"/>
  <c r="A144" i="3" s="1"/>
  <c r="A158" i="3"/>
  <c r="AG239" i="3"/>
  <c r="AG258" i="3"/>
  <c r="AD53" i="3"/>
  <c r="AG63" i="3"/>
  <c r="AD82" i="3"/>
  <c r="A82" i="3" s="1"/>
  <c r="AD146" i="3"/>
  <c r="A146" i="3" s="1"/>
  <c r="AD159" i="3"/>
  <c r="AD194" i="3"/>
  <c r="A194" i="3" s="1"/>
  <c r="AD205" i="3"/>
  <c r="A205" i="3" s="1"/>
  <c r="A242" i="3"/>
  <c r="AD69" i="3"/>
  <c r="AD101" i="3"/>
  <c r="A101" i="3" s="1"/>
  <c r="AG120" i="3"/>
  <c r="A120" i="3" s="1"/>
  <c r="AG126" i="3"/>
  <c r="AG150" i="3"/>
  <c r="AD174" i="3"/>
  <c r="AD185" i="3"/>
  <c r="AD193" i="3"/>
  <c r="AD236" i="3"/>
  <c r="A236" i="3" s="1"/>
  <c r="AD50" i="3"/>
  <c r="AG72" i="3"/>
  <c r="A72" i="3" s="1"/>
  <c r="AD83" i="3"/>
  <c r="A83" i="3" s="1"/>
  <c r="AG86" i="3"/>
  <c r="A86" i="3" s="1"/>
  <c r="AG110" i="3"/>
  <c r="A136" i="3"/>
  <c r="AG139" i="3"/>
  <c r="AD206" i="3"/>
  <c r="AG213" i="3"/>
  <c r="A229" i="3"/>
  <c r="AD233" i="3"/>
  <c r="A233" i="3" s="1"/>
  <c r="AD239" i="3"/>
  <c r="AG64" i="3"/>
  <c r="A64" i="3" s="1"/>
  <c r="AD88" i="3"/>
  <c r="A88" i="3" s="1"/>
  <c r="AD135" i="3"/>
  <c r="AD176" i="3"/>
  <c r="AG203" i="3"/>
  <c r="A203" i="3" s="1"/>
  <c r="AD222" i="3"/>
  <c r="A222" i="3" s="1"/>
  <c r="AD227" i="3"/>
  <c r="A227" i="3" s="1"/>
  <c r="AD241" i="3"/>
  <c r="A241" i="3" s="1"/>
  <c r="AD47" i="3"/>
  <c r="A47" i="3" s="1"/>
  <c r="AG133" i="3"/>
  <c r="A133" i="3" s="1"/>
  <c r="AD153" i="3"/>
  <c r="AG159" i="3"/>
  <c r="AG166" i="3"/>
  <c r="A166" i="3" s="1"/>
  <c r="AG183" i="3"/>
  <c r="A183" i="3" s="1"/>
  <c r="AD198" i="3"/>
  <c r="A198" i="3" s="1"/>
  <c r="AD211" i="3"/>
  <c r="A211" i="3" s="1"/>
  <c r="AD226" i="3"/>
  <c r="A226" i="3" s="1"/>
  <c r="AD79" i="3"/>
  <c r="A79" i="3" s="1"/>
  <c r="AG117" i="3"/>
  <c r="A117" i="3" s="1"/>
  <c r="AD155" i="3"/>
  <c r="A155" i="3" s="1"/>
  <c r="AG160" i="3"/>
  <c r="A160" i="3" s="1"/>
  <c r="AD162" i="3"/>
  <c r="AG167" i="3"/>
  <c r="A167" i="3" s="1"/>
  <c r="AD187" i="3"/>
  <c r="A187" i="3" s="1"/>
  <c r="AG193" i="3"/>
  <c r="AD209" i="3"/>
  <c r="AD210" i="3"/>
  <c r="A210" i="3" s="1"/>
  <c r="AD246" i="3"/>
  <c r="A246" i="3" s="1"/>
  <c r="AG69" i="3"/>
  <c r="AD71" i="3"/>
  <c r="A71" i="3" s="1"/>
  <c r="AD94" i="3"/>
  <c r="A94" i="3" s="1"/>
  <c r="AD103" i="3"/>
  <c r="A103" i="3" s="1"/>
  <c r="AG118" i="3"/>
  <c r="AG168" i="3"/>
  <c r="A168" i="3" s="1"/>
  <c r="AG195" i="3"/>
  <c r="A195" i="3" s="1"/>
  <c r="AD216" i="3"/>
  <c r="A216" i="3" s="1"/>
  <c r="AD220" i="3"/>
  <c r="A220" i="3" s="1"/>
  <c r="AG259" i="3"/>
  <c r="A259" i="3" s="1"/>
  <c r="AG77" i="3"/>
  <c r="A77" i="3" s="1"/>
  <c r="AD85" i="3"/>
  <c r="A85" i="3" s="1"/>
  <c r="AD109" i="3"/>
  <c r="A109" i="3" s="1"/>
  <c r="AD113" i="3"/>
  <c r="A113" i="3" s="1"/>
  <c r="AD131" i="3"/>
  <c r="A131" i="3" s="1"/>
  <c r="AG134" i="3"/>
  <c r="A134" i="3" s="1"/>
  <c r="AD156" i="3"/>
  <c r="A156" i="3" s="1"/>
  <c r="AD178" i="3"/>
  <c r="A178" i="3" s="1"/>
  <c r="AD189" i="3"/>
  <c r="A189" i="3" s="1"/>
  <c r="AD213" i="3"/>
  <c r="AG237" i="3"/>
  <c r="A237" i="3" s="1"/>
  <c r="AG240" i="3"/>
  <c r="AD97" i="3"/>
  <c r="A97" i="3" s="1"/>
  <c r="AG107" i="3"/>
  <c r="A107" i="3" s="1"/>
  <c r="AD118" i="3"/>
  <c r="AG138" i="3"/>
  <c r="AG169" i="3"/>
  <c r="A169" i="3" s="1"/>
  <c r="AD201" i="3"/>
  <c r="A201" i="3" s="1"/>
  <c r="AD224" i="3"/>
  <c r="AG234" i="3"/>
  <c r="A234" i="3" s="1"/>
  <c r="AG247" i="3"/>
  <c r="A247" i="3" s="1"/>
  <c r="AD275" i="3"/>
  <c r="AD280" i="3"/>
  <c r="AG298" i="3"/>
  <c r="AD225" i="3"/>
  <c r="AG228" i="3"/>
  <c r="AG235" i="3"/>
  <c r="A235" i="3" s="1"/>
  <c r="AD266" i="3"/>
  <c r="A266" i="3" s="1"/>
  <c r="AG269" i="3"/>
  <c r="AD274" i="3"/>
  <c r="A286" i="3"/>
  <c r="AD291" i="3"/>
  <c r="AG297" i="3"/>
  <c r="A297" i="3" s="1"/>
  <c r="AG303" i="3"/>
  <c r="A303" i="3" s="1"/>
  <c r="AG314" i="3"/>
  <c r="A314" i="3" s="1"/>
  <c r="AG325" i="3"/>
  <c r="AD244" i="3"/>
  <c r="AG302" i="3"/>
  <c r="A302" i="3" s="1"/>
  <c r="AG212" i="3"/>
  <c r="A212" i="3" s="1"/>
  <c r="AD232" i="3"/>
  <c r="A232" i="3" s="1"/>
  <c r="AG256" i="3"/>
  <c r="A256" i="3" s="1"/>
  <c r="AD260" i="3"/>
  <c r="A260" i="3" s="1"/>
  <c r="AG275" i="3"/>
  <c r="AG312" i="3"/>
  <c r="A312" i="3" s="1"/>
  <c r="AD190" i="3"/>
  <c r="A190" i="3" s="1"/>
  <c r="AG250" i="3"/>
  <c r="A250" i="3" s="1"/>
  <c r="AG264" i="3"/>
  <c r="A264" i="3" s="1"/>
  <c r="AG307" i="3"/>
  <c r="AG207" i="3"/>
  <c r="A207" i="3" s="1"/>
  <c r="AG217" i="3"/>
  <c r="A217" i="3" s="1"/>
  <c r="AG224" i="3"/>
  <c r="AG225" i="3"/>
  <c r="AG243" i="3"/>
  <c r="AG244" i="3"/>
  <c r="AG249" i="3"/>
  <c r="A249" i="3" s="1"/>
  <c r="AD258" i="3"/>
  <c r="AG274" i="3"/>
  <c r="AG218" i="3"/>
  <c r="A218" i="3" s="1"/>
  <c r="AD240" i="3"/>
  <c r="AD254" i="3"/>
  <c r="A254" i="3" s="1"/>
  <c r="AD294" i="3"/>
  <c r="A294" i="3" s="1"/>
  <c r="AD295" i="3"/>
  <c r="A295" i="3" s="1"/>
  <c r="AD299" i="3"/>
  <c r="A299" i="3" s="1"/>
  <c r="AG66" i="3"/>
  <c r="AG172" i="3"/>
  <c r="A172" i="3" s="1"/>
  <c r="AD180" i="3"/>
  <c r="A180" i="3" s="1"/>
  <c r="AD181" i="3"/>
  <c r="A181" i="3" s="1"/>
  <c r="AG184" i="3"/>
  <c r="A184" i="3" s="1"/>
  <c r="AD221" i="3"/>
  <c r="A221" i="3" s="1"/>
  <c r="AG231" i="3"/>
  <c r="A231" i="3" s="1"/>
  <c r="AD248" i="3"/>
  <c r="A248" i="3" s="1"/>
  <c r="AD255" i="3"/>
  <c r="A255" i="3" s="1"/>
  <c r="AD271" i="3"/>
  <c r="A271" i="3" s="1"/>
  <c r="AG280" i="3"/>
  <c r="AG285" i="3"/>
  <c r="AD290" i="3"/>
  <c r="A290" i="3" s="1"/>
  <c r="AD315" i="3"/>
  <c r="A315" i="3" s="1"/>
  <c r="AG177" i="3"/>
  <c r="AG186" i="3"/>
  <c r="A186" i="3" s="1"/>
  <c r="AG204" i="3"/>
  <c r="A204" i="3" s="1"/>
  <c r="AD214" i="3"/>
  <c r="A214" i="3" s="1"/>
  <c r="AG251" i="3"/>
  <c r="A251" i="3" s="1"/>
  <c r="AG288" i="3"/>
  <c r="A288" i="3" s="1"/>
  <c r="AD317" i="3"/>
  <c r="A317" i="3" s="1"/>
  <c r="AG319" i="3"/>
  <c r="A319" i="3" s="1"/>
  <c r="AG328" i="3"/>
  <c r="A328" i="3" s="1"/>
  <c r="AG329" i="3"/>
  <c r="AG330" i="3"/>
  <c r="AD285" i="3"/>
  <c r="AG287" i="3"/>
  <c r="A287" i="3" s="1"/>
  <c r="AD307" i="3"/>
  <c r="AG336" i="3"/>
  <c r="A336" i="3" s="1"/>
  <c r="AD342" i="3"/>
  <c r="AG342" i="3"/>
  <c r="AG152" i="3"/>
  <c r="AD163" i="3"/>
  <c r="A163" i="3" s="1"/>
  <c r="AG165" i="3"/>
  <c r="A165" i="3" s="1"/>
  <c r="AD228" i="3"/>
  <c r="AG267" i="3"/>
  <c r="A267" i="3" s="1"/>
  <c r="AD269" i="3"/>
  <c r="AG278" i="3"/>
  <c r="A278" i="3" s="1"/>
  <c r="AG283" i="3"/>
  <c r="A283" i="3" s="1"/>
  <c r="AG320" i="3"/>
  <c r="A320" i="3" s="1"/>
  <c r="AD325" i="3"/>
  <c r="AG337" i="3"/>
  <c r="A337" i="3" s="1"/>
  <c r="A377" i="3"/>
  <c r="AD276" i="3"/>
  <c r="A276" i="3" s="1"/>
  <c r="A374" i="3"/>
  <c r="AG279" i="3"/>
  <c r="A279" i="3" s="1"/>
  <c r="AD298" i="3"/>
  <c r="AG300" i="3"/>
  <c r="A300" i="3" s="1"/>
  <c r="AG322" i="3"/>
  <c r="A322" i="3" s="1"/>
  <c r="AD327" i="3"/>
  <c r="A327" i="3" s="1"/>
  <c r="A371" i="3"/>
  <c r="AG263" i="3"/>
  <c r="AG296" i="3"/>
  <c r="A296" i="3" s="1"/>
  <c r="AD313" i="3"/>
  <c r="AG316" i="3"/>
  <c r="A316" i="3" s="1"/>
  <c r="A339" i="3"/>
  <c r="AD282" i="3"/>
  <c r="A282" i="3" s="1"/>
  <c r="AG291" i="3"/>
  <c r="AG324" i="3"/>
  <c r="A324" i="3" s="1"/>
  <c r="AD331" i="3"/>
  <c r="A331" i="3" s="1"/>
  <c r="AD289" i="3"/>
  <c r="A289" i="3" s="1"/>
  <c r="AD304" i="3"/>
  <c r="A304" i="3" s="1"/>
  <c r="AD332" i="3"/>
  <c r="A332" i="3" s="1"/>
  <c r="AD343" i="3"/>
  <c r="A343" i="3" s="1"/>
  <c r="AG292" i="3"/>
  <c r="A292" i="3" s="1"/>
  <c r="AD305" i="3"/>
  <c r="A305" i="3" s="1"/>
  <c r="AD310" i="3"/>
  <c r="A310" i="3" s="1"/>
  <c r="AG313" i="3"/>
  <c r="AG326" i="3"/>
  <c r="AD330" i="3"/>
  <c r="AD333" i="3"/>
  <c r="A333" i="3" s="1"/>
  <c r="AG174" i="3"/>
  <c r="AG209" i="3"/>
  <c r="AG238" i="3"/>
  <c r="A238" i="3" s="1"/>
  <c r="AD354" i="3"/>
  <c r="AG382" i="3"/>
  <c r="AG171" i="3"/>
  <c r="AG206" i="3"/>
  <c r="AG253" i="3"/>
  <c r="A253" i="3" s="1"/>
  <c r="AD263" i="3"/>
  <c r="AG364" i="3"/>
  <c r="AD329" i="3"/>
  <c r="AD345" i="3"/>
  <c r="A345" i="3" s="1"/>
  <c r="AG347" i="3"/>
  <c r="A347" i="3" s="1"/>
  <c r="AG363" i="3"/>
  <c r="A363" i="3" s="1"/>
  <c r="AG366" i="3"/>
  <c r="A366" i="3" s="1"/>
  <c r="AG367" i="3"/>
  <c r="A367" i="3" s="1"/>
  <c r="AG379" i="3"/>
  <c r="A379" i="3" s="1"/>
  <c r="AG360" i="3"/>
  <c r="A360" i="3" s="1"/>
  <c r="AG376" i="3"/>
  <c r="A376" i="3" s="1"/>
  <c r="AG357" i="3"/>
  <c r="A357" i="3" s="1"/>
  <c r="AD326" i="3"/>
  <c r="AD338" i="3"/>
  <c r="A338" i="3" s="1"/>
  <c r="AG344" i="3"/>
  <c r="A344" i="3" s="1"/>
  <c r="AG350" i="3"/>
  <c r="A350" i="3" s="1"/>
  <c r="AG351" i="3"/>
  <c r="A351" i="3" s="1"/>
  <c r="AG354" i="3"/>
  <c r="AD384" i="3"/>
  <c r="A384" i="3" s="1"/>
  <c r="D30" i="4"/>
  <c r="AD383" i="3"/>
  <c r="A383" i="3" s="1"/>
  <c r="A385" i="3"/>
  <c r="AG341" i="3"/>
  <c r="A341" i="3" s="1"/>
  <c r="AD382" i="3"/>
  <c r="AD335" i="3"/>
  <c r="A335" i="3" s="1"/>
  <c r="AD362" i="3"/>
  <c r="A362" i="3" s="1"/>
  <c r="AD364" i="3"/>
  <c r="AD380" i="3"/>
  <c r="A380" i="3" s="1"/>
  <c r="A153" i="3" l="1"/>
  <c r="A364" i="3"/>
  <c r="A78" i="3"/>
  <c r="A38" i="3"/>
  <c r="A98" i="3"/>
  <c r="A213" i="3"/>
  <c r="A307" i="3"/>
  <c r="A326" i="3"/>
  <c r="A162" i="3"/>
  <c r="A176" i="3"/>
  <c r="A66" i="3"/>
  <c r="A197" i="3"/>
  <c r="A2" i="3"/>
  <c r="A269" i="3"/>
  <c r="A258" i="3"/>
  <c r="A209" i="3"/>
  <c r="A110" i="3"/>
  <c r="A35" i="3"/>
  <c r="A25" i="3"/>
  <c r="A274" i="3"/>
  <c r="A46" i="3"/>
  <c r="A123" i="3"/>
  <c r="A43" i="3"/>
  <c r="A239" i="3"/>
  <c r="A13" i="3"/>
  <c r="A124" i="3"/>
  <c r="A126" i="3"/>
  <c r="A112" i="3"/>
  <c r="A58" i="3"/>
  <c r="A298" i="3"/>
  <c r="A330" i="3"/>
  <c r="A263" i="3"/>
  <c r="A118" i="3"/>
  <c r="A174" i="3"/>
  <c r="A177" i="3"/>
  <c r="A354" i="3"/>
  <c r="A224" i="3"/>
  <c r="A171" i="3"/>
  <c r="A313" i="3"/>
  <c r="A135" i="3"/>
  <c r="A53" i="3"/>
  <c r="A139" i="3"/>
  <c r="A141" i="3"/>
  <c r="A28" i="3"/>
  <c r="A138" i="3"/>
  <c r="A150" i="3"/>
  <c r="A243" i="3"/>
  <c r="A325" i="3"/>
  <c r="A342" i="3"/>
  <c r="A240" i="3"/>
  <c r="A244" i="3"/>
  <c r="A69" i="3"/>
  <c r="A225" i="3"/>
  <c r="A50" i="3"/>
  <c r="A329" i="3"/>
  <c r="A44" i="3"/>
  <c r="A382" i="3"/>
  <c r="A193" i="3"/>
  <c r="A152" i="3"/>
  <c r="A92" i="3"/>
  <c r="A285" i="3"/>
  <c r="A280" i="3"/>
  <c r="A228" i="3"/>
  <c r="A291" i="3"/>
  <c r="A275" i="3"/>
  <c r="A206" i="3"/>
  <c r="A185" i="3"/>
  <c r="A159" i="3"/>
  <c r="A61" i="3"/>
  <c r="A62" i="3"/>
  <c r="A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马卓然</author>
  </authors>
  <commentList>
    <comment ref="C1" authorId="0" shapeId="0" xr:uid="{00000000-0006-0000-0100-000001000000}">
      <text>
        <r>
          <rPr>
            <sz val="12"/>
            <color theme="1"/>
            <rFont val="宋体"/>
            <family val="2"/>
            <charset val="134"/>
          </rPr>
          <t>马卓然：
手动填写厂内已有DCS系统上仪表或设备的名称；例如：稀酸稀碱废水收集池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C4808-908C-4F32-851E-390CF79E08CF}" sourceFile="E:\工作\2.方案设计\0 模板文件夹\字典模板-SJ.xlsx" odcFile="C:\Users\JA085914\Documents\我的数据源\字典模板-SJ 信号字典$.od.odc" keepAlive="1" interval="60" name="字典模板-SJ 信号字典$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<sst xmlns="http://schemas.openxmlformats.org/spreadsheetml/2006/main" count="28658" uniqueCount="2080">
  <si>
    <t>序号</t>
  </si>
  <si>
    <t>数据点编码</t>
  </si>
  <si>
    <t>设备编码</t>
  </si>
  <si>
    <t>设备/仪表原有编号</t>
  </si>
  <si>
    <t>设备类型</t>
  </si>
  <si>
    <t>数据点后缀</t>
  </si>
  <si>
    <t>参数</t>
  </si>
  <si>
    <t>MAU-1-2-1</t>
  </si>
  <si>
    <t>MAU-A</t>
  </si>
  <si>
    <t>_AV01_F</t>
  </si>
  <si>
    <t>送风风速</t>
  </si>
  <si>
    <t>_OP01_F</t>
  </si>
  <si>
    <t>预热阀开度反馈</t>
  </si>
  <si>
    <t>_OP02_F</t>
  </si>
  <si>
    <t>一级表冷阀开度反馈</t>
  </si>
  <si>
    <t>_OP03_F</t>
  </si>
  <si>
    <t>二级表冷阀开度反馈</t>
  </si>
  <si>
    <t>_OP04_F</t>
  </si>
  <si>
    <t>再热阀开度反馈</t>
  </si>
  <si>
    <t>_OP05_F</t>
  </si>
  <si>
    <t>加湿器开度反馈</t>
  </si>
  <si>
    <t>_OP06_X</t>
  </si>
  <si>
    <t>预热阀开度异常</t>
  </si>
  <si>
    <t>_OP07_X</t>
  </si>
  <si>
    <t>一级表冷阀开度异常</t>
  </si>
  <si>
    <t>_OP08_X</t>
  </si>
  <si>
    <t>二级表冷阀开度异常</t>
  </si>
  <si>
    <t>_OP09_X</t>
  </si>
  <si>
    <t>再热阀开度异常</t>
  </si>
  <si>
    <t>_FQ01_F</t>
  </si>
  <si>
    <t>送风机频率反馈</t>
  </si>
  <si>
    <t>_HU01_F</t>
  </si>
  <si>
    <t>新风湿度</t>
  </si>
  <si>
    <t>_HU02_F</t>
  </si>
  <si>
    <t>送风湿度</t>
  </si>
  <si>
    <t>_HU03_F</t>
  </si>
  <si>
    <t>车间湿度</t>
  </si>
  <si>
    <t>_HU04_F</t>
  </si>
  <si>
    <t>新风含湿量</t>
  </si>
  <si>
    <t>_HU05_F</t>
  </si>
  <si>
    <t>送风含湿量</t>
  </si>
  <si>
    <t>_HU06_X</t>
  </si>
  <si>
    <t>车间湿度异常</t>
  </si>
  <si>
    <t>_TE01_F</t>
  </si>
  <si>
    <t>新风温度</t>
  </si>
  <si>
    <t>_TE02_F</t>
  </si>
  <si>
    <t>送风温度</t>
  </si>
  <si>
    <t>_TE03_F</t>
  </si>
  <si>
    <t>车间温度</t>
  </si>
  <si>
    <t>_TE04_F</t>
  </si>
  <si>
    <t>预热阀后温度</t>
  </si>
  <si>
    <t>_TE05_F</t>
  </si>
  <si>
    <t>一级表冷后温度</t>
  </si>
  <si>
    <t>_TE06_F</t>
  </si>
  <si>
    <t>二级表冷后温度</t>
  </si>
  <si>
    <t>_TE07_F</t>
  </si>
  <si>
    <t>新风露点温度</t>
  </si>
  <si>
    <t>_TE08_F</t>
  </si>
  <si>
    <t>送风露点温度</t>
  </si>
  <si>
    <t>_TE09_S</t>
  </si>
  <si>
    <t>当前送风露点温度设定值</t>
  </si>
  <si>
    <t>_TE10_S</t>
  </si>
  <si>
    <t>当前送风温度设定值</t>
  </si>
  <si>
    <t>_TE11_X</t>
  </si>
  <si>
    <t>送风温度异常</t>
  </si>
  <si>
    <t>_TE12_X</t>
  </si>
  <si>
    <t>送风露点异常</t>
  </si>
  <si>
    <t>_TE13_X</t>
  </si>
  <si>
    <t>车间温度异常</t>
  </si>
  <si>
    <t>_DP01_F</t>
  </si>
  <si>
    <t>车间压差</t>
  </si>
  <si>
    <t>_DP02_X</t>
  </si>
  <si>
    <t>粗效压差异常</t>
  </si>
  <si>
    <t>_DP03_X</t>
  </si>
  <si>
    <t>中效压差异常</t>
  </si>
  <si>
    <t>_DP04_X</t>
  </si>
  <si>
    <t>高效压差异常</t>
  </si>
  <si>
    <t>_PR01_F</t>
  </si>
  <si>
    <t>送风压力</t>
  </si>
  <si>
    <t>_SN01_M</t>
  </si>
  <si>
    <t>送风机远程信号</t>
  </si>
  <si>
    <t>_SN02_R</t>
  </si>
  <si>
    <t>送风机运行信号</t>
  </si>
  <si>
    <t>_SN03_E</t>
  </si>
  <si>
    <t>送风机故障信号</t>
  </si>
  <si>
    <t>_SN04_R</t>
  </si>
  <si>
    <t>加湿器运行信号</t>
  </si>
  <si>
    <t>_SN05_E</t>
  </si>
  <si>
    <t>加湿器故障信号</t>
  </si>
  <si>
    <t>_SN06_S</t>
  </si>
  <si>
    <t>系统启动</t>
  </si>
  <si>
    <t>MAU-1-2-2</t>
  </si>
  <si>
    <t>MAU-1-2-3</t>
  </si>
  <si>
    <t>MAU-C</t>
  </si>
  <si>
    <t>_OP02_X</t>
  </si>
  <si>
    <t>_OP04_X</t>
  </si>
  <si>
    <t>_HU02_X</t>
  </si>
  <si>
    <t>_TE02_X</t>
  </si>
  <si>
    <t>_TE03_S</t>
  </si>
  <si>
    <t>_TE04_X</t>
  </si>
  <si>
    <t>_TE06_X</t>
  </si>
  <si>
    <t>_SN01_E</t>
  </si>
  <si>
    <t>_SN02_M</t>
  </si>
  <si>
    <t>_SN03_R</t>
  </si>
  <si>
    <t>_SN04_S</t>
  </si>
  <si>
    <t>MAU-1-2-4</t>
  </si>
  <si>
    <t>MAU-1-2-5</t>
  </si>
  <si>
    <t>MAU-1-2-6</t>
  </si>
  <si>
    <t>MAU-1-2-7</t>
  </si>
  <si>
    <t>MAU-1-2-8</t>
  </si>
  <si>
    <t>MAU-1-2-9</t>
  </si>
  <si>
    <t>MAU-1-2-10</t>
  </si>
  <si>
    <t>MAU-1-2-11</t>
  </si>
  <si>
    <t>MAU-1-2-12</t>
  </si>
  <si>
    <t>MAU-1-2-13</t>
  </si>
  <si>
    <t>MAU-1-2-14</t>
  </si>
  <si>
    <t>MAU-1-2-15</t>
  </si>
  <si>
    <t>MAU-1-2-16</t>
  </si>
  <si>
    <t>MAU-1-2-17</t>
  </si>
  <si>
    <t>MAU-1-2-18</t>
  </si>
  <si>
    <t>MAU-1-2-19</t>
  </si>
  <si>
    <t>MAU-1-2-20</t>
  </si>
  <si>
    <t>MAU-1-2-21</t>
  </si>
  <si>
    <t>MAU-1-2-22</t>
  </si>
  <si>
    <t>MAU-1-2-23</t>
  </si>
  <si>
    <t>MAU-1-2-24</t>
  </si>
  <si>
    <t>MAU-1-2-25</t>
  </si>
  <si>
    <t>MAU-1-2-26</t>
  </si>
  <si>
    <t>MAU-B</t>
  </si>
  <si>
    <t>_DP05_X</t>
  </si>
  <si>
    <t>化学品压差异常</t>
  </si>
  <si>
    <t>MAU-1-2-27</t>
  </si>
  <si>
    <t>MAU-1-2-28</t>
  </si>
  <si>
    <t>MAU-1-2-29</t>
  </si>
  <si>
    <t>MAU-1-2-30</t>
  </si>
  <si>
    <t>MAU-1-2-31</t>
  </si>
  <si>
    <t>MAU-1-2-32</t>
  </si>
  <si>
    <t>MAU-1-2-33</t>
  </si>
  <si>
    <t>MAU-1-2-34</t>
  </si>
  <si>
    <t>MAU-1-2-35</t>
  </si>
  <si>
    <t>MAU-1-2-36</t>
  </si>
  <si>
    <t>MAU-1-2-37</t>
  </si>
  <si>
    <t>MAU-1-2-38</t>
  </si>
  <si>
    <t>MAU-1-2-39</t>
  </si>
  <si>
    <t>MAU-1-2-40</t>
  </si>
  <si>
    <t>MAU-1-2-41</t>
  </si>
  <si>
    <t>MAU-1-2-42</t>
  </si>
  <si>
    <t>MAU-1-2-43</t>
  </si>
  <si>
    <t>MAU-1-2-44</t>
  </si>
  <si>
    <t>MAU-1-2-45</t>
  </si>
  <si>
    <t>MAU-1-2-46</t>
  </si>
  <si>
    <t>MAU-1-2-47</t>
  </si>
  <si>
    <t>MAU-1-2-48</t>
  </si>
  <si>
    <t>MAU-1-2-49</t>
  </si>
  <si>
    <t>MAU-1-2-50</t>
  </si>
  <si>
    <t>MAU-1-2-51</t>
  </si>
  <si>
    <t>MAU-1-2-52</t>
  </si>
  <si>
    <t>MAU-1-2-53</t>
  </si>
  <si>
    <t>MAU-1-2-54</t>
  </si>
  <si>
    <t>MAU-1-2-55</t>
  </si>
  <si>
    <t>MAU-1-2-56</t>
  </si>
  <si>
    <t>MAU-1-2-57</t>
  </si>
  <si>
    <t>MAU-1-2-58</t>
  </si>
  <si>
    <t>MAU-1-2-59</t>
  </si>
  <si>
    <t>MAU-1-2-60</t>
  </si>
  <si>
    <t>MAU-1-2-61</t>
  </si>
  <si>
    <t>MAU-1-2-62</t>
  </si>
  <si>
    <t>MAU-1-2-63</t>
  </si>
  <si>
    <t>MAU-1-2-64</t>
  </si>
  <si>
    <t>MAU-1-2-65</t>
  </si>
  <si>
    <t>MAU-1-2-66</t>
  </si>
  <si>
    <t>MAU-1-2-67</t>
  </si>
  <si>
    <t>MAU-1-2-68</t>
  </si>
  <si>
    <t>MAU-1-2-69</t>
  </si>
  <si>
    <t>MAU-1-2-70</t>
  </si>
  <si>
    <t>MAU-1-2-71</t>
  </si>
  <si>
    <t>MAU-1-2-72</t>
  </si>
  <si>
    <t>MAU-1-2-73</t>
  </si>
  <si>
    <t>MAU-1-2-74</t>
  </si>
  <si>
    <t>MAU-D</t>
  </si>
  <si>
    <t>_OP03_X</t>
  </si>
  <si>
    <t>_OP05_X</t>
  </si>
  <si>
    <t>_HU06_F</t>
  </si>
  <si>
    <t>_TE04_S</t>
  </si>
  <si>
    <t>_TE08_X</t>
  </si>
  <si>
    <t>_TE09_F</t>
  </si>
  <si>
    <t>_TE10_F</t>
  </si>
  <si>
    <t>_TE11_F</t>
  </si>
  <si>
    <t>_PR02_F</t>
  </si>
  <si>
    <t>_SN04_M</t>
  </si>
  <si>
    <t>_SN05_R</t>
  </si>
  <si>
    <t>AHU-1-1-1</t>
  </si>
  <si>
    <t>AHU-A</t>
  </si>
  <si>
    <t>表冷阀开度反馈</t>
  </si>
  <si>
    <t>表冷阀开度异常</t>
  </si>
  <si>
    <t>_DP01_X</t>
  </si>
  <si>
    <t>AHU-1-1-2</t>
  </si>
  <si>
    <t>AHU-1-1-3</t>
  </si>
  <si>
    <t>AHU-1-GP-1</t>
  </si>
  <si>
    <t>AHU-B</t>
  </si>
  <si>
    <t>AHU-1-GP-2</t>
  </si>
  <si>
    <t>AHU-1-GP-3</t>
  </si>
  <si>
    <t>AHU-1-GP-4</t>
  </si>
  <si>
    <t>AHU-1-2-1</t>
  </si>
  <si>
    <t>AHU-1-2-2</t>
  </si>
  <si>
    <t>AHU-1-2-3</t>
  </si>
  <si>
    <t>MCU-1-1-1</t>
  </si>
  <si>
    <t>MCU-A</t>
  </si>
  <si>
    <t>MCU-1-1-2</t>
  </si>
  <si>
    <t>MCU-1-1-3</t>
  </si>
  <si>
    <t>MCU-1-1-4</t>
  </si>
  <si>
    <t>MCU-1-1-5</t>
  </si>
  <si>
    <t>MCU-1-1-6</t>
  </si>
  <si>
    <t>MCU-1-1-7</t>
  </si>
  <si>
    <t>MCU-1-1-8</t>
  </si>
  <si>
    <t>MCU-1-1-9</t>
  </si>
  <si>
    <t>MCU-1-1-10</t>
  </si>
  <si>
    <t>MCU-1-1-11</t>
  </si>
  <si>
    <t>MCU-1-1-12</t>
  </si>
  <si>
    <t>MCU-1-1-13</t>
  </si>
  <si>
    <t>MCU-1-1-14</t>
  </si>
  <si>
    <t>DCC-1-2-1</t>
  </si>
  <si>
    <t>DCC</t>
  </si>
  <si>
    <t>水阀开度反馈</t>
  </si>
  <si>
    <t>回风温度</t>
  </si>
  <si>
    <t>DCC-1-2-2</t>
  </si>
  <si>
    <t>DCC-1-2-3</t>
  </si>
  <si>
    <t>DCC-1-2-4</t>
  </si>
  <si>
    <t>DCC-1-2-5</t>
  </si>
  <si>
    <t>DCC-1-2-6</t>
  </si>
  <si>
    <t>DCC-1-2-7</t>
  </si>
  <si>
    <t>DCC-1-2-8</t>
  </si>
  <si>
    <t>DCC-1-2-9</t>
  </si>
  <si>
    <t>DCC-1-2-10</t>
  </si>
  <si>
    <t>DCC-1-2-11</t>
  </si>
  <si>
    <t>DCC-1-2-12</t>
  </si>
  <si>
    <t>DCC-1-2-13</t>
  </si>
  <si>
    <t>DCC-1-2-14</t>
  </si>
  <si>
    <t>DCC-1-2-15</t>
  </si>
  <si>
    <t>DCC-1-2-16</t>
  </si>
  <si>
    <t>DCC-1-2-17</t>
  </si>
  <si>
    <t>DCC-1-2-18</t>
  </si>
  <si>
    <t>DCC-1-2-19</t>
  </si>
  <si>
    <t>DCC-1-2-20</t>
  </si>
  <si>
    <t>DCC-1-2-21</t>
  </si>
  <si>
    <t>DCC-1-2-22</t>
  </si>
  <si>
    <t>DCC-1-2-23</t>
  </si>
  <si>
    <t>DCC-1-2-24</t>
  </si>
  <si>
    <t>DCC-1-2-25</t>
  </si>
  <si>
    <t>DCC-1-2-26</t>
  </si>
  <si>
    <t>DCC-1-2-27</t>
  </si>
  <si>
    <t>DCC-1-2-28</t>
  </si>
  <si>
    <t>DCC-1-2-29</t>
  </si>
  <si>
    <t>DCC-1-2-30</t>
  </si>
  <si>
    <t>DCC-1-2-31</t>
  </si>
  <si>
    <t>DCC-1-2-32</t>
  </si>
  <si>
    <t>DCC-1-2-33</t>
  </si>
  <si>
    <t>DCC-1-2-34</t>
  </si>
  <si>
    <t>DCC-1-2-35</t>
  </si>
  <si>
    <t>DCC-1-2-36</t>
  </si>
  <si>
    <t>DCC-1-2-37</t>
  </si>
  <si>
    <t>DCC-1-2-38</t>
  </si>
  <si>
    <t>DCC-1-2-39</t>
  </si>
  <si>
    <t>DCC-1-2-40</t>
  </si>
  <si>
    <t>DCC-1-2-41</t>
  </si>
  <si>
    <t>DCC-1-2-42</t>
  </si>
  <si>
    <t>DCC-1-2-43</t>
  </si>
  <si>
    <t>DCC-1-2-44</t>
  </si>
  <si>
    <t>DCC-1-2-45</t>
  </si>
  <si>
    <t>DCC-1-2-46</t>
  </si>
  <si>
    <t>DCC-1-2-47</t>
  </si>
  <si>
    <t>DCC-1-2-48</t>
  </si>
  <si>
    <t>DCC-1-2-49</t>
  </si>
  <si>
    <t>DCC-1-2-50</t>
  </si>
  <si>
    <t>DCC-1-2-51</t>
  </si>
  <si>
    <t>DCC-1-2-52</t>
  </si>
  <si>
    <t>DCC-1-2-53</t>
  </si>
  <si>
    <t>DCC-1-2-54</t>
  </si>
  <si>
    <t>DCC-1-2-55</t>
  </si>
  <si>
    <t>DCC-1-2-56</t>
  </si>
  <si>
    <t>DCC-1-2-57</t>
  </si>
  <si>
    <t>DCC-1-2-58</t>
  </si>
  <si>
    <t>DCC-1-2-59</t>
  </si>
  <si>
    <t>DCC-1-2-60</t>
  </si>
  <si>
    <t>DCC-1-2-61</t>
  </si>
  <si>
    <t>DCC-1-2-62</t>
  </si>
  <si>
    <t>DCC-1-2-63</t>
  </si>
  <si>
    <t>DCC-1-2-64</t>
  </si>
  <si>
    <t>DCC-1-2-65</t>
  </si>
  <si>
    <t>DCC-1-2-66</t>
  </si>
  <si>
    <t>DCC-1-2-67</t>
  </si>
  <si>
    <t>DCC-1-2-68</t>
  </si>
  <si>
    <t>DCC-1-2-69</t>
  </si>
  <si>
    <t>DCC-1-2-70</t>
  </si>
  <si>
    <t>DCC-1-2-71</t>
  </si>
  <si>
    <t>DCC-1-2-72</t>
  </si>
  <si>
    <t>DCC-1-2-73</t>
  </si>
  <si>
    <t>DCC-1-2-74</t>
  </si>
  <si>
    <t>DCC-1-2-75</t>
  </si>
  <si>
    <t>DCC-1-2-76</t>
  </si>
  <si>
    <t>DCC-1-2-77</t>
  </si>
  <si>
    <t>DCC-1-2-78</t>
  </si>
  <si>
    <t>DCC-1-2-79</t>
  </si>
  <si>
    <t>DCC-1-2-80</t>
  </si>
  <si>
    <t>DCC-1-2-81</t>
  </si>
  <si>
    <t>DCC-1-2-82</t>
  </si>
  <si>
    <t>DCC-1-2-83</t>
  </si>
  <si>
    <t>DCC-1-2-84</t>
  </si>
  <si>
    <t>DCC-1-2-85</t>
  </si>
  <si>
    <t>DCC-1-2-86</t>
  </si>
  <si>
    <t>DCC-1-2-87</t>
  </si>
  <si>
    <t>DCC-1-2-88</t>
  </si>
  <si>
    <t>DCC-1-2-89</t>
  </si>
  <si>
    <t>DCC-1-2-90</t>
  </si>
  <si>
    <t>DCC-1-2-91</t>
  </si>
  <si>
    <t>DCC-1-2-92</t>
  </si>
  <si>
    <t>DCC-1-2-93</t>
  </si>
  <si>
    <t>DCC-1-2-94</t>
  </si>
  <si>
    <t>DCC-1-2-95</t>
  </si>
  <si>
    <t>DCC-1-2-96</t>
  </si>
  <si>
    <t>DCC-1-2-97</t>
  </si>
  <si>
    <t>DCC-1-2-98</t>
  </si>
  <si>
    <t>DCC-1-2-99</t>
  </si>
  <si>
    <t>DCC-1-2-100</t>
  </si>
  <si>
    <t>DCC-1-2-101</t>
  </si>
  <si>
    <t>DCC-1-2-102</t>
  </si>
  <si>
    <t>DCC-1-2-103</t>
  </si>
  <si>
    <t>DCC-1-2-104</t>
  </si>
  <si>
    <t>DCC-1-2-105</t>
  </si>
  <si>
    <t>DCC-1-2-106</t>
  </si>
  <si>
    <t>DCC-1-2-107</t>
  </si>
  <si>
    <t>DCC-1-2-108</t>
  </si>
  <si>
    <t>DCC-1-2-109</t>
  </si>
  <si>
    <t>DCC-1-2-110</t>
  </si>
  <si>
    <t>DCC-1-2-111</t>
  </si>
  <si>
    <t>DCC-1-2-112</t>
  </si>
  <si>
    <t>DCC-1-2-113</t>
  </si>
  <si>
    <t>DCC-1-2-114</t>
  </si>
  <si>
    <t>DCC-1-2-115</t>
  </si>
  <si>
    <t>DCC-1-2-116</t>
  </si>
  <si>
    <t>DCC-1-2-117</t>
  </si>
  <si>
    <t>DCC-1-2-118</t>
  </si>
  <si>
    <t>DCC-1-2-119</t>
  </si>
  <si>
    <t>DCC-1-2-120</t>
  </si>
  <si>
    <t>DCC-1-2-121</t>
  </si>
  <si>
    <t>DCC-1-2-122</t>
  </si>
  <si>
    <t>DCC-1-2-123</t>
  </si>
  <si>
    <t>DCC-1-2-124</t>
  </si>
  <si>
    <t>DCC-1-2-125</t>
  </si>
  <si>
    <t>DCC-1-2-126</t>
  </si>
  <si>
    <t>DCC-1-2-127</t>
  </si>
  <si>
    <t>DCC-1-2-128</t>
  </si>
  <si>
    <t>DCC-1-2-129</t>
  </si>
  <si>
    <t>DCC-1-2-130</t>
  </si>
  <si>
    <t>DCC-1-2-131</t>
  </si>
  <si>
    <t>DCC-1-2-132</t>
  </si>
  <si>
    <t>DCC-1-2-133</t>
  </si>
  <si>
    <t>DCC-1-2-134</t>
  </si>
  <si>
    <t>DCC-1-2-135</t>
  </si>
  <si>
    <t>DCC-1-2-136</t>
  </si>
  <si>
    <t>DCC-1-2-137</t>
  </si>
  <si>
    <t>DCC-1-2-138</t>
  </si>
  <si>
    <t>DCC-1-2-139</t>
  </si>
  <si>
    <t>DCC-1-2-140</t>
  </si>
  <si>
    <t>DCC-1-2-141</t>
  </si>
  <si>
    <t>DCC-1-2-142</t>
  </si>
  <si>
    <t>DCC-1-2-143</t>
  </si>
  <si>
    <t>DCC-1-2-144</t>
  </si>
  <si>
    <t>DCC-1-2-145</t>
  </si>
  <si>
    <t>DCC-1-2-146</t>
  </si>
  <si>
    <t>DCC-1-2-147</t>
  </si>
  <si>
    <t>DCC-1-2-148</t>
  </si>
  <si>
    <t>DCC-1-2-149</t>
  </si>
  <si>
    <t>DCC-1-2-150</t>
  </si>
  <si>
    <t>DCC-1-2-151</t>
  </si>
  <si>
    <t>DCC-1-2-152</t>
  </si>
  <si>
    <t>DCC-1-2-153</t>
  </si>
  <si>
    <t>DCC-1-2-154</t>
  </si>
  <si>
    <t>DCC-1-2-155</t>
  </si>
  <si>
    <t>DCC-1-2-156</t>
  </si>
  <si>
    <t>DCC-1-2-157</t>
  </si>
  <si>
    <t>DCC-1-2-158</t>
  </si>
  <si>
    <t>DCC-1-2-159</t>
  </si>
  <si>
    <t>DCC-1-2-160</t>
  </si>
  <si>
    <t>DCC-1-2-161</t>
  </si>
  <si>
    <t>DCC-1-2-162</t>
  </si>
  <si>
    <t>DCC-1-2-163</t>
  </si>
  <si>
    <t>DCC-1-2-164</t>
  </si>
  <si>
    <t>DCC-1-2-165</t>
  </si>
  <si>
    <t>DCC-1-2-166</t>
  </si>
  <si>
    <t>DCC-1-2-167</t>
  </si>
  <si>
    <t>DCC-1-2-168</t>
  </si>
  <si>
    <t>DCC-1-2-169</t>
  </si>
  <si>
    <t>DCC-1-2-170</t>
  </si>
  <si>
    <t>DCC-1-2-171</t>
  </si>
  <si>
    <t>DCC-1-2-172</t>
  </si>
  <si>
    <t>DCC-1-2-173</t>
  </si>
  <si>
    <t>DCC-1-2-174</t>
  </si>
  <si>
    <t>DCC-1-2-175</t>
  </si>
  <si>
    <t>DCC-1-2-176</t>
  </si>
  <si>
    <t>DCC-1-2-177</t>
  </si>
  <si>
    <t>DCC-1-2-178</t>
  </si>
  <si>
    <t>DCC-1-2-179</t>
  </si>
  <si>
    <t>DCC-1-2-180</t>
  </si>
  <si>
    <t>DCC-1-2-181</t>
  </si>
  <si>
    <t>DCC-1-2-182</t>
  </si>
  <si>
    <t>DCC-1-2-183</t>
  </si>
  <si>
    <t>DCC-1-2-184</t>
  </si>
  <si>
    <t>DCC-1-2-185</t>
  </si>
  <si>
    <t>DCC-1-2-186</t>
  </si>
  <si>
    <t>DCC-1-2-187</t>
  </si>
  <si>
    <t>DCC-1-2-188</t>
  </si>
  <si>
    <t>DCC-1-2-189</t>
  </si>
  <si>
    <t>DCC-1-2-190</t>
  </si>
  <si>
    <t>DCC-1-2-191</t>
  </si>
  <si>
    <t>DCC-1-2-192</t>
  </si>
  <si>
    <t>DCC-1-2-193</t>
  </si>
  <si>
    <t>DCC-1-2-194</t>
  </si>
  <si>
    <t>DCC-1-2-195</t>
  </si>
  <si>
    <t>DCC-1-2-196</t>
  </si>
  <si>
    <t>DCC-1-2-197</t>
  </si>
  <si>
    <t>DCC-1-2-198</t>
  </si>
  <si>
    <t>DCC-1-2-199</t>
  </si>
  <si>
    <t>DCC-1-2-200</t>
  </si>
  <si>
    <t>DCC-1-2-201</t>
  </si>
  <si>
    <t>DCC-1-2-202</t>
  </si>
  <si>
    <t>DCC-1-2-203</t>
  </si>
  <si>
    <t>DCC-1-2-204</t>
  </si>
  <si>
    <t>DCC-1-2-205</t>
  </si>
  <si>
    <t>DCC-1-2-206</t>
  </si>
  <si>
    <t>DCC-1-2-207</t>
  </si>
  <si>
    <t>DCC-1-2-208</t>
  </si>
  <si>
    <t>DCC-1-2-209</t>
  </si>
  <si>
    <t>DCC-1-2-210</t>
  </si>
  <si>
    <t>DCC-1-2-211</t>
  </si>
  <si>
    <t>DCC-1-2-212</t>
  </si>
  <si>
    <t>DCC-1-2-213</t>
  </si>
  <si>
    <t>DCC-1-2-214</t>
  </si>
  <si>
    <t>DCC-1-2-215</t>
  </si>
  <si>
    <t>DCC-1-2-216</t>
  </si>
  <si>
    <t>DCC-1-2-217</t>
  </si>
  <si>
    <t>DCC-1-2-218</t>
  </si>
  <si>
    <t>DCC-1-2-219</t>
  </si>
  <si>
    <t>DCC-1-2-220</t>
  </si>
  <si>
    <t>DCC-1-2-221</t>
  </si>
  <si>
    <t>DCC-1-2-222</t>
  </si>
  <si>
    <t>DCC-1-2-223</t>
  </si>
  <si>
    <t>DCC-1-2-224</t>
  </si>
  <si>
    <t>DCC-1-2-225</t>
  </si>
  <si>
    <t>DCC-1-2-226</t>
  </si>
  <si>
    <t>DCC-1-2-227</t>
  </si>
  <si>
    <t>DCC-1-2-228</t>
  </si>
  <si>
    <t>DCC-1-2-229</t>
  </si>
  <si>
    <t>DCC-1-2-230</t>
  </si>
  <si>
    <t>DCC-1-2-231</t>
  </si>
  <si>
    <t>DCC-1-2-232</t>
  </si>
  <si>
    <t>DCC-1-2-233</t>
  </si>
  <si>
    <t>DCC-1-2-234</t>
  </si>
  <si>
    <t>DCC-1-2-235</t>
  </si>
  <si>
    <t>DCC-1-2-236</t>
  </si>
  <si>
    <t>DCC-1-2-237</t>
  </si>
  <si>
    <t>DCC-1-2-238</t>
  </si>
  <si>
    <t>DCC-1-2-239</t>
  </si>
  <si>
    <t>DCC-1-2-240</t>
  </si>
  <si>
    <t>DCC-1-2-241</t>
  </si>
  <si>
    <t>DCC-1-2-242</t>
  </si>
  <si>
    <t>DCC-1-2-243</t>
  </si>
  <si>
    <t>DCC-1-2-244</t>
  </si>
  <si>
    <t>DCC-1-2-245</t>
  </si>
  <si>
    <t>DCC-1-2-246</t>
  </si>
  <si>
    <t>DCC-1-2-247</t>
  </si>
  <si>
    <t>DCC-1-2-248</t>
  </si>
  <si>
    <t>DCC-1-2-249</t>
  </si>
  <si>
    <t>DCC-1-2-250</t>
  </si>
  <si>
    <t>AHU-2-2-1</t>
  </si>
  <si>
    <t>AHU-C</t>
  </si>
  <si>
    <t>回风阀开度反馈</t>
  </si>
  <si>
    <t>回风阀开度异常</t>
  </si>
  <si>
    <t>新风阀开度反馈</t>
  </si>
  <si>
    <t>新风阀开度异常</t>
  </si>
  <si>
    <t>回风湿度</t>
  </si>
  <si>
    <t>AHU-2-2-2</t>
  </si>
  <si>
    <t>AHU-2-2-3</t>
  </si>
  <si>
    <t>AHU-2-2-4</t>
  </si>
  <si>
    <t>AHU-D</t>
  </si>
  <si>
    <t>AHU-2-2-5</t>
  </si>
  <si>
    <t>AHU-2-2-6</t>
  </si>
  <si>
    <t>AHU-2-2-7</t>
  </si>
  <si>
    <t>AHU-2-2-8</t>
  </si>
  <si>
    <t>AHU-2-2-9</t>
  </si>
  <si>
    <t>AHU-2-2-10</t>
  </si>
  <si>
    <t>AHU-2-2-11</t>
  </si>
  <si>
    <t>AHU-2-2-12</t>
  </si>
  <si>
    <t>RCU-2-1-1</t>
  </si>
  <si>
    <t>RCU-A</t>
  </si>
  <si>
    <t>_TE03_X</t>
  </si>
  <si>
    <t>RCU-2-1-2</t>
  </si>
  <si>
    <t>RCU-2-1-3</t>
  </si>
  <si>
    <t>RCU-2-1-4</t>
  </si>
  <si>
    <t>RCU-2-2-1</t>
  </si>
  <si>
    <t>RCU-B</t>
  </si>
  <si>
    <t>RCU-2-2-2</t>
  </si>
  <si>
    <t>RCU-2-2-3</t>
  </si>
  <si>
    <t>RCU-2-2-4</t>
  </si>
  <si>
    <t>RCU-2-2-5</t>
  </si>
  <si>
    <t>RCU-2-2-6</t>
  </si>
  <si>
    <t>MCU-2-1-1</t>
  </si>
  <si>
    <t>MCU-2-1-2</t>
  </si>
  <si>
    <t>MCU-2-1-3</t>
  </si>
  <si>
    <t>CH-7-1F-1</t>
  </si>
  <si>
    <t>CH-A</t>
  </si>
  <si>
    <t>_CR01_F</t>
  </si>
  <si>
    <t>电流百分比</t>
  </si>
  <si>
    <t>_CR02_F</t>
  </si>
  <si>
    <t>电流</t>
  </si>
  <si>
    <t>_PW01_F</t>
  </si>
  <si>
    <t>功率</t>
  </si>
  <si>
    <t>_CC01_F</t>
  </si>
  <si>
    <t>冷量</t>
  </si>
  <si>
    <t>_FR01_F</t>
  </si>
  <si>
    <t>流量</t>
  </si>
  <si>
    <t>_TI01_F</t>
  </si>
  <si>
    <t>累积运行时间</t>
  </si>
  <si>
    <t>冷冻出水温度</t>
  </si>
  <si>
    <t>冷冻进水温度</t>
  </si>
  <si>
    <t>冷却出水温度</t>
  </si>
  <si>
    <t>冷却进水温度</t>
  </si>
  <si>
    <t>饱和蒸发温度</t>
  </si>
  <si>
    <t>饱和冷凝温度</t>
  </si>
  <si>
    <t>压缩机排气温度</t>
  </si>
  <si>
    <t>_EF01_F</t>
  </si>
  <si>
    <t>COP</t>
  </si>
  <si>
    <t>冷凝压力</t>
  </si>
  <si>
    <t>蒸发压力</t>
  </si>
  <si>
    <t>_PR03_F</t>
  </si>
  <si>
    <t>油泵油压</t>
  </si>
  <si>
    <t>故障信号</t>
  </si>
  <si>
    <t>远程信号</t>
  </si>
  <si>
    <t>运行信号</t>
  </si>
  <si>
    <t>CH-7-1F-2</t>
  </si>
  <si>
    <t>CH-7-1F-3</t>
  </si>
  <si>
    <t>CH-7-1F-4</t>
  </si>
  <si>
    <t>CH-7-1F-5</t>
  </si>
  <si>
    <t>CH-7-1F-6</t>
  </si>
  <si>
    <t>CH-7-1F-7</t>
  </si>
  <si>
    <t>CH-7-1F-8</t>
  </si>
  <si>
    <t>CH-7-1F-9</t>
  </si>
  <si>
    <t>CH-7-1F-10</t>
  </si>
  <si>
    <t>CH-7-1F-11</t>
  </si>
  <si>
    <t>CH-7-1F-12</t>
  </si>
  <si>
    <t>CH-7-1F-13</t>
  </si>
  <si>
    <t>CH-7-1F-14</t>
  </si>
  <si>
    <t>CH-B</t>
  </si>
  <si>
    <t>CH-7-1F-15</t>
  </si>
  <si>
    <t>CHP-7-1F-1</t>
  </si>
  <si>
    <t>Pump</t>
  </si>
  <si>
    <t>频率反馈</t>
  </si>
  <si>
    <t>效率</t>
  </si>
  <si>
    <t>压差</t>
  </si>
  <si>
    <t>CHP-7-1F-2</t>
  </si>
  <si>
    <t>CHP-7-1F-3</t>
  </si>
  <si>
    <t>CHP-7-1F-4</t>
  </si>
  <si>
    <t>CHP-7-1F-5</t>
  </si>
  <si>
    <t>CHP-7-1F-6</t>
  </si>
  <si>
    <t>CHP-7-1F-7</t>
  </si>
  <si>
    <t>CHP-7-1F-8</t>
  </si>
  <si>
    <t>CHP-7-1F-9</t>
  </si>
  <si>
    <t>CHP-7-1F-10</t>
  </si>
  <si>
    <t>CHP-7-1F-11</t>
  </si>
  <si>
    <t>CHP-7-1F-12</t>
  </si>
  <si>
    <t>CHP-7-1F-13</t>
  </si>
  <si>
    <t>CHP-7-1F-14</t>
  </si>
  <si>
    <t>CHP-7-1F-15</t>
  </si>
  <si>
    <t>CHP-7-1F-16</t>
  </si>
  <si>
    <t>CHP-7-1F-17</t>
  </si>
  <si>
    <t>CWP-7-1F-1</t>
  </si>
  <si>
    <t>CWP-7-1F-2</t>
  </si>
  <si>
    <t>CWP-7-1F-3</t>
  </si>
  <si>
    <t>CWP-7-1F-4</t>
  </si>
  <si>
    <t>CWP-7-1F-5</t>
  </si>
  <si>
    <t>CWP-7-1F-6</t>
  </si>
  <si>
    <t>CWP-7-1F-7</t>
  </si>
  <si>
    <t>CWP-7-1F-8</t>
  </si>
  <si>
    <t>CWP-7-1F-9</t>
  </si>
  <si>
    <t>CWP-7-1F-10</t>
  </si>
  <si>
    <t>CWP-7-1F-11</t>
  </si>
  <si>
    <t>CWP-7-1F-12</t>
  </si>
  <si>
    <t>CWP-7-1F-13</t>
  </si>
  <si>
    <t>CWP-7-1F-14</t>
  </si>
  <si>
    <t>CWP-7-1F-15</t>
  </si>
  <si>
    <t>CWP-7-1F-16</t>
  </si>
  <si>
    <t>CWP-7-1F-17</t>
  </si>
  <si>
    <t>VRE-7-DW-LQPT1</t>
  </si>
  <si>
    <t>VRE</t>
  </si>
  <si>
    <t>开度反馈</t>
  </si>
  <si>
    <t>VRE-7-DW-LQPT2</t>
  </si>
  <si>
    <t>VRE-7-DW-LDPT</t>
  </si>
  <si>
    <t>VSS-7-DW-LDF1</t>
  </si>
  <si>
    <t>VSS</t>
  </si>
  <si>
    <t>_CL01_F</t>
  </si>
  <si>
    <t>关到位信号</t>
  </si>
  <si>
    <t>_CL02_F</t>
  </si>
  <si>
    <t>开到位信号</t>
  </si>
  <si>
    <t>VSS-7-DW-LDF2</t>
  </si>
  <si>
    <t>VSS-7-DW-LDF3</t>
  </si>
  <si>
    <t>VSS-7-DW-LDF4</t>
  </si>
  <si>
    <t>VSS-7-DW-LDF5</t>
  </si>
  <si>
    <t>VSS-7-DW-LDF6</t>
  </si>
  <si>
    <t>VSS-7-DW-LDF7</t>
  </si>
  <si>
    <t>VSS-7-DW-LDF8</t>
  </si>
  <si>
    <t>VSS-7-DW-LDF9</t>
  </si>
  <si>
    <t>VSS-7-DW-LDF10</t>
  </si>
  <si>
    <t>VSS-7-DW-LDF11</t>
  </si>
  <si>
    <t>VSS-7-DW-LDF12</t>
  </si>
  <si>
    <t>VSS-7-DW-LDF13</t>
  </si>
  <si>
    <t>VSS-7-DW-LDF14</t>
  </si>
  <si>
    <t>VSS-7-DW-LDF15</t>
  </si>
  <si>
    <t>VSS-7-DW-LQF1</t>
  </si>
  <si>
    <t>VSS-7-DW-LQF2</t>
  </si>
  <si>
    <t>VSS-7-DW-LQF3</t>
  </si>
  <si>
    <t>VSS-7-DW-LQF4</t>
  </si>
  <si>
    <t>VSS-7-DW-LQF5</t>
  </si>
  <si>
    <t>VSS-7-DW-LQF6</t>
  </si>
  <si>
    <t>VSS-7-DW-LQF7</t>
  </si>
  <si>
    <t>VSS-7-DW-LQF8</t>
  </si>
  <si>
    <t>VSS-7-DW-LQF9</t>
  </si>
  <si>
    <t>VSS-7-DW-LQF10</t>
  </si>
  <si>
    <t>VSS-7-DW-LQF11</t>
  </si>
  <si>
    <t>VSS-7-DW-LQF12</t>
  </si>
  <si>
    <t>VSS-7-DW-LQF13</t>
  </si>
  <si>
    <t>VSS-7-DW-LQGSF14</t>
  </si>
  <si>
    <t>VSS-7-DW-LQHSF14</t>
  </si>
  <si>
    <t>VSS-7-DW-LQGSF15</t>
  </si>
  <si>
    <t>VSS-7-DW-LQHSF15</t>
  </si>
  <si>
    <t>VSS-7-DW-RSGSF14</t>
  </si>
  <si>
    <t>VSS-7-DW-RSHSF14</t>
  </si>
  <si>
    <t>VSS-7-DW-RSGSF15</t>
  </si>
  <si>
    <t>VSS-7-DW-RSHSF15</t>
  </si>
  <si>
    <t>RMCH-7-1F-1</t>
  </si>
  <si>
    <t>RMCH</t>
  </si>
  <si>
    <t>供油温度</t>
  </si>
  <si>
    <t>热水出水温度</t>
  </si>
  <si>
    <t>热水进水温度</t>
  </si>
  <si>
    <t>供油压力</t>
  </si>
  <si>
    <t>_PR04_F</t>
  </si>
  <si>
    <t>_PR05_F</t>
  </si>
  <si>
    <t>RMCH-7-1F-2</t>
  </si>
  <si>
    <t>RMCH-7-1F-3</t>
  </si>
  <si>
    <t>RMCH-7-1F-4</t>
  </si>
  <si>
    <t>RMCH-7-1F-5</t>
  </si>
  <si>
    <t>RMCH-7-1F-6</t>
  </si>
  <si>
    <t>RMCH-7-1F-7</t>
  </si>
  <si>
    <t>MCHP-7-1F-1</t>
  </si>
  <si>
    <t>MCHP</t>
  </si>
  <si>
    <t>进水压力</t>
  </si>
  <si>
    <t>出水压力</t>
  </si>
  <si>
    <t>MCHP-7-1F-2</t>
  </si>
  <si>
    <t>MCHP-7-1F-3</t>
  </si>
  <si>
    <t>MCHP-7-1F-4</t>
  </si>
  <si>
    <t>MCHP-7-1F-5</t>
  </si>
  <si>
    <t>MCHP-7-1F-6</t>
  </si>
  <si>
    <t>MCHP-7-1F-7</t>
  </si>
  <si>
    <t>MCHP-7-1F-8</t>
  </si>
  <si>
    <t>MCHP-7-1F-9</t>
  </si>
  <si>
    <t>CWP-7-1F-18</t>
  </si>
  <si>
    <t>CWP-7-1F-19</t>
  </si>
  <si>
    <t>CWP-7-1F-20</t>
  </si>
  <si>
    <t>CWP-7-1F-21</t>
  </si>
  <si>
    <t>CWP-7-1F-22</t>
  </si>
  <si>
    <t>CWP-7-1F-23</t>
  </si>
  <si>
    <t>CWP-7-1F-24</t>
  </si>
  <si>
    <t>CWP-7-1F-25</t>
  </si>
  <si>
    <t>CWP-7-1F-26</t>
  </si>
  <si>
    <t>VRE-7-ZW-LDPT</t>
  </si>
  <si>
    <t>VRE-7-ZW-LQPT</t>
  </si>
  <si>
    <t>VSS-7-ZW-LDF1</t>
  </si>
  <si>
    <t>VSS-7-ZW-LDF2</t>
  </si>
  <si>
    <t>VSS-7-ZW-LDF3</t>
  </si>
  <si>
    <t>VSS-7-ZW-LDF4</t>
  </si>
  <si>
    <t>VSS-7-ZW-LDF5</t>
  </si>
  <si>
    <t>VSS-7-ZW-LDF6</t>
  </si>
  <si>
    <t>VSS-7-ZW-LDF7</t>
  </si>
  <si>
    <t>VSS-7-ZW-LQGSF1</t>
  </si>
  <si>
    <t>VSS-7-ZW-LQGSF2</t>
  </si>
  <si>
    <t>VSS-7-ZW-LQGSF3</t>
  </si>
  <si>
    <t>VSS-7-ZW-LQGSF4</t>
  </si>
  <si>
    <t>VSS-7-ZW-LQGSF5</t>
  </si>
  <si>
    <t>VSS-7-ZW-LQGSF6</t>
  </si>
  <si>
    <t>VSS-7-ZW-LQGSF7</t>
  </si>
  <si>
    <t>VSS-7-ZW-LQHSF1</t>
  </si>
  <si>
    <t>VSS-7-ZW-LQHSF2</t>
  </si>
  <si>
    <t>VSS-7-ZW-LQHSF3</t>
  </si>
  <si>
    <t>VSS-7-ZW-LQHSF4</t>
  </si>
  <si>
    <t>VSS-7-ZW-LQHSF5</t>
  </si>
  <si>
    <t>VSS-7-ZW-LQHSF6</t>
  </si>
  <si>
    <t>VSS-7-ZW-LQHSF7</t>
  </si>
  <si>
    <t>VSS-7-ZW-RSGSF1</t>
  </si>
  <si>
    <t>VSS-7-ZW-RSGSF2</t>
  </si>
  <si>
    <t>VSS-7-ZW-RSGSF3</t>
  </si>
  <si>
    <t>VSS-7-ZW-RSGSF4</t>
  </si>
  <si>
    <t>VSS-7-ZW-RSGSF5</t>
  </si>
  <si>
    <t>VSS-7-ZW-RSGSF6</t>
  </si>
  <si>
    <t>VSS-7-ZW-RSGSF7</t>
  </si>
  <si>
    <t>VSS-7-ZW-RSHSF1</t>
  </si>
  <si>
    <t>VSS-7-ZW-RSHSF2</t>
  </si>
  <si>
    <t>VSS-7-ZW-RSHSF3</t>
  </si>
  <si>
    <t>VSS-7-ZW-RSHSF4</t>
  </si>
  <si>
    <t>VSS-7-ZW-RSHSF5</t>
  </si>
  <si>
    <t>VSS-7-ZW-RSHSF6</t>
  </si>
  <si>
    <t>VSS-7-ZW-RSHSF7</t>
  </si>
  <si>
    <t>GL-7-1F-1</t>
  </si>
  <si>
    <t>GL</t>
  </si>
  <si>
    <t>_LR01_F</t>
  </si>
  <si>
    <t>负荷率</t>
  </si>
  <si>
    <t>GL-7-1F-2</t>
  </si>
  <si>
    <t>GL-7-1F-3</t>
  </si>
  <si>
    <t>GL-7-1F-4</t>
  </si>
  <si>
    <t>GL-7-1F-5</t>
  </si>
  <si>
    <t>GL-7-1F-6</t>
  </si>
  <si>
    <t>GL-7-1F-7</t>
  </si>
  <si>
    <t>GL-7-1F-8</t>
  </si>
  <si>
    <t>GL-7-1F-9</t>
  </si>
  <si>
    <t>GL-7-1F-10</t>
  </si>
  <si>
    <t>HWP-7-1F-1</t>
  </si>
  <si>
    <t>HWP-7-1F-2</t>
  </si>
  <si>
    <t>HWP-7-1F-3</t>
  </si>
  <si>
    <t>HWP-7-1F-4</t>
  </si>
  <si>
    <t>HWP-7-1F-5</t>
  </si>
  <si>
    <t>HWP-7-1F-6</t>
  </si>
  <si>
    <t>HWP-7-1F-7</t>
  </si>
  <si>
    <t>HWP-7-1F-8</t>
  </si>
  <si>
    <t>HWP-7-1F-9</t>
  </si>
  <si>
    <t>HWP-7-1F-10</t>
  </si>
  <si>
    <t>HWP-7-1F-11</t>
  </si>
  <si>
    <t>HWP-7-1F-13</t>
  </si>
  <si>
    <t>HWP-7-1F-14</t>
  </si>
  <si>
    <t>HWP-7-1F-15</t>
  </si>
  <si>
    <t>VRE-7-GL-CNPTF</t>
  </si>
  <si>
    <t>VRE-7-GL-AHPTF</t>
  </si>
  <si>
    <t>VSS-7-GL-1</t>
  </si>
  <si>
    <t>VSS-7-GL-2</t>
  </si>
  <si>
    <t>VSS-7-GL-3</t>
  </si>
  <si>
    <t>VSS-7-GL-4</t>
  </si>
  <si>
    <t>VSS-7-GL-5</t>
  </si>
  <si>
    <t>VSS-7-GL-6</t>
  </si>
  <si>
    <t>VSS-7-GL-7</t>
  </si>
  <si>
    <t>VSS-7-GL-8</t>
  </si>
  <si>
    <t>VSS-7-GL-9</t>
  </si>
  <si>
    <t>VSS-7-GL-10</t>
  </si>
  <si>
    <t>HWP-7-1F-16</t>
  </si>
  <si>
    <t>HWP-7-1F-17</t>
  </si>
  <si>
    <t>VRE-7-RO-BHF1</t>
  </si>
  <si>
    <t>VRE-7-RO-BHF2</t>
  </si>
  <si>
    <t>VRE-7-RO-BHF3</t>
  </si>
  <si>
    <t>VRE-7-RO-BHF4</t>
  </si>
  <si>
    <t>MCU-7-1-1</t>
  </si>
  <si>
    <t>MCU-B</t>
  </si>
  <si>
    <t>MCU-7-1-2</t>
  </si>
  <si>
    <t>MCU-7-1-3</t>
  </si>
  <si>
    <t>MCU-7-1-4</t>
  </si>
  <si>
    <t>MCU-7-1-5</t>
  </si>
  <si>
    <t>MCU-7-1-6</t>
  </si>
  <si>
    <t>MCU-7-1-7</t>
  </si>
  <si>
    <t>MCU-7-1-8</t>
  </si>
  <si>
    <t>MCU-7-2-1</t>
  </si>
  <si>
    <t>RCU-7-1-1</t>
  </si>
  <si>
    <t>RCU-7-1-2</t>
  </si>
  <si>
    <t>RCU-7-2-1</t>
  </si>
  <si>
    <t>RCU-7-2-2</t>
  </si>
  <si>
    <t>AHU-7-2-1</t>
  </si>
  <si>
    <t>AHU-E</t>
  </si>
  <si>
    <t>AHU-7-2-2</t>
  </si>
  <si>
    <t>AHU-7-2-3</t>
  </si>
  <si>
    <t>AHU-7-2-4</t>
  </si>
  <si>
    <t>AHU-7-2-5</t>
  </si>
  <si>
    <t>AHU-7-2-6</t>
  </si>
  <si>
    <t>RCU-9-1-1</t>
  </si>
  <si>
    <t>RCU</t>
  </si>
  <si>
    <t>RCU-9-1-2</t>
  </si>
  <si>
    <t>RCU-9-1-3</t>
  </si>
  <si>
    <t>RCU-9-1-4</t>
  </si>
  <si>
    <t>RCU-9-1-5</t>
  </si>
  <si>
    <t>RCU-9-1-6</t>
  </si>
  <si>
    <t>RCU-9-1-7</t>
  </si>
  <si>
    <t>RCU-9-1-8</t>
  </si>
  <si>
    <t>RCU-9-1-9</t>
  </si>
  <si>
    <t>RCU-9-2-1</t>
  </si>
  <si>
    <t>RCU-9-2-2</t>
  </si>
  <si>
    <t>RCU-9-2-3</t>
  </si>
  <si>
    <t>RCU-9-2-4</t>
  </si>
  <si>
    <t>RCU-9-2-5</t>
  </si>
  <si>
    <t>MCU-22-1-1</t>
  </si>
  <si>
    <t>TW-7-DW-LDGS</t>
  </si>
  <si>
    <t>WT</t>
  </si>
  <si>
    <t>温度</t>
  </si>
  <si>
    <t>_TE02_A</t>
  </si>
  <si>
    <t>温度报警</t>
  </si>
  <si>
    <t>TW-7-DW-LDHS</t>
  </si>
  <si>
    <t>PW-7-DW-LDGS</t>
  </si>
  <si>
    <t>WP</t>
  </si>
  <si>
    <t>压力</t>
  </si>
  <si>
    <t>PW-7-DW-LDHS</t>
  </si>
  <si>
    <t>TW-7-DW-ACHS</t>
  </si>
  <si>
    <t>TW-7-DW-B1HS1</t>
  </si>
  <si>
    <t>TW-7-DW-QPHS</t>
  </si>
  <si>
    <t>TW-7-DW-B1HS2</t>
  </si>
  <si>
    <t>TW-7-DW-B2HS</t>
  </si>
  <si>
    <t>TW-7-DW-BMHS</t>
  </si>
  <si>
    <t>TW-7-DW-LQGS1</t>
  </si>
  <si>
    <t>TW-7-DW-LQHS1</t>
  </si>
  <si>
    <t>TW-7-DW-LQGS2</t>
  </si>
  <si>
    <t>TW-7-DW-LQHS2</t>
  </si>
  <si>
    <t>TH-7-R-1</t>
  </si>
  <si>
    <t>ATH</t>
  </si>
  <si>
    <t>湿度</t>
  </si>
  <si>
    <t>_HU02_A</t>
  </si>
  <si>
    <t>湿度报警</t>
  </si>
  <si>
    <t>YW-7-DW-LQT1_11</t>
  </si>
  <si>
    <t>YW</t>
  </si>
  <si>
    <t>_LL01_A</t>
  </si>
  <si>
    <t>液位报警</t>
  </si>
  <si>
    <t>YW-7-DW-LQT12_22</t>
  </si>
  <si>
    <t>YW-7-DW-LQT23_33</t>
  </si>
  <si>
    <t>YW-7-DW-LQT34_44</t>
  </si>
  <si>
    <t>FW-7-DW-LDHS</t>
  </si>
  <si>
    <t>WF</t>
  </si>
  <si>
    <t>FW-7-DW-ACHS</t>
  </si>
  <si>
    <t>FW-7-DW-B1HS1</t>
  </si>
  <si>
    <t>FW-7-DW-QPHS</t>
  </si>
  <si>
    <t>FW-7-DW-B1HS2</t>
  </si>
  <si>
    <t>FW-7-DW-B2HS</t>
  </si>
  <si>
    <t>FW-7-DW-BMHS</t>
  </si>
  <si>
    <t>TW-7-ZW-LDGS</t>
  </si>
  <si>
    <t>TW-7-ZW-LDHS</t>
  </si>
  <si>
    <t>PW-7-ZW-LDGS</t>
  </si>
  <si>
    <t>PW-7-ZW-LDHS</t>
  </si>
  <si>
    <t>TW-7-ZW-DCHS</t>
  </si>
  <si>
    <t>TW-7-ZW-ACHS</t>
  </si>
  <si>
    <t>TW-7-ZW-B1HS</t>
  </si>
  <si>
    <t>TW-7-ZW-LQGS</t>
  </si>
  <si>
    <t>TW-7-ZW-LQHS</t>
  </si>
  <si>
    <t>YW-7-ZW-LQT45_54</t>
  </si>
  <si>
    <t>YW-7-ZW-LQT55_64</t>
  </si>
  <si>
    <t>FW-7-ZW-LDGS</t>
  </si>
  <si>
    <t>FW-7-ZW-DCGS</t>
  </si>
  <si>
    <t>FW-7-ZW-QPGS</t>
  </si>
  <si>
    <t>FW-7-ZW-B1GS</t>
  </si>
  <si>
    <t>TW-7-GL-CNGS</t>
  </si>
  <si>
    <t>TW-7-GL-CNHS</t>
  </si>
  <si>
    <t>PW-7-GL-CNGS</t>
  </si>
  <si>
    <t>PW-7-GL-CNHS</t>
  </si>
  <si>
    <t>TW-7-GL-ZWGS</t>
  </si>
  <si>
    <t>TW-7-GL-ZWHS</t>
  </si>
  <si>
    <t>PW-7-GL-ZWGS</t>
  </si>
  <si>
    <t>PW-7-GL-ZWHS</t>
  </si>
  <si>
    <t>TW-7-GL-B1HS</t>
  </si>
  <si>
    <t>TW-7-GL-B2HS</t>
  </si>
  <si>
    <t>TW-7-GL-AHHS</t>
  </si>
  <si>
    <t>FW-7-GL-CNHS</t>
  </si>
  <si>
    <t>FW-7-GL-ZWHS</t>
  </si>
  <si>
    <t>FW-7-GL-B1HS</t>
  </si>
  <si>
    <t>FW-7-GL-B2HS</t>
  </si>
  <si>
    <t>FW-7-GL-AHHS</t>
  </si>
  <si>
    <t>TW-7-RO-GLGS</t>
  </si>
  <si>
    <t>TW-7-RO-GLHS</t>
  </si>
  <si>
    <t>PW-7-RO-GLGS</t>
  </si>
  <si>
    <t>PW-7-RO-GLHS</t>
  </si>
  <si>
    <t>TW-7-RO-ZWGS</t>
  </si>
  <si>
    <t>TW-7-RO-ZWHS</t>
  </si>
  <si>
    <t>PW-7-RO-ZWGS</t>
  </si>
  <si>
    <t>PW-7-RO-ZWHS</t>
  </si>
  <si>
    <t>TW-7-RO-ECGS1</t>
  </si>
  <si>
    <t>TW-7-RO-ECGS2</t>
  </si>
  <si>
    <t>TW-7-RO-ECGS3</t>
  </si>
  <si>
    <t>TW-7-RO-ECGS4</t>
  </si>
  <si>
    <t>TW-7-RO-ECGS</t>
  </si>
  <si>
    <t>TW-7-RO-ECHS</t>
  </si>
  <si>
    <t>设备/仪表原有编号
（点表）</t>
  </si>
  <si>
    <t>设备/仪表名称
(手工填写)</t>
  </si>
  <si>
    <t>设备/仪表
详细分类</t>
  </si>
  <si>
    <t>设备/仪表编号
（规范化）</t>
  </si>
  <si>
    <t>新风空调机组-制绒区-1号电池车间</t>
  </si>
  <si>
    <t>空调机组/箱</t>
  </si>
  <si>
    <t>SJ-B-02-QDVZ-AC-0001</t>
  </si>
  <si>
    <t>SJ-B-02-QDVZ-AC-0002</t>
  </si>
  <si>
    <t>新风空调机组-加药间-1号电池车间</t>
  </si>
  <si>
    <t>SJ-B-02-QDVZ-AC-0003</t>
  </si>
  <si>
    <t>SJ-B-02-QDVZ-AC-0004</t>
  </si>
  <si>
    <t>新风空调机组-扩散区-1号电池车间</t>
  </si>
  <si>
    <t>SJ-B-02-QDVZ-AC-0005</t>
  </si>
  <si>
    <t>SJ-B-02-QDVZ-AC-0006</t>
  </si>
  <si>
    <t>SJ-B-02-QDVZ-AC-0007</t>
  </si>
  <si>
    <t>新风空调机组-氧化区-1号电池车间</t>
  </si>
  <si>
    <t>SJ-B-02-QDVZ-AC-0008</t>
  </si>
  <si>
    <t>SJ-B-02-QDVZ-AC-0009</t>
  </si>
  <si>
    <t>SJ-B-02-QDVZ-AC-0010</t>
  </si>
  <si>
    <t>SJ-B-02-QDVZ-AC-0011</t>
  </si>
  <si>
    <t>新风空调机组-碱抛区-1号电池车间</t>
  </si>
  <si>
    <t>SJ-B-02-QDVZ-AC-0012</t>
  </si>
  <si>
    <t>SJ-B-02-QDVZ-AC-0013</t>
  </si>
  <si>
    <t>SJ-B-02-QDVZ-AC-0014</t>
  </si>
  <si>
    <t>SJ-B-02-QDVZ-AC-0015</t>
  </si>
  <si>
    <t>新风空调机组-石墨舟1-1号电池车间</t>
  </si>
  <si>
    <t>SJ-B-02-QDVZ-AC-0016</t>
  </si>
  <si>
    <t>新风空调机组-PEPOLY区-1号电池车间</t>
  </si>
  <si>
    <t>SJ-B-02-QDVZ-AC-0017</t>
  </si>
  <si>
    <t>SJ-B-02-QDVZ-AC-0018</t>
  </si>
  <si>
    <t>SJ-B-02-QDVZ-AC-0019</t>
  </si>
  <si>
    <t>SJ-B-02-QDVZ-AC-0020</t>
  </si>
  <si>
    <t>新风空调机组-激光SE-1号电池车间</t>
  </si>
  <si>
    <t>SJ-B-02-QDVZ-AC-0021</t>
  </si>
  <si>
    <t>SJ-B-02-QDVZ-AC-0022</t>
  </si>
  <si>
    <t>新风空调机组-退火区-1号电池车间</t>
  </si>
  <si>
    <t>SJ-B-02-QDVZ-AC-0023</t>
  </si>
  <si>
    <t>SJ-B-02-QDVZ-AC-0024</t>
  </si>
  <si>
    <t>新风空调机组-石墨舟2-1号电池车间</t>
  </si>
  <si>
    <t>SJ-B-02-QDVZ-AC-0025</t>
  </si>
  <si>
    <t>新风空调机组-镀膜区-1号电池车间</t>
  </si>
  <si>
    <t>SJ-B-02-QDVZ-AC-0026</t>
  </si>
  <si>
    <t>新风空调机组-石墨舟3-1号电池车间</t>
  </si>
  <si>
    <t>SJ-B-02-QDVZ-AC-0027</t>
  </si>
  <si>
    <t>SJ-B-02-QDVZ-AC-0028</t>
  </si>
  <si>
    <t>SJ-B-02-QDVZ-AC-0029</t>
  </si>
  <si>
    <t>SJ-B-02-QDVZ-AC-0030</t>
  </si>
  <si>
    <t>SJ-B-02-QDVZ-AC-0031</t>
  </si>
  <si>
    <t>SJ-B-02-QDVZ-AC-0032</t>
  </si>
  <si>
    <t>SJ-B-02-QDVZ-AC-0033</t>
  </si>
  <si>
    <t>SJ-B-02-QDVZ-AC-0034</t>
  </si>
  <si>
    <t>新风空调机组-丝印区-1号电池车间</t>
  </si>
  <si>
    <t>SJ-B-02-QDVZ-AC-0035</t>
  </si>
  <si>
    <t>SJ-B-02-QDVZ-AC-0036</t>
  </si>
  <si>
    <t>SJ-B-02-QDVZ-AC-0037</t>
  </si>
  <si>
    <t>SJ-B-02-QDVZ-AC-0038</t>
  </si>
  <si>
    <t>SJ-B-02-QDVZ-AC-0039</t>
  </si>
  <si>
    <t>SJ-B-02-QDVZ-AC-0040</t>
  </si>
  <si>
    <t>SJ-B-02-QDVZ-AC-0041</t>
  </si>
  <si>
    <t>SJ-B-02-QDVZ-AC-0042</t>
  </si>
  <si>
    <t>SJ-B-02-QDVZ-AC-0043</t>
  </si>
  <si>
    <t>SJ-B-02-QDVZ-AC-0044</t>
  </si>
  <si>
    <t>SJ-B-02-QDVZ-AC-0045</t>
  </si>
  <si>
    <t>SJ-B-02-QDVZ-AC-0046</t>
  </si>
  <si>
    <t>SJ-B-02-QDVZ-AC-0047</t>
  </si>
  <si>
    <t>SJ-B-02-QDVZ-AC-0048</t>
  </si>
  <si>
    <t>SJ-B-02-QDVZ-AC-0049</t>
  </si>
  <si>
    <t>SJ-B-02-QDVZ-AC-0050</t>
  </si>
  <si>
    <t>SJ-B-02-QDVZ-AC-0051</t>
  </si>
  <si>
    <t>SJ-B-02-QDVZ-AC-0052</t>
  </si>
  <si>
    <t>SJ-B-02-QDVZ-AC-0053</t>
  </si>
  <si>
    <t>SJ-B-02-QDVZ-AC-0054</t>
  </si>
  <si>
    <t>新风空调机组-RCA清洗区-1号电池车间</t>
  </si>
  <si>
    <t>SJ-B-02-QDVZ-AC-0055</t>
  </si>
  <si>
    <t>SJ-B-02-QDVZ-AC-0056</t>
  </si>
  <si>
    <t>SJ-B-02-QDVZ-AC-0057</t>
  </si>
  <si>
    <t>SJ-B-02-QDVZ-AC-0058</t>
  </si>
  <si>
    <t>SJ-B-02-QDVZ-AC-0059</t>
  </si>
  <si>
    <t>SJ-B-02-QDVZ-AC-0060</t>
  </si>
  <si>
    <t>新风空调机组-ALD区-1号电池车间</t>
  </si>
  <si>
    <t>SJ-B-02-QDVZ-AC-0061</t>
  </si>
  <si>
    <t>SJ-B-02-QDVZ-AC-0062</t>
  </si>
  <si>
    <t>SJ-B-02-QDVZ-AC-0063</t>
  </si>
  <si>
    <t>SJ-B-02-QDVZ-AC-0064</t>
  </si>
  <si>
    <t>SJ-B-02-QDVZ-AC-0065</t>
  </si>
  <si>
    <t>SJ-B-02-QDVZ-AC-0066</t>
  </si>
  <si>
    <t>SJ-B-02-QDVZ-AC-0067</t>
  </si>
  <si>
    <t>SJ-B-02-QDVZ-AC-0068</t>
  </si>
  <si>
    <t>SJ-B-02-QDVZ-AC-0069</t>
  </si>
  <si>
    <t>SJ-B-02-QDVZ-AC-0070</t>
  </si>
  <si>
    <t>SJ-B-02-QDVZ-AC-0071</t>
  </si>
  <si>
    <t>SJ-B-02-QDVZ-AC-0072</t>
  </si>
  <si>
    <t>SJ-B-02-QDVZ-AC-0073</t>
  </si>
  <si>
    <t>新风空调机组-添加机房-1号电池车间</t>
  </si>
  <si>
    <t>SJ-B-02-QDVZ-AC-0074</t>
  </si>
  <si>
    <t>组合空调机组-配电室-1号电池车间</t>
  </si>
  <si>
    <t>SJ-B-02-QDVZ-AC-0075</t>
  </si>
  <si>
    <t>SJ-B-02-QDVZ-AC-0076</t>
  </si>
  <si>
    <t>SJ-B-02-QDVZ-AC-0077</t>
  </si>
  <si>
    <t>组合空调机组--1号电池车间</t>
  </si>
  <si>
    <t>SJ-B-02-QDVZ-AC-0078</t>
  </si>
  <si>
    <t>SJ-B-02-QDVZ-AC-0079</t>
  </si>
  <si>
    <t>SJ-B-02-QDVZ-AC-0080</t>
  </si>
  <si>
    <t>SJ-B-02-QDVZ-AC-0081</t>
  </si>
  <si>
    <t>SJ-B-02-QDVZ-AC-0082</t>
  </si>
  <si>
    <t>SJ-B-02-QDVZ-AC-0083</t>
  </si>
  <si>
    <t>SJ-B-02-QDVZ-AC-0084</t>
  </si>
  <si>
    <t>水冷吊装空气处理机组-党建展示厅-1号电池车间</t>
  </si>
  <si>
    <t>SJ-B-02-QDVZ-AC-0085</t>
  </si>
  <si>
    <t>水冷吊装空气处理机组-设备智造创新工作室-1号电池车间</t>
  </si>
  <si>
    <t>SJ-B-02-QDVZ-AC-0086</t>
  </si>
  <si>
    <t>水冷吊装空气处理机组-工艺技术创新工作室-1号电池车间</t>
  </si>
  <si>
    <t>SJ-B-02-QDVZ-AC-0087</t>
  </si>
  <si>
    <t>水冷吊装空气处理机组-会议室(50人)-1号电池车间</t>
  </si>
  <si>
    <t>SJ-B-02-QDVZ-AC-0088</t>
  </si>
  <si>
    <t>水冷吊装空气处理机组-参观接待室-1号电池车间</t>
  </si>
  <si>
    <t>SJ-B-02-QDVZ-AC-0089</t>
  </si>
  <si>
    <t>水冷吊装空气处理机组-男更衣室-1号电池车间</t>
  </si>
  <si>
    <t>SJ-B-02-QDVZ-AC-0090</t>
  </si>
  <si>
    <t>水冷吊装空气处理机组-男换鞋区-1号电池车间</t>
  </si>
  <si>
    <t>SJ-B-02-QDVZ-AC-0091</t>
  </si>
  <si>
    <t>水冷吊装空气处理机组-女换鞋区-1号电池车间</t>
  </si>
  <si>
    <t>SJ-B-02-QDVZ-AC-0092</t>
  </si>
  <si>
    <t>水冷吊装空气处理机组-女更衣室-1号电池车间</t>
  </si>
  <si>
    <t>SJ-B-02-QDVZ-AC-0093</t>
  </si>
  <si>
    <t>水冷吊装空气处理机组-会议室(20人)-1号电池车间</t>
  </si>
  <si>
    <t>SJ-B-02-QDVZ-AC-0094</t>
  </si>
  <si>
    <t>水冷吊装空气处理机组-会议室(10人)-1号电池车间</t>
  </si>
  <si>
    <t>SJ-B-02-QDVZ-AC-0095</t>
  </si>
  <si>
    <t>水冷吊装空气处理机组-厂平台办公区西-1号电池车间</t>
  </si>
  <si>
    <t>SJ-B-02-QDVZ-AC-0096</t>
  </si>
  <si>
    <t>水冷吊装空气处理机组-厂平台办公区东-1号电池车间</t>
  </si>
  <si>
    <t>SJ-B-02-QDVZ-AC-0097</t>
  </si>
  <si>
    <t>水冷吊装空气处理机组-集中培训室-1号电池车间</t>
  </si>
  <si>
    <t>SJ-B-02-QDVZ-AC-0098</t>
  </si>
  <si>
    <t>干盘管-电池车间，具体分区待定-1号电池车间</t>
  </si>
  <si>
    <t>SJ-B-02-QDVZ-AC-0099</t>
  </si>
  <si>
    <t>SJ-B-02-QDVZ-AC-0100</t>
  </si>
  <si>
    <t>SJ-B-02-QDVZ-AC-0101</t>
  </si>
  <si>
    <t>SJ-B-02-QDVZ-AC-0102</t>
  </si>
  <si>
    <t>SJ-B-02-QDVZ-AC-0103</t>
  </si>
  <si>
    <t>SJ-B-02-QDVZ-AC-0104</t>
  </si>
  <si>
    <t>SJ-B-02-QDVZ-AC-0105</t>
  </si>
  <si>
    <t>SJ-B-02-QDVZ-AC-0106</t>
  </si>
  <si>
    <t>SJ-B-02-QDVZ-AC-0107</t>
  </si>
  <si>
    <t>SJ-B-02-QDVZ-AC-0108</t>
  </si>
  <si>
    <t>SJ-B-02-QDVZ-AC-0109</t>
  </si>
  <si>
    <t>SJ-B-02-QDVZ-AC-0110</t>
  </si>
  <si>
    <t>SJ-B-02-QDVZ-AC-0111</t>
  </si>
  <si>
    <t>SJ-B-02-QDVZ-AC-0112</t>
  </si>
  <si>
    <t>SJ-B-02-QDVZ-AC-0113</t>
  </si>
  <si>
    <t>SJ-B-02-QDVZ-AC-0114</t>
  </si>
  <si>
    <t>SJ-B-02-QDVZ-AC-0115</t>
  </si>
  <si>
    <t>SJ-B-02-QDVZ-AC-0116</t>
  </si>
  <si>
    <t>SJ-B-02-QDVZ-AC-0117</t>
  </si>
  <si>
    <t>SJ-B-02-QDVZ-AC-0118</t>
  </si>
  <si>
    <t>SJ-B-02-QDVZ-AC-0119</t>
  </si>
  <si>
    <t>SJ-B-02-QDVZ-AC-0120</t>
  </si>
  <si>
    <t>SJ-B-02-QDVZ-AC-0121</t>
  </si>
  <si>
    <t>SJ-B-02-QDVZ-AC-0122</t>
  </si>
  <si>
    <t>SJ-B-02-QDVZ-AC-0123</t>
  </si>
  <si>
    <t>SJ-B-02-QDVZ-AC-0124</t>
  </si>
  <si>
    <t>SJ-B-02-QDVZ-AC-0125</t>
  </si>
  <si>
    <t>SJ-B-02-QDVZ-AC-0126</t>
  </si>
  <si>
    <t>SJ-B-02-QDVZ-AC-0127</t>
  </si>
  <si>
    <t>SJ-B-02-QDVZ-AC-0128</t>
  </si>
  <si>
    <t>SJ-B-02-QDVZ-AC-0129</t>
  </si>
  <si>
    <t>SJ-B-02-QDVZ-AC-0130</t>
  </si>
  <si>
    <t>SJ-B-02-QDVZ-AC-0131</t>
  </si>
  <si>
    <t>SJ-B-02-QDVZ-AC-0132</t>
  </si>
  <si>
    <t>SJ-B-02-QDVZ-AC-0133</t>
  </si>
  <si>
    <t>SJ-B-02-QDVZ-AC-0134</t>
  </si>
  <si>
    <t>SJ-B-02-QDVZ-AC-0135</t>
  </si>
  <si>
    <t>SJ-B-02-QDVZ-AC-0136</t>
  </si>
  <si>
    <t>SJ-B-02-QDVZ-AC-0137</t>
  </si>
  <si>
    <t>SJ-B-02-QDVZ-AC-0138</t>
  </si>
  <si>
    <t>SJ-B-02-QDVZ-AC-0139</t>
  </si>
  <si>
    <t>SJ-B-02-QDVZ-AC-0140</t>
  </si>
  <si>
    <t>SJ-B-02-QDVZ-AC-0141</t>
  </si>
  <si>
    <t>SJ-B-02-QDVZ-AC-0142</t>
  </si>
  <si>
    <t>SJ-B-02-QDVZ-AC-0143</t>
  </si>
  <si>
    <t>SJ-B-02-QDVZ-AC-0144</t>
  </si>
  <si>
    <t>SJ-B-02-QDVZ-AC-0145</t>
  </si>
  <si>
    <t>SJ-B-02-QDVZ-AC-0146</t>
  </si>
  <si>
    <t>SJ-B-02-QDVZ-AC-0147</t>
  </si>
  <si>
    <t>SJ-B-02-QDVZ-AC-0148</t>
  </si>
  <si>
    <t>SJ-B-02-QDVZ-AC-0149</t>
  </si>
  <si>
    <t>SJ-B-02-QDVZ-AC-0150</t>
  </si>
  <si>
    <t>SJ-B-02-QDVZ-AC-0151</t>
  </si>
  <si>
    <t>SJ-B-02-QDVZ-AC-0152</t>
  </si>
  <si>
    <t>SJ-B-02-QDVZ-AC-0153</t>
  </si>
  <si>
    <t>SJ-B-02-QDVZ-AC-0154</t>
  </si>
  <si>
    <t>SJ-B-02-QDVZ-AC-0155</t>
  </si>
  <si>
    <t>SJ-B-02-QDVZ-AC-0156</t>
  </si>
  <si>
    <t>SJ-B-02-QDVZ-AC-0157</t>
  </si>
  <si>
    <t>SJ-B-02-QDVZ-AC-0158</t>
  </si>
  <si>
    <t>SJ-B-02-QDVZ-AC-0159</t>
  </si>
  <si>
    <t>SJ-B-02-QDVZ-AC-0160</t>
  </si>
  <si>
    <t>SJ-B-02-QDVZ-AC-0161</t>
  </si>
  <si>
    <t>SJ-B-02-QDVZ-AC-0162</t>
  </si>
  <si>
    <t>SJ-B-02-QDVZ-AC-0163</t>
  </si>
  <si>
    <t>SJ-B-02-QDVZ-AC-0164</t>
  </si>
  <si>
    <t>SJ-B-02-QDVZ-AC-0165</t>
  </si>
  <si>
    <t>SJ-B-02-QDVZ-AC-0166</t>
  </si>
  <si>
    <t>SJ-B-02-QDVZ-AC-0167</t>
  </si>
  <si>
    <t>SJ-B-02-QDVZ-AC-0168</t>
  </si>
  <si>
    <t>SJ-B-02-QDVZ-AC-0169</t>
  </si>
  <si>
    <t>SJ-B-02-QDVZ-AC-0170</t>
  </si>
  <si>
    <t>SJ-B-02-QDVZ-AC-0171</t>
  </si>
  <si>
    <t>SJ-B-02-QDVZ-AC-0172</t>
  </si>
  <si>
    <t>SJ-B-02-QDVZ-AC-0173</t>
  </si>
  <si>
    <t>SJ-B-02-QDVZ-AC-0174</t>
  </si>
  <si>
    <t>SJ-B-02-QDVZ-AC-0175</t>
  </si>
  <si>
    <t>SJ-B-02-QDVZ-AC-0176</t>
  </si>
  <si>
    <t>SJ-B-02-QDVZ-AC-0177</t>
  </si>
  <si>
    <t>SJ-B-02-QDVZ-AC-0178</t>
  </si>
  <si>
    <t>SJ-B-02-QDVZ-AC-0179</t>
  </si>
  <si>
    <t>SJ-B-02-QDVZ-AC-0180</t>
  </si>
  <si>
    <t>SJ-B-02-QDVZ-AC-0181</t>
  </si>
  <si>
    <t>SJ-B-02-QDVZ-AC-0182</t>
  </si>
  <si>
    <t>SJ-B-02-QDVZ-AC-0183</t>
  </si>
  <si>
    <t>SJ-B-02-QDVZ-AC-0184</t>
  </si>
  <si>
    <t>SJ-B-02-QDVZ-AC-0185</t>
  </si>
  <si>
    <t>SJ-B-02-QDVZ-AC-0186</t>
  </si>
  <si>
    <t>SJ-B-02-QDVZ-AC-0187</t>
  </si>
  <si>
    <t>SJ-B-02-QDVZ-AC-0188</t>
  </si>
  <si>
    <t>SJ-B-02-QDVZ-AC-0189</t>
  </si>
  <si>
    <t>SJ-B-02-QDVZ-AC-0190</t>
  </si>
  <si>
    <t>SJ-B-02-QDVZ-AC-0191</t>
  </si>
  <si>
    <t>SJ-B-02-QDVZ-AC-0192</t>
  </si>
  <si>
    <t>SJ-B-02-QDVZ-AC-0193</t>
  </si>
  <si>
    <t>SJ-B-02-QDVZ-AC-0194</t>
  </si>
  <si>
    <t>SJ-B-02-QDVZ-AC-0195</t>
  </si>
  <si>
    <t>SJ-B-02-QDVZ-AC-0196</t>
  </si>
  <si>
    <t>SJ-B-02-QDVZ-AC-0197</t>
  </si>
  <si>
    <t>SJ-B-02-QDVZ-AC-0198</t>
  </si>
  <si>
    <t>SJ-B-02-QDVZ-AC-0199</t>
  </si>
  <si>
    <t>SJ-B-02-QDVZ-AC-0200</t>
  </si>
  <si>
    <t>SJ-B-02-QDVZ-AC-0201</t>
  </si>
  <si>
    <t>SJ-B-02-QDVZ-AC-0202</t>
  </si>
  <si>
    <t>SJ-B-02-QDVZ-AC-0203</t>
  </si>
  <si>
    <t>SJ-B-02-QDVZ-AC-0204</t>
  </si>
  <si>
    <t>SJ-B-02-QDVZ-AC-0205</t>
  </si>
  <si>
    <t>SJ-B-02-QDVZ-AC-0206</t>
  </si>
  <si>
    <t>SJ-B-02-QDVZ-AC-0207</t>
  </si>
  <si>
    <t>SJ-B-02-QDVZ-AC-0208</t>
  </si>
  <si>
    <t>SJ-B-02-QDVZ-AC-0209</t>
  </si>
  <si>
    <t>SJ-B-02-QDVZ-AC-0210</t>
  </si>
  <si>
    <t>SJ-B-02-QDVZ-AC-0211</t>
  </si>
  <si>
    <t>SJ-B-02-QDVZ-AC-0212</t>
  </si>
  <si>
    <t>SJ-B-02-QDVZ-AC-0213</t>
  </si>
  <si>
    <t>SJ-B-02-QDVZ-AC-0214</t>
  </si>
  <si>
    <t>SJ-B-02-QDVZ-AC-0215</t>
  </si>
  <si>
    <t>SJ-B-02-QDVZ-AC-0216</t>
  </si>
  <si>
    <t>SJ-B-02-QDVZ-AC-0217</t>
  </si>
  <si>
    <t>SJ-B-02-QDVZ-AC-0218</t>
  </si>
  <si>
    <t>SJ-B-02-QDVZ-AC-0219</t>
  </si>
  <si>
    <t>SJ-B-02-QDVZ-AC-0220</t>
  </si>
  <si>
    <t>SJ-B-02-QDVZ-AC-0221</t>
  </si>
  <si>
    <t>SJ-B-02-QDVZ-AC-0222</t>
  </si>
  <si>
    <t>SJ-B-02-QDVZ-AC-0223</t>
  </si>
  <si>
    <t>SJ-B-02-QDVZ-AC-0224</t>
  </si>
  <si>
    <t>SJ-B-02-QDVZ-AC-0225</t>
  </si>
  <si>
    <t>SJ-B-02-QDVZ-AC-0226</t>
  </si>
  <si>
    <t>SJ-B-02-QDVZ-AC-0227</t>
  </si>
  <si>
    <t>SJ-B-02-QDVZ-AC-0228</t>
  </si>
  <si>
    <t>SJ-B-02-QDVZ-AC-0229</t>
  </si>
  <si>
    <t>SJ-B-02-QDVZ-AC-0230</t>
  </si>
  <si>
    <t>SJ-B-02-QDVZ-AC-0231</t>
  </si>
  <si>
    <t>SJ-B-02-QDVZ-AC-0232</t>
  </si>
  <si>
    <t>SJ-B-02-QDVZ-AC-0233</t>
  </si>
  <si>
    <t>SJ-B-02-QDVZ-AC-0234</t>
  </si>
  <si>
    <t>SJ-B-02-QDVZ-AC-0235</t>
  </si>
  <si>
    <t>SJ-B-02-QDVZ-AC-0236</t>
  </si>
  <si>
    <t>SJ-B-02-QDVZ-AC-0237</t>
  </si>
  <si>
    <t>SJ-B-02-QDVZ-AC-0238</t>
  </si>
  <si>
    <t>SJ-B-02-QDVZ-AC-0239</t>
  </si>
  <si>
    <t>SJ-B-02-QDVZ-AC-0240</t>
  </si>
  <si>
    <t>SJ-B-02-QDVZ-AC-0241</t>
  </si>
  <si>
    <t>SJ-B-02-QDVZ-AC-0242</t>
  </si>
  <si>
    <t>SJ-B-02-QDVZ-AC-0243</t>
  </si>
  <si>
    <t>SJ-B-02-QDVZ-AC-0244</t>
  </si>
  <si>
    <t>SJ-B-02-QDVZ-AC-0245</t>
  </si>
  <si>
    <t>SJ-B-02-QDVZ-AC-0246</t>
  </si>
  <si>
    <t>SJ-B-02-QDVZ-AC-0247</t>
  </si>
  <si>
    <t>SJ-B-02-QDVZ-AC-0248</t>
  </si>
  <si>
    <t>SJ-B-02-QDVZ-AC-0249</t>
  </si>
  <si>
    <t>SJ-B-02-QDVZ-AC-0250</t>
  </si>
  <si>
    <t>SJ-B-02-QDVZ-AC-0251</t>
  </si>
  <si>
    <t>SJ-B-02-QDVZ-AC-0252</t>
  </si>
  <si>
    <t>SJ-B-02-QDVZ-AC-0253</t>
  </si>
  <si>
    <t>SJ-B-02-QDVZ-AC-0254</t>
  </si>
  <si>
    <t>SJ-B-02-QDVZ-AC-0255</t>
  </si>
  <si>
    <t>SJ-B-02-QDVZ-AC-0256</t>
  </si>
  <si>
    <t>SJ-B-02-QDVZ-AC-0257</t>
  </si>
  <si>
    <t>SJ-B-02-QDVZ-AC-0258</t>
  </si>
  <si>
    <t>SJ-B-02-QDVZ-AC-0259</t>
  </si>
  <si>
    <t>SJ-B-02-QDVZ-AC-0260</t>
  </si>
  <si>
    <t>SJ-B-02-QDVZ-AC-0261</t>
  </si>
  <si>
    <t>SJ-B-02-QDVZ-AC-0262</t>
  </si>
  <si>
    <t>SJ-B-02-QDVZ-AC-0263</t>
  </si>
  <si>
    <t>SJ-B-02-QDVZ-AC-0264</t>
  </si>
  <si>
    <t>SJ-B-02-QDVZ-AC-0265</t>
  </si>
  <si>
    <t>SJ-B-02-QDVZ-AC-0266</t>
  </si>
  <si>
    <t>SJ-B-02-QDVZ-AC-0267</t>
  </si>
  <si>
    <t>SJ-B-02-QDVZ-AC-0268</t>
  </si>
  <si>
    <t>SJ-B-02-QDVZ-AC-0269</t>
  </si>
  <si>
    <t>SJ-B-02-QDVZ-AC-0270</t>
  </si>
  <si>
    <t>SJ-B-02-QDVZ-AC-0271</t>
  </si>
  <si>
    <t>SJ-B-02-QDVZ-AC-0272</t>
  </si>
  <si>
    <t>SJ-B-02-QDVZ-AC-0273</t>
  </si>
  <si>
    <t>SJ-B-02-QDVZ-AC-0274</t>
  </si>
  <si>
    <t>SJ-B-02-QDVZ-AC-0275</t>
  </si>
  <si>
    <t>SJ-B-02-QDVZ-AC-0276</t>
  </si>
  <si>
    <t>SJ-B-02-QDVZ-AC-0277</t>
  </si>
  <si>
    <t>SJ-B-02-QDVZ-AC-0278</t>
  </si>
  <si>
    <t>SJ-B-02-QDVZ-AC-0279</t>
  </si>
  <si>
    <t>SJ-B-02-QDVZ-AC-0280</t>
  </si>
  <si>
    <t>SJ-B-02-QDVZ-AC-0281</t>
  </si>
  <si>
    <t>SJ-B-02-QDVZ-AC-0282</t>
  </si>
  <si>
    <t>SJ-B-02-QDVZ-AC-0283</t>
  </si>
  <si>
    <t>SJ-B-02-QDVZ-AC-0284</t>
  </si>
  <si>
    <t>SJ-B-02-QDVZ-AC-0285</t>
  </si>
  <si>
    <t>SJ-B-02-QDVZ-AC-0286</t>
  </si>
  <si>
    <t>SJ-B-02-QDVZ-AC-0287</t>
  </si>
  <si>
    <t>SJ-B-02-QDVZ-AC-0288</t>
  </si>
  <si>
    <t>SJ-B-02-QDVZ-AC-0289</t>
  </si>
  <si>
    <t>SJ-B-02-QDVZ-AC-0290</t>
  </si>
  <si>
    <t>SJ-B-02-QDVZ-AC-0291</t>
  </si>
  <si>
    <t>SJ-B-02-QDVZ-AC-0292</t>
  </si>
  <si>
    <t>SJ-B-02-QDVZ-AC-0293</t>
  </si>
  <si>
    <t>SJ-B-02-QDVZ-AC-0294</t>
  </si>
  <si>
    <t>SJ-B-02-QDVZ-AC-0295</t>
  </si>
  <si>
    <t>SJ-B-02-QDVZ-AC-0296</t>
  </si>
  <si>
    <t>SJ-B-02-QDVZ-AC-0297</t>
  </si>
  <si>
    <t>SJ-B-02-QDVZ-AC-0298</t>
  </si>
  <si>
    <t>SJ-B-02-QDVZ-AC-0299</t>
  </si>
  <si>
    <t>SJ-B-02-QDVZ-AC-0300</t>
  </si>
  <si>
    <t>SJ-B-02-QDVZ-AC-0301</t>
  </si>
  <si>
    <t>SJ-B-02-QDVZ-AC-0302</t>
  </si>
  <si>
    <t>SJ-B-02-QDVZ-AC-0303</t>
  </si>
  <si>
    <t>SJ-B-02-QDVZ-AC-0304</t>
  </si>
  <si>
    <t>SJ-B-02-QDVZ-AC-0305</t>
  </si>
  <si>
    <t>SJ-B-02-QDVZ-AC-0306</t>
  </si>
  <si>
    <t>SJ-B-02-QDVZ-AC-0307</t>
  </si>
  <si>
    <t>SJ-B-02-QDVZ-AC-0308</t>
  </si>
  <si>
    <t>SJ-B-02-QDVZ-AC-0309</t>
  </si>
  <si>
    <t>SJ-B-02-QDVZ-AC-0310</t>
  </si>
  <si>
    <t>SJ-B-02-QDVZ-AC-0311</t>
  </si>
  <si>
    <t>SJ-B-02-QDVZ-AC-0312</t>
  </si>
  <si>
    <t>SJ-B-02-QDVZ-AC-0313</t>
  </si>
  <si>
    <t>SJ-B-02-QDVZ-AC-0314</t>
  </si>
  <si>
    <t>SJ-B-02-QDVZ-AC-0315</t>
  </si>
  <si>
    <t>SJ-B-02-QDVZ-AC-0316</t>
  </si>
  <si>
    <t>SJ-B-02-QDVZ-AC-0317</t>
  </si>
  <si>
    <t>SJ-B-02-QDVZ-AC-0318</t>
  </si>
  <si>
    <t>SJ-B-02-QDVZ-AC-0319</t>
  </si>
  <si>
    <t>SJ-B-02-QDVZ-AC-0320</t>
  </si>
  <si>
    <t>SJ-B-02-QDVZ-AC-0321</t>
  </si>
  <si>
    <t>SJ-B-02-QDVZ-AC-0322</t>
  </si>
  <si>
    <t>SJ-B-02-QDVZ-AC-0323</t>
  </si>
  <si>
    <t>SJ-B-02-QDVZ-AC-0324</t>
  </si>
  <si>
    <t>SJ-B-02-QDVZ-AC-0325</t>
  </si>
  <si>
    <t>SJ-B-02-QDVZ-AC-0326</t>
  </si>
  <si>
    <t>SJ-B-02-QDVZ-AC-0327</t>
  </si>
  <si>
    <t>SJ-B-02-QDVZ-AC-0328</t>
  </si>
  <si>
    <t>SJ-B-02-QDVZ-AC-0329</t>
  </si>
  <si>
    <t>SJ-B-02-QDVZ-AC-0330</t>
  </si>
  <si>
    <t>SJ-B-02-QDVZ-AC-0331</t>
  </si>
  <si>
    <t>SJ-B-02-QDVZ-AC-0332</t>
  </si>
  <si>
    <t>SJ-B-02-QDVZ-AC-0333</t>
  </si>
  <si>
    <t>SJ-B-02-QDVZ-AC-0334</t>
  </si>
  <si>
    <t>SJ-B-02-QDVZ-AC-0335</t>
  </si>
  <si>
    <t>SJ-B-02-QDVZ-AC-0336</t>
  </si>
  <si>
    <t>SJ-B-02-QDVZ-AC-0337</t>
  </si>
  <si>
    <t>SJ-B-02-QDVZ-AC-0338</t>
  </si>
  <si>
    <t>SJ-B-02-QDVZ-AC-0339</t>
  </si>
  <si>
    <t>SJ-B-02-QDVZ-AC-0340</t>
  </si>
  <si>
    <t>SJ-B-02-QDVZ-AC-0341</t>
  </si>
  <si>
    <t>SJ-B-02-QDVZ-AC-0342</t>
  </si>
  <si>
    <t>SJ-B-02-QDVZ-AC-0343</t>
  </si>
  <si>
    <t>SJ-B-02-QDVZ-AC-0344</t>
  </si>
  <si>
    <t>SJ-B-02-QDVZ-AC-0345</t>
  </si>
  <si>
    <t>SJ-B-02-QDVZ-AC-0346</t>
  </si>
  <si>
    <t>SJ-B-02-QDVZ-AC-0347</t>
  </si>
  <si>
    <t>SJ-B-02-QDVZ-AC-0348</t>
  </si>
  <si>
    <t>组合空调机组-切片区-2号切片车间</t>
  </si>
  <si>
    <t>SJ-A-02-QDVZ-AC-0349</t>
  </si>
  <si>
    <t>SJ-A-02-QDVZ-AC-0350</t>
  </si>
  <si>
    <t>SJ-A-02-QDVZ-AC-0351</t>
  </si>
  <si>
    <t>组合空调机组-自动粘胶区-2号切片车间</t>
  </si>
  <si>
    <t>SJ-A-02-QDVZ-AC-0352</t>
  </si>
  <si>
    <t>组合空调机组-脱胶清洗区-2号切片车间</t>
  </si>
  <si>
    <t>SJ-A-02-QDVZ-AC-0353</t>
  </si>
  <si>
    <t>SJ-A-02-QDVZ-AC-0354</t>
  </si>
  <si>
    <t>SJ-A-02-QDVZ-AC-0355</t>
  </si>
  <si>
    <t>SJ-A-02-QDVZ-AC-0356</t>
  </si>
  <si>
    <t>SJ-A-02-QDVZ-AC-0357</t>
  </si>
  <si>
    <t>SJ-A-02-QDVZ-AC-0358</t>
  </si>
  <si>
    <t>组合空调机组-检测分选区-2号切片车间</t>
  </si>
  <si>
    <t>SJ-A-02-QDVZ-AC-0359</t>
  </si>
  <si>
    <t>SJ-A-02-QDVZ-AC-0360</t>
  </si>
  <si>
    <t>水冷空气处理机组-配电室-2号切片车间</t>
  </si>
  <si>
    <t>SJ-A-02-QDVZ-AC-0361</t>
  </si>
  <si>
    <t>SJ-A-02-QDVZ-AC-0362</t>
  </si>
  <si>
    <t>SJ-A-02-QDVZ-AC-0363</t>
  </si>
  <si>
    <t>SJ-A-02-QDVZ-AC-0364</t>
  </si>
  <si>
    <t>水冷空气处理机组-礼堂-2号切片车间</t>
  </si>
  <si>
    <t>SJ-A-02-QDVZ-AC-0365</t>
  </si>
  <si>
    <t>SJ-A-02-QDVZ-AC-0366</t>
  </si>
  <si>
    <t>SJ-A-02-QDVZ-AC-0367</t>
  </si>
  <si>
    <t>SJ-A-02-QDVZ-AC-0368</t>
  </si>
  <si>
    <t>SJ-A-02-QDVZ-AC-0369</t>
  </si>
  <si>
    <t>SJ-A-02-QDVZ-AC-0370</t>
  </si>
  <si>
    <t>水冷吊装空气处理机组-固废库-2号切片车间</t>
  </si>
  <si>
    <t>SJ-A-02-QDVZ-AC-0371</t>
  </si>
  <si>
    <t>水冷吊装空气处理机组-东北方向北部入口-2号切片车间</t>
  </si>
  <si>
    <t>SJ-A-02-QDVZ-AC-0372</t>
  </si>
  <si>
    <t>水冷吊装空气处理机组-东北方向东部入口-2号切片车间</t>
  </si>
  <si>
    <t>SJ-A-02-QDVZ-AC-0373</t>
  </si>
  <si>
    <t>低温水系统-低温冷水机组1-7号动力站</t>
  </si>
  <si>
    <t>冷水机组</t>
  </si>
  <si>
    <t>SJ-T-02-QDVZ-CC-0001</t>
  </si>
  <si>
    <t>低温水系统-低温冷水机组2-7号动力站</t>
  </si>
  <si>
    <t>SJ-T-02-QDVZ-CC-0002</t>
  </si>
  <si>
    <t>低温水系统-低温冷水机组3-7号动力站</t>
  </si>
  <si>
    <t>SJ-T-02-QDVZ-CC-0003</t>
  </si>
  <si>
    <t>低温水系统-低温冷水机组4-7号动力站</t>
  </si>
  <si>
    <t>SJ-T-02-QDVZ-CC-0004</t>
  </si>
  <si>
    <t>低温水系统-低温冷水机组5-7号动力站</t>
  </si>
  <si>
    <t>SJ-T-02-QDVZ-CC-0005</t>
  </si>
  <si>
    <t>低温水系统-低温冷水机组6-7号动力站</t>
  </si>
  <si>
    <t>SJ-T-02-QDVZ-CC-0006</t>
  </si>
  <si>
    <t>低温水系统-低温冷水机组7-7号动力站</t>
  </si>
  <si>
    <t>SJ-T-02-QDVZ-CC-0007</t>
  </si>
  <si>
    <t>低温水系统-低温冷水机组8-7号动力站</t>
  </si>
  <si>
    <t>SJ-T-02-QDVZ-CC-0008</t>
  </si>
  <si>
    <t>低温水系统-低温冷水机组9-7号动力站</t>
  </si>
  <si>
    <t>SJ-T-02-QDVZ-CC-0009</t>
  </si>
  <si>
    <t>低温水系统-低温冷水机组10-7号动力站</t>
  </si>
  <si>
    <t>SJ-T-02-QDVZ-CC-0010</t>
  </si>
  <si>
    <t>低温水系统-低温冷水机组11-7号动力站</t>
  </si>
  <si>
    <t>SJ-T-02-QDVZ-CC-0011</t>
  </si>
  <si>
    <t>低温水系统-低温冷水机组12-7号动力站</t>
  </si>
  <si>
    <t>SJ-T-02-QDVZ-CC-0012</t>
  </si>
  <si>
    <t>低温水系统-低温冷水机组13-7号动力站</t>
  </si>
  <si>
    <t>SJ-T-02-QDVZ-CC-0013</t>
  </si>
  <si>
    <t>低温水系统-双工况低温冷水机组14-7号动力站</t>
  </si>
  <si>
    <t>SJ-T-02-QDVZ-CC-0014</t>
  </si>
  <si>
    <t>低温水系统-双工况低温冷水机组15-7号动力站</t>
  </si>
  <si>
    <t>SJ-T-02-QDVZ-CC-0015</t>
  </si>
  <si>
    <t>低温水系统-低温冷冻泵1-7号动力站</t>
  </si>
  <si>
    <t>冷冻水泵</t>
  </si>
  <si>
    <t>SJ-T-02-QDVZ-FP-0001</t>
  </si>
  <si>
    <t>低温水系统-低温冷冻泵2-7号动力站</t>
  </si>
  <si>
    <t>SJ-T-02-QDVZ-FP-0002</t>
  </si>
  <si>
    <t>低温水系统-低温冷冻泵3-7号动力站</t>
  </si>
  <si>
    <t>SJ-T-02-QDVZ-FP-0003</t>
  </si>
  <si>
    <t>低温水系统-低温冷冻泵4-7号动力站</t>
  </si>
  <si>
    <t>SJ-T-02-QDVZ-FP-0004</t>
  </si>
  <si>
    <t>低温水系统-低温冷冻泵5-7号动力站</t>
  </si>
  <si>
    <t>SJ-T-02-QDVZ-FP-0005</t>
  </si>
  <si>
    <t>低温水系统-低温冷冻泵6-7号动力站</t>
  </si>
  <si>
    <t>SJ-T-02-QDVZ-FP-0006</t>
  </si>
  <si>
    <t>低温水系统-低温冷冻泵7-7号动力站</t>
  </si>
  <si>
    <t>SJ-T-02-QDVZ-FP-0007</t>
  </si>
  <si>
    <t>低温水系统-低温冷冻泵8-7号动力站</t>
  </si>
  <si>
    <t>SJ-T-02-QDVZ-FP-0008</t>
  </si>
  <si>
    <t>低温水系统-低温冷冻泵9-7号动力站</t>
  </si>
  <si>
    <t>SJ-T-02-QDVZ-FP-0009</t>
  </si>
  <si>
    <t>低温水系统-低温冷冻泵10-7号动力站</t>
  </si>
  <si>
    <t>SJ-T-02-QDVZ-FP-0010</t>
  </si>
  <si>
    <t>低温水系统-低温冷冻泵11-7号动力站</t>
  </si>
  <si>
    <t>SJ-T-02-QDVZ-FP-0011</t>
  </si>
  <si>
    <t>低温水系统-低温冷冻泵12-7号动力站</t>
  </si>
  <si>
    <t>SJ-T-02-QDVZ-FP-0012</t>
  </si>
  <si>
    <t>低温水系统-低温冷冻泵13-7号动力站</t>
  </si>
  <si>
    <t>SJ-T-02-QDVZ-FP-0013</t>
  </si>
  <si>
    <t>低温水系统-低温冷冻泵14-7号动力站</t>
  </si>
  <si>
    <t>SJ-T-02-QDVZ-FP-0014</t>
  </si>
  <si>
    <t>低温水系统-低温冷冻泵15-7号动力站</t>
  </si>
  <si>
    <t>SJ-T-02-QDVZ-FP-0015</t>
  </si>
  <si>
    <t>低温水系统-低温冷冻泵16-7号动力站</t>
  </si>
  <si>
    <t>SJ-T-02-QDVZ-FP-0016</t>
  </si>
  <si>
    <t>低温水系统-低温冷冻泵17-7号动力站</t>
  </si>
  <si>
    <t>SJ-T-02-QDVZ-FP-0017</t>
  </si>
  <si>
    <t>低温水系统-低温冷却泵1-7号动力站</t>
  </si>
  <si>
    <t>冷却水泵</t>
  </si>
  <si>
    <t>SJ-T-02-QDVZ-CP-0001</t>
  </si>
  <si>
    <t>低温水系统-低温冷却泵2-7号动力站</t>
  </si>
  <si>
    <t>SJ-T-02-QDVZ-CP-0002</t>
  </si>
  <si>
    <t>低温水系统-低温冷却泵3-7号动力站</t>
  </si>
  <si>
    <t>SJ-T-02-QDVZ-CP-0003</t>
  </si>
  <si>
    <t>低温水系统-低温冷却泵4-7号动力站</t>
  </si>
  <si>
    <t>SJ-T-02-QDVZ-CP-0004</t>
  </si>
  <si>
    <t>低温水系统-低温冷却泵5-7号动力站</t>
  </si>
  <si>
    <t>SJ-T-02-QDVZ-CP-0005</t>
  </si>
  <si>
    <t>低温水系统-低温冷却泵6-7号动力站</t>
  </si>
  <si>
    <t>SJ-T-02-QDVZ-CP-0006</t>
  </si>
  <si>
    <t>低温水系统-低温冷却泵7-7号动力站</t>
  </si>
  <si>
    <t>SJ-T-02-QDVZ-CP-0007</t>
  </si>
  <si>
    <t>低温水系统-低温冷却泵8-7号动力站</t>
  </si>
  <si>
    <t>SJ-T-02-QDVZ-CP-0008</t>
  </si>
  <si>
    <t>低温水系统-低温冷却泵9-7号动力站</t>
  </si>
  <si>
    <t>SJ-T-02-QDVZ-CP-0009</t>
  </si>
  <si>
    <t>低温水系统-低温冷却泵10-7号动力站</t>
  </si>
  <si>
    <t>SJ-T-02-QDVZ-CP-0010</t>
  </si>
  <si>
    <t>低温水系统-低温冷却泵11-7号动力站</t>
  </si>
  <si>
    <t>SJ-T-02-QDVZ-CP-0011</t>
  </si>
  <si>
    <t>低温水系统-低温冷却泵12-7号动力站</t>
  </si>
  <si>
    <t>SJ-T-02-QDVZ-CP-0012</t>
  </si>
  <si>
    <t>低温水系统-低温冷却泵13-7号动力站</t>
  </si>
  <si>
    <t>SJ-T-02-QDVZ-CP-0013</t>
  </si>
  <si>
    <t>低温水系统-低温冷却泵14-7号动力站</t>
  </si>
  <si>
    <t>SJ-T-02-QDVZ-CP-0014</t>
  </si>
  <si>
    <t>低温水系统-低温冷却泵15-7号动力站</t>
  </si>
  <si>
    <t>SJ-T-02-QDVZ-CP-0015</t>
  </si>
  <si>
    <t>低温水系统-低温冷却泵16-7号动力站</t>
  </si>
  <si>
    <t>SJ-T-02-QDVZ-CP-0016</t>
  </si>
  <si>
    <t>低温水系统-低温冷却泵17-7号动力站</t>
  </si>
  <si>
    <t>SJ-T-02-QDVZ-CP-0017</t>
  </si>
  <si>
    <t>低温水系统-低温冷却旁通阀1-7号动力站</t>
  </si>
  <si>
    <t>自动调节阀</t>
  </si>
  <si>
    <t>SJ-T-02-QDVZ-UV-0001</t>
  </si>
  <si>
    <t>低温水系统-低温冷却旁通阀2-7号动力站</t>
  </si>
  <si>
    <t>SJ-T-02-QDVZ-UV-0002</t>
  </si>
  <si>
    <t>低温水系统-低温冷冻旁通阀-7号动力站</t>
  </si>
  <si>
    <t>SJ-T-02-QDVZ-UV-0003</t>
  </si>
  <si>
    <t>低温水系统-低温冷冻阀1-7号动力站</t>
  </si>
  <si>
    <t>SJ-T-02-QDVZ-UV-0004</t>
  </si>
  <si>
    <t>低温水系统-低温冷冻阀2-7号动力站</t>
  </si>
  <si>
    <t>SJ-T-02-QDVZ-UV-0005</t>
  </si>
  <si>
    <t>低温水系统-低温冷冻阀3-7号动力站</t>
  </si>
  <si>
    <t>SJ-T-02-QDVZ-UV-0006</t>
  </si>
  <si>
    <t>低温水系统-低温冷冻阀4-7号动力站</t>
  </si>
  <si>
    <t>SJ-T-02-QDVZ-UV-0007</t>
  </si>
  <si>
    <t>低温水系统-低温冷冻阀5-7号动力站</t>
  </si>
  <si>
    <t>SJ-T-02-QDVZ-UV-0008</t>
  </si>
  <si>
    <t>低温水系统-低温冷冻阀6-7号动力站</t>
  </si>
  <si>
    <t>SJ-T-02-QDVZ-UV-0009</t>
  </si>
  <si>
    <t>低温水系统-低温冷冻阀7-7号动力站</t>
  </si>
  <si>
    <t>SJ-T-02-QDVZ-UV-0010</t>
  </si>
  <si>
    <t>低温水系统-低温冷冻阀8-7号动力站</t>
  </si>
  <si>
    <t>SJ-T-02-QDVZ-UV-0011</t>
  </si>
  <si>
    <t>低温水系统-低温冷冻阀9-7号动力站</t>
  </si>
  <si>
    <t>SJ-T-02-QDVZ-UV-0012</t>
  </si>
  <si>
    <t>低温水系统-低温冷冻阀10-7号动力站</t>
  </si>
  <si>
    <t>SJ-T-02-QDVZ-UV-0013</t>
  </si>
  <si>
    <t>低温水系统-低温冷冻阀11-7号动力站</t>
  </si>
  <si>
    <t>SJ-T-02-QDVZ-UV-0014</t>
  </si>
  <si>
    <t>低温水系统-低温冷冻阀12-7号动力站</t>
  </si>
  <si>
    <t>SJ-T-02-QDVZ-UV-0015</t>
  </si>
  <si>
    <t>低温水系统-低温冷冻阀13-7号动力站</t>
  </si>
  <si>
    <t>SJ-T-02-QDVZ-UV-0016</t>
  </si>
  <si>
    <t>低温水系统-双工况低温冷冻阀14-7号动力站</t>
  </si>
  <si>
    <t>SJ-T-02-QDVZ-UV-0017</t>
  </si>
  <si>
    <t>低温水系统-双工况低温冷冻阀15-7号动力站</t>
  </si>
  <si>
    <t>SJ-T-02-QDVZ-UV-0018</t>
  </si>
  <si>
    <t>低温水系统-低温冷却阀1-7号动力站</t>
  </si>
  <si>
    <t>SJ-T-02-QDVZ-UV-0019</t>
  </si>
  <si>
    <t>低温水系统-低温冷却阀2-7号动力站</t>
  </si>
  <si>
    <t>SJ-T-02-QDVZ-UV-0020</t>
  </si>
  <si>
    <t>低温水系统-低温冷却阀3-7号动力站</t>
  </si>
  <si>
    <t>SJ-T-02-QDVZ-UV-0021</t>
  </si>
  <si>
    <t>低温水系统-低温冷却阀4-7号动力站</t>
  </si>
  <si>
    <t>SJ-T-02-QDVZ-UV-0022</t>
  </si>
  <si>
    <t>低温水系统-低温冷却阀5-7号动力站</t>
  </si>
  <si>
    <t>SJ-T-02-QDVZ-UV-0023</t>
  </si>
  <si>
    <t>低温水系统-低温冷却阀6-7号动力站</t>
  </si>
  <si>
    <t>SJ-T-02-QDVZ-UV-0024</t>
  </si>
  <si>
    <t>低温水系统-低温冷却阀7-7号动力站</t>
  </si>
  <si>
    <t>SJ-T-02-QDVZ-UV-0025</t>
  </si>
  <si>
    <t>低温水系统-低温冷却阀8-7号动力站</t>
  </si>
  <si>
    <t>SJ-T-02-QDVZ-UV-0026</t>
  </si>
  <si>
    <t>低温水系统-低温冷却阀9-7号动力站</t>
  </si>
  <si>
    <t>SJ-T-02-QDVZ-UV-0027</t>
  </si>
  <si>
    <t>低温水系统-低温冷却阀10-7号动力站</t>
  </si>
  <si>
    <t>SJ-T-02-QDVZ-UV-0028</t>
  </si>
  <si>
    <t>低温水系统-低温冷却阀11-7号动力站</t>
  </si>
  <si>
    <t>SJ-T-02-QDVZ-UV-0029</t>
  </si>
  <si>
    <t>低温水系统-低温冷却阀12-7号动力站</t>
  </si>
  <si>
    <t>SJ-T-02-QDVZ-UV-0030</t>
  </si>
  <si>
    <t>低温水系统-低温冷却阀13-7号动力站</t>
  </si>
  <si>
    <t>SJ-T-02-QDVZ-UV-0031</t>
  </si>
  <si>
    <t>低温水系统-双工况低温冷却供水阀14-7号动力站</t>
  </si>
  <si>
    <t>SJ-T-02-QDVZ-UV-0032</t>
  </si>
  <si>
    <t>低温水系统-双工况低温冷却回水阀14-7号动力站</t>
  </si>
  <si>
    <t>SJ-T-02-QDVZ-UV-0033</t>
  </si>
  <si>
    <t>低温水系统-双工况低温冷却供水阀15-7号动力站</t>
  </si>
  <si>
    <t>SJ-T-02-QDVZ-UV-0034</t>
  </si>
  <si>
    <t>低温水系统-双工况低温冷却回水阀15-7号动力站</t>
  </si>
  <si>
    <t>SJ-T-02-QDVZ-UV-0035</t>
  </si>
  <si>
    <t>低温水系统-双工况低温热水供水阀14-7号动力站</t>
  </si>
  <si>
    <t>SJ-T-02-QDVZ-UV-0036</t>
  </si>
  <si>
    <t>低温水系统-双工况低温热水回水阀14-7号动力站</t>
  </si>
  <si>
    <t>SJ-T-02-QDVZ-UV-0037</t>
  </si>
  <si>
    <t>低温水系统-双工况低温热水供水阀15-7号动力站</t>
  </si>
  <si>
    <t>SJ-T-02-QDVZ-UV-0038</t>
  </si>
  <si>
    <t>低温水系统-双工况低温热水回水阀15-7号动力站</t>
  </si>
  <si>
    <t>SJ-T-02-QDVZ-UV-0039</t>
  </si>
  <si>
    <t>中温水系统-双工况中温冷水机组1-7号动力站</t>
  </si>
  <si>
    <t>SJ-T-02-QDVZ-CC-0016</t>
  </si>
  <si>
    <t>中温水系统-双工况中温冷水机组2-7号动力站</t>
  </si>
  <si>
    <t>SJ-T-02-QDVZ-CC-0017</t>
  </si>
  <si>
    <t>中温水系统-双工况中温冷水机组3-7号动力站</t>
  </si>
  <si>
    <t>SJ-T-02-QDVZ-CC-0018</t>
  </si>
  <si>
    <t>中温水系统-双工况中温冷水机组4-7号动力站</t>
  </si>
  <si>
    <t>SJ-T-02-QDVZ-CC-0019</t>
  </si>
  <si>
    <t>中温水系统-双工况中温冷水机组5-7号动力站</t>
  </si>
  <si>
    <t>SJ-T-02-QDVZ-CC-0020</t>
  </si>
  <si>
    <t>中温水系统-双工况中温冷水机组6-7号动力站</t>
  </si>
  <si>
    <t>SJ-T-02-QDVZ-CC-0021</t>
  </si>
  <si>
    <t>中温水系统-双工况中温冷水机组7-7号动力站</t>
  </si>
  <si>
    <t>SJ-T-02-QDVZ-CC-0022</t>
  </si>
  <si>
    <t>中温水系统-中温冷冻泵1-7号动力站</t>
  </si>
  <si>
    <t>SJ-T-02-QDVZ-FP-0018</t>
  </si>
  <si>
    <t>中温水系统-中温冷冻泵2-7号动力站</t>
  </si>
  <si>
    <t>SJ-T-02-QDVZ-FP-0019</t>
  </si>
  <si>
    <t>中温水系统-中温冷冻泵3-7号动力站</t>
  </si>
  <si>
    <t>SJ-T-02-QDVZ-FP-0020</t>
  </si>
  <si>
    <t>中温水系统-中温冷冻泵4-7号动力站</t>
  </si>
  <si>
    <t>SJ-T-02-QDVZ-FP-0021</t>
  </si>
  <si>
    <t>中温水系统-中温冷冻泵5-7号动力站</t>
  </si>
  <si>
    <t>SJ-T-02-QDVZ-FP-0022</t>
  </si>
  <si>
    <t>中温水系统-中温冷冻泵6-7号动力站</t>
  </si>
  <si>
    <t>SJ-T-02-QDVZ-FP-0023</t>
  </si>
  <si>
    <t>中温水系统-中温冷冻泵7-7号动力站</t>
  </si>
  <si>
    <t>SJ-T-02-QDVZ-FP-0024</t>
  </si>
  <si>
    <t>中温水系统-中温冷冻泵8-7号动力站</t>
  </si>
  <si>
    <t>SJ-T-02-QDVZ-FP-0025</t>
  </si>
  <si>
    <t>中温水系统-中温冷冻泵9-7号动力站</t>
  </si>
  <si>
    <t>SJ-T-02-QDVZ-FP-0026</t>
  </si>
  <si>
    <t>中温水系统-中温冷却泵18-7号动力站</t>
  </si>
  <si>
    <t>SJ-T-02-QDVZ-CP-0018</t>
  </si>
  <si>
    <t>中温水系统-中温冷却泵19-7号动力站</t>
  </si>
  <si>
    <t>SJ-T-02-QDVZ-CP-0019</t>
  </si>
  <si>
    <t>中温水系统-中温冷却泵20-7号动力站</t>
  </si>
  <si>
    <t>SJ-T-02-QDVZ-CP-0020</t>
  </si>
  <si>
    <t>中温水系统-中温冷却泵21-7号动力站</t>
  </si>
  <si>
    <t>SJ-T-02-QDVZ-CP-0021</t>
  </si>
  <si>
    <t>中温水系统-中温冷却泵22-7号动力站</t>
  </si>
  <si>
    <t>SJ-T-02-QDVZ-CP-0022</t>
  </si>
  <si>
    <t>中温水系统-中温冷却泵23-7号动力站</t>
  </si>
  <si>
    <t>SJ-T-02-QDVZ-CP-0023</t>
  </si>
  <si>
    <t>中温水系统-中温冷却泵24-7号动力站</t>
  </si>
  <si>
    <t>SJ-T-02-QDVZ-CP-0024</t>
  </si>
  <si>
    <t>中温水系统-中温冷却泵25-7号动力站</t>
  </si>
  <si>
    <t>SJ-T-02-QDVZ-CP-0025</t>
  </si>
  <si>
    <t>中温水系统-中温冷却泵26-7号动力站</t>
  </si>
  <si>
    <t>SJ-T-02-QDVZ-CP-0026</t>
  </si>
  <si>
    <t>中温水系统-中温冷冻旁通阀-7号动力站</t>
  </si>
  <si>
    <t>SJ-T-02-QDVZ-UV-0040</t>
  </si>
  <si>
    <t>中温水系统-中温冷却旁通阀-7号动力站</t>
  </si>
  <si>
    <t>SJ-T-02-QDVZ-UV-0041</t>
  </si>
  <si>
    <t>中温水系统-中温冷冻阀1-7号动力站</t>
  </si>
  <si>
    <t>SJ-T-02-QDVZ-UV-0042</t>
  </si>
  <si>
    <t>中温水系统-中温冷冻阀2-7号动力站</t>
  </si>
  <si>
    <t>SJ-T-02-QDVZ-UV-0043</t>
  </si>
  <si>
    <t>中温水系统-中温冷冻阀3-7号动力站</t>
  </si>
  <si>
    <t>SJ-T-02-QDVZ-UV-0044</t>
  </si>
  <si>
    <t>中温水系统-中温冷冻阀4-7号动力站</t>
  </si>
  <si>
    <t>SJ-T-02-QDVZ-UV-0045</t>
  </si>
  <si>
    <t>中温水系统-中温冷冻阀5-7号动力站</t>
  </si>
  <si>
    <t>SJ-T-02-QDVZ-UV-0046</t>
  </si>
  <si>
    <t>中温水系统-中温冷冻阀6-7号动力站</t>
  </si>
  <si>
    <t>SJ-T-02-QDVZ-UV-0047</t>
  </si>
  <si>
    <t>中温水系统-中温冷冻阀7-7号动力站</t>
  </si>
  <si>
    <t>SJ-T-02-QDVZ-UV-0048</t>
  </si>
  <si>
    <t>中温水系统-中温冷却供水阀1-7号动力站</t>
  </si>
  <si>
    <t>SJ-T-02-QDVZ-UV-0049</t>
  </si>
  <si>
    <t>中温水系统-中温冷却供水阀2-7号动力站</t>
  </si>
  <si>
    <t>SJ-T-02-QDVZ-UV-0050</t>
  </si>
  <si>
    <t>中温水系统-中温冷却供水阀3-7号动力站</t>
  </si>
  <si>
    <t>SJ-T-02-QDVZ-UV-0051</t>
  </si>
  <si>
    <t>中温水系统-中温冷却供水阀4-7号动力站</t>
  </si>
  <si>
    <t>SJ-T-02-QDVZ-UV-0052</t>
  </si>
  <si>
    <t>中温水系统-中温冷却供水阀5-7号动力站</t>
  </si>
  <si>
    <t>SJ-T-02-QDVZ-UV-0053</t>
  </si>
  <si>
    <t>中温水系统-中温冷却供水阀6-7号动力站</t>
  </si>
  <si>
    <t>SJ-T-02-QDVZ-UV-0054</t>
  </si>
  <si>
    <t>中温水系统-中温冷却供水阀7-7号动力站</t>
  </si>
  <si>
    <t>SJ-T-02-QDVZ-UV-0055</t>
  </si>
  <si>
    <t>中温水系统-中温冷却回水阀1-7号动力站</t>
  </si>
  <si>
    <t>SJ-T-02-QDVZ-UV-0056</t>
  </si>
  <si>
    <t>中温水系统-中温冷却回水阀2-7号动力站</t>
  </si>
  <si>
    <t>SJ-T-02-QDVZ-UV-0057</t>
  </si>
  <si>
    <t>中温水系统-中温冷却回水阀3-7号动力站</t>
  </si>
  <si>
    <t>SJ-T-02-QDVZ-UV-0058</t>
  </si>
  <si>
    <t>中温水系统-中温冷却回水阀4-7号动力站</t>
  </si>
  <si>
    <t>SJ-T-02-QDVZ-UV-0059</t>
  </si>
  <si>
    <t>中温水系统-中温冷却回水阀5-7号动力站</t>
  </si>
  <si>
    <t>SJ-T-02-QDVZ-UV-0060</t>
  </si>
  <si>
    <t>中温水系统-中温冷却回水阀6-7号动力站</t>
  </si>
  <si>
    <t>SJ-T-02-QDVZ-UV-0061</t>
  </si>
  <si>
    <t>中温水系统-中温冷却回水阀7-7号动力站</t>
  </si>
  <si>
    <t>SJ-T-02-QDVZ-UV-0062</t>
  </si>
  <si>
    <t>中温水系统-中温热水供水阀1-7号动力站</t>
  </si>
  <si>
    <t>SJ-T-02-QDVZ-UV-0063</t>
  </si>
  <si>
    <t>中温水系统-中温热水供水阀2-7号动力站</t>
  </si>
  <si>
    <t>SJ-T-02-QDVZ-UV-0064</t>
  </si>
  <si>
    <t>中温水系统-中温热水供水阀3-7号动力站</t>
  </si>
  <si>
    <t>SJ-T-02-QDVZ-UV-0065</t>
  </si>
  <si>
    <t>中温水系统-中温热水供水阀4-7号动力站</t>
  </si>
  <si>
    <t>SJ-T-02-QDVZ-UV-0066</t>
  </si>
  <si>
    <t>中温水系统-中温热水供水阀5-7号动力站</t>
  </si>
  <si>
    <t>SJ-T-02-QDVZ-UV-0067</t>
  </si>
  <si>
    <t>中温水系统-中温热水供水阀6-7号动力站</t>
  </si>
  <si>
    <t>SJ-T-02-QDVZ-UV-0068</t>
  </si>
  <si>
    <t>中温水系统-中温热水供水阀7-7号动力站</t>
  </si>
  <si>
    <t>SJ-T-02-QDVZ-UV-0069</t>
  </si>
  <si>
    <t>SJ-T-02-QDVZ-UV-0070</t>
  </si>
  <si>
    <t>SJ-T-02-QDVZ-UV-0071</t>
  </si>
  <si>
    <t>SJ-T-02-QDVZ-UV-0072</t>
  </si>
  <si>
    <t>SJ-T-02-QDVZ-UV-0073</t>
  </si>
  <si>
    <t>SJ-T-02-QDVZ-UV-0074</t>
  </si>
  <si>
    <t>SJ-T-02-QDVZ-UV-0075</t>
  </si>
  <si>
    <t>SJ-T-02-QDVZ-UV-0076</t>
  </si>
  <si>
    <t>锅炉热水系统-热水锅炉1-7号动力站</t>
  </si>
  <si>
    <t>锅炉</t>
  </si>
  <si>
    <t>SJ-T-02-QDVZ-BO-0001</t>
  </si>
  <si>
    <t>锅炉热水系统-热水锅炉2-7号动力站</t>
  </si>
  <si>
    <t>SJ-T-02-QDVZ-BO-0002</t>
  </si>
  <si>
    <t>锅炉热水系统-热水锅炉3-7号动力站</t>
  </si>
  <si>
    <t>SJ-T-02-QDVZ-BO-0003</t>
  </si>
  <si>
    <t>锅炉热水系统-热水锅炉4-7号动力站</t>
  </si>
  <si>
    <t>SJ-T-02-QDVZ-BO-0004</t>
  </si>
  <si>
    <t>锅炉热水系统-热水锅炉5-7号动力站</t>
  </si>
  <si>
    <t>SJ-T-02-QDVZ-BO-0005</t>
  </si>
  <si>
    <t>锅炉热水系统-热水锅炉6-7号动力站</t>
  </si>
  <si>
    <t>SJ-T-02-QDVZ-BO-0006</t>
  </si>
  <si>
    <t>锅炉热水系统-热水锅炉7-7号动力站</t>
  </si>
  <si>
    <t>SJ-T-02-QDVZ-BO-0007</t>
  </si>
  <si>
    <t>锅炉热水系统-热水锅炉8-7号动力站</t>
  </si>
  <si>
    <t>SJ-T-02-QDVZ-BO-0008</t>
  </si>
  <si>
    <t>锅炉热水系统-热水锅炉9-7号动力站</t>
  </si>
  <si>
    <t>SJ-T-02-QDVZ-BO-0009</t>
  </si>
  <si>
    <t>锅炉热水系统-热水锅炉10-7号动力站</t>
  </si>
  <si>
    <t>SJ-T-02-QDVZ-BO-0010</t>
  </si>
  <si>
    <t>锅炉热水系统-锅炉热水泵1-7号动力站</t>
  </si>
  <si>
    <t>热水泵</t>
  </si>
  <si>
    <t>SJ-T-02-QDVZ-HP-0001</t>
  </si>
  <si>
    <t>锅炉热水系统-锅炉热水泵2-7号动力站</t>
  </si>
  <si>
    <t>SJ-T-02-QDVZ-HP-0002</t>
  </si>
  <si>
    <t>锅炉热水系统-锅炉热水泵3-7号动力站</t>
  </si>
  <si>
    <t>SJ-T-02-QDVZ-HP-0003</t>
  </si>
  <si>
    <t>锅炉热水系统-锅炉热水泵4-7号动力站</t>
  </si>
  <si>
    <t>SJ-T-02-QDVZ-HP-0004</t>
  </si>
  <si>
    <t>锅炉热水系统-锅炉热水泵5-7号动力站</t>
  </si>
  <si>
    <t>SJ-T-02-QDVZ-HP-0005</t>
  </si>
  <si>
    <t>锅炉热水系统-锅炉热水泵6-7号动力站</t>
  </si>
  <si>
    <t>SJ-T-02-QDVZ-HP-0006</t>
  </si>
  <si>
    <t>锅炉热水系统-锅炉热水泵7-7号动力站</t>
  </si>
  <si>
    <t>SJ-T-02-QDVZ-HP-0007</t>
  </si>
  <si>
    <t>锅炉热水系统-锅炉热水泵8-7号动力站</t>
  </si>
  <si>
    <t>SJ-T-02-QDVZ-HP-0008</t>
  </si>
  <si>
    <t>锅炉热水系统-锅炉热水泵9-7号动力站</t>
  </si>
  <si>
    <t>SJ-T-02-QDVZ-HP-0009</t>
  </si>
  <si>
    <t>锅炉热水系统-锅炉热水泵10-7号动力站</t>
  </si>
  <si>
    <t>SJ-T-02-QDVZ-HP-0010</t>
  </si>
  <si>
    <t>锅炉热水系统-锅炉热水泵11-7号动力站</t>
  </si>
  <si>
    <t>SJ-T-02-QDVZ-HP-0011</t>
  </si>
  <si>
    <t>锅炉热水系统-锅炉热水泵13-7号动力站</t>
  </si>
  <si>
    <t>SJ-T-02-QDVZ-HP-0012</t>
  </si>
  <si>
    <t>锅炉热水系统-锅炉热水泵14-7号动力站</t>
  </si>
  <si>
    <t>SJ-T-02-QDVZ-HP-0013</t>
  </si>
  <si>
    <t>锅炉热水系统-锅炉热水泵15-7号动力站</t>
  </si>
  <si>
    <t>SJ-T-02-QDVZ-HP-0014</t>
  </si>
  <si>
    <t>锅炉热水系统-锅炉采暖旁通阀-7号动力站</t>
  </si>
  <si>
    <t>SJ-T-02-QDVZ-UV-0077</t>
  </si>
  <si>
    <t>锅炉热水系统-锅炉空调旁通阀-7号动力站</t>
  </si>
  <si>
    <t>SJ-T-02-QDVZ-UV-0078</t>
  </si>
  <si>
    <t>锅炉热水系统-锅炉热水阀1-7号动力站</t>
  </si>
  <si>
    <t>SJ-T-02-QDVZ-UV-0079</t>
  </si>
  <si>
    <t>锅炉热水系统-锅炉热水阀2-7号动力站</t>
  </si>
  <si>
    <t>SJ-T-02-QDVZ-UV-0080</t>
  </si>
  <si>
    <t>锅炉热水系统-锅炉热水阀3-7号动力站</t>
  </si>
  <si>
    <t>SJ-T-02-QDVZ-UV-0081</t>
  </si>
  <si>
    <t>锅炉热水系统-锅炉热水阀4-7号动力站</t>
  </si>
  <si>
    <t>SJ-T-02-QDVZ-UV-0082</t>
  </si>
  <si>
    <t>锅炉热水系统-锅炉热水阀5-7号动力站</t>
  </si>
  <si>
    <t>SJ-T-02-QDVZ-UV-0083</t>
  </si>
  <si>
    <t>锅炉热水系统-锅炉热水阀6-7号动力站</t>
  </si>
  <si>
    <t>SJ-T-02-QDVZ-UV-0084</t>
  </si>
  <si>
    <t>锅炉热水系统-锅炉热水阀7-7号动力站</t>
  </si>
  <si>
    <t>SJ-T-02-QDVZ-UV-0085</t>
  </si>
  <si>
    <t>锅炉热水系统-锅炉热水阀8-7号动力站</t>
  </si>
  <si>
    <t>SJ-T-02-QDVZ-UV-0086</t>
  </si>
  <si>
    <t>锅炉热水系统-锅炉热水阀9-7号动力站</t>
  </si>
  <si>
    <t>SJ-T-02-QDVZ-UV-0087</t>
  </si>
  <si>
    <t>锅炉热水系统-锅炉热水阀10-7号动力站</t>
  </si>
  <si>
    <t>SJ-T-02-QDVZ-UV-0088</t>
  </si>
  <si>
    <t>暖通空调系统-原水加热热水泵1-7号动力站</t>
  </si>
  <si>
    <t>SJ-T-02-QDVZ-HP-0015</t>
  </si>
  <si>
    <t>暖通空调系统-原水加热热水泵2-7号动力站</t>
  </si>
  <si>
    <t>SJ-T-02-QDVZ-HP-0016</t>
  </si>
  <si>
    <t>暖通空调系统-原水加热板换阀1-7号动力站</t>
  </si>
  <si>
    <t>SJ-T-02-QDVZ-UV-0089</t>
  </si>
  <si>
    <t>暖通空调系统-原水加热板换阀2-7号动力站</t>
  </si>
  <si>
    <t>SJ-T-02-QDVZ-UV-0090</t>
  </si>
  <si>
    <t>暖通空调系统-原水加热板换阀3-7号动力站</t>
  </si>
  <si>
    <t>SJ-T-02-QDVZ-UV-0091</t>
  </si>
  <si>
    <t>暖通空调系统-原水加热板换阀4-7号动力站</t>
  </si>
  <si>
    <t>SJ-T-02-QDVZ-UV-0092</t>
  </si>
  <si>
    <t>水冷吊装空气处理机组--7号动力站</t>
  </si>
  <si>
    <t>SJ-T-02-QDVZ-AC-0374</t>
  </si>
  <si>
    <t>SJ-T-02-QDVZ-AC-0375</t>
  </si>
  <si>
    <t>SJ-T-02-QDVZ-AC-0376</t>
  </si>
  <si>
    <t>SJ-T-02-QDVZ-AC-0377</t>
  </si>
  <si>
    <t>SJ-T-02-QDVZ-AC-0378</t>
  </si>
  <si>
    <t>SJ-T-02-QDVZ-AC-0379</t>
  </si>
  <si>
    <t>SJ-T-02-QDVZ-AC-0380</t>
  </si>
  <si>
    <t>SJ-T-02-QDVZ-AC-0381</t>
  </si>
  <si>
    <t>SJ-T-02-QDVZ-AC-0382</t>
  </si>
  <si>
    <t>水冷空气处理机组--7号动力站</t>
  </si>
  <si>
    <t>SJ-T-02-QDVZ-AC-0383</t>
  </si>
  <si>
    <t>SJ-T-02-QDVZ-AC-0384</t>
  </si>
  <si>
    <t>SJ-T-02-QDVZ-AC-0385</t>
  </si>
  <si>
    <t>SJ-T-02-QDVZ-AC-0386</t>
  </si>
  <si>
    <t>组合空调机组--7号动力站</t>
  </si>
  <si>
    <t>SJ-T-02-QDVZ-AC-0387</t>
  </si>
  <si>
    <t>SJ-T-02-QDVZ-AC-0388</t>
  </si>
  <si>
    <t>SJ-T-02-QDVZ-AC-0389</t>
  </si>
  <si>
    <t>SJ-T-02-QDVZ-AC-0390</t>
  </si>
  <si>
    <t>SJ-T-02-QDVZ-AC-0391</t>
  </si>
  <si>
    <t>SJ-T-02-QDVZ-AC-0392</t>
  </si>
  <si>
    <t>水冷空气处理机组-恒温仓库-9号恒温仓库</t>
  </si>
  <si>
    <t>SJ-W-02-QDVZ-AC-0393</t>
  </si>
  <si>
    <t>SJ-W-02-QDVZ-AC-0394</t>
  </si>
  <si>
    <t>SJ-W-02-QDVZ-AC-0395</t>
  </si>
  <si>
    <t>SJ-W-02-QDVZ-AC-0396</t>
  </si>
  <si>
    <t>SJ-W-02-QDVZ-AC-0397</t>
  </si>
  <si>
    <t>SJ-W-02-QDVZ-AC-0398</t>
  </si>
  <si>
    <t>SJ-W-02-QDVZ-AC-0399</t>
  </si>
  <si>
    <t>SJ-W-02-QDVZ-AC-0400</t>
  </si>
  <si>
    <t>SJ-W-02-QDVZ-AC-0401</t>
  </si>
  <si>
    <t>SJ-W-02-QDVZ-AC-0402</t>
  </si>
  <si>
    <t>SJ-W-02-QDVZ-AC-0403</t>
  </si>
  <si>
    <t>SJ-W-02-QDVZ-AC-0404</t>
  </si>
  <si>
    <t>SJ-W-02-QDVZ-AC-0405</t>
  </si>
  <si>
    <t>SJ-W-02-QDVZ-AC-0406</t>
  </si>
  <si>
    <t>水冷吊装空气处理机组-固废库-22号固废库</t>
  </si>
  <si>
    <t>SJ-W-02-QDVZ-AC-0407</t>
  </si>
  <si>
    <t>低温水系统-低温冷冻供水总管温度-7号动力站</t>
  </si>
  <si>
    <t>温度表</t>
  </si>
  <si>
    <t>SJ-T-02-QDVZ-TT-0002</t>
  </si>
  <si>
    <t>低温水系统-低温冷冻回水总管温度-7号动力站</t>
  </si>
  <si>
    <t>SJ-T-02-QDVZ-TT-0003</t>
  </si>
  <si>
    <t>低温水系统-低温冷冻供水总管压力-7号动力站</t>
  </si>
  <si>
    <t>压力/真空表</t>
  </si>
  <si>
    <t>SJ-T-02-QDVZ-PT-0001</t>
  </si>
  <si>
    <t>低温水系统-低温冷冻回水总管压力-7号动力站</t>
  </si>
  <si>
    <t>SJ-T-02-QDVZ-PT-0002</t>
  </si>
  <si>
    <t>低温水系统-低温冷冻——空压机板换回水温度-7号动力站</t>
  </si>
  <si>
    <t>SJ-T-02-QDVZ-TT-0004</t>
  </si>
  <si>
    <t>低温水系统-低温冷冻——电池车间空调回水温度1-7号动力站</t>
  </si>
  <si>
    <t>SJ-T-02-QDVZ-TT-0005</t>
  </si>
  <si>
    <t>低温水系统-低温冷冻——切片PCW板换回水温度-7号动力站</t>
  </si>
  <si>
    <t>SJ-T-02-QDVZ-TT-0006</t>
  </si>
  <si>
    <t>低温水系统-低温冷冻——电池车间空调回水温度2-7号动力站</t>
  </si>
  <si>
    <t>SJ-T-02-QDVZ-TT-0007</t>
  </si>
  <si>
    <t>低温水系统-低温冷冻——切片车间空调回水温度-7号动力站</t>
  </si>
  <si>
    <t>SJ-T-02-QDVZ-TT-0008</t>
  </si>
  <si>
    <t>低温水系统-低温冷冻——小单体建筑空调回水温度-7号动力站</t>
  </si>
  <si>
    <t>SJ-T-02-QDVZ-TT-0009</t>
  </si>
  <si>
    <t>低温水系统-1号低温冷却供水总管温度-7号动力站</t>
  </si>
  <si>
    <t>SJ-T-02-QDVZ-TT-0010</t>
  </si>
  <si>
    <t>低温水系统-1号低温冷却回水总管温度-7号动力站</t>
  </si>
  <si>
    <t>SJ-T-02-QDVZ-TT-0011</t>
  </si>
  <si>
    <t>低温水系统-2号低温冷却供水总管温度-7号动力站</t>
  </si>
  <si>
    <t>SJ-T-02-QDVZ-TT-0012</t>
  </si>
  <si>
    <t>低温水系统-2号低温冷却回水总管温度-7号动力站</t>
  </si>
  <si>
    <t>SJ-T-02-QDVZ-TT-0013</t>
  </si>
  <si>
    <t>低温水系统-室外温湿度-7号动力站</t>
  </si>
  <si>
    <t>湿度表</t>
  </si>
  <si>
    <t>SJ-T-02-QDVZ-MT-0001</t>
  </si>
  <si>
    <t>低温水系统-1-11号低温冷却塔液位-7号动力站</t>
  </si>
  <si>
    <t>液位/物位计</t>
  </si>
  <si>
    <t>SJ-T-02-QDVZ-LT-0001</t>
  </si>
  <si>
    <t>低温水系统-12-22号低温冷却塔液位-7号动力站</t>
  </si>
  <si>
    <t>SJ-T-02-QDVZ-LT-0002</t>
  </si>
  <si>
    <t>低温水系统-23-33号低温冷却塔液位-7号动力站</t>
  </si>
  <si>
    <t>SJ-T-02-QDVZ-LT-0003</t>
  </si>
  <si>
    <t>低温水系统-34-44号低温冷却塔液位-7号动力站</t>
  </si>
  <si>
    <t>SJ-T-02-QDVZ-LT-0004</t>
  </si>
  <si>
    <t>低温水系统-低温冷冻回水总管流量计-7号动力站</t>
  </si>
  <si>
    <t>流量计</t>
  </si>
  <si>
    <t>SJ-T-02-QDVZ-FT-0001</t>
  </si>
  <si>
    <t>低温水系统-低温冷冻——空压机板换回水流量计-7号动力站</t>
  </si>
  <si>
    <t>SJ-T-02-QDVZ-FT-0002</t>
  </si>
  <si>
    <t>低温水系统-低温冷冻——电池车间空调回水流量计1-7号动力站</t>
  </si>
  <si>
    <t>SJ-T-02-QDVZ-FT-0003</t>
  </si>
  <si>
    <t>低温水系统-低温冷冻——切片PCW板换回水流量计-7号动力站</t>
  </si>
  <si>
    <t>SJ-T-02-QDVZ-FT-0004</t>
  </si>
  <si>
    <t>低温水系统-低温冷冻——电池车间空调回水流量计2-7号动力站</t>
  </si>
  <si>
    <t>SJ-T-02-QDVZ-FT-0005</t>
  </si>
  <si>
    <t>低温水系统-低温冷冻——切片车间空调回水流量计-7号动力站</t>
  </si>
  <si>
    <t>SJ-T-02-QDVZ-FT-0006</t>
  </si>
  <si>
    <t>低温水系统-低温冷冻——小单体建筑空调回水流量计-7号动力站</t>
  </si>
  <si>
    <t>SJ-T-02-QDVZ-FT-0007</t>
  </si>
  <si>
    <t>中温水系统-中温冷冻供水总管温度-7号动力站</t>
  </si>
  <si>
    <t>SJ-T-02-QDVZ-TT-0014</t>
  </si>
  <si>
    <t>中温水系统-中温冷冻回水总管温度-7号动力站</t>
  </si>
  <si>
    <t>SJ-T-02-QDVZ-TT-0015</t>
  </si>
  <si>
    <t>中温水系统-中温冷冻供水总管压力-7号动力站</t>
  </si>
  <si>
    <t>SJ-T-02-QDVZ-PT-0003</t>
  </si>
  <si>
    <t>中温水系统-中温冷冻回水总管压力-7号动力站</t>
  </si>
  <si>
    <t>SJ-T-02-QDVZ-PT-0004</t>
  </si>
  <si>
    <t>中温水系统-中温冷冻——电池PCW板换回水温度-7号动力站</t>
  </si>
  <si>
    <t>SJ-T-02-QDVZ-TT-0016</t>
  </si>
  <si>
    <t>中温水系统-中温冷冻——空压机板换回水温度-7号动力站</t>
  </si>
  <si>
    <t>SJ-T-02-QDVZ-TT-0017</t>
  </si>
  <si>
    <t>中温水系统-中温冷冻——电池车间空调回水温度-7号动力站</t>
  </si>
  <si>
    <t>SJ-T-02-QDVZ-TT-0018</t>
  </si>
  <si>
    <t>中温水系统-中温冷却供水总管温度-7号动力站</t>
  </si>
  <si>
    <t>SJ-T-02-QDVZ-TT-0019</t>
  </si>
  <si>
    <t>中温水系统-中温冷却回水总管温度-7号动力站</t>
  </si>
  <si>
    <t>SJ-T-02-QDVZ-TT-0020</t>
  </si>
  <si>
    <t>中温水系统-45-54号中温冷却塔液位-7号动力站</t>
  </si>
  <si>
    <t>SJ-T-02-QDVZ-LT-0005</t>
  </si>
  <si>
    <t>中温水系统-55-64号中温冷却塔液位-7号动力站</t>
  </si>
  <si>
    <t>SJ-T-02-QDVZ-LT-0006</t>
  </si>
  <si>
    <t>中温水系统-中温冷冻回水总管流量计-7号动力站</t>
  </si>
  <si>
    <t>SJ-T-02-QDVZ-FT-0008</t>
  </si>
  <si>
    <t>中温水系统-中温冷冻——电池PCW板换回水流量计-7号动力站</t>
  </si>
  <si>
    <t>SJ-T-02-QDVZ-FT-0009</t>
  </si>
  <si>
    <t>中温水系统-中温冷冻——切片PCW板换回水流量计-7号动力站</t>
  </si>
  <si>
    <t>SJ-T-02-QDVZ-FT-0010</t>
  </si>
  <si>
    <t>中温水系统-中温冷冻——电池车间空调回水流量计-7号动力站</t>
  </si>
  <si>
    <t>SJ-T-02-QDVZ-FT-0011</t>
  </si>
  <si>
    <t>锅炉热水系统-锅炉采暖热水供水温度-7号动力站</t>
  </si>
  <si>
    <t>SJ-T-02-QDVZ-TT-0021</t>
  </si>
  <si>
    <t>锅炉热水系统-锅炉采暖热水回水温度-7号动力站</t>
  </si>
  <si>
    <t>SJ-T-02-QDVZ-TT-0022</t>
  </si>
  <si>
    <t>锅炉热水系统-锅炉采暖热水供水压力-7号动力站</t>
  </si>
  <si>
    <t>SJ-T-02-QDVZ-PT-0005</t>
  </si>
  <si>
    <t>锅炉热水系统-锅炉采暖热水回水压力-7号动力站</t>
  </si>
  <si>
    <t>SJ-T-02-QDVZ-PT-0006</t>
  </si>
  <si>
    <t>锅炉热水系统-锅炉双工况热水供水温度-7号动力站</t>
  </si>
  <si>
    <t>SJ-T-02-QDVZ-TT-0023</t>
  </si>
  <si>
    <t>锅炉热水系统-锅炉双工况热水回水温度-7号动力站</t>
  </si>
  <si>
    <t>SJ-T-02-QDVZ-TT-0024</t>
  </si>
  <si>
    <t>锅炉热水系统-锅炉双工况热水供水压力-7号动力站</t>
  </si>
  <si>
    <t>SJ-T-02-QDVZ-PT-0007</t>
  </si>
  <si>
    <t>锅炉热水系统-锅炉双工况热水回水压力-7号动力站</t>
  </si>
  <si>
    <t>SJ-T-02-QDVZ-PT-0008</t>
  </si>
  <si>
    <t>锅炉热水系统-锅炉——电池车间空调回水温度-7号动力站</t>
  </si>
  <si>
    <t>SJ-T-02-QDVZ-TT-0025</t>
  </si>
  <si>
    <t>锅炉热水系统-锅炉——切片车间空调回水温度-7号动力站</t>
  </si>
  <si>
    <t>SJ-T-02-QDVZ-TT-0026</t>
  </si>
  <si>
    <t>锅炉热水系统-锅炉——空调回水温度-7号动力站</t>
  </si>
  <si>
    <t>SJ-T-02-QDVZ-TT-0027</t>
  </si>
  <si>
    <t>锅炉热水系统-锅炉采暖热水回水总管流量计-7号动力站</t>
  </si>
  <si>
    <t>SJ-T-02-QDVZ-FT-0012</t>
  </si>
  <si>
    <t>锅炉热水系统-锅炉双工况热水回水总管流量计-7号动力站</t>
  </si>
  <si>
    <t>SJ-T-02-QDVZ-FT-0013</t>
  </si>
  <si>
    <t>锅炉热水系统-锅炉——电池车间空调回水流量计-7号动力站</t>
  </si>
  <si>
    <t>SJ-T-02-QDVZ-FT-0014</t>
  </si>
  <si>
    <t>锅炉热水系统-锅炉——切片车间空调回水流量计-7号动力站</t>
  </si>
  <si>
    <t>SJ-T-02-QDVZ-FT-0015</t>
  </si>
  <si>
    <t>锅炉热水系统-锅炉——空调回水流量计-7号动力站</t>
  </si>
  <si>
    <t>SJ-T-02-QDVZ-FT-0016</t>
  </si>
  <si>
    <t>原水加热系统-纯原水——锅炉供水温度-7号动力站</t>
  </si>
  <si>
    <t>SJ-T-02-QDVZ-TT-0028</t>
  </si>
  <si>
    <t>原水加热系统-纯原水——锅炉回水温度-7号动力站</t>
  </si>
  <si>
    <t>SJ-T-02-QDVZ-TT-0029</t>
  </si>
  <si>
    <t>原水加热系统-纯原水——锅炉供水压力-7号动力站</t>
  </si>
  <si>
    <t>SJ-T-02-QDVZ-PT-0009</t>
  </si>
  <si>
    <t>原水加热系统-纯原水——锅炉回水压力-7号动力站</t>
  </si>
  <si>
    <t>SJ-T-02-QDVZ-PT-0010</t>
  </si>
  <si>
    <t>原水加热系统-纯原水——双工况供水温度-7号动力站</t>
  </si>
  <si>
    <t>SJ-T-02-QDVZ-TT-0030</t>
  </si>
  <si>
    <t>原水加热系统-纯原水——双工况回水温度-7号动力站</t>
  </si>
  <si>
    <t>SJ-T-02-QDVZ-TT-0031</t>
  </si>
  <si>
    <t>原水加热系统-纯原水——双工况供水压力-7号动力站</t>
  </si>
  <si>
    <t>SJ-T-02-QDVZ-PT-0011</t>
  </si>
  <si>
    <t>原水加热系统-纯原水——双工况回水压力-7号动力站</t>
  </si>
  <si>
    <t>SJ-T-02-QDVZ-PT-0012</t>
  </si>
  <si>
    <t>原水加热系统-纯原水1号板换二次侧供水温度-7号动力站</t>
  </si>
  <si>
    <t>SJ-T-02-QDVZ-TT-0032</t>
  </si>
  <si>
    <t>原水加热系统-纯原水2号板换二次侧供水温度-7号动力站</t>
  </si>
  <si>
    <t>SJ-T-02-QDVZ-TT-0033</t>
  </si>
  <si>
    <t>原水加热系统-纯原水3号板换二次侧供水温度-7号动力站</t>
  </si>
  <si>
    <t>SJ-T-02-QDVZ-TT-0034</t>
  </si>
  <si>
    <t>原水加热系统-纯原水4号板换二次侧供水温度-7号动力站</t>
  </si>
  <si>
    <t>SJ-T-02-QDVZ-TT-0035</t>
  </si>
  <si>
    <t>原水加热系统-纯原水二次侧总管供水温度-7号动力站</t>
  </si>
  <si>
    <t>SJ-T-02-QDVZ-TT-0036</t>
  </si>
  <si>
    <t>原水加热系统-纯原水二次侧总管回水温度-7号动力站</t>
  </si>
  <si>
    <t>SJ-T-02-QDVZ-TT-0037</t>
  </si>
  <si>
    <t>priority</t>
  </si>
  <si>
    <t>类型</t>
  </si>
  <si>
    <t>单位</t>
  </si>
  <si>
    <t>露点</t>
  </si>
  <si>
    <t>湿</t>
  </si>
  <si>
    <t>风速</t>
  </si>
  <si>
    <t>频率</t>
  </si>
  <si>
    <t>开度</t>
  </si>
  <si>
    <t>电压</t>
  </si>
  <si>
    <t>触限位</t>
  </si>
  <si>
    <t>液位</t>
  </si>
  <si>
    <t>信号</t>
  </si>
  <si>
    <t>运行</t>
  </si>
  <si>
    <t>故障</t>
  </si>
  <si>
    <t>远程</t>
  </si>
  <si>
    <t>异常</t>
  </si>
  <si>
    <t>报警</t>
  </si>
  <si>
    <t>设定值</t>
  </si>
  <si>
    <t>参数类型1</t>
  </si>
  <si>
    <t>代码</t>
  </si>
  <si>
    <t>参数类型2</t>
  </si>
  <si>
    <t>示例</t>
  </si>
  <si>
    <t>/BLF/BLF_KdFB</t>
  </si>
  <si>
    <t>float</t>
  </si>
  <si>
    <t>%</t>
  </si>
  <si>
    <t>AHU-1-2-2_OP01_F</t>
  </si>
  <si>
    <t>/Alarm/XT_AM_BLF</t>
  </si>
  <si>
    <t>bool</t>
  </si>
  <si>
    <t>/SFJ/FreFB</t>
  </si>
  <si>
    <t>Hz</t>
  </si>
  <si>
    <t>/Sensor/Room_Hum/tag</t>
  </si>
  <si>
    <t>/Sensor/SF_Hum/tag</t>
  </si>
  <si>
    <t>℃</t>
  </si>
  <si>
    <t>/Alarm/XT_AM_RoomT</t>
  </si>
  <si>
    <t>/Sensor/SF_Tem/tag</t>
  </si>
  <si>
    <t>/Alarm/XT_AM_SFT</t>
  </si>
  <si>
    <t>/Alarm/YCKG_CX</t>
  </si>
  <si>
    <t>/Alarm/YCKG_ZX</t>
  </si>
  <si>
    <t>/SFJ/Alarm</t>
  </si>
  <si>
    <t>/SFJ/Mode</t>
  </si>
  <si>
    <t>/SFJ/Run</t>
  </si>
  <si>
    <t>/Config/XT_Start</t>
  </si>
  <si>
    <t>状态信号</t>
  </si>
  <si>
    <t>/HFF/HFF_KdFB</t>
  </si>
  <si>
    <t>/Alarm/XT_AM_HFF</t>
  </si>
  <si>
    <t>/XFF/XFF_KdFB</t>
  </si>
  <si>
    <t>/Alarm/XT_AM_XFF</t>
  </si>
  <si>
    <t>/Sensor/HF_Hum/tag</t>
  </si>
  <si>
    <t>/Sensor/XF_Hum/tag</t>
  </si>
  <si>
    <t>/Sensor/Auto_BLFTem/tag</t>
  </si>
  <si>
    <t>/Sensor/HF_Tem/tag</t>
  </si>
  <si>
    <t>/Sensor/XF_Tem/tag</t>
  </si>
  <si>
    <t>/Sensor/SF_Press/tag</t>
  </si>
  <si>
    <t>Pa</t>
  </si>
  <si>
    <t>/Htag</t>
  </si>
  <si>
    <t>/Htag/Alarms/Warn.IsActive</t>
  </si>
  <si>
    <t>/Ttag</t>
  </si>
  <si>
    <t>/Ttag/Alarms/Warn.IsActive</t>
  </si>
  <si>
    <t>时间</t>
  </si>
  <si>
    <t>kPa</t>
  </si>
  <si>
    <t>/BLF_KdFB</t>
  </si>
  <si>
    <t>/HF_T/tag</t>
  </si>
  <si>
    <t>/Sensor/SF_Speed/tag</t>
  </si>
  <si>
    <t>m/s</t>
  </si>
  <si>
    <t>/YRF/YRF_KdFB</t>
  </si>
  <si>
    <t>/BLF1/BLF_KdFB</t>
  </si>
  <si>
    <t>/BLF2/BLF_KdFB</t>
  </si>
  <si>
    <t>/ZRF/ZRF_KdFB</t>
  </si>
  <si>
    <t>/JSQ/JSQ_KdFB</t>
  </si>
  <si>
    <t>/Alarm/XT_AM_YRF</t>
  </si>
  <si>
    <t>/Alarm/XT_AM_BLF1</t>
  </si>
  <si>
    <t>/Alarm/XT_AM_BLF2</t>
  </si>
  <si>
    <t>/Alarm/XT_AM_ZRF</t>
  </si>
  <si>
    <t>/Sensor/XF_EV/tag</t>
  </si>
  <si>
    <t>g/kg</t>
  </si>
  <si>
    <t>/Sensor/SF_EV/tag</t>
  </si>
  <si>
    <t>/Alarm/XT_AM_RoomH</t>
  </si>
  <si>
    <t>/Sensor/YRFH_Hum/tag</t>
  </si>
  <si>
    <t>/Sensor/BLF1_Tem/tag</t>
  </si>
  <si>
    <t>/Sensor/BLF2_Tem/tag</t>
  </si>
  <si>
    <t>/Sensor/XF_LDT/tag</t>
  </si>
  <si>
    <t>/Sensor/SF_LDT/tag</t>
  </si>
  <si>
    <t>/Sensor/Auto_SFLDT/tag</t>
  </si>
  <si>
    <t>/Sensor/Auto_SFTem/tag</t>
  </si>
  <si>
    <t>/Alarm/XT_AM_SFLD</t>
  </si>
  <si>
    <t>/Sensor/Room_Press/tag</t>
  </si>
  <si>
    <t>MAU-A-2-1_DP01_F</t>
  </si>
  <si>
    <t>/Alarm/YCKG_GX</t>
  </si>
  <si>
    <t>/SFJ/SFJ_Mode</t>
  </si>
  <si>
    <t>/SFJ/SFJ_Run</t>
  </si>
  <si>
    <t>/SFJ/SFJ_Alarm</t>
  </si>
  <si>
    <t>/JSQ/JSQ_Run</t>
  </si>
  <si>
    <t>/JSQ/JSQ_Alarm</t>
  </si>
  <si>
    <t>/Alarm/YCKG_HXP</t>
  </si>
  <si>
    <t>/FreFB</t>
  </si>
  <si>
    <t>/Efficiency</t>
  </si>
  <si>
    <t>/P</t>
  </si>
  <si>
    <t>/Alarm</t>
  </si>
  <si>
    <t>/Mode</t>
  </si>
  <si>
    <t>/Run</t>
  </si>
  <si>
    <t>/Sensor/Room_Tem/tag</t>
  </si>
  <si>
    <t>/KDFB</t>
  </si>
  <si>
    <t>/FBClose</t>
  </si>
  <si>
    <t>/FBOpen</t>
  </si>
  <si>
    <t>m3/h</t>
  </si>
  <si>
    <t>一共670台设备，各类型各有多少台</t>
  </si>
  <si>
    <t>设备类型清单里的出现次数</t>
  </si>
  <si>
    <t>某类设备有多少个数据点</t>
  </si>
  <si>
    <t>应该生成的数据点行数</t>
  </si>
  <si>
    <t>合计</t>
  </si>
  <si>
    <t>与"合并"tab页一致，验证结果：正确</t>
  </si>
  <si>
    <t>参数类型</t>
  </si>
  <si>
    <t>参数属性</t>
  </si>
  <si>
    <t>TE</t>
  </si>
  <si>
    <t>Temperature</t>
  </si>
  <si>
    <t>反馈值</t>
  </si>
  <si>
    <t>F</t>
  </si>
  <si>
    <t>Feedback</t>
  </si>
  <si>
    <t>温差</t>
  </si>
  <si>
    <t>DT</t>
  </si>
  <si>
    <t>Differential Temperature</t>
  </si>
  <si>
    <t>S</t>
  </si>
  <si>
    <t>Setpoint</t>
  </si>
  <si>
    <t>HU</t>
  </si>
  <si>
    <t>humidity</t>
  </si>
  <si>
    <t>R</t>
  </si>
  <si>
    <t>Run</t>
  </si>
  <si>
    <t>PR</t>
  </si>
  <si>
    <t>pressure</t>
  </si>
  <si>
    <t>选择</t>
  </si>
  <si>
    <t>C</t>
  </si>
  <si>
    <t>Chioce</t>
  </si>
  <si>
    <t>DP</t>
  </si>
  <si>
    <t>Differential Pressure</t>
  </si>
  <si>
    <t>E</t>
  </si>
  <si>
    <t>Error</t>
  </si>
  <si>
    <t>AV</t>
  </si>
  <si>
    <t>Air velocity</t>
  </si>
  <si>
    <t>M</t>
  </si>
  <si>
    <t>Remote</t>
  </si>
  <si>
    <t>振动</t>
  </si>
  <si>
    <t>VB</t>
  </si>
  <si>
    <t>Vibration</t>
  </si>
  <si>
    <t>X</t>
  </si>
  <si>
    <t>Exception</t>
  </si>
  <si>
    <t>FQ</t>
  </si>
  <si>
    <t>Frequency</t>
  </si>
  <si>
    <t>A</t>
  </si>
  <si>
    <t>Alarm</t>
  </si>
  <si>
    <t>FR</t>
  </si>
  <si>
    <t>Flow Rate</t>
  </si>
  <si>
    <t>备用</t>
  </si>
  <si>
    <t>B</t>
  </si>
  <si>
    <t>Backup</t>
  </si>
  <si>
    <t>CC</t>
  </si>
  <si>
    <t>Cooling Capacity</t>
  </si>
  <si>
    <t>LL</t>
  </si>
  <si>
    <t>Liquid Level</t>
  </si>
  <si>
    <t>OP</t>
  </si>
  <si>
    <t>Opening</t>
  </si>
  <si>
    <t>CL</t>
  </si>
  <si>
    <t>Contact Limit Switch</t>
  </si>
  <si>
    <t>EF</t>
  </si>
  <si>
    <t>Efficiency</t>
  </si>
  <si>
    <t>LR</t>
  </si>
  <si>
    <t>Load rate</t>
  </si>
  <si>
    <t>CR</t>
  </si>
  <si>
    <t>Current</t>
  </si>
  <si>
    <t>VO</t>
  </si>
  <si>
    <t>Voltage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</si>
  <si>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</si>
  <si>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</si>
  <si>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</si>
  <si>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</si>
  <si>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</si>
  <si>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</si>
  <si>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</si>
  <si>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</si>
  <si>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</si>
  <si>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</si>
  <si>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</si>
  <si>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</si>
  <si>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</si>
  <si>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</si>
  <si>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转速</t>
  </si>
  <si>
    <t>RS</t>
  </si>
  <si>
    <t>Rotational Speed</t>
  </si>
  <si>
    <t>电度</t>
  </si>
  <si>
    <t>EN</t>
  </si>
  <si>
    <t>Energy</t>
  </si>
  <si>
    <t>TI</t>
  </si>
  <si>
    <t>Time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</si>
  <si>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</si>
  <si>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</si>
  <si>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</si>
  <si>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</si>
  <si>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</si>
  <si>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</si>
  <si>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</si>
  <si>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</si>
  <si>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F2</t>
  </si>
  <si>
    <t>F3</t>
  </si>
  <si>
    <t>F4</t>
  </si>
  <si>
    <t>F5</t>
  </si>
  <si>
    <t>F6</t>
  </si>
  <si>
    <t>F7</t>
  </si>
  <si>
    <t>F8</t>
  </si>
  <si>
    <t>F1</t>
  </si>
  <si>
    <t>信号字典</t>
  </si>
  <si>
    <t>2024.9.6</t>
  </si>
  <si>
    <t>14:17</t>
  </si>
  <si>
    <t>产量</t>
  </si>
  <si>
    <t>YE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</si>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</sst>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4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4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7" fillId="0" borderId="0" xfId="2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4" borderId="1" xfId="2" applyFill="1" applyBorder="1"/>
    <xf numFmtId="0" fontId="7" fillId="0" borderId="1" xfId="2" applyBorder="1" applyAlignment="1">
      <alignment horizontal="center"/>
    </xf>
    <xf numFmtId="0" fontId="7" fillId="0" borderId="1" xfId="2" applyBorder="1"/>
    <xf numFmtId="0" fontId="7" fillId="0" borderId="0" xfId="2"/>
    <xf numFmtId="0" fontId="7" fillId="5" borderId="1" xfId="2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5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336177</xdr:colOff>
      <xdr:row>1</xdr:row>
      <xdr:rowOff>0</xdr:rowOff>
    </xdr:from>
    <xdr:to>
      <xdr:col>42</xdr:col>
      <xdr:colOff>584596</xdr:colOff>
      <xdr:row>22</xdr:row>
      <xdr:rowOff>15775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0236" y="493059"/>
          <a:ext cx="7285714" cy="3780952"/>
        </a:xfrm>
        <a:prstGeom prst="rect">
          <a:avLst/>
        </a:prstGeom>
        <a:ln>
          <a:prstDash val="solid"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信号字典$.od" refreshOnLoad="1" connectionId="1" xr16:uid="{C1F8AC6C-732C-4DC0-A6CE-7B3F4EA2F46D}" autoFormatId="16" applyNumberFormats="0" applyBorderFormats="0" applyFontFormats="0" applyPatternFormats="0" applyAlignmentFormats="0" applyWidthHeightFormats="0">
  <queryTableRefresh nextId="12">
    <queryTableFields count="8">
      <queryTableField id="9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12555-300A-4A31-91EA-A85518E4E7F2}" name="表_字典模板_SJ_信号字典_.od" displayName="表_字典模板_SJ_信号字典_.od" ref="A1:H34" tableType="queryTable" totalsRowShown="0">
  <autoFilter ref="A1:H34" xr:uid="{22E3162C-690C-49F0-A0BA-304FCD3608A7}"/>
  <tableColumns count="8">
    <tableColumn id="1" xr3:uid="{E9B4556B-2BE4-4A79-8014-7A8BABFD1B40}" uniqueName="1" name="F1" queryTableFieldId="9"/>
    <tableColumn id="2" xr3:uid="{08873E4B-674E-4363-AAB5-48000C047EB3}" uniqueName="2" name="F2" queryTableFieldId="2"/>
    <tableColumn id="3" xr3:uid="{2D2D90F0-6FE0-4FEA-B20C-DC8B3031B211}" uniqueName="3" name="F3" queryTableFieldId="3"/>
    <tableColumn id="4" xr3:uid="{016AB397-BAAE-4D12-8B3E-AA738079EFC6}" uniqueName="4" name="F4" queryTableFieldId="4"/>
    <tableColumn id="5" xr3:uid="{D9071F63-C4FD-42E8-BA5F-DA536D4B2597}" uniqueName="5" name="F5" queryTableFieldId="5"/>
    <tableColumn id="6" xr3:uid="{BD5724AB-D998-43F0-80DD-77BFB3DC13A1}" uniqueName="6" name="F6" queryTableFieldId="6"/>
    <tableColumn id="7" xr3:uid="{618986A5-CC13-45E1-B6DF-950D9B0198BA}" uniqueName="7" name="F7" queryTableFieldId="7"/>
    <tableColumn id="8" xr3:uid="{473093AD-1369-40F4-93D1-83F62513E05B}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57"/>
  <sheetViews>
    <sheetView zoomScale="85" zoomScaleNormal="85" workbookViewId="0">
      <pane ySplit="1" topLeftCell="A5814" activePane="bottomLeft" state="frozen"/>
      <selection pane="bottomLeft" activeCell="B5857" sqref="B5857"/>
    </sheetView>
  </sheetViews>
  <sheetFormatPr defaultRowHeight="14.25" x14ac:dyDescent="0.2"/>
  <cols>
    <col min="1" max="1" width="9" style="28" customWidth="1"/>
    <col min="2" max="2" width="39" style="33" customWidth="1"/>
    <col min="3" max="3" width="24.125" style="33" customWidth="1"/>
    <col min="4" max="6" width="12.625" style="33" customWidth="1"/>
    <col min="7" max="7" width="19.625" style="33" customWidth="1"/>
    <col min="8" max="10" width="9" style="33" customWidth="1"/>
    <col min="11" max="16384" width="9" style="33"/>
  </cols>
  <sheetData>
    <row r="1" spans="1:7" ht="45.75" customHeigh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x14ac:dyDescent="0.2">
      <c r="A2" s="34">
        <v>1</v>
      </c>
      <c r="B2" s="30" t="str">
        <f t="shared" ref="B2:B65" si="0">C2&amp;F2</f>
        <v>SJ-B-02-QDVZ-AC-0001_AV01_F</v>
      </c>
      <c r="C2" s="30" t="str">
        <f>VLOOKUP(D2,设备类型清单!B:E,4,0)</f>
        <v>SJ-B-02-QDVZ-AC-0001</v>
      </c>
      <c r="D2" s="30" t="s">
        <v>7</v>
      </c>
      <c r="E2" s="30" t="s">
        <v>8</v>
      </c>
      <c r="F2" s="30" t="s">
        <v>9</v>
      </c>
      <c r="G2" s="30" t="s">
        <v>10</v>
      </c>
    </row>
    <row r="3" spans="1:7" x14ac:dyDescent="0.2">
      <c r="A3" s="34">
        <v>2</v>
      </c>
      <c r="B3" s="30" t="str">
        <f t="shared" si="0"/>
        <v>SJ-B-02-QDVZ-AC-0001_OP01_F</v>
      </c>
      <c r="C3" s="30" t="str">
        <f>VLOOKUP(D3,设备类型清单!B:E,4,0)</f>
        <v>SJ-B-02-QDVZ-AC-0001</v>
      </c>
      <c r="D3" s="30" t="s">
        <v>7</v>
      </c>
      <c r="E3" s="30" t="s">
        <v>8</v>
      </c>
      <c r="F3" s="30" t="s">
        <v>11</v>
      </c>
      <c r="G3" s="30" t="s">
        <v>12</v>
      </c>
    </row>
    <row r="4" spans="1:7" x14ac:dyDescent="0.2">
      <c r="A4" s="34">
        <v>3</v>
      </c>
      <c r="B4" s="30" t="str">
        <f t="shared" si="0"/>
        <v>SJ-B-02-QDVZ-AC-0001_OP02_F</v>
      </c>
      <c r="C4" s="30" t="str">
        <f>VLOOKUP(D4,设备类型清单!B:E,4,0)</f>
        <v>SJ-B-02-QDVZ-AC-0001</v>
      </c>
      <c r="D4" s="30" t="s">
        <v>7</v>
      </c>
      <c r="E4" s="30" t="s">
        <v>8</v>
      </c>
      <c r="F4" s="30" t="s">
        <v>13</v>
      </c>
      <c r="G4" s="30" t="s">
        <v>14</v>
      </c>
    </row>
    <row r="5" spans="1:7" x14ac:dyDescent="0.2">
      <c r="A5" s="34">
        <v>4</v>
      </c>
      <c r="B5" s="30" t="str">
        <f t="shared" si="0"/>
        <v>SJ-B-02-QDVZ-AC-0001_OP03_F</v>
      </c>
      <c r="C5" s="30" t="str">
        <f>VLOOKUP(D5,设备类型清单!B:E,4,0)</f>
        <v>SJ-B-02-QDVZ-AC-0001</v>
      </c>
      <c r="D5" s="30" t="s">
        <v>7</v>
      </c>
      <c r="E5" s="30" t="s">
        <v>8</v>
      </c>
      <c r="F5" s="30" t="s">
        <v>15</v>
      </c>
      <c r="G5" s="30" t="s">
        <v>16</v>
      </c>
    </row>
    <row r="6" spans="1:7" x14ac:dyDescent="0.2">
      <c r="A6" s="34">
        <v>5</v>
      </c>
      <c r="B6" s="30" t="str">
        <f t="shared" si="0"/>
        <v>SJ-B-02-QDVZ-AC-0001_OP04_F</v>
      </c>
      <c r="C6" s="30" t="str">
        <f>VLOOKUP(D6,设备类型清单!B:E,4,0)</f>
        <v>SJ-B-02-QDVZ-AC-0001</v>
      </c>
      <c r="D6" s="30" t="s">
        <v>7</v>
      </c>
      <c r="E6" s="30" t="s">
        <v>8</v>
      </c>
      <c r="F6" s="30" t="s">
        <v>17</v>
      </c>
      <c r="G6" s="30" t="s">
        <v>18</v>
      </c>
    </row>
    <row r="7" spans="1:7" x14ac:dyDescent="0.2">
      <c r="A7" s="34">
        <v>6</v>
      </c>
      <c r="B7" s="30" t="str">
        <f t="shared" si="0"/>
        <v>SJ-B-02-QDVZ-AC-0001_OP05_F</v>
      </c>
      <c r="C7" s="30" t="str">
        <f>VLOOKUP(D7,设备类型清单!B:E,4,0)</f>
        <v>SJ-B-02-QDVZ-AC-0001</v>
      </c>
      <c r="D7" s="30" t="s">
        <v>7</v>
      </c>
      <c r="E7" s="30" t="s">
        <v>8</v>
      </c>
      <c r="F7" s="30" t="s">
        <v>19</v>
      </c>
      <c r="G7" s="30" t="s">
        <v>20</v>
      </c>
    </row>
    <row r="8" spans="1:7" x14ac:dyDescent="0.2">
      <c r="A8" s="34">
        <v>7</v>
      </c>
      <c r="B8" s="30" t="str">
        <f t="shared" si="0"/>
        <v>SJ-B-02-QDVZ-AC-0001_OP06_X</v>
      </c>
      <c r="C8" s="30" t="str">
        <f>VLOOKUP(D8,设备类型清单!B:E,4,0)</f>
        <v>SJ-B-02-QDVZ-AC-0001</v>
      </c>
      <c r="D8" s="30" t="s">
        <v>7</v>
      </c>
      <c r="E8" s="30" t="s">
        <v>8</v>
      </c>
      <c r="F8" s="30" t="s">
        <v>21</v>
      </c>
      <c r="G8" s="30" t="s">
        <v>22</v>
      </c>
    </row>
    <row r="9" spans="1:7" x14ac:dyDescent="0.2">
      <c r="A9" s="34">
        <v>8</v>
      </c>
      <c r="B9" s="30" t="str">
        <f t="shared" si="0"/>
        <v>SJ-B-02-QDVZ-AC-0001_OP07_X</v>
      </c>
      <c r="C9" s="30" t="str">
        <f>VLOOKUP(D9,设备类型清单!B:E,4,0)</f>
        <v>SJ-B-02-QDVZ-AC-0001</v>
      </c>
      <c r="D9" s="30" t="s">
        <v>7</v>
      </c>
      <c r="E9" s="30" t="s">
        <v>8</v>
      </c>
      <c r="F9" s="30" t="s">
        <v>23</v>
      </c>
      <c r="G9" s="30" t="s">
        <v>24</v>
      </c>
    </row>
    <row r="10" spans="1:7" x14ac:dyDescent="0.2">
      <c r="A10" s="34">
        <v>9</v>
      </c>
      <c r="B10" s="30" t="str">
        <f t="shared" si="0"/>
        <v>SJ-B-02-QDVZ-AC-0001_OP08_X</v>
      </c>
      <c r="C10" s="30" t="str">
        <f>VLOOKUP(D10,设备类型清单!B:E,4,0)</f>
        <v>SJ-B-02-QDVZ-AC-0001</v>
      </c>
      <c r="D10" s="30" t="s">
        <v>7</v>
      </c>
      <c r="E10" s="30" t="s">
        <v>8</v>
      </c>
      <c r="F10" s="30" t="s">
        <v>25</v>
      </c>
      <c r="G10" s="30" t="s">
        <v>26</v>
      </c>
    </row>
    <row r="11" spans="1:7" x14ac:dyDescent="0.2">
      <c r="A11" s="34">
        <v>10</v>
      </c>
      <c r="B11" s="30" t="str">
        <f t="shared" si="0"/>
        <v>SJ-B-02-QDVZ-AC-0001_OP09_X</v>
      </c>
      <c r="C11" s="30" t="str">
        <f>VLOOKUP(D11,设备类型清单!B:E,4,0)</f>
        <v>SJ-B-02-QDVZ-AC-0001</v>
      </c>
      <c r="D11" s="30" t="s">
        <v>7</v>
      </c>
      <c r="E11" s="30" t="s">
        <v>8</v>
      </c>
      <c r="F11" s="30" t="s">
        <v>27</v>
      </c>
      <c r="G11" s="30" t="s">
        <v>28</v>
      </c>
    </row>
    <row r="12" spans="1:7" x14ac:dyDescent="0.2">
      <c r="A12" s="34">
        <v>11</v>
      </c>
      <c r="B12" s="30" t="str">
        <f t="shared" si="0"/>
        <v>SJ-B-02-QDVZ-AC-0001_FQ01_F</v>
      </c>
      <c r="C12" s="30" t="str">
        <f>VLOOKUP(D12,设备类型清单!B:E,4,0)</f>
        <v>SJ-B-02-QDVZ-AC-0001</v>
      </c>
      <c r="D12" s="30" t="s">
        <v>7</v>
      </c>
      <c r="E12" s="30" t="s">
        <v>8</v>
      </c>
      <c r="F12" s="30" t="s">
        <v>29</v>
      </c>
      <c r="G12" s="30" t="s">
        <v>30</v>
      </c>
    </row>
    <row r="13" spans="1:7" x14ac:dyDescent="0.2">
      <c r="A13" s="34">
        <v>12</v>
      </c>
      <c r="B13" s="30" t="str">
        <f t="shared" si="0"/>
        <v>SJ-B-02-QDVZ-AC-0001_HU01_F</v>
      </c>
      <c r="C13" s="30" t="str">
        <f>VLOOKUP(D13,设备类型清单!B:E,4,0)</f>
        <v>SJ-B-02-QDVZ-AC-0001</v>
      </c>
      <c r="D13" s="30" t="s">
        <v>7</v>
      </c>
      <c r="E13" s="30" t="s">
        <v>8</v>
      </c>
      <c r="F13" s="30" t="s">
        <v>31</v>
      </c>
      <c r="G13" s="30" t="s">
        <v>32</v>
      </c>
    </row>
    <row r="14" spans="1:7" x14ac:dyDescent="0.2">
      <c r="A14" s="34">
        <v>13</v>
      </c>
      <c r="B14" s="30" t="str">
        <f t="shared" si="0"/>
        <v>SJ-B-02-QDVZ-AC-0001_HU02_F</v>
      </c>
      <c r="C14" s="30" t="str">
        <f>VLOOKUP(D14,设备类型清单!B:E,4,0)</f>
        <v>SJ-B-02-QDVZ-AC-0001</v>
      </c>
      <c r="D14" s="30" t="s">
        <v>7</v>
      </c>
      <c r="E14" s="30" t="s">
        <v>8</v>
      </c>
      <c r="F14" s="30" t="s">
        <v>33</v>
      </c>
      <c r="G14" s="30" t="s">
        <v>34</v>
      </c>
    </row>
    <row r="15" spans="1:7" x14ac:dyDescent="0.2">
      <c r="A15" s="34">
        <v>14</v>
      </c>
      <c r="B15" s="30" t="str">
        <f t="shared" si="0"/>
        <v>SJ-B-02-QDVZ-AC-0001_HU03_F</v>
      </c>
      <c r="C15" s="30" t="str">
        <f>VLOOKUP(D15,设备类型清单!B:E,4,0)</f>
        <v>SJ-B-02-QDVZ-AC-0001</v>
      </c>
      <c r="D15" s="30" t="s">
        <v>7</v>
      </c>
      <c r="E15" s="30" t="s">
        <v>8</v>
      </c>
      <c r="F15" s="30" t="s">
        <v>35</v>
      </c>
      <c r="G15" s="30" t="s">
        <v>36</v>
      </c>
    </row>
    <row r="16" spans="1:7" x14ac:dyDescent="0.2">
      <c r="A16" s="34">
        <v>15</v>
      </c>
      <c r="B16" s="30" t="str">
        <f t="shared" si="0"/>
        <v>SJ-B-02-QDVZ-AC-0001_HU04_F</v>
      </c>
      <c r="C16" s="30" t="str">
        <f>VLOOKUP(D16,设备类型清单!B:E,4,0)</f>
        <v>SJ-B-02-QDVZ-AC-0001</v>
      </c>
      <c r="D16" s="30" t="s">
        <v>7</v>
      </c>
      <c r="E16" s="30" t="s">
        <v>8</v>
      </c>
      <c r="F16" s="30" t="s">
        <v>37</v>
      </c>
      <c r="G16" s="30" t="s">
        <v>38</v>
      </c>
    </row>
    <row r="17" spans="1:7" x14ac:dyDescent="0.2">
      <c r="A17" s="34">
        <v>16</v>
      </c>
      <c r="B17" s="30" t="str">
        <f t="shared" si="0"/>
        <v>SJ-B-02-QDVZ-AC-0001_HU05_F</v>
      </c>
      <c r="C17" s="30" t="str">
        <f>VLOOKUP(D17,设备类型清单!B:E,4,0)</f>
        <v>SJ-B-02-QDVZ-AC-0001</v>
      </c>
      <c r="D17" s="30" t="s">
        <v>7</v>
      </c>
      <c r="E17" s="30" t="s">
        <v>8</v>
      </c>
      <c r="F17" s="30" t="s">
        <v>39</v>
      </c>
      <c r="G17" s="30" t="s">
        <v>40</v>
      </c>
    </row>
    <row r="18" spans="1:7" x14ac:dyDescent="0.2">
      <c r="A18" s="34">
        <v>17</v>
      </c>
      <c r="B18" s="30" t="str">
        <f t="shared" si="0"/>
        <v>SJ-B-02-QDVZ-AC-0001_HU06_X</v>
      </c>
      <c r="C18" s="30" t="str">
        <f>VLOOKUP(D18,设备类型清单!B:E,4,0)</f>
        <v>SJ-B-02-QDVZ-AC-0001</v>
      </c>
      <c r="D18" s="30" t="s">
        <v>7</v>
      </c>
      <c r="E18" s="30" t="s">
        <v>8</v>
      </c>
      <c r="F18" s="30" t="s">
        <v>41</v>
      </c>
      <c r="G18" s="30" t="s">
        <v>42</v>
      </c>
    </row>
    <row r="19" spans="1:7" x14ac:dyDescent="0.2">
      <c r="A19" s="34">
        <v>18</v>
      </c>
      <c r="B19" s="30" t="str">
        <f t="shared" si="0"/>
        <v>SJ-B-02-QDVZ-AC-0001_TE01_F</v>
      </c>
      <c r="C19" s="30" t="str">
        <f>VLOOKUP(D19,设备类型清单!B:E,4,0)</f>
        <v>SJ-B-02-QDVZ-AC-0001</v>
      </c>
      <c r="D19" s="30" t="s">
        <v>7</v>
      </c>
      <c r="E19" s="30" t="s">
        <v>8</v>
      </c>
      <c r="F19" s="30" t="s">
        <v>43</v>
      </c>
      <c r="G19" s="30" t="s">
        <v>44</v>
      </c>
    </row>
    <row r="20" spans="1:7" x14ac:dyDescent="0.2">
      <c r="A20" s="34">
        <v>19</v>
      </c>
      <c r="B20" s="30" t="str">
        <f t="shared" si="0"/>
        <v>SJ-B-02-QDVZ-AC-0001_TE02_F</v>
      </c>
      <c r="C20" s="30" t="str">
        <f>VLOOKUP(D20,设备类型清单!B:E,4,0)</f>
        <v>SJ-B-02-QDVZ-AC-0001</v>
      </c>
      <c r="D20" s="30" t="s">
        <v>7</v>
      </c>
      <c r="E20" s="30" t="s">
        <v>8</v>
      </c>
      <c r="F20" s="30" t="s">
        <v>45</v>
      </c>
      <c r="G20" s="30" t="s">
        <v>46</v>
      </c>
    </row>
    <row r="21" spans="1:7" x14ac:dyDescent="0.2">
      <c r="A21" s="34">
        <v>20</v>
      </c>
      <c r="B21" s="30" t="str">
        <f t="shared" si="0"/>
        <v>SJ-B-02-QDVZ-AC-0001_TE03_F</v>
      </c>
      <c r="C21" s="30" t="str">
        <f>VLOOKUP(D21,设备类型清单!B:E,4,0)</f>
        <v>SJ-B-02-QDVZ-AC-0001</v>
      </c>
      <c r="D21" s="30" t="s">
        <v>7</v>
      </c>
      <c r="E21" s="30" t="s">
        <v>8</v>
      </c>
      <c r="F21" s="30" t="s">
        <v>47</v>
      </c>
      <c r="G21" s="30" t="s">
        <v>48</v>
      </c>
    </row>
    <row r="22" spans="1:7" x14ac:dyDescent="0.2">
      <c r="A22" s="34">
        <v>21</v>
      </c>
      <c r="B22" s="30" t="str">
        <f t="shared" si="0"/>
        <v>SJ-B-02-QDVZ-AC-0001_TE04_F</v>
      </c>
      <c r="C22" s="30" t="str">
        <f>VLOOKUP(D22,设备类型清单!B:E,4,0)</f>
        <v>SJ-B-02-QDVZ-AC-0001</v>
      </c>
      <c r="D22" s="30" t="s">
        <v>7</v>
      </c>
      <c r="E22" s="30" t="s">
        <v>8</v>
      </c>
      <c r="F22" s="30" t="s">
        <v>49</v>
      </c>
      <c r="G22" s="30" t="s">
        <v>50</v>
      </c>
    </row>
    <row r="23" spans="1:7" x14ac:dyDescent="0.2">
      <c r="A23" s="34">
        <v>22</v>
      </c>
      <c r="B23" s="30" t="str">
        <f t="shared" si="0"/>
        <v>SJ-B-02-QDVZ-AC-0001_TE05_F</v>
      </c>
      <c r="C23" s="30" t="str">
        <f>VLOOKUP(D23,设备类型清单!B:E,4,0)</f>
        <v>SJ-B-02-QDVZ-AC-0001</v>
      </c>
      <c r="D23" s="30" t="s">
        <v>7</v>
      </c>
      <c r="E23" s="30" t="s">
        <v>8</v>
      </c>
      <c r="F23" s="30" t="s">
        <v>51</v>
      </c>
      <c r="G23" s="30" t="s">
        <v>52</v>
      </c>
    </row>
    <row r="24" spans="1:7" x14ac:dyDescent="0.2">
      <c r="A24" s="34">
        <v>23</v>
      </c>
      <c r="B24" s="30" t="str">
        <f t="shared" si="0"/>
        <v>SJ-B-02-QDVZ-AC-0001_TE06_F</v>
      </c>
      <c r="C24" s="30" t="str">
        <f>VLOOKUP(D24,设备类型清单!B:E,4,0)</f>
        <v>SJ-B-02-QDVZ-AC-0001</v>
      </c>
      <c r="D24" s="30" t="s">
        <v>7</v>
      </c>
      <c r="E24" s="30" t="s">
        <v>8</v>
      </c>
      <c r="F24" s="30" t="s">
        <v>53</v>
      </c>
      <c r="G24" s="30" t="s">
        <v>54</v>
      </c>
    </row>
    <row r="25" spans="1:7" x14ac:dyDescent="0.2">
      <c r="A25" s="34">
        <v>24</v>
      </c>
      <c r="B25" s="30" t="str">
        <f t="shared" si="0"/>
        <v>SJ-B-02-QDVZ-AC-0001_TE07_F</v>
      </c>
      <c r="C25" s="30" t="str">
        <f>VLOOKUP(D25,设备类型清单!B:E,4,0)</f>
        <v>SJ-B-02-QDVZ-AC-0001</v>
      </c>
      <c r="D25" s="30" t="s">
        <v>7</v>
      </c>
      <c r="E25" s="30" t="s">
        <v>8</v>
      </c>
      <c r="F25" s="30" t="s">
        <v>55</v>
      </c>
      <c r="G25" s="30" t="s">
        <v>56</v>
      </c>
    </row>
    <row r="26" spans="1:7" x14ac:dyDescent="0.2">
      <c r="A26" s="34">
        <v>25</v>
      </c>
      <c r="B26" s="30" t="str">
        <f t="shared" si="0"/>
        <v>SJ-B-02-QDVZ-AC-0001_TE08_F</v>
      </c>
      <c r="C26" s="30" t="str">
        <f>VLOOKUP(D26,设备类型清单!B:E,4,0)</f>
        <v>SJ-B-02-QDVZ-AC-0001</v>
      </c>
      <c r="D26" s="30" t="s">
        <v>7</v>
      </c>
      <c r="E26" s="30" t="s">
        <v>8</v>
      </c>
      <c r="F26" s="30" t="s">
        <v>57</v>
      </c>
      <c r="G26" s="30" t="s">
        <v>58</v>
      </c>
    </row>
    <row r="27" spans="1:7" x14ac:dyDescent="0.2">
      <c r="A27" s="34">
        <v>26</v>
      </c>
      <c r="B27" s="30" t="str">
        <f t="shared" si="0"/>
        <v>SJ-B-02-QDVZ-AC-0001_TE09_S</v>
      </c>
      <c r="C27" s="30" t="str">
        <f>VLOOKUP(D27,设备类型清单!B:E,4,0)</f>
        <v>SJ-B-02-QDVZ-AC-0001</v>
      </c>
      <c r="D27" s="30" t="s">
        <v>7</v>
      </c>
      <c r="E27" s="30" t="s">
        <v>8</v>
      </c>
      <c r="F27" s="30" t="s">
        <v>59</v>
      </c>
      <c r="G27" s="30" t="s">
        <v>60</v>
      </c>
    </row>
    <row r="28" spans="1:7" x14ac:dyDescent="0.2">
      <c r="A28" s="34">
        <v>27</v>
      </c>
      <c r="B28" s="30" t="str">
        <f t="shared" si="0"/>
        <v>SJ-B-02-QDVZ-AC-0001_TE10_S</v>
      </c>
      <c r="C28" s="30" t="str">
        <f>VLOOKUP(D28,设备类型清单!B:E,4,0)</f>
        <v>SJ-B-02-QDVZ-AC-0001</v>
      </c>
      <c r="D28" s="30" t="s">
        <v>7</v>
      </c>
      <c r="E28" s="30" t="s">
        <v>8</v>
      </c>
      <c r="F28" s="30" t="s">
        <v>61</v>
      </c>
      <c r="G28" s="30" t="s">
        <v>62</v>
      </c>
    </row>
    <row r="29" spans="1:7" x14ac:dyDescent="0.2">
      <c r="A29" s="34">
        <v>28</v>
      </c>
      <c r="B29" s="30" t="str">
        <f t="shared" si="0"/>
        <v>SJ-B-02-QDVZ-AC-0001_TE11_X</v>
      </c>
      <c r="C29" s="30" t="str">
        <f>VLOOKUP(D29,设备类型清单!B:E,4,0)</f>
        <v>SJ-B-02-QDVZ-AC-0001</v>
      </c>
      <c r="D29" s="30" t="s">
        <v>7</v>
      </c>
      <c r="E29" s="30" t="s">
        <v>8</v>
      </c>
      <c r="F29" s="30" t="s">
        <v>63</v>
      </c>
      <c r="G29" s="30" t="s">
        <v>64</v>
      </c>
    </row>
    <row r="30" spans="1:7" x14ac:dyDescent="0.2">
      <c r="A30" s="34">
        <v>29</v>
      </c>
      <c r="B30" s="30" t="str">
        <f t="shared" si="0"/>
        <v>SJ-B-02-QDVZ-AC-0001_TE12_X</v>
      </c>
      <c r="C30" s="30" t="str">
        <f>VLOOKUP(D30,设备类型清单!B:E,4,0)</f>
        <v>SJ-B-02-QDVZ-AC-0001</v>
      </c>
      <c r="D30" s="30" t="s">
        <v>7</v>
      </c>
      <c r="E30" s="30" t="s">
        <v>8</v>
      </c>
      <c r="F30" s="30" t="s">
        <v>65</v>
      </c>
      <c r="G30" s="30" t="s">
        <v>66</v>
      </c>
    </row>
    <row r="31" spans="1:7" x14ac:dyDescent="0.2">
      <c r="A31" s="34">
        <v>30</v>
      </c>
      <c r="B31" s="30" t="str">
        <f t="shared" si="0"/>
        <v>SJ-B-02-QDVZ-AC-0001_TE13_X</v>
      </c>
      <c r="C31" s="30" t="str">
        <f>VLOOKUP(D31,设备类型清单!B:E,4,0)</f>
        <v>SJ-B-02-QDVZ-AC-0001</v>
      </c>
      <c r="D31" s="30" t="s">
        <v>7</v>
      </c>
      <c r="E31" s="30" t="s">
        <v>8</v>
      </c>
      <c r="F31" s="30" t="s">
        <v>67</v>
      </c>
      <c r="G31" s="30" t="s">
        <v>68</v>
      </c>
    </row>
    <row r="32" spans="1:7" x14ac:dyDescent="0.2">
      <c r="A32" s="34">
        <v>31</v>
      </c>
      <c r="B32" s="30" t="str">
        <f t="shared" si="0"/>
        <v>SJ-B-02-QDVZ-AC-0001_DP01_F</v>
      </c>
      <c r="C32" s="30" t="str">
        <f>VLOOKUP(D32,设备类型清单!B:E,4,0)</f>
        <v>SJ-B-02-QDVZ-AC-0001</v>
      </c>
      <c r="D32" s="30" t="s">
        <v>7</v>
      </c>
      <c r="E32" s="30" t="s">
        <v>8</v>
      </c>
      <c r="F32" s="30" t="s">
        <v>69</v>
      </c>
      <c r="G32" s="30" t="s">
        <v>70</v>
      </c>
    </row>
    <row r="33" spans="1:7" x14ac:dyDescent="0.2">
      <c r="A33" s="34">
        <v>32</v>
      </c>
      <c r="B33" s="30" t="str">
        <f t="shared" si="0"/>
        <v>SJ-B-02-QDVZ-AC-0001_DP02_X</v>
      </c>
      <c r="C33" s="30" t="str">
        <f>VLOOKUP(D33,设备类型清单!B:E,4,0)</f>
        <v>SJ-B-02-QDVZ-AC-0001</v>
      </c>
      <c r="D33" s="30" t="s">
        <v>7</v>
      </c>
      <c r="E33" s="30" t="s">
        <v>8</v>
      </c>
      <c r="F33" s="30" t="s">
        <v>71</v>
      </c>
      <c r="G33" s="30" t="s">
        <v>72</v>
      </c>
    </row>
    <row r="34" spans="1:7" x14ac:dyDescent="0.2">
      <c r="A34" s="34">
        <v>33</v>
      </c>
      <c r="B34" s="30" t="str">
        <f t="shared" si="0"/>
        <v>SJ-B-02-QDVZ-AC-0001_DP03_X</v>
      </c>
      <c r="C34" s="30" t="str">
        <f>VLOOKUP(D34,设备类型清单!B:E,4,0)</f>
        <v>SJ-B-02-QDVZ-AC-0001</v>
      </c>
      <c r="D34" s="30" t="s">
        <v>7</v>
      </c>
      <c r="E34" s="30" t="s">
        <v>8</v>
      </c>
      <c r="F34" s="30" t="s">
        <v>73</v>
      </c>
      <c r="G34" s="30" t="s">
        <v>74</v>
      </c>
    </row>
    <row r="35" spans="1:7" x14ac:dyDescent="0.2">
      <c r="A35" s="34">
        <v>34</v>
      </c>
      <c r="B35" s="30" t="str">
        <f t="shared" si="0"/>
        <v>SJ-B-02-QDVZ-AC-0001_DP04_X</v>
      </c>
      <c r="C35" s="30" t="str">
        <f>VLOOKUP(D35,设备类型清单!B:E,4,0)</f>
        <v>SJ-B-02-QDVZ-AC-0001</v>
      </c>
      <c r="D35" s="30" t="s">
        <v>7</v>
      </c>
      <c r="E35" s="30" t="s">
        <v>8</v>
      </c>
      <c r="F35" s="30" t="s">
        <v>75</v>
      </c>
      <c r="G35" s="30" t="s">
        <v>76</v>
      </c>
    </row>
    <row r="36" spans="1:7" x14ac:dyDescent="0.2">
      <c r="A36" s="34">
        <v>35</v>
      </c>
      <c r="B36" s="30" t="str">
        <f t="shared" si="0"/>
        <v>SJ-B-02-QDVZ-AC-0001_PR01_F</v>
      </c>
      <c r="C36" s="30" t="str">
        <f>VLOOKUP(D36,设备类型清单!B:E,4,0)</f>
        <v>SJ-B-02-QDVZ-AC-0001</v>
      </c>
      <c r="D36" s="30" t="s">
        <v>7</v>
      </c>
      <c r="E36" s="30" t="s">
        <v>8</v>
      </c>
      <c r="F36" s="30" t="s">
        <v>77</v>
      </c>
      <c r="G36" s="30" t="s">
        <v>78</v>
      </c>
    </row>
    <row r="37" spans="1:7" x14ac:dyDescent="0.2">
      <c r="A37" s="34">
        <v>36</v>
      </c>
      <c r="B37" s="30" t="str">
        <f t="shared" si="0"/>
        <v>SJ-B-02-QDVZ-AC-0001_SN01_M</v>
      </c>
      <c r="C37" s="30" t="str">
        <f>VLOOKUP(D37,设备类型清单!B:E,4,0)</f>
        <v>SJ-B-02-QDVZ-AC-0001</v>
      </c>
      <c r="D37" s="30" t="s">
        <v>7</v>
      </c>
      <c r="E37" s="30" t="s">
        <v>8</v>
      </c>
      <c r="F37" s="30" t="s">
        <v>79</v>
      </c>
      <c r="G37" s="30" t="s">
        <v>80</v>
      </c>
    </row>
    <row r="38" spans="1:7" x14ac:dyDescent="0.2">
      <c r="A38" s="34">
        <v>37</v>
      </c>
      <c r="B38" s="30" t="str">
        <f t="shared" si="0"/>
        <v>SJ-B-02-QDVZ-AC-0001_SN02_R</v>
      </c>
      <c r="C38" s="30" t="str">
        <f>VLOOKUP(D38,设备类型清单!B:E,4,0)</f>
        <v>SJ-B-02-QDVZ-AC-0001</v>
      </c>
      <c r="D38" s="30" t="s">
        <v>7</v>
      </c>
      <c r="E38" s="30" t="s">
        <v>8</v>
      </c>
      <c r="F38" s="30" t="s">
        <v>81</v>
      </c>
      <c r="G38" s="30" t="s">
        <v>82</v>
      </c>
    </row>
    <row r="39" spans="1:7" x14ac:dyDescent="0.2">
      <c r="A39" s="34">
        <v>38</v>
      </c>
      <c r="B39" s="30" t="str">
        <f t="shared" si="0"/>
        <v>SJ-B-02-QDVZ-AC-0001_SN03_E</v>
      </c>
      <c r="C39" s="30" t="str">
        <f>VLOOKUP(D39,设备类型清单!B:E,4,0)</f>
        <v>SJ-B-02-QDVZ-AC-0001</v>
      </c>
      <c r="D39" s="30" t="s">
        <v>7</v>
      </c>
      <c r="E39" s="30" t="s">
        <v>8</v>
      </c>
      <c r="F39" s="30" t="s">
        <v>83</v>
      </c>
      <c r="G39" s="30" t="s">
        <v>84</v>
      </c>
    </row>
    <row r="40" spans="1:7" x14ac:dyDescent="0.2">
      <c r="A40" s="34">
        <v>39</v>
      </c>
      <c r="B40" s="30" t="str">
        <f t="shared" si="0"/>
        <v>SJ-B-02-QDVZ-AC-0001_SN04_R</v>
      </c>
      <c r="C40" s="30" t="str">
        <f>VLOOKUP(D40,设备类型清单!B:E,4,0)</f>
        <v>SJ-B-02-QDVZ-AC-0001</v>
      </c>
      <c r="D40" s="30" t="s">
        <v>7</v>
      </c>
      <c r="E40" s="30" t="s">
        <v>8</v>
      </c>
      <c r="F40" s="30" t="s">
        <v>85</v>
      </c>
      <c r="G40" s="30" t="s">
        <v>86</v>
      </c>
    </row>
    <row r="41" spans="1:7" x14ac:dyDescent="0.2">
      <c r="A41" s="34">
        <v>40</v>
      </c>
      <c r="B41" s="30" t="str">
        <f t="shared" si="0"/>
        <v>SJ-B-02-QDVZ-AC-0001_SN05_E</v>
      </c>
      <c r="C41" s="30" t="str">
        <f>VLOOKUP(D41,设备类型清单!B:E,4,0)</f>
        <v>SJ-B-02-QDVZ-AC-0001</v>
      </c>
      <c r="D41" s="30" t="s">
        <v>7</v>
      </c>
      <c r="E41" s="30" t="s">
        <v>8</v>
      </c>
      <c r="F41" s="30" t="s">
        <v>87</v>
      </c>
      <c r="G41" s="30" t="s">
        <v>88</v>
      </c>
    </row>
    <row r="42" spans="1:7" x14ac:dyDescent="0.2">
      <c r="A42" s="34">
        <v>41</v>
      </c>
      <c r="B42" s="30" t="str">
        <f t="shared" si="0"/>
        <v>SJ-B-02-QDVZ-AC-0001_SN06_S</v>
      </c>
      <c r="C42" s="30" t="str">
        <f>VLOOKUP(D42,设备类型清单!B:E,4,0)</f>
        <v>SJ-B-02-QDVZ-AC-0001</v>
      </c>
      <c r="D42" s="30" t="s">
        <v>7</v>
      </c>
      <c r="E42" s="30" t="s">
        <v>8</v>
      </c>
      <c r="F42" s="30" t="s">
        <v>89</v>
      </c>
      <c r="G42" s="30" t="s">
        <v>90</v>
      </c>
    </row>
    <row r="43" spans="1:7" x14ac:dyDescent="0.2">
      <c r="A43" s="31">
        <v>42</v>
      </c>
      <c r="B43" s="32" t="str">
        <f t="shared" si="0"/>
        <v>SJ-B-02-QDVZ-AC-0002_AV01_F</v>
      </c>
      <c r="C43" s="32" t="str">
        <f>VLOOKUP(D43,设备类型清单!B:E,4,0)</f>
        <v>SJ-B-02-QDVZ-AC-0002</v>
      </c>
      <c r="D43" s="32" t="s">
        <v>91</v>
      </c>
      <c r="E43" s="32" t="s">
        <v>8</v>
      </c>
      <c r="F43" s="32" t="s">
        <v>9</v>
      </c>
      <c r="G43" s="32" t="s">
        <v>10</v>
      </c>
    </row>
    <row r="44" spans="1:7" x14ac:dyDescent="0.2">
      <c r="A44" s="31">
        <v>43</v>
      </c>
      <c r="B44" s="32" t="str">
        <f t="shared" si="0"/>
        <v>SJ-B-02-QDVZ-AC-0002_OP01_F</v>
      </c>
      <c r="C44" s="32" t="str">
        <f>VLOOKUP(D44,设备类型清单!B:E,4,0)</f>
        <v>SJ-B-02-QDVZ-AC-0002</v>
      </c>
      <c r="D44" s="32" t="s">
        <v>91</v>
      </c>
      <c r="E44" s="32" t="s">
        <v>8</v>
      </c>
      <c r="F44" s="32" t="s">
        <v>11</v>
      </c>
      <c r="G44" s="32" t="s">
        <v>12</v>
      </c>
    </row>
    <row r="45" spans="1:7" x14ac:dyDescent="0.2">
      <c r="A45" s="31">
        <v>44</v>
      </c>
      <c r="B45" s="32" t="str">
        <f t="shared" si="0"/>
        <v>SJ-B-02-QDVZ-AC-0002_OP02_F</v>
      </c>
      <c r="C45" s="32" t="str">
        <f>VLOOKUP(D45,设备类型清单!B:E,4,0)</f>
        <v>SJ-B-02-QDVZ-AC-0002</v>
      </c>
      <c r="D45" s="32" t="s">
        <v>91</v>
      </c>
      <c r="E45" s="32" t="s">
        <v>8</v>
      </c>
      <c r="F45" s="32" t="s">
        <v>13</v>
      </c>
      <c r="G45" s="32" t="s">
        <v>14</v>
      </c>
    </row>
    <row r="46" spans="1:7" x14ac:dyDescent="0.2">
      <c r="A46" s="31">
        <v>45</v>
      </c>
      <c r="B46" s="32" t="str">
        <f t="shared" si="0"/>
        <v>SJ-B-02-QDVZ-AC-0002_OP03_F</v>
      </c>
      <c r="C46" s="32" t="str">
        <f>VLOOKUP(D46,设备类型清单!B:E,4,0)</f>
        <v>SJ-B-02-QDVZ-AC-0002</v>
      </c>
      <c r="D46" s="32" t="s">
        <v>91</v>
      </c>
      <c r="E46" s="32" t="s">
        <v>8</v>
      </c>
      <c r="F46" s="32" t="s">
        <v>15</v>
      </c>
      <c r="G46" s="32" t="s">
        <v>16</v>
      </c>
    </row>
    <row r="47" spans="1:7" x14ac:dyDescent="0.2">
      <c r="A47" s="31">
        <v>46</v>
      </c>
      <c r="B47" s="32" t="str">
        <f t="shared" si="0"/>
        <v>SJ-B-02-QDVZ-AC-0002_OP04_F</v>
      </c>
      <c r="C47" s="32" t="str">
        <f>VLOOKUP(D47,设备类型清单!B:E,4,0)</f>
        <v>SJ-B-02-QDVZ-AC-0002</v>
      </c>
      <c r="D47" s="32" t="s">
        <v>91</v>
      </c>
      <c r="E47" s="32" t="s">
        <v>8</v>
      </c>
      <c r="F47" s="32" t="s">
        <v>17</v>
      </c>
      <c r="G47" s="32" t="s">
        <v>18</v>
      </c>
    </row>
    <row r="48" spans="1:7" x14ac:dyDescent="0.2">
      <c r="A48" s="31">
        <v>47</v>
      </c>
      <c r="B48" s="32" t="str">
        <f t="shared" si="0"/>
        <v>SJ-B-02-QDVZ-AC-0002_OP05_F</v>
      </c>
      <c r="C48" s="32" t="str">
        <f>VLOOKUP(D48,设备类型清单!B:E,4,0)</f>
        <v>SJ-B-02-QDVZ-AC-0002</v>
      </c>
      <c r="D48" s="32" t="s">
        <v>91</v>
      </c>
      <c r="E48" s="32" t="s">
        <v>8</v>
      </c>
      <c r="F48" s="32" t="s">
        <v>19</v>
      </c>
      <c r="G48" s="32" t="s">
        <v>20</v>
      </c>
    </row>
    <row r="49" spans="1:7" x14ac:dyDescent="0.2">
      <c r="A49" s="31">
        <v>48</v>
      </c>
      <c r="B49" s="32" t="str">
        <f t="shared" si="0"/>
        <v>SJ-B-02-QDVZ-AC-0002_OP06_X</v>
      </c>
      <c r="C49" s="32" t="str">
        <f>VLOOKUP(D49,设备类型清单!B:E,4,0)</f>
        <v>SJ-B-02-QDVZ-AC-0002</v>
      </c>
      <c r="D49" s="32" t="s">
        <v>91</v>
      </c>
      <c r="E49" s="32" t="s">
        <v>8</v>
      </c>
      <c r="F49" s="32" t="s">
        <v>21</v>
      </c>
      <c r="G49" s="32" t="s">
        <v>22</v>
      </c>
    </row>
    <row r="50" spans="1:7" x14ac:dyDescent="0.2">
      <c r="A50" s="31">
        <v>49</v>
      </c>
      <c r="B50" s="32" t="str">
        <f t="shared" si="0"/>
        <v>SJ-B-02-QDVZ-AC-0002_OP07_X</v>
      </c>
      <c r="C50" s="32" t="str">
        <f>VLOOKUP(D50,设备类型清单!B:E,4,0)</f>
        <v>SJ-B-02-QDVZ-AC-0002</v>
      </c>
      <c r="D50" s="32" t="s">
        <v>91</v>
      </c>
      <c r="E50" s="32" t="s">
        <v>8</v>
      </c>
      <c r="F50" s="32" t="s">
        <v>23</v>
      </c>
      <c r="G50" s="32" t="s">
        <v>24</v>
      </c>
    </row>
    <row r="51" spans="1:7" x14ac:dyDescent="0.2">
      <c r="A51" s="31">
        <v>50</v>
      </c>
      <c r="B51" s="32" t="str">
        <f t="shared" si="0"/>
        <v>SJ-B-02-QDVZ-AC-0002_OP08_X</v>
      </c>
      <c r="C51" s="32" t="str">
        <f>VLOOKUP(D51,设备类型清单!B:E,4,0)</f>
        <v>SJ-B-02-QDVZ-AC-0002</v>
      </c>
      <c r="D51" s="32" t="s">
        <v>91</v>
      </c>
      <c r="E51" s="32" t="s">
        <v>8</v>
      </c>
      <c r="F51" s="32" t="s">
        <v>25</v>
      </c>
      <c r="G51" s="32" t="s">
        <v>26</v>
      </c>
    </row>
    <row r="52" spans="1:7" x14ac:dyDescent="0.2">
      <c r="A52" s="31">
        <v>51</v>
      </c>
      <c r="B52" s="32" t="str">
        <f t="shared" si="0"/>
        <v>SJ-B-02-QDVZ-AC-0002_OP09_X</v>
      </c>
      <c r="C52" s="32" t="str">
        <f>VLOOKUP(D52,设备类型清单!B:E,4,0)</f>
        <v>SJ-B-02-QDVZ-AC-0002</v>
      </c>
      <c r="D52" s="32" t="s">
        <v>91</v>
      </c>
      <c r="E52" s="32" t="s">
        <v>8</v>
      </c>
      <c r="F52" s="32" t="s">
        <v>27</v>
      </c>
      <c r="G52" s="32" t="s">
        <v>28</v>
      </c>
    </row>
    <row r="53" spans="1:7" x14ac:dyDescent="0.2">
      <c r="A53" s="31">
        <v>52</v>
      </c>
      <c r="B53" s="32" t="str">
        <f t="shared" si="0"/>
        <v>SJ-B-02-QDVZ-AC-0002_FQ01_F</v>
      </c>
      <c r="C53" s="32" t="str">
        <f>VLOOKUP(D53,设备类型清单!B:E,4,0)</f>
        <v>SJ-B-02-QDVZ-AC-0002</v>
      </c>
      <c r="D53" s="32" t="s">
        <v>91</v>
      </c>
      <c r="E53" s="32" t="s">
        <v>8</v>
      </c>
      <c r="F53" s="32" t="s">
        <v>29</v>
      </c>
      <c r="G53" s="32" t="s">
        <v>30</v>
      </c>
    </row>
    <row r="54" spans="1:7" x14ac:dyDescent="0.2">
      <c r="A54" s="31">
        <v>53</v>
      </c>
      <c r="B54" s="32" t="str">
        <f t="shared" si="0"/>
        <v>SJ-B-02-QDVZ-AC-0002_HU01_F</v>
      </c>
      <c r="C54" s="32" t="str">
        <f>VLOOKUP(D54,设备类型清单!B:E,4,0)</f>
        <v>SJ-B-02-QDVZ-AC-0002</v>
      </c>
      <c r="D54" s="32" t="s">
        <v>91</v>
      </c>
      <c r="E54" s="32" t="s">
        <v>8</v>
      </c>
      <c r="F54" s="32" t="s">
        <v>31</v>
      </c>
      <c r="G54" s="32" t="s">
        <v>32</v>
      </c>
    </row>
    <row r="55" spans="1:7" x14ac:dyDescent="0.2">
      <c r="A55" s="31">
        <v>54</v>
      </c>
      <c r="B55" s="32" t="str">
        <f t="shared" si="0"/>
        <v>SJ-B-02-QDVZ-AC-0002_HU02_F</v>
      </c>
      <c r="C55" s="32" t="str">
        <f>VLOOKUP(D55,设备类型清单!B:E,4,0)</f>
        <v>SJ-B-02-QDVZ-AC-0002</v>
      </c>
      <c r="D55" s="32" t="s">
        <v>91</v>
      </c>
      <c r="E55" s="32" t="s">
        <v>8</v>
      </c>
      <c r="F55" s="32" t="s">
        <v>33</v>
      </c>
      <c r="G55" s="32" t="s">
        <v>34</v>
      </c>
    </row>
    <row r="56" spans="1:7" x14ac:dyDescent="0.2">
      <c r="A56" s="31">
        <v>55</v>
      </c>
      <c r="B56" s="32" t="str">
        <f t="shared" si="0"/>
        <v>SJ-B-02-QDVZ-AC-0002_HU03_F</v>
      </c>
      <c r="C56" s="32" t="str">
        <f>VLOOKUP(D56,设备类型清单!B:E,4,0)</f>
        <v>SJ-B-02-QDVZ-AC-0002</v>
      </c>
      <c r="D56" s="32" t="s">
        <v>91</v>
      </c>
      <c r="E56" s="32" t="s">
        <v>8</v>
      </c>
      <c r="F56" s="32" t="s">
        <v>35</v>
      </c>
      <c r="G56" s="32" t="s">
        <v>36</v>
      </c>
    </row>
    <row r="57" spans="1:7" x14ac:dyDescent="0.2">
      <c r="A57" s="31">
        <v>56</v>
      </c>
      <c r="B57" s="32" t="str">
        <f t="shared" si="0"/>
        <v>SJ-B-02-QDVZ-AC-0002_HU04_F</v>
      </c>
      <c r="C57" s="32" t="str">
        <f>VLOOKUP(D57,设备类型清单!B:E,4,0)</f>
        <v>SJ-B-02-QDVZ-AC-0002</v>
      </c>
      <c r="D57" s="32" t="s">
        <v>91</v>
      </c>
      <c r="E57" s="32" t="s">
        <v>8</v>
      </c>
      <c r="F57" s="32" t="s">
        <v>37</v>
      </c>
      <c r="G57" s="32" t="s">
        <v>38</v>
      </c>
    </row>
    <row r="58" spans="1:7" x14ac:dyDescent="0.2">
      <c r="A58" s="31">
        <v>57</v>
      </c>
      <c r="B58" s="32" t="str">
        <f t="shared" si="0"/>
        <v>SJ-B-02-QDVZ-AC-0002_HU05_F</v>
      </c>
      <c r="C58" s="32" t="str">
        <f>VLOOKUP(D58,设备类型清单!B:E,4,0)</f>
        <v>SJ-B-02-QDVZ-AC-0002</v>
      </c>
      <c r="D58" s="32" t="s">
        <v>91</v>
      </c>
      <c r="E58" s="32" t="s">
        <v>8</v>
      </c>
      <c r="F58" s="32" t="s">
        <v>39</v>
      </c>
      <c r="G58" s="32" t="s">
        <v>40</v>
      </c>
    </row>
    <row r="59" spans="1:7" x14ac:dyDescent="0.2">
      <c r="A59" s="31">
        <v>58</v>
      </c>
      <c r="B59" s="32" t="str">
        <f t="shared" si="0"/>
        <v>SJ-B-02-QDVZ-AC-0002_HU06_X</v>
      </c>
      <c r="C59" s="32" t="str">
        <f>VLOOKUP(D59,设备类型清单!B:E,4,0)</f>
        <v>SJ-B-02-QDVZ-AC-0002</v>
      </c>
      <c r="D59" s="32" t="s">
        <v>91</v>
      </c>
      <c r="E59" s="32" t="s">
        <v>8</v>
      </c>
      <c r="F59" s="32" t="s">
        <v>41</v>
      </c>
      <c r="G59" s="32" t="s">
        <v>42</v>
      </c>
    </row>
    <row r="60" spans="1:7" x14ac:dyDescent="0.2">
      <c r="A60" s="31">
        <v>59</v>
      </c>
      <c r="B60" s="32" t="str">
        <f t="shared" si="0"/>
        <v>SJ-B-02-QDVZ-AC-0002_TE01_F</v>
      </c>
      <c r="C60" s="32" t="str">
        <f>VLOOKUP(D60,设备类型清单!B:E,4,0)</f>
        <v>SJ-B-02-QDVZ-AC-0002</v>
      </c>
      <c r="D60" s="32" t="s">
        <v>91</v>
      </c>
      <c r="E60" s="32" t="s">
        <v>8</v>
      </c>
      <c r="F60" s="32" t="s">
        <v>43</v>
      </c>
      <c r="G60" s="32" t="s">
        <v>44</v>
      </c>
    </row>
    <row r="61" spans="1:7" x14ac:dyDescent="0.2">
      <c r="A61" s="31">
        <v>60</v>
      </c>
      <c r="B61" s="32" t="str">
        <f t="shared" si="0"/>
        <v>SJ-B-02-QDVZ-AC-0002_TE02_F</v>
      </c>
      <c r="C61" s="32" t="str">
        <f>VLOOKUP(D61,设备类型清单!B:E,4,0)</f>
        <v>SJ-B-02-QDVZ-AC-0002</v>
      </c>
      <c r="D61" s="32" t="s">
        <v>91</v>
      </c>
      <c r="E61" s="32" t="s">
        <v>8</v>
      </c>
      <c r="F61" s="32" t="s">
        <v>45</v>
      </c>
      <c r="G61" s="32" t="s">
        <v>46</v>
      </c>
    </row>
    <row r="62" spans="1:7" x14ac:dyDescent="0.2">
      <c r="A62" s="31">
        <v>61</v>
      </c>
      <c r="B62" s="32" t="str">
        <f t="shared" si="0"/>
        <v>SJ-B-02-QDVZ-AC-0002_TE03_F</v>
      </c>
      <c r="C62" s="32" t="str">
        <f>VLOOKUP(D62,设备类型清单!B:E,4,0)</f>
        <v>SJ-B-02-QDVZ-AC-0002</v>
      </c>
      <c r="D62" s="32" t="s">
        <v>91</v>
      </c>
      <c r="E62" s="32" t="s">
        <v>8</v>
      </c>
      <c r="F62" s="32" t="s">
        <v>47</v>
      </c>
      <c r="G62" s="32" t="s">
        <v>48</v>
      </c>
    </row>
    <row r="63" spans="1:7" x14ac:dyDescent="0.2">
      <c r="A63" s="31">
        <v>62</v>
      </c>
      <c r="B63" s="32" t="str">
        <f t="shared" si="0"/>
        <v>SJ-B-02-QDVZ-AC-0002_TE04_F</v>
      </c>
      <c r="C63" s="32" t="str">
        <f>VLOOKUP(D63,设备类型清单!B:E,4,0)</f>
        <v>SJ-B-02-QDVZ-AC-0002</v>
      </c>
      <c r="D63" s="32" t="s">
        <v>91</v>
      </c>
      <c r="E63" s="32" t="s">
        <v>8</v>
      </c>
      <c r="F63" s="32" t="s">
        <v>49</v>
      </c>
      <c r="G63" s="32" t="s">
        <v>50</v>
      </c>
    </row>
    <row r="64" spans="1:7" x14ac:dyDescent="0.2">
      <c r="A64" s="31">
        <v>63</v>
      </c>
      <c r="B64" s="32" t="str">
        <f t="shared" si="0"/>
        <v>SJ-B-02-QDVZ-AC-0002_TE05_F</v>
      </c>
      <c r="C64" s="32" t="str">
        <f>VLOOKUP(D64,设备类型清单!B:E,4,0)</f>
        <v>SJ-B-02-QDVZ-AC-0002</v>
      </c>
      <c r="D64" s="32" t="s">
        <v>91</v>
      </c>
      <c r="E64" s="32" t="s">
        <v>8</v>
      </c>
      <c r="F64" s="32" t="s">
        <v>51</v>
      </c>
      <c r="G64" s="32" t="s">
        <v>52</v>
      </c>
    </row>
    <row r="65" spans="1:7" x14ac:dyDescent="0.2">
      <c r="A65" s="31">
        <v>64</v>
      </c>
      <c r="B65" s="32" t="str">
        <f t="shared" si="0"/>
        <v>SJ-B-02-QDVZ-AC-0002_TE06_F</v>
      </c>
      <c r="C65" s="32" t="str">
        <f>VLOOKUP(D65,设备类型清单!B:E,4,0)</f>
        <v>SJ-B-02-QDVZ-AC-0002</v>
      </c>
      <c r="D65" s="32" t="s">
        <v>91</v>
      </c>
      <c r="E65" s="32" t="s">
        <v>8</v>
      </c>
      <c r="F65" s="32" t="s">
        <v>53</v>
      </c>
      <c r="G65" s="32" t="s">
        <v>54</v>
      </c>
    </row>
    <row r="66" spans="1:7" x14ac:dyDescent="0.2">
      <c r="A66" s="31">
        <v>65</v>
      </c>
      <c r="B66" s="32" t="str">
        <f t="shared" ref="B66:B129" si="1">C66&amp;F66</f>
        <v>SJ-B-02-QDVZ-AC-0002_TE07_F</v>
      </c>
      <c r="C66" s="32" t="str">
        <f>VLOOKUP(D66,设备类型清单!B:E,4,0)</f>
        <v>SJ-B-02-QDVZ-AC-0002</v>
      </c>
      <c r="D66" s="32" t="s">
        <v>91</v>
      </c>
      <c r="E66" s="32" t="s">
        <v>8</v>
      </c>
      <c r="F66" s="32" t="s">
        <v>55</v>
      </c>
      <c r="G66" s="32" t="s">
        <v>56</v>
      </c>
    </row>
    <row r="67" spans="1:7" x14ac:dyDescent="0.2">
      <c r="A67" s="31">
        <v>66</v>
      </c>
      <c r="B67" s="32" t="str">
        <f t="shared" si="1"/>
        <v>SJ-B-02-QDVZ-AC-0002_TE08_F</v>
      </c>
      <c r="C67" s="32" t="str">
        <f>VLOOKUP(D67,设备类型清单!B:E,4,0)</f>
        <v>SJ-B-02-QDVZ-AC-0002</v>
      </c>
      <c r="D67" s="32" t="s">
        <v>91</v>
      </c>
      <c r="E67" s="32" t="s">
        <v>8</v>
      </c>
      <c r="F67" s="32" t="s">
        <v>57</v>
      </c>
      <c r="G67" s="32" t="s">
        <v>58</v>
      </c>
    </row>
    <row r="68" spans="1:7" x14ac:dyDescent="0.2">
      <c r="A68" s="31">
        <v>67</v>
      </c>
      <c r="B68" s="32" t="str">
        <f t="shared" si="1"/>
        <v>SJ-B-02-QDVZ-AC-0002_TE09_S</v>
      </c>
      <c r="C68" s="32" t="str">
        <f>VLOOKUP(D68,设备类型清单!B:E,4,0)</f>
        <v>SJ-B-02-QDVZ-AC-0002</v>
      </c>
      <c r="D68" s="32" t="s">
        <v>91</v>
      </c>
      <c r="E68" s="32" t="s">
        <v>8</v>
      </c>
      <c r="F68" s="32" t="s">
        <v>59</v>
      </c>
      <c r="G68" s="32" t="s">
        <v>60</v>
      </c>
    </row>
    <row r="69" spans="1:7" x14ac:dyDescent="0.2">
      <c r="A69" s="31">
        <v>68</v>
      </c>
      <c r="B69" s="32" t="str">
        <f t="shared" si="1"/>
        <v>SJ-B-02-QDVZ-AC-0002_TE10_S</v>
      </c>
      <c r="C69" s="32" t="str">
        <f>VLOOKUP(D69,设备类型清单!B:E,4,0)</f>
        <v>SJ-B-02-QDVZ-AC-0002</v>
      </c>
      <c r="D69" s="32" t="s">
        <v>91</v>
      </c>
      <c r="E69" s="32" t="s">
        <v>8</v>
      </c>
      <c r="F69" s="32" t="s">
        <v>61</v>
      </c>
      <c r="G69" s="32" t="s">
        <v>62</v>
      </c>
    </row>
    <row r="70" spans="1:7" x14ac:dyDescent="0.2">
      <c r="A70" s="31">
        <v>69</v>
      </c>
      <c r="B70" s="32" t="str">
        <f t="shared" si="1"/>
        <v>SJ-B-02-QDVZ-AC-0002_TE11_X</v>
      </c>
      <c r="C70" s="32" t="str">
        <f>VLOOKUP(D70,设备类型清单!B:E,4,0)</f>
        <v>SJ-B-02-QDVZ-AC-0002</v>
      </c>
      <c r="D70" s="32" t="s">
        <v>91</v>
      </c>
      <c r="E70" s="32" t="s">
        <v>8</v>
      </c>
      <c r="F70" s="32" t="s">
        <v>63</v>
      </c>
      <c r="G70" s="32" t="s">
        <v>64</v>
      </c>
    </row>
    <row r="71" spans="1:7" x14ac:dyDescent="0.2">
      <c r="A71" s="31">
        <v>70</v>
      </c>
      <c r="B71" s="32" t="str">
        <f t="shared" si="1"/>
        <v>SJ-B-02-QDVZ-AC-0002_TE12_X</v>
      </c>
      <c r="C71" s="32" t="str">
        <f>VLOOKUP(D71,设备类型清单!B:E,4,0)</f>
        <v>SJ-B-02-QDVZ-AC-0002</v>
      </c>
      <c r="D71" s="32" t="s">
        <v>91</v>
      </c>
      <c r="E71" s="32" t="s">
        <v>8</v>
      </c>
      <c r="F71" s="32" t="s">
        <v>65</v>
      </c>
      <c r="G71" s="32" t="s">
        <v>66</v>
      </c>
    </row>
    <row r="72" spans="1:7" x14ac:dyDescent="0.2">
      <c r="A72" s="31">
        <v>71</v>
      </c>
      <c r="B72" s="32" t="str">
        <f t="shared" si="1"/>
        <v>SJ-B-02-QDVZ-AC-0002_TE13_X</v>
      </c>
      <c r="C72" s="32" t="str">
        <f>VLOOKUP(D72,设备类型清单!B:E,4,0)</f>
        <v>SJ-B-02-QDVZ-AC-0002</v>
      </c>
      <c r="D72" s="32" t="s">
        <v>91</v>
      </c>
      <c r="E72" s="32" t="s">
        <v>8</v>
      </c>
      <c r="F72" s="32" t="s">
        <v>67</v>
      </c>
      <c r="G72" s="32" t="s">
        <v>68</v>
      </c>
    </row>
    <row r="73" spans="1:7" x14ac:dyDescent="0.2">
      <c r="A73" s="31">
        <v>72</v>
      </c>
      <c r="B73" s="32" t="str">
        <f t="shared" si="1"/>
        <v>SJ-B-02-QDVZ-AC-0002_DP01_F</v>
      </c>
      <c r="C73" s="32" t="str">
        <f>VLOOKUP(D73,设备类型清单!B:E,4,0)</f>
        <v>SJ-B-02-QDVZ-AC-0002</v>
      </c>
      <c r="D73" s="32" t="s">
        <v>91</v>
      </c>
      <c r="E73" s="32" t="s">
        <v>8</v>
      </c>
      <c r="F73" s="32" t="s">
        <v>69</v>
      </c>
      <c r="G73" s="32" t="s">
        <v>70</v>
      </c>
    </row>
    <row r="74" spans="1:7" x14ac:dyDescent="0.2">
      <c r="A74" s="31">
        <v>73</v>
      </c>
      <c r="B74" s="32" t="str">
        <f t="shared" si="1"/>
        <v>SJ-B-02-QDVZ-AC-0002_DP02_X</v>
      </c>
      <c r="C74" s="32" t="str">
        <f>VLOOKUP(D74,设备类型清单!B:E,4,0)</f>
        <v>SJ-B-02-QDVZ-AC-0002</v>
      </c>
      <c r="D74" s="32" t="s">
        <v>91</v>
      </c>
      <c r="E74" s="32" t="s">
        <v>8</v>
      </c>
      <c r="F74" s="32" t="s">
        <v>71</v>
      </c>
      <c r="G74" s="32" t="s">
        <v>72</v>
      </c>
    </row>
    <row r="75" spans="1:7" x14ac:dyDescent="0.2">
      <c r="A75" s="31">
        <v>74</v>
      </c>
      <c r="B75" s="32" t="str">
        <f t="shared" si="1"/>
        <v>SJ-B-02-QDVZ-AC-0002_DP03_X</v>
      </c>
      <c r="C75" s="32" t="str">
        <f>VLOOKUP(D75,设备类型清单!B:E,4,0)</f>
        <v>SJ-B-02-QDVZ-AC-0002</v>
      </c>
      <c r="D75" s="32" t="s">
        <v>91</v>
      </c>
      <c r="E75" s="32" t="s">
        <v>8</v>
      </c>
      <c r="F75" s="32" t="s">
        <v>73</v>
      </c>
      <c r="G75" s="32" t="s">
        <v>74</v>
      </c>
    </row>
    <row r="76" spans="1:7" x14ac:dyDescent="0.2">
      <c r="A76" s="31">
        <v>75</v>
      </c>
      <c r="B76" s="32" t="str">
        <f t="shared" si="1"/>
        <v>SJ-B-02-QDVZ-AC-0002_DP04_X</v>
      </c>
      <c r="C76" s="32" t="str">
        <f>VLOOKUP(D76,设备类型清单!B:E,4,0)</f>
        <v>SJ-B-02-QDVZ-AC-0002</v>
      </c>
      <c r="D76" s="32" t="s">
        <v>91</v>
      </c>
      <c r="E76" s="32" t="s">
        <v>8</v>
      </c>
      <c r="F76" s="32" t="s">
        <v>75</v>
      </c>
      <c r="G76" s="32" t="s">
        <v>76</v>
      </c>
    </row>
    <row r="77" spans="1:7" x14ac:dyDescent="0.2">
      <c r="A77" s="31">
        <v>76</v>
      </c>
      <c r="B77" s="32" t="str">
        <f t="shared" si="1"/>
        <v>SJ-B-02-QDVZ-AC-0002_PR01_F</v>
      </c>
      <c r="C77" s="32" t="str">
        <f>VLOOKUP(D77,设备类型清单!B:E,4,0)</f>
        <v>SJ-B-02-QDVZ-AC-0002</v>
      </c>
      <c r="D77" s="32" t="s">
        <v>91</v>
      </c>
      <c r="E77" s="32" t="s">
        <v>8</v>
      </c>
      <c r="F77" s="32" t="s">
        <v>77</v>
      </c>
      <c r="G77" s="32" t="s">
        <v>78</v>
      </c>
    </row>
    <row r="78" spans="1:7" x14ac:dyDescent="0.2">
      <c r="A78" s="31">
        <v>77</v>
      </c>
      <c r="B78" s="32" t="str">
        <f t="shared" si="1"/>
        <v>SJ-B-02-QDVZ-AC-0002_SN01_M</v>
      </c>
      <c r="C78" s="32" t="str">
        <f>VLOOKUP(D78,设备类型清单!B:E,4,0)</f>
        <v>SJ-B-02-QDVZ-AC-0002</v>
      </c>
      <c r="D78" s="32" t="s">
        <v>91</v>
      </c>
      <c r="E78" s="32" t="s">
        <v>8</v>
      </c>
      <c r="F78" s="32" t="s">
        <v>79</v>
      </c>
      <c r="G78" s="32" t="s">
        <v>80</v>
      </c>
    </row>
    <row r="79" spans="1:7" x14ac:dyDescent="0.2">
      <c r="A79" s="31">
        <v>78</v>
      </c>
      <c r="B79" s="32" t="str">
        <f t="shared" si="1"/>
        <v>SJ-B-02-QDVZ-AC-0002_SN02_R</v>
      </c>
      <c r="C79" s="32" t="str">
        <f>VLOOKUP(D79,设备类型清单!B:E,4,0)</f>
        <v>SJ-B-02-QDVZ-AC-0002</v>
      </c>
      <c r="D79" s="32" t="s">
        <v>91</v>
      </c>
      <c r="E79" s="32" t="s">
        <v>8</v>
      </c>
      <c r="F79" s="32" t="s">
        <v>81</v>
      </c>
      <c r="G79" s="32" t="s">
        <v>82</v>
      </c>
    </row>
    <row r="80" spans="1:7" x14ac:dyDescent="0.2">
      <c r="A80" s="31">
        <v>79</v>
      </c>
      <c r="B80" s="32" t="str">
        <f t="shared" si="1"/>
        <v>SJ-B-02-QDVZ-AC-0002_SN03_E</v>
      </c>
      <c r="C80" s="32" t="str">
        <f>VLOOKUP(D80,设备类型清单!B:E,4,0)</f>
        <v>SJ-B-02-QDVZ-AC-0002</v>
      </c>
      <c r="D80" s="32" t="s">
        <v>91</v>
      </c>
      <c r="E80" s="32" t="s">
        <v>8</v>
      </c>
      <c r="F80" s="32" t="s">
        <v>83</v>
      </c>
      <c r="G80" s="32" t="s">
        <v>84</v>
      </c>
    </row>
    <row r="81" spans="1:7" x14ac:dyDescent="0.2">
      <c r="A81" s="31">
        <v>80</v>
      </c>
      <c r="B81" s="32" t="str">
        <f t="shared" si="1"/>
        <v>SJ-B-02-QDVZ-AC-0002_SN04_R</v>
      </c>
      <c r="C81" s="32" t="str">
        <f>VLOOKUP(D81,设备类型清单!B:E,4,0)</f>
        <v>SJ-B-02-QDVZ-AC-0002</v>
      </c>
      <c r="D81" s="32" t="s">
        <v>91</v>
      </c>
      <c r="E81" s="32" t="s">
        <v>8</v>
      </c>
      <c r="F81" s="32" t="s">
        <v>85</v>
      </c>
      <c r="G81" s="32" t="s">
        <v>86</v>
      </c>
    </row>
    <row r="82" spans="1:7" x14ac:dyDescent="0.2">
      <c r="A82" s="31">
        <v>81</v>
      </c>
      <c r="B82" s="32" t="str">
        <f t="shared" si="1"/>
        <v>SJ-B-02-QDVZ-AC-0002_SN05_E</v>
      </c>
      <c r="C82" s="32" t="str">
        <f>VLOOKUP(D82,设备类型清单!B:E,4,0)</f>
        <v>SJ-B-02-QDVZ-AC-0002</v>
      </c>
      <c r="D82" s="32" t="s">
        <v>91</v>
      </c>
      <c r="E82" s="32" t="s">
        <v>8</v>
      </c>
      <c r="F82" s="32" t="s">
        <v>87</v>
      </c>
      <c r="G82" s="32" t="s">
        <v>88</v>
      </c>
    </row>
    <row r="83" spans="1:7" x14ac:dyDescent="0.2">
      <c r="A83" s="31">
        <v>82</v>
      </c>
      <c r="B83" s="32" t="str">
        <f t="shared" si="1"/>
        <v>SJ-B-02-QDVZ-AC-0002_SN06_S</v>
      </c>
      <c r="C83" s="32" t="str">
        <f>VLOOKUP(D83,设备类型清单!B:E,4,0)</f>
        <v>SJ-B-02-QDVZ-AC-0002</v>
      </c>
      <c r="D83" s="32" t="s">
        <v>91</v>
      </c>
      <c r="E83" s="32" t="s">
        <v>8</v>
      </c>
      <c r="F83" s="32" t="s">
        <v>89</v>
      </c>
      <c r="G83" s="32" t="s">
        <v>90</v>
      </c>
    </row>
    <row r="84" spans="1:7" x14ac:dyDescent="0.2">
      <c r="A84" s="34">
        <v>83</v>
      </c>
      <c r="B84" s="30" t="str">
        <f t="shared" si="1"/>
        <v>SJ-B-02-QDVZ-AC-0003_OP01_F</v>
      </c>
      <c r="C84" s="30" t="str">
        <f>VLOOKUP(D84,设备类型清单!B:E,4,0)</f>
        <v>SJ-B-02-QDVZ-AC-0003</v>
      </c>
      <c r="D84" s="30" t="s">
        <v>92</v>
      </c>
      <c r="E84" s="30" t="s">
        <v>93</v>
      </c>
      <c r="F84" s="30" t="s">
        <v>11</v>
      </c>
      <c r="G84" s="30" t="s">
        <v>14</v>
      </c>
    </row>
    <row r="85" spans="1:7" x14ac:dyDescent="0.2">
      <c r="A85" s="34">
        <v>84</v>
      </c>
      <c r="B85" s="30" t="str">
        <f t="shared" si="1"/>
        <v>SJ-B-02-QDVZ-AC-0003_OP02_X</v>
      </c>
      <c r="C85" s="30" t="str">
        <f>VLOOKUP(D85,设备类型清单!B:E,4,0)</f>
        <v>SJ-B-02-QDVZ-AC-0003</v>
      </c>
      <c r="D85" s="30" t="s">
        <v>92</v>
      </c>
      <c r="E85" s="30" t="s">
        <v>93</v>
      </c>
      <c r="F85" s="30" t="s">
        <v>94</v>
      </c>
      <c r="G85" s="30" t="s">
        <v>24</v>
      </c>
    </row>
    <row r="86" spans="1:7" x14ac:dyDescent="0.2">
      <c r="A86" s="34">
        <v>85</v>
      </c>
      <c r="B86" s="30" t="str">
        <f t="shared" si="1"/>
        <v>SJ-B-02-QDVZ-AC-0003_OP03_F</v>
      </c>
      <c r="C86" s="30" t="str">
        <f>VLOOKUP(D86,设备类型清单!B:E,4,0)</f>
        <v>SJ-B-02-QDVZ-AC-0003</v>
      </c>
      <c r="D86" s="30" t="s">
        <v>92</v>
      </c>
      <c r="E86" s="30" t="s">
        <v>93</v>
      </c>
      <c r="F86" s="30" t="s">
        <v>15</v>
      </c>
      <c r="G86" s="30" t="s">
        <v>12</v>
      </c>
    </row>
    <row r="87" spans="1:7" x14ac:dyDescent="0.2">
      <c r="A87" s="34">
        <v>86</v>
      </c>
      <c r="B87" s="30" t="str">
        <f t="shared" si="1"/>
        <v>SJ-B-02-QDVZ-AC-0003_OP04_X</v>
      </c>
      <c r="C87" s="30" t="str">
        <f>VLOOKUP(D87,设备类型清单!B:E,4,0)</f>
        <v>SJ-B-02-QDVZ-AC-0003</v>
      </c>
      <c r="D87" s="30" t="s">
        <v>92</v>
      </c>
      <c r="E87" s="30" t="s">
        <v>93</v>
      </c>
      <c r="F87" s="30" t="s">
        <v>95</v>
      </c>
      <c r="G87" s="30" t="s">
        <v>22</v>
      </c>
    </row>
    <row r="88" spans="1:7" x14ac:dyDescent="0.2">
      <c r="A88" s="34">
        <v>87</v>
      </c>
      <c r="B88" s="30" t="str">
        <f t="shared" si="1"/>
        <v>SJ-B-02-QDVZ-AC-0003_FQ01_F</v>
      </c>
      <c r="C88" s="30" t="str">
        <f>VLOOKUP(D88,设备类型清单!B:E,4,0)</f>
        <v>SJ-B-02-QDVZ-AC-0003</v>
      </c>
      <c r="D88" s="30" t="s">
        <v>92</v>
      </c>
      <c r="E88" s="30" t="s">
        <v>93</v>
      </c>
      <c r="F88" s="30" t="s">
        <v>29</v>
      </c>
      <c r="G88" s="30" t="s">
        <v>30</v>
      </c>
    </row>
    <row r="89" spans="1:7" x14ac:dyDescent="0.2">
      <c r="A89" s="34">
        <v>88</v>
      </c>
      <c r="B89" s="30" t="str">
        <f t="shared" si="1"/>
        <v>SJ-B-02-QDVZ-AC-0003_HU01_F</v>
      </c>
      <c r="C89" s="30" t="str">
        <f>VLOOKUP(D89,设备类型清单!B:E,4,0)</f>
        <v>SJ-B-02-QDVZ-AC-0003</v>
      </c>
      <c r="D89" s="30" t="s">
        <v>92</v>
      </c>
      <c r="E89" s="30" t="s">
        <v>93</v>
      </c>
      <c r="F89" s="30" t="s">
        <v>31</v>
      </c>
      <c r="G89" s="30" t="s">
        <v>36</v>
      </c>
    </row>
    <row r="90" spans="1:7" x14ac:dyDescent="0.2">
      <c r="A90" s="34">
        <v>89</v>
      </c>
      <c r="B90" s="30" t="str">
        <f t="shared" si="1"/>
        <v>SJ-B-02-QDVZ-AC-0003_HU02_X</v>
      </c>
      <c r="C90" s="30" t="str">
        <f>VLOOKUP(D90,设备类型清单!B:E,4,0)</f>
        <v>SJ-B-02-QDVZ-AC-0003</v>
      </c>
      <c r="D90" s="30" t="s">
        <v>92</v>
      </c>
      <c r="E90" s="30" t="s">
        <v>93</v>
      </c>
      <c r="F90" s="30" t="s">
        <v>96</v>
      </c>
      <c r="G90" s="30" t="s">
        <v>42</v>
      </c>
    </row>
    <row r="91" spans="1:7" x14ac:dyDescent="0.2">
      <c r="A91" s="34">
        <v>90</v>
      </c>
      <c r="B91" s="30" t="str">
        <f t="shared" si="1"/>
        <v>SJ-B-02-QDVZ-AC-0003_TE01_F</v>
      </c>
      <c r="C91" s="30" t="str">
        <f>VLOOKUP(D91,设备类型清单!B:E,4,0)</f>
        <v>SJ-B-02-QDVZ-AC-0003</v>
      </c>
      <c r="D91" s="30" t="s">
        <v>92</v>
      </c>
      <c r="E91" s="30" t="s">
        <v>93</v>
      </c>
      <c r="F91" s="30" t="s">
        <v>43</v>
      </c>
      <c r="G91" s="30" t="s">
        <v>48</v>
      </c>
    </row>
    <row r="92" spans="1:7" x14ac:dyDescent="0.2">
      <c r="A92" s="34">
        <v>91</v>
      </c>
      <c r="B92" s="30" t="str">
        <f t="shared" si="1"/>
        <v>SJ-B-02-QDVZ-AC-0003_TE02_X</v>
      </c>
      <c r="C92" s="30" t="str">
        <f>VLOOKUP(D92,设备类型清单!B:E,4,0)</f>
        <v>SJ-B-02-QDVZ-AC-0003</v>
      </c>
      <c r="D92" s="30" t="s">
        <v>92</v>
      </c>
      <c r="E92" s="30" t="s">
        <v>93</v>
      </c>
      <c r="F92" s="30" t="s">
        <v>97</v>
      </c>
      <c r="G92" s="30" t="s">
        <v>68</v>
      </c>
    </row>
    <row r="93" spans="1:7" x14ac:dyDescent="0.2">
      <c r="A93" s="34">
        <v>92</v>
      </c>
      <c r="B93" s="30" t="str">
        <f t="shared" si="1"/>
        <v>SJ-B-02-QDVZ-AC-0003_TE03_S</v>
      </c>
      <c r="C93" s="30" t="str">
        <f>VLOOKUP(D93,设备类型清单!B:E,4,0)</f>
        <v>SJ-B-02-QDVZ-AC-0003</v>
      </c>
      <c r="D93" s="30" t="s">
        <v>92</v>
      </c>
      <c r="E93" s="30" t="s">
        <v>93</v>
      </c>
      <c r="F93" s="30" t="s">
        <v>98</v>
      </c>
      <c r="G93" s="30" t="s">
        <v>62</v>
      </c>
    </row>
    <row r="94" spans="1:7" x14ac:dyDescent="0.2">
      <c r="A94" s="34">
        <v>93</v>
      </c>
      <c r="B94" s="30" t="str">
        <f t="shared" si="1"/>
        <v>SJ-B-02-QDVZ-AC-0003_TE04_X</v>
      </c>
      <c r="C94" s="30" t="str">
        <f>VLOOKUP(D94,设备类型清单!B:E,4,0)</f>
        <v>SJ-B-02-QDVZ-AC-0003</v>
      </c>
      <c r="D94" s="30" t="s">
        <v>92</v>
      </c>
      <c r="E94" s="30" t="s">
        <v>93</v>
      </c>
      <c r="F94" s="30" t="s">
        <v>99</v>
      </c>
      <c r="G94" s="30" t="s">
        <v>66</v>
      </c>
    </row>
    <row r="95" spans="1:7" x14ac:dyDescent="0.2">
      <c r="A95" s="34">
        <v>94</v>
      </c>
      <c r="B95" s="30" t="str">
        <f t="shared" si="1"/>
        <v>SJ-B-02-QDVZ-AC-0003_TE05_F</v>
      </c>
      <c r="C95" s="30" t="str">
        <f>VLOOKUP(D95,设备类型清单!B:E,4,0)</f>
        <v>SJ-B-02-QDVZ-AC-0003</v>
      </c>
      <c r="D95" s="30" t="s">
        <v>92</v>
      </c>
      <c r="E95" s="30" t="s">
        <v>93</v>
      </c>
      <c r="F95" s="30" t="s">
        <v>51</v>
      </c>
      <c r="G95" s="30" t="s">
        <v>46</v>
      </c>
    </row>
    <row r="96" spans="1:7" x14ac:dyDescent="0.2">
      <c r="A96" s="34">
        <v>95</v>
      </c>
      <c r="B96" s="30" t="str">
        <f t="shared" si="1"/>
        <v>SJ-B-02-QDVZ-AC-0003_TE06_X</v>
      </c>
      <c r="C96" s="30" t="str">
        <f>VLOOKUP(D96,设备类型清单!B:E,4,0)</f>
        <v>SJ-B-02-QDVZ-AC-0003</v>
      </c>
      <c r="D96" s="30" t="s">
        <v>92</v>
      </c>
      <c r="E96" s="30" t="s">
        <v>93</v>
      </c>
      <c r="F96" s="30" t="s">
        <v>100</v>
      </c>
      <c r="G96" s="30" t="s">
        <v>64</v>
      </c>
    </row>
    <row r="97" spans="1:7" x14ac:dyDescent="0.2">
      <c r="A97" s="34">
        <v>96</v>
      </c>
      <c r="B97" s="30" t="str">
        <f t="shared" si="1"/>
        <v>SJ-B-02-QDVZ-AC-0003_TE07_F</v>
      </c>
      <c r="C97" s="30" t="str">
        <f>VLOOKUP(D97,设备类型清单!B:E,4,0)</f>
        <v>SJ-B-02-QDVZ-AC-0003</v>
      </c>
      <c r="D97" s="30" t="s">
        <v>92</v>
      </c>
      <c r="E97" s="30" t="s">
        <v>93</v>
      </c>
      <c r="F97" s="30" t="s">
        <v>55</v>
      </c>
      <c r="G97" s="30" t="s">
        <v>52</v>
      </c>
    </row>
    <row r="98" spans="1:7" x14ac:dyDescent="0.2">
      <c r="A98" s="34">
        <v>97</v>
      </c>
      <c r="B98" s="30" t="str">
        <f t="shared" si="1"/>
        <v>SJ-B-02-QDVZ-AC-0003_DP01_F</v>
      </c>
      <c r="C98" s="30" t="str">
        <f>VLOOKUP(D98,设备类型清单!B:E,4,0)</f>
        <v>SJ-B-02-QDVZ-AC-0003</v>
      </c>
      <c r="D98" s="30" t="s">
        <v>92</v>
      </c>
      <c r="E98" s="30" t="s">
        <v>93</v>
      </c>
      <c r="F98" s="30" t="s">
        <v>69</v>
      </c>
      <c r="G98" s="30" t="s">
        <v>70</v>
      </c>
    </row>
    <row r="99" spans="1:7" x14ac:dyDescent="0.2">
      <c r="A99" s="34">
        <v>98</v>
      </c>
      <c r="B99" s="30" t="str">
        <f t="shared" si="1"/>
        <v>SJ-B-02-QDVZ-AC-0003_DP02_X</v>
      </c>
      <c r="C99" s="30" t="str">
        <f>VLOOKUP(D99,设备类型清单!B:E,4,0)</f>
        <v>SJ-B-02-QDVZ-AC-0003</v>
      </c>
      <c r="D99" s="30" t="s">
        <v>92</v>
      </c>
      <c r="E99" s="30" t="s">
        <v>93</v>
      </c>
      <c r="F99" s="30" t="s">
        <v>71</v>
      </c>
      <c r="G99" s="30" t="s">
        <v>72</v>
      </c>
    </row>
    <row r="100" spans="1:7" x14ac:dyDescent="0.2">
      <c r="A100" s="34">
        <v>99</v>
      </c>
      <c r="B100" s="30" t="str">
        <f t="shared" si="1"/>
        <v>SJ-B-02-QDVZ-AC-0003_DP03_X</v>
      </c>
      <c r="C100" s="30" t="str">
        <f>VLOOKUP(D100,设备类型清单!B:E,4,0)</f>
        <v>SJ-B-02-QDVZ-AC-0003</v>
      </c>
      <c r="D100" s="30" t="s">
        <v>92</v>
      </c>
      <c r="E100" s="30" t="s">
        <v>93</v>
      </c>
      <c r="F100" s="30" t="s">
        <v>73</v>
      </c>
      <c r="G100" s="30" t="s">
        <v>74</v>
      </c>
    </row>
    <row r="101" spans="1:7" x14ac:dyDescent="0.2">
      <c r="A101" s="34">
        <v>100</v>
      </c>
      <c r="B101" s="30" t="str">
        <f t="shared" si="1"/>
        <v>SJ-B-02-QDVZ-AC-0003_SN01_E</v>
      </c>
      <c r="C101" s="30" t="str">
        <f>VLOOKUP(D101,设备类型清单!B:E,4,0)</f>
        <v>SJ-B-02-QDVZ-AC-0003</v>
      </c>
      <c r="D101" s="30" t="s">
        <v>92</v>
      </c>
      <c r="E101" s="30" t="s">
        <v>93</v>
      </c>
      <c r="F101" s="30" t="s">
        <v>101</v>
      </c>
      <c r="G101" s="30" t="s">
        <v>84</v>
      </c>
    </row>
    <row r="102" spans="1:7" x14ac:dyDescent="0.2">
      <c r="A102" s="34">
        <v>101</v>
      </c>
      <c r="B102" s="30" t="str">
        <f t="shared" si="1"/>
        <v>SJ-B-02-QDVZ-AC-0003_SN02_M</v>
      </c>
      <c r="C102" s="30" t="str">
        <f>VLOOKUP(D102,设备类型清单!B:E,4,0)</f>
        <v>SJ-B-02-QDVZ-AC-0003</v>
      </c>
      <c r="D102" s="30" t="s">
        <v>92</v>
      </c>
      <c r="E102" s="30" t="s">
        <v>93</v>
      </c>
      <c r="F102" s="30" t="s">
        <v>102</v>
      </c>
      <c r="G102" s="30" t="s">
        <v>80</v>
      </c>
    </row>
    <row r="103" spans="1:7" x14ac:dyDescent="0.2">
      <c r="A103" s="34">
        <v>102</v>
      </c>
      <c r="B103" s="30" t="str">
        <f t="shared" si="1"/>
        <v>SJ-B-02-QDVZ-AC-0003_SN03_R</v>
      </c>
      <c r="C103" s="30" t="str">
        <f>VLOOKUP(D103,设备类型清单!B:E,4,0)</f>
        <v>SJ-B-02-QDVZ-AC-0003</v>
      </c>
      <c r="D103" s="30" t="s">
        <v>92</v>
      </c>
      <c r="E103" s="30" t="s">
        <v>93</v>
      </c>
      <c r="F103" s="30" t="s">
        <v>103</v>
      </c>
      <c r="G103" s="30" t="s">
        <v>82</v>
      </c>
    </row>
    <row r="104" spans="1:7" x14ac:dyDescent="0.2">
      <c r="A104" s="34">
        <v>103</v>
      </c>
      <c r="B104" s="30" t="str">
        <f t="shared" si="1"/>
        <v>SJ-B-02-QDVZ-AC-0003_SN04_S</v>
      </c>
      <c r="C104" s="30" t="str">
        <f>VLOOKUP(D104,设备类型清单!B:E,4,0)</f>
        <v>SJ-B-02-QDVZ-AC-0003</v>
      </c>
      <c r="D104" s="30" t="s">
        <v>92</v>
      </c>
      <c r="E104" s="30" t="s">
        <v>93</v>
      </c>
      <c r="F104" s="30" t="s">
        <v>104</v>
      </c>
      <c r="G104" s="30" t="s">
        <v>90</v>
      </c>
    </row>
    <row r="105" spans="1:7" x14ac:dyDescent="0.2">
      <c r="A105" s="31">
        <v>104</v>
      </c>
      <c r="B105" s="32" t="str">
        <f t="shared" si="1"/>
        <v>SJ-B-02-QDVZ-AC-0004_AV01_F</v>
      </c>
      <c r="C105" s="32" t="str">
        <f>VLOOKUP(D105,设备类型清单!B:E,4,0)</f>
        <v>SJ-B-02-QDVZ-AC-0004</v>
      </c>
      <c r="D105" s="32" t="s">
        <v>105</v>
      </c>
      <c r="E105" s="32" t="s">
        <v>8</v>
      </c>
      <c r="F105" s="32" t="s">
        <v>9</v>
      </c>
      <c r="G105" s="32" t="s">
        <v>10</v>
      </c>
    </row>
    <row r="106" spans="1:7" x14ac:dyDescent="0.2">
      <c r="A106" s="31">
        <v>105</v>
      </c>
      <c r="B106" s="32" t="str">
        <f t="shared" si="1"/>
        <v>SJ-B-02-QDVZ-AC-0004_OP01_F</v>
      </c>
      <c r="C106" s="32" t="str">
        <f>VLOOKUP(D106,设备类型清单!B:E,4,0)</f>
        <v>SJ-B-02-QDVZ-AC-0004</v>
      </c>
      <c r="D106" s="32" t="s">
        <v>105</v>
      </c>
      <c r="E106" s="32" t="s">
        <v>8</v>
      </c>
      <c r="F106" s="32" t="s">
        <v>11</v>
      </c>
      <c r="G106" s="32" t="s">
        <v>12</v>
      </c>
    </row>
    <row r="107" spans="1:7" x14ac:dyDescent="0.2">
      <c r="A107" s="31">
        <v>106</v>
      </c>
      <c r="B107" s="32" t="str">
        <f t="shared" si="1"/>
        <v>SJ-B-02-QDVZ-AC-0004_OP02_F</v>
      </c>
      <c r="C107" s="32" t="str">
        <f>VLOOKUP(D107,设备类型清单!B:E,4,0)</f>
        <v>SJ-B-02-QDVZ-AC-0004</v>
      </c>
      <c r="D107" s="32" t="s">
        <v>105</v>
      </c>
      <c r="E107" s="32" t="s">
        <v>8</v>
      </c>
      <c r="F107" s="32" t="s">
        <v>13</v>
      </c>
      <c r="G107" s="32" t="s">
        <v>14</v>
      </c>
    </row>
    <row r="108" spans="1:7" x14ac:dyDescent="0.2">
      <c r="A108" s="31">
        <v>107</v>
      </c>
      <c r="B108" s="32" t="str">
        <f t="shared" si="1"/>
        <v>SJ-B-02-QDVZ-AC-0004_OP03_F</v>
      </c>
      <c r="C108" s="32" t="str">
        <f>VLOOKUP(D108,设备类型清单!B:E,4,0)</f>
        <v>SJ-B-02-QDVZ-AC-0004</v>
      </c>
      <c r="D108" s="32" t="s">
        <v>105</v>
      </c>
      <c r="E108" s="32" t="s">
        <v>8</v>
      </c>
      <c r="F108" s="32" t="s">
        <v>15</v>
      </c>
      <c r="G108" s="32" t="s">
        <v>16</v>
      </c>
    </row>
    <row r="109" spans="1:7" x14ac:dyDescent="0.2">
      <c r="A109" s="31">
        <v>108</v>
      </c>
      <c r="B109" s="32" t="str">
        <f t="shared" si="1"/>
        <v>SJ-B-02-QDVZ-AC-0004_OP04_F</v>
      </c>
      <c r="C109" s="32" t="str">
        <f>VLOOKUP(D109,设备类型清单!B:E,4,0)</f>
        <v>SJ-B-02-QDVZ-AC-0004</v>
      </c>
      <c r="D109" s="32" t="s">
        <v>105</v>
      </c>
      <c r="E109" s="32" t="s">
        <v>8</v>
      </c>
      <c r="F109" s="32" t="s">
        <v>17</v>
      </c>
      <c r="G109" s="32" t="s">
        <v>18</v>
      </c>
    </row>
    <row r="110" spans="1:7" x14ac:dyDescent="0.2">
      <c r="A110" s="31">
        <v>109</v>
      </c>
      <c r="B110" s="32" t="str">
        <f t="shared" si="1"/>
        <v>SJ-B-02-QDVZ-AC-0004_OP05_F</v>
      </c>
      <c r="C110" s="32" t="str">
        <f>VLOOKUP(D110,设备类型清单!B:E,4,0)</f>
        <v>SJ-B-02-QDVZ-AC-0004</v>
      </c>
      <c r="D110" s="32" t="s">
        <v>105</v>
      </c>
      <c r="E110" s="32" t="s">
        <v>8</v>
      </c>
      <c r="F110" s="32" t="s">
        <v>19</v>
      </c>
      <c r="G110" s="32" t="s">
        <v>20</v>
      </c>
    </row>
    <row r="111" spans="1:7" x14ac:dyDescent="0.2">
      <c r="A111" s="31">
        <v>110</v>
      </c>
      <c r="B111" s="32" t="str">
        <f t="shared" si="1"/>
        <v>SJ-B-02-QDVZ-AC-0004_OP06_X</v>
      </c>
      <c r="C111" s="32" t="str">
        <f>VLOOKUP(D111,设备类型清单!B:E,4,0)</f>
        <v>SJ-B-02-QDVZ-AC-0004</v>
      </c>
      <c r="D111" s="32" t="s">
        <v>105</v>
      </c>
      <c r="E111" s="32" t="s">
        <v>8</v>
      </c>
      <c r="F111" s="32" t="s">
        <v>21</v>
      </c>
      <c r="G111" s="32" t="s">
        <v>22</v>
      </c>
    </row>
    <row r="112" spans="1:7" x14ac:dyDescent="0.2">
      <c r="A112" s="31">
        <v>111</v>
      </c>
      <c r="B112" s="32" t="str">
        <f t="shared" si="1"/>
        <v>SJ-B-02-QDVZ-AC-0004_OP07_X</v>
      </c>
      <c r="C112" s="32" t="str">
        <f>VLOOKUP(D112,设备类型清单!B:E,4,0)</f>
        <v>SJ-B-02-QDVZ-AC-0004</v>
      </c>
      <c r="D112" s="32" t="s">
        <v>105</v>
      </c>
      <c r="E112" s="32" t="s">
        <v>8</v>
      </c>
      <c r="F112" s="32" t="s">
        <v>23</v>
      </c>
      <c r="G112" s="32" t="s">
        <v>24</v>
      </c>
    </row>
    <row r="113" spans="1:7" x14ac:dyDescent="0.2">
      <c r="A113" s="31">
        <v>112</v>
      </c>
      <c r="B113" s="32" t="str">
        <f t="shared" si="1"/>
        <v>SJ-B-02-QDVZ-AC-0004_OP08_X</v>
      </c>
      <c r="C113" s="32" t="str">
        <f>VLOOKUP(D113,设备类型清单!B:E,4,0)</f>
        <v>SJ-B-02-QDVZ-AC-0004</v>
      </c>
      <c r="D113" s="32" t="s">
        <v>105</v>
      </c>
      <c r="E113" s="32" t="s">
        <v>8</v>
      </c>
      <c r="F113" s="32" t="s">
        <v>25</v>
      </c>
      <c r="G113" s="32" t="s">
        <v>26</v>
      </c>
    </row>
    <row r="114" spans="1:7" x14ac:dyDescent="0.2">
      <c r="A114" s="31">
        <v>113</v>
      </c>
      <c r="B114" s="32" t="str">
        <f t="shared" si="1"/>
        <v>SJ-B-02-QDVZ-AC-0004_OP09_X</v>
      </c>
      <c r="C114" s="32" t="str">
        <f>VLOOKUP(D114,设备类型清单!B:E,4,0)</f>
        <v>SJ-B-02-QDVZ-AC-0004</v>
      </c>
      <c r="D114" s="32" t="s">
        <v>105</v>
      </c>
      <c r="E114" s="32" t="s">
        <v>8</v>
      </c>
      <c r="F114" s="32" t="s">
        <v>27</v>
      </c>
      <c r="G114" s="32" t="s">
        <v>28</v>
      </c>
    </row>
    <row r="115" spans="1:7" x14ac:dyDescent="0.2">
      <c r="A115" s="31">
        <v>114</v>
      </c>
      <c r="B115" s="32" t="str">
        <f t="shared" si="1"/>
        <v>SJ-B-02-QDVZ-AC-0004_FQ01_F</v>
      </c>
      <c r="C115" s="32" t="str">
        <f>VLOOKUP(D115,设备类型清单!B:E,4,0)</f>
        <v>SJ-B-02-QDVZ-AC-0004</v>
      </c>
      <c r="D115" s="32" t="s">
        <v>105</v>
      </c>
      <c r="E115" s="32" t="s">
        <v>8</v>
      </c>
      <c r="F115" s="32" t="s">
        <v>29</v>
      </c>
      <c r="G115" s="32" t="s">
        <v>30</v>
      </c>
    </row>
    <row r="116" spans="1:7" x14ac:dyDescent="0.2">
      <c r="A116" s="31">
        <v>115</v>
      </c>
      <c r="B116" s="32" t="str">
        <f t="shared" si="1"/>
        <v>SJ-B-02-QDVZ-AC-0004_HU01_F</v>
      </c>
      <c r="C116" s="32" t="str">
        <f>VLOOKUP(D116,设备类型清单!B:E,4,0)</f>
        <v>SJ-B-02-QDVZ-AC-0004</v>
      </c>
      <c r="D116" s="32" t="s">
        <v>105</v>
      </c>
      <c r="E116" s="32" t="s">
        <v>8</v>
      </c>
      <c r="F116" s="32" t="s">
        <v>31</v>
      </c>
      <c r="G116" s="32" t="s">
        <v>32</v>
      </c>
    </row>
    <row r="117" spans="1:7" x14ac:dyDescent="0.2">
      <c r="A117" s="31">
        <v>116</v>
      </c>
      <c r="B117" s="32" t="str">
        <f t="shared" si="1"/>
        <v>SJ-B-02-QDVZ-AC-0004_HU02_F</v>
      </c>
      <c r="C117" s="32" t="str">
        <f>VLOOKUP(D117,设备类型清单!B:E,4,0)</f>
        <v>SJ-B-02-QDVZ-AC-0004</v>
      </c>
      <c r="D117" s="32" t="s">
        <v>105</v>
      </c>
      <c r="E117" s="32" t="s">
        <v>8</v>
      </c>
      <c r="F117" s="32" t="s">
        <v>33</v>
      </c>
      <c r="G117" s="32" t="s">
        <v>34</v>
      </c>
    </row>
    <row r="118" spans="1:7" x14ac:dyDescent="0.2">
      <c r="A118" s="31">
        <v>117</v>
      </c>
      <c r="B118" s="32" t="str">
        <f t="shared" si="1"/>
        <v>SJ-B-02-QDVZ-AC-0004_HU03_F</v>
      </c>
      <c r="C118" s="32" t="str">
        <f>VLOOKUP(D118,设备类型清单!B:E,4,0)</f>
        <v>SJ-B-02-QDVZ-AC-0004</v>
      </c>
      <c r="D118" s="32" t="s">
        <v>105</v>
      </c>
      <c r="E118" s="32" t="s">
        <v>8</v>
      </c>
      <c r="F118" s="32" t="s">
        <v>35</v>
      </c>
      <c r="G118" s="32" t="s">
        <v>36</v>
      </c>
    </row>
    <row r="119" spans="1:7" x14ac:dyDescent="0.2">
      <c r="A119" s="31">
        <v>118</v>
      </c>
      <c r="B119" s="32" t="str">
        <f t="shared" si="1"/>
        <v>SJ-B-02-QDVZ-AC-0004_HU04_F</v>
      </c>
      <c r="C119" s="32" t="str">
        <f>VLOOKUP(D119,设备类型清单!B:E,4,0)</f>
        <v>SJ-B-02-QDVZ-AC-0004</v>
      </c>
      <c r="D119" s="32" t="s">
        <v>105</v>
      </c>
      <c r="E119" s="32" t="s">
        <v>8</v>
      </c>
      <c r="F119" s="32" t="s">
        <v>37</v>
      </c>
      <c r="G119" s="32" t="s">
        <v>38</v>
      </c>
    </row>
    <row r="120" spans="1:7" x14ac:dyDescent="0.2">
      <c r="A120" s="31">
        <v>119</v>
      </c>
      <c r="B120" s="32" t="str">
        <f t="shared" si="1"/>
        <v>SJ-B-02-QDVZ-AC-0004_HU05_F</v>
      </c>
      <c r="C120" s="32" t="str">
        <f>VLOOKUP(D120,设备类型清单!B:E,4,0)</f>
        <v>SJ-B-02-QDVZ-AC-0004</v>
      </c>
      <c r="D120" s="32" t="s">
        <v>105</v>
      </c>
      <c r="E120" s="32" t="s">
        <v>8</v>
      </c>
      <c r="F120" s="32" t="s">
        <v>39</v>
      </c>
      <c r="G120" s="32" t="s">
        <v>40</v>
      </c>
    </row>
    <row r="121" spans="1:7" x14ac:dyDescent="0.2">
      <c r="A121" s="31">
        <v>120</v>
      </c>
      <c r="B121" s="32" t="str">
        <f t="shared" si="1"/>
        <v>SJ-B-02-QDVZ-AC-0004_HU06_X</v>
      </c>
      <c r="C121" s="32" t="str">
        <f>VLOOKUP(D121,设备类型清单!B:E,4,0)</f>
        <v>SJ-B-02-QDVZ-AC-0004</v>
      </c>
      <c r="D121" s="32" t="s">
        <v>105</v>
      </c>
      <c r="E121" s="32" t="s">
        <v>8</v>
      </c>
      <c r="F121" s="32" t="s">
        <v>41</v>
      </c>
      <c r="G121" s="32" t="s">
        <v>42</v>
      </c>
    </row>
    <row r="122" spans="1:7" x14ac:dyDescent="0.2">
      <c r="A122" s="31">
        <v>121</v>
      </c>
      <c r="B122" s="32" t="str">
        <f t="shared" si="1"/>
        <v>SJ-B-02-QDVZ-AC-0004_TE01_F</v>
      </c>
      <c r="C122" s="32" t="str">
        <f>VLOOKUP(D122,设备类型清单!B:E,4,0)</f>
        <v>SJ-B-02-QDVZ-AC-0004</v>
      </c>
      <c r="D122" s="32" t="s">
        <v>105</v>
      </c>
      <c r="E122" s="32" t="s">
        <v>8</v>
      </c>
      <c r="F122" s="32" t="s">
        <v>43</v>
      </c>
      <c r="G122" s="32" t="s">
        <v>44</v>
      </c>
    </row>
    <row r="123" spans="1:7" x14ac:dyDescent="0.2">
      <c r="A123" s="31">
        <v>122</v>
      </c>
      <c r="B123" s="32" t="str">
        <f t="shared" si="1"/>
        <v>SJ-B-02-QDVZ-AC-0004_TE02_F</v>
      </c>
      <c r="C123" s="32" t="str">
        <f>VLOOKUP(D123,设备类型清单!B:E,4,0)</f>
        <v>SJ-B-02-QDVZ-AC-0004</v>
      </c>
      <c r="D123" s="32" t="s">
        <v>105</v>
      </c>
      <c r="E123" s="32" t="s">
        <v>8</v>
      </c>
      <c r="F123" s="32" t="s">
        <v>45</v>
      </c>
      <c r="G123" s="32" t="s">
        <v>46</v>
      </c>
    </row>
    <row r="124" spans="1:7" x14ac:dyDescent="0.2">
      <c r="A124" s="31">
        <v>123</v>
      </c>
      <c r="B124" s="32" t="str">
        <f t="shared" si="1"/>
        <v>SJ-B-02-QDVZ-AC-0004_TE03_F</v>
      </c>
      <c r="C124" s="32" t="str">
        <f>VLOOKUP(D124,设备类型清单!B:E,4,0)</f>
        <v>SJ-B-02-QDVZ-AC-0004</v>
      </c>
      <c r="D124" s="32" t="s">
        <v>105</v>
      </c>
      <c r="E124" s="32" t="s">
        <v>8</v>
      </c>
      <c r="F124" s="32" t="s">
        <v>47</v>
      </c>
      <c r="G124" s="32" t="s">
        <v>48</v>
      </c>
    </row>
    <row r="125" spans="1:7" x14ac:dyDescent="0.2">
      <c r="A125" s="31">
        <v>124</v>
      </c>
      <c r="B125" s="32" t="str">
        <f t="shared" si="1"/>
        <v>SJ-B-02-QDVZ-AC-0004_TE04_F</v>
      </c>
      <c r="C125" s="32" t="str">
        <f>VLOOKUP(D125,设备类型清单!B:E,4,0)</f>
        <v>SJ-B-02-QDVZ-AC-0004</v>
      </c>
      <c r="D125" s="32" t="s">
        <v>105</v>
      </c>
      <c r="E125" s="32" t="s">
        <v>8</v>
      </c>
      <c r="F125" s="32" t="s">
        <v>49</v>
      </c>
      <c r="G125" s="32" t="s">
        <v>50</v>
      </c>
    </row>
    <row r="126" spans="1:7" x14ac:dyDescent="0.2">
      <c r="A126" s="31">
        <v>125</v>
      </c>
      <c r="B126" s="32" t="str">
        <f t="shared" si="1"/>
        <v>SJ-B-02-QDVZ-AC-0004_TE05_F</v>
      </c>
      <c r="C126" s="32" t="str">
        <f>VLOOKUP(D126,设备类型清单!B:E,4,0)</f>
        <v>SJ-B-02-QDVZ-AC-0004</v>
      </c>
      <c r="D126" s="32" t="s">
        <v>105</v>
      </c>
      <c r="E126" s="32" t="s">
        <v>8</v>
      </c>
      <c r="F126" s="32" t="s">
        <v>51</v>
      </c>
      <c r="G126" s="32" t="s">
        <v>52</v>
      </c>
    </row>
    <row r="127" spans="1:7" x14ac:dyDescent="0.2">
      <c r="A127" s="31">
        <v>126</v>
      </c>
      <c r="B127" s="32" t="str">
        <f t="shared" si="1"/>
        <v>SJ-B-02-QDVZ-AC-0004_TE06_F</v>
      </c>
      <c r="C127" s="32" t="str">
        <f>VLOOKUP(D127,设备类型清单!B:E,4,0)</f>
        <v>SJ-B-02-QDVZ-AC-0004</v>
      </c>
      <c r="D127" s="32" t="s">
        <v>105</v>
      </c>
      <c r="E127" s="32" t="s">
        <v>8</v>
      </c>
      <c r="F127" s="32" t="s">
        <v>53</v>
      </c>
      <c r="G127" s="32" t="s">
        <v>54</v>
      </c>
    </row>
    <row r="128" spans="1:7" x14ac:dyDescent="0.2">
      <c r="A128" s="31">
        <v>127</v>
      </c>
      <c r="B128" s="32" t="str">
        <f t="shared" si="1"/>
        <v>SJ-B-02-QDVZ-AC-0004_TE07_F</v>
      </c>
      <c r="C128" s="32" t="str">
        <f>VLOOKUP(D128,设备类型清单!B:E,4,0)</f>
        <v>SJ-B-02-QDVZ-AC-0004</v>
      </c>
      <c r="D128" s="32" t="s">
        <v>105</v>
      </c>
      <c r="E128" s="32" t="s">
        <v>8</v>
      </c>
      <c r="F128" s="32" t="s">
        <v>55</v>
      </c>
      <c r="G128" s="32" t="s">
        <v>56</v>
      </c>
    </row>
    <row r="129" spans="1:7" x14ac:dyDescent="0.2">
      <c r="A129" s="31">
        <v>128</v>
      </c>
      <c r="B129" s="32" t="str">
        <f t="shared" si="1"/>
        <v>SJ-B-02-QDVZ-AC-0004_TE08_F</v>
      </c>
      <c r="C129" s="32" t="str">
        <f>VLOOKUP(D129,设备类型清单!B:E,4,0)</f>
        <v>SJ-B-02-QDVZ-AC-0004</v>
      </c>
      <c r="D129" s="32" t="s">
        <v>105</v>
      </c>
      <c r="E129" s="32" t="s">
        <v>8</v>
      </c>
      <c r="F129" s="32" t="s">
        <v>57</v>
      </c>
      <c r="G129" s="32" t="s">
        <v>58</v>
      </c>
    </row>
    <row r="130" spans="1:7" x14ac:dyDescent="0.2">
      <c r="A130" s="31">
        <v>129</v>
      </c>
      <c r="B130" s="32" t="str">
        <f t="shared" ref="B130:B193" si="2">C130&amp;F130</f>
        <v>SJ-B-02-QDVZ-AC-0004_TE09_S</v>
      </c>
      <c r="C130" s="32" t="str">
        <f>VLOOKUP(D130,设备类型清单!B:E,4,0)</f>
        <v>SJ-B-02-QDVZ-AC-0004</v>
      </c>
      <c r="D130" s="32" t="s">
        <v>105</v>
      </c>
      <c r="E130" s="32" t="s">
        <v>8</v>
      </c>
      <c r="F130" s="32" t="s">
        <v>59</v>
      </c>
      <c r="G130" s="32" t="s">
        <v>60</v>
      </c>
    </row>
    <row r="131" spans="1:7" x14ac:dyDescent="0.2">
      <c r="A131" s="31">
        <v>130</v>
      </c>
      <c r="B131" s="32" t="str">
        <f t="shared" si="2"/>
        <v>SJ-B-02-QDVZ-AC-0004_TE10_S</v>
      </c>
      <c r="C131" s="32" t="str">
        <f>VLOOKUP(D131,设备类型清单!B:E,4,0)</f>
        <v>SJ-B-02-QDVZ-AC-0004</v>
      </c>
      <c r="D131" s="32" t="s">
        <v>105</v>
      </c>
      <c r="E131" s="32" t="s">
        <v>8</v>
      </c>
      <c r="F131" s="32" t="s">
        <v>61</v>
      </c>
      <c r="G131" s="32" t="s">
        <v>62</v>
      </c>
    </row>
    <row r="132" spans="1:7" x14ac:dyDescent="0.2">
      <c r="A132" s="31">
        <v>131</v>
      </c>
      <c r="B132" s="32" t="str">
        <f t="shared" si="2"/>
        <v>SJ-B-02-QDVZ-AC-0004_TE11_X</v>
      </c>
      <c r="C132" s="32" t="str">
        <f>VLOOKUP(D132,设备类型清单!B:E,4,0)</f>
        <v>SJ-B-02-QDVZ-AC-0004</v>
      </c>
      <c r="D132" s="32" t="s">
        <v>105</v>
      </c>
      <c r="E132" s="32" t="s">
        <v>8</v>
      </c>
      <c r="F132" s="32" t="s">
        <v>63</v>
      </c>
      <c r="G132" s="32" t="s">
        <v>64</v>
      </c>
    </row>
    <row r="133" spans="1:7" x14ac:dyDescent="0.2">
      <c r="A133" s="31">
        <v>132</v>
      </c>
      <c r="B133" s="32" t="str">
        <f t="shared" si="2"/>
        <v>SJ-B-02-QDVZ-AC-0004_TE12_X</v>
      </c>
      <c r="C133" s="32" t="str">
        <f>VLOOKUP(D133,设备类型清单!B:E,4,0)</f>
        <v>SJ-B-02-QDVZ-AC-0004</v>
      </c>
      <c r="D133" s="32" t="s">
        <v>105</v>
      </c>
      <c r="E133" s="32" t="s">
        <v>8</v>
      </c>
      <c r="F133" s="32" t="s">
        <v>65</v>
      </c>
      <c r="G133" s="32" t="s">
        <v>66</v>
      </c>
    </row>
    <row r="134" spans="1:7" x14ac:dyDescent="0.2">
      <c r="A134" s="31">
        <v>133</v>
      </c>
      <c r="B134" s="32" t="str">
        <f t="shared" si="2"/>
        <v>SJ-B-02-QDVZ-AC-0004_TE13_X</v>
      </c>
      <c r="C134" s="32" t="str">
        <f>VLOOKUP(D134,设备类型清单!B:E,4,0)</f>
        <v>SJ-B-02-QDVZ-AC-0004</v>
      </c>
      <c r="D134" s="32" t="s">
        <v>105</v>
      </c>
      <c r="E134" s="32" t="s">
        <v>8</v>
      </c>
      <c r="F134" s="32" t="s">
        <v>67</v>
      </c>
      <c r="G134" s="32" t="s">
        <v>68</v>
      </c>
    </row>
    <row r="135" spans="1:7" x14ac:dyDescent="0.2">
      <c r="A135" s="31">
        <v>134</v>
      </c>
      <c r="B135" s="32" t="str">
        <f t="shared" si="2"/>
        <v>SJ-B-02-QDVZ-AC-0004_DP01_F</v>
      </c>
      <c r="C135" s="32" t="str">
        <f>VLOOKUP(D135,设备类型清单!B:E,4,0)</f>
        <v>SJ-B-02-QDVZ-AC-0004</v>
      </c>
      <c r="D135" s="32" t="s">
        <v>105</v>
      </c>
      <c r="E135" s="32" t="s">
        <v>8</v>
      </c>
      <c r="F135" s="32" t="s">
        <v>69</v>
      </c>
      <c r="G135" s="32" t="s">
        <v>70</v>
      </c>
    </row>
    <row r="136" spans="1:7" x14ac:dyDescent="0.2">
      <c r="A136" s="31">
        <v>135</v>
      </c>
      <c r="B136" s="32" t="str">
        <f t="shared" si="2"/>
        <v>SJ-B-02-QDVZ-AC-0004_DP02_X</v>
      </c>
      <c r="C136" s="32" t="str">
        <f>VLOOKUP(D136,设备类型清单!B:E,4,0)</f>
        <v>SJ-B-02-QDVZ-AC-0004</v>
      </c>
      <c r="D136" s="32" t="s">
        <v>105</v>
      </c>
      <c r="E136" s="32" t="s">
        <v>8</v>
      </c>
      <c r="F136" s="32" t="s">
        <v>71</v>
      </c>
      <c r="G136" s="32" t="s">
        <v>72</v>
      </c>
    </row>
    <row r="137" spans="1:7" x14ac:dyDescent="0.2">
      <c r="A137" s="31">
        <v>136</v>
      </c>
      <c r="B137" s="32" t="str">
        <f t="shared" si="2"/>
        <v>SJ-B-02-QDVZ-AC-0004_DP03_X</v>
      </c>
      <c r="C137" s="32" t="str">
        <f>VLOOKUP(D137,设备类型清单!B:E,4,0)</f>
        <v>SJ-B-02-QDVZ-AC-0004</v>
      </c>
      <c r="D137" s="32" t="s">
        <v>105</v>
      </c>
      <c r="E137" s="32" t="s">
        <v>8</v>
      </c>
      <c r="F137" s="32" t="s">
        <v>73</v>
      </c>
      <c r="G137" s="32" t="s">
        <v>74</v>
      </c>
    </row>
    <row r="138" spans="1:7" x14ac:dyDescent="0.2">
      <c r="A138" s="31">
        <v>137</v>
      </c>
      <c r="B138" s="32" t="str">
        <f t="shared" si="2"/>
        <v>SJ-B-02-QDVZ-AC-0004_DP04_X</v>
      </c>
      <c r="C138" s="32" t="str">
        <f>VLOOKUP(D138,设备类型清单!B:E,4,0)</f>
        <v>SJ-B-02-QDVZ-AC-0004</v>
      </c>
      <c r="D138" s="32" t="s">
        <v>105</v>
      </c>
      <c r="E138" s="32" t="s">
        <v>8</v>
      </c>
      <c r="F138" s="32" t="s">
        <v>75</v>
      </c>
      <c r="G138" s="32" t="s">
        <v>76</v>
      </c>
    </row>
    <row r="139" spans="1:7" x14ac:dyDescent="0.2">
      <c r="A139" s="31">
        <v>138</v>
      </c>
      <c r="B139" s="32" t="str">
        <f t="shared" si="2"/>
        <v>SJ-B-02-QDVZ-AC-0004_PR01_F</v>
      </c>
      <c r="C139" s="32" t="str">
        <f>VLOOKUP(D139,设备类型清单!B:E,4,0)</f>
        <v>SJ-B-02-QDVZ-AC-0004</v>
      </c>
      <c r="D139" s="32" t="s">
        <v>105</v>
      </c>
      <c r="E139" s="32" t="s">
        <v>8</v>
      </c>
      <c r="F139" s="32" t="s">
        <v>77</v>
      </c>
      <c r="G139" s="32" t="s">
        <v>78</v>
      </c>
    </row>
    <row r="140" spans="1:7" x14ac:dyDescent="0.2">
      <c r="A140" s="31">
        <v>139</v>
      </c>
      <c r="B140" s="32" t="str">
        <f t="shared" si="2"/>
        <v>SJ-B-02-QDVZ-AC-0004_SN01_M</v>
      </c>
      <c r="C140" s="32" t="str">
        <f>VLOOKUP(D140,设备类型清单!B:E,4,0)</f>
        <v>SJ-B-02-QDVZ-AC-0004</v>
      </c>
      <c r="D140" s="32" t="s">
        <v>105</v>
      </c>
      <c r="E140" s="32" t="s">
        <v>8</v>
      </c>
      <c r="F140" s="32" t="s">
        <v>79</v>
      </c>
      <c r="G140" s="32" t="s">
        <v>80</v>
      </c>
    </row>
    <row r="141" spans="1:7" x14ac:dyDescent="0.2">
      <c r="A141" s="31">
        <v>140</v>
      </c>
      <c r="B141" s="32" t="str">
        <f t="shared" si="2"/>
        <v>SJ-B-02-QDVZ-AC-0004_SN02_R</v>
      </c>
      <c r="C141" s="32" t="str">
        <f>VLOOKUP(D141,设备类型清单!B:E,4,0)</f>
        <v>SJ-B-02-QDVZ-AC-0004</v>
      </c>
      <c r="D141" s="32" t="s">
        <v>105</v>
      </c>
      <c r="E141" s="32" t="s">
        <v>8</v>
      </c>
      <c r="F141" s="32" t="s">
        <v>81</v>
      </c>
      <c r="G141" s="32" t="s">
        <v>82</v>
      </c>
    </row>
    <row r="142" spans="1:7" x14ac:dyDescent="0.2">
      <c r="A142" s="31">
        <v>141</v>
      </c>
      <c r="B142" s="32" t="str">
        <f t="shared" si="2"/>
        <v>SJ-B-02-QDVZ-AC-0004_SN03_E</v>
      </c>
      <c r="C142" s="32" t="str">
        <f>VLOOKUP(D142,设备类型清单!B:E,4,0)</f>
        <v>SJ-B-02-QDVZ-AC-0004</v>
      </c>
      <c r="D142" s="32" t="s">
        <v>105</v>
      </c>
      <c r="E142" s="32" t="s">
        <v>8</v>
      </c>
      <c r="F142" s="32" t="s">
        <v>83</v>
      </c>
      <c r="G142" s="32" t="s">
        <v>84</v>
      </c>
    </row>
    <row r="143" spans="1:7" x14ac:dyDescent="0.2">
      <c r="A143" s="31">
        <v>142</v>
      </c>
      <c r="B143" s="32" t="str">
        <f t="shared" si="2"/>
        <v>SJ-B-02-QDVZ-AC-0004_SN04_R</v>
      </c>
      <c r="C143" s="32" t="str">
        <f>VLOOKUP(D143,设备类型清单!B:E,4,0)</f>
        <v>SJ-B-02-QDVZ-AC-0004</v>
      </c>
      <c r="D143" s="32" t="s">
        <v>105</v>
      </c>
      <c r="E143" s="32" t="s">
        <v>8</v>
      </c>
      <c r="F143" s="32" t="s">
        <v>85</v>
      </c>
      <c r="G143" s="32" t="s">
        <v>86</v>
      </c>
    </row>
    <row r="144" spans="1:7" x14ac:dyDescent="0.2">
      <c r="A144" s="31">
        <v>143</v>
      </c>
      <c r="B144" s="32" t="str">
        <f t="shared" si="2"/>
        <v>SJ-B-02-QDVZ-AC-0004_SN05_E</v>
      </c>
      <c r="C144" s="32" t="str">
        <f>VLOOKUP(D144,设备类型清单!B:E,4,0)</f>
        <v>SJ-B-02-QDVZ-AC-0004</v>
      </c>
      <c r="D144" s="32" t="s">
        <v>105</v>
      </c>
      <c r="E144" s="32" t="s">
        <v>8</v>
      </c>
      <c r="F144" s="32" t="s">
        <v>87</v>
      </c>
      <c r="G144" s="32" t="s">
        <v>88</v>
      </c>
    </row>
    <row r="145" spans="1:7" x14ac:dyDescent="0.2">
      <c r="A145" s="31">
        <v>144</v>
      </c>
      <c r="B145" s="32" t="str">
        <f t="shared" si="2"/>
        <v>SJ-B-02-QDVZ-AC-0004_SN06_S</v>
      </c>
      <c r="C145" s="32" t="str">
        <f>VLOOKUP(D145,设备类型清单!B:E,4,0)</f>
        <v>SJ-B-02-QDVZ-AC-0004</v>
      </c>
      <c r="D145" s="32" t="s">
        <v>105</v>
      </c>
      <c r="E145" s="32" t="s">
        <v>8</v>
      </c>
      <c r="F145" s="32" t="s">
        <v>89</v>
      </c>
      <c r="G145" s="32" t="s">
        <v>90</v>
      </c>
    </row>
    <row r="146" spans="1:7" x14ac:dyDescent="0.2">
      <c r="A146" s="34">
        <v>145</v>
      </c>
      <c r="B146" s="30" t="str">
        <f t="shared" si="2"/>
        <v>SJ-B-02-QDVZ-AC-0005_AV01_F</v>
      </c>
      <c r="C146" s="30" t="str">
        <f>VLOOKUP(D146,设备类型清单!B:E,4,0)</f>
        <v>SJ-B-02-QDVZ-AC-0005</v>
      </c>
      <c r="D146" s="30" t="s">
        <v>106</v>
      </c>
      <c r="E146" s="30" t="s">
        <v>8</v>
      </c>
      <c r="F146" s="30" t="s">
        <v>9</v>
      </c>
      <c r="G146" s="30" t="s">
        <v>10</v>
      </c>
    </row>
    <row r="147" spans="1:7" x14ac:dyDescent="0.2">
      <c r="A147" s="34">
        <v>146</v>
      </c>
      <c r="B147" s="30" t="str">
        <f t="shared" si="2"/>
        <v>SJ-B-02-QDVZ-AC-0005_OP01_F</v>
      </c>
      <c r="C147" s="30" t="str">
        <f>VLOOKUP(D147,设备类型清单!B:E,4,0)</f>
        <v>SJ-B-02-QDVZ-AC-0005</v>
      </c>
      <c r="D147" s="30" t="s">
        <v>106</v>
      </c>
      <c r="E147" s="30" t="s">
        <v>8</v>
      </c>
      <c r="F147" s="30" t="s">
        <v>11</v>
      </c>
      <c r="G147" s="30" t="s">
        <v>12</v>
      </c>
    </row>
    <row r="148" spans="1:7" x14ac:dyDescent="0.2">
      <c r="A148" s="34">
        <v>147</v>
      </c>
      <c r="B148" s="30" t="str">
        <f t="shared" si="2"/>
        <v>SJ-B-02-QDVZ-AC-0005_OP02_F</v>
      </c>
      <c r="C148" s="30" t="str">
        <f>VLOOKUP(D148,设备类型清单!B:E,4,0)</f>
        <v>SJ-B-02-QDVZ-AC-0005</v>
      </c>
      <c r="D148" s="30" t="s">
        <v>106</v>
      </c>
      <c r="E148" s="30" t="s">
        <v>8</v>
      </c>
      <c r="F148" s="30" t="s">
        <v>13</v>
      </c>
      <c r="G148" s="30" t="s">
        <v>14</v>
      </c>
    </row>
    <row r="149" spans="1:7" x14ac:dyDescent="0.2">
      <c r="A149" s="34">
        <v>148</v>
      </c>
      <c r="B149" s="30" t="str">
        <f t="shared" si="2"/>
        <v>SJ-B-02-QDVZ-AC-0005_OP03_F</v>
      </c>
      <c r="C149" s="30" t="str">
        <f>VLOOKUP(D149,设备类型清单!B:E,4,0)</f>
        <v>SJ-B-02-QDVZ-AC-0005</v>
      </c>
      <c r="D149" s="30" t="s">
        <v>106</v>
      </c>
      <c r="E149" s="30" t="s">
        <v>8</v>
      </c>
      <c r="F149" s="30" t="s">
        <v>15</v>
      </c>
      <c r="G149" s="30" t="s">
        <v>16</v>
      </c>
    </row>
    <row r="150" spans="1:7" x14ac:dyDescent="0.2">
      <c r="A150" s="34">
        <v>149</v>
      </c>
      <c r="B150" s="30" t="str">
        <f t="shared" si="2"/>
        <v>SJ-B-02-QDVZ-AC-0005_OP04_F</v>
      </c>
      <c r="C150" s="30" t="str">
        <f>VLOOKUP(D150,设备类型清单!B:E,4,0)</f>
        <v>SJ-B-02-QDVZ-AC-0005</v>
      </c>
      <c r="D150" s="30" t="s">
        <v>106</v>
      </c>
      <c r="E150" s="30" t="s">
        <v>8</v>
      </c>
      <c r="F150" s="30" t="s">
        <v>17</v>
      </c>
      <c r="G150" s="30" t="s">
        <v>18</v>
      </c>
    </row>
    <row r="151" spans="1:7" x14ac:dyDescent="0.2">
      <c r="A151" s="34">
        <v>150</v>
      </c>
      <c r="B151" s="30" t="str">
        <f t="shared" si="2"/>
        <v>SJ-B-02-QDVZ-AC-0005_OP05_F</v>
      </c>
      <c r="C151" s="30" t="str">
        <f>VLOOKUP(D151,设备类型清单!B:E,4,0)</f>
        <v>SJ-B-02-QDVZ-AC-0005</v>
      </c>
      <c r="D151" s="30" t="s">
        <v>106</v>
      </c>
      <c r="E151" s="30" t="s">
        <v>8</v>
      </c>
      <c r="F151" s="30" t="s">
        <v>19</v>
      </c>
      <c r="G151" s="30" t="s">
        <v>20</v>
      </c>
    </row>
    <row r="152" spans="1:7" x14ac:dyDescent="0.2">
      <c r="A152" s="34">
        <v>151</v>
      </c>
      <c r="B152" s="30" t="str">
        <f t="shared" si="2"/>
        <v>SJ-B-02-QDVZ-AC-0005_OP06_X</v>
      </c>
      <c r="C152" s="30" t="str">
        <f>VLOOKUP(D152,设备类型清单!B:E,4,0)</f>
        <v>SJ-B-02-QDVZ-AC-0005</v>
      </c>
      <c r="D152" s="30" t="s">
        <v>106</v>
      </c>
      <c r="E152" s="30" t="s">
        <v>8</v>
      </c>
      <c r="F152" s="30" t="s">
        <v>21</v>
      </c>
      <c r="G152" s="30" t="s">
        <v>22</v>
      </c>
    </row>
    <row r="153" spans="1:7" x14ac:dyDescent="0.2">
      <c r="A153" s="34">
        <v>152</v>
      </c>
      <c r="B153" s="30" t="str">
        <f t="shared" si="2"/>
        <v>SJ-B-02-QDVZ-AC-0005_OP07_X</v>
      </c>
      <c r="C153" s="30" t="str">
        <f>VLOOKUP(D153,设备类型清单!B:E,4,0)</f>
        <v>SJ-B-02-QDVZ-AC-0005</v>
      </c>
      <c r="D153" s="30" t="s">
        <v>106</v>
      </c>
      <c r="E153" s="30" t="s">
        <v>8</v>
      </c>
      <c r="F153" s="30" t="s">
        <v>23</v>
      </c>
      <c r="G153" s="30" t="s">
        <v>24</v>
      </c>
    </row>
    <row r="154" spans="1:7" x14ac:dyDescent="0.2">
      <c r="A154" s="34">
        <v>153</v>
      </c>
      <c r="B154" s="30" t="str">
        <f t="shared" si="2"/>
        <v>SJ-B-02-QDVZ-AC-0005_OP08_X</v>
      </c>
      <c r="C154" s="30" t="str">
        <f>VLOOKUP(D154,设备类型清单!B:E,4,0)</f>
        <v>SJ-B-02-QDVZ-AC-0005</v>
      </c>
      <c r="D154" s="30" t="s">
        <v>106</v>
      </c>
      <c r="E154" s="30" t="s">
        <v>8</v>
      </c>
      <c r="F154" s="30" t="s">
        <v>25</v>
      </c>
      <c r="G154" s="30" t="s">
        <v>26</v>
      </c>
    </row>
    <row r="155" spans="1:7" x14ac:dyDescent="0.2">
      <c r="A155" s="34">
        <v>154</v>
      </c>
      <c r="B155" s="30" t="str">
        <f t="shared" si="2"/>
        <v>SJ-B-02-QDVZ-AC-0005_OP09_X</v>
      </c>
      <c r="C155" s="30" t="str">
        <f>VLOOKUP(D155,设备类型清单!B:E,4,0)</f>
        <v>SJ-B-02-QDVZ-AC-0005</v>
      </c>
      <c r="D155" s="30" t="s">
        <v>106</v>
      </c>
      <c r="E155" s="30" t="s">
        <v>8</v>
      </c>
      <c r="F155" s="30" t="s">
        <v>27</v>
      </c>
      <c r="G155" s="30" t="s">
        <v>28</v>
      </c>
    </row>
    <row r="156" spans="1:7" x14ac:dyDescent="0.2">
      <c r="A156" s="34">
        <v>155</v>
      </c>
      <c r="B156" s="30" t="str">
        <f t="shared" si="2"/>
        <v>SJ-B-02-QDVZ-AC-0005_FQ01_F</v>
      </c>
      <c r="C156" s="30" t="str">
        <f>VLOOKUP(D156,设备类型清单!B:E,4,0)</f>
        <v>SJ-B-02-QDVZ-AC-0005</v>
      </c>
      <c r="D156" s="30" t="s">
        <v>106</v>
      </c>
      <c r="E156" s="30" t="s">
        <v>8</v>
      </c>
      <c r="F156" s="30" t="s">
        <v>29</v>
      </c>
      <c r="G156" s="30" t="s">
        <v>30</v>
      </c>
    </row>
    <row r="157" spans="1:7" x14ac:dyDescent="0.2">
      <c r="A157" s="34">
        <v>156</v>
      </c>
      <c r="B157" s="30" t="str">
        <f t="shared" si="2"/>
        <v>SJ-B-02-QDVZ-AC-0005_HU01_F</v>
      </c>
      <c r="C157" s="30" t="str">
        <f>VLOOKUP(D157,设备类型清单!B:E,4,0)</f>
        <v>SJ-B-02-QDVZ-AC-0005</v>
      </c>
      <c r="D157" s="30" t="s">
        <v>106</v>
      </c>
      <c r="E157" s="30" t="s">
        <v>8</v>
      </c>
      <c r="F157" s="30" t="s">
        <v>31</v>
      </c>
      <c r="G157" s="30" t="s">
        <v>32</v>
      </c>
    </row>
    <row r="158" spans="1:7" x14ac:dyDescent="0.2">
      <c r="A158" s="34">
        <v>157</v>
      </c>
      <c r="B158" s="30" t="str">
        <f t="shared" si="2"/>
        <v>SJ-B-02-QDVZ-AC-0005_HU02_F</v>
      </c>
      <c r="C158" s="30" t="str">
        <f>VLOOKUP(D158,设备类型清单!B:E,4,0)</f>
        <v>SJ-B-02-QDVZ-AC-0005</v>
      </c>
      <c r="D158" s="30" t="s">
        <v>106</v>
      </c>
      <c r="E158" s="30" t="s">
        <v>8</v>
      </c>
      <c r="F158" s="30" t="s">
        <v>33</v>
      </c>
      <c r="G158" s="30" t="s">
        <v>34</v>
      </c>
    </row>
    <row r="159" spans="1:7" x14ac:dyDescent="0.2">
      <c r="A159" s="34">
        <v>158</v>
      </c>
      <c r="B159" s="30" t="str">
        <f t="shared" si="2"/>
        <v>SJ-B-02-QDVZ-AC-0005_HU03_F</v>
      </c>
      <c r="C159" s="30" t="str">
        <f>VLOOKUP(D159,设备类型清单!B:E,4,0)</f>
        <v>SJ-B-02-QDVZ-AC-0005</v>
      </c>
      <c r="D159" s="30" t="s">
        <v>106</v>
      </c>
      <c r="E159" s="30" t="s">
        <v>8</v>
      </c>
      <c r="F159" s="30" t="s">
        <v>35</v>
      </c>
      <c r="G159" s="30" t="s">
        <v>36</v>
      </c>
    </row>
    <row r="160" spans="1:7" x14ac:dyDescent="0.2">
      <c r="A160" s="34">
        <v>159</v>
      </c>
      <c r="B160" s="30" t="str">
        <f t="shared" si="2"/>
        <v>SJ-B-02-QDVZ-AC-0005_HU04_F</v>
      </c>
      <c r="C160" s="30" t="str">
        <f>VLOOKUP(D160,设备类型清单!B:E,4,0)</f>
        <v>SJ-B-02-QDVZ-AC-0005</v>
      </c>
      <c r="D160" s="30" t="s">
        <v>106</v>
      </c>
      <c r="E160" s="30" t="s">
        <v>8</v>
      </c>
      <c r="F160" s="30" t="s">
        <v>37</v>
      </c>
      <c r="G160" s="30" t="s">
        <v>38</v>
      </c>
    </row>
    <row r="161" spans="1:7" x14ac:dyDescent="0.2">
      <c r="A161" s="34">
        <v>160</v>
      </c>
      <c r="B161" s="30" t="str">
        <f t="shared" si="2"/>
        <v>SJ-B-02-QDVZ-AC-0005_HU05_F</v>
      </c>
      <c r="C161" s="30" t="str">
        <f>VLOOKUP(D161,设备类型清单!B:E,4,0)</f>
        <v>SJ-B-02-QDVZ-AC-0005</v>
      </c>
      <c r="D161" s="30" t="s">
        <v>106</v>
      </c>
      <c r="E161" s="30" t="s">
        <v>8</v>
      </c>
      <c r="F161" s="30" t="s">
        <v>39</v>
      </c>
      <c r="G161" s="30" t="s">
        <v>40</v>
      </c>
    </row>
    <row r="162" spans="1:7" x14ac:dyDescent="0.2">
      <c r="A162" s="34">
        <v>161</v>
      </c>
      <c r="B162" s="30" t="str">
        <f t="shared" si="2"/>
        <v>SJ-B-02-QDVZ-AC-0005_HU06_X</v>
      </c>
      <c r="C162" s="30" t="str">
        <f>VLOOKUP(D162,设备类型清单!B:E,4,0)</f>
        <v>SJ-B-02-QDVZ-AC-0005</v>
      </c>
      <c r="D162" s="30" t="s">
        <v>106</v>
      </c>
      <c r="E162" s="30" t="s">
        <v>8</v>
      </c>
      <c r="F162" s="30" t="s">
        <v>41</v>
      </c>
      <c r="G162" s="30" t="s">
        <v>42</v>
      </c>
    </row>
    <row r="163" spans="1:7" x14ac:dyDescent="0.2">
      <c r="A163" s="34">
        <v>162</v>
      </c>
      <c r="B163" s="30" t="str">
        <f t="shared" si="2"/>
        <v>SJ-B-02-QDVZ-AC-0005_TE01_F</v>
      </c>
      <c r="C163" s="30" t="str">
        <f>VLOOKUP(D163,设备类型清单!B:E,4,0)</f>
        <v>SJ-B-02-QDVZ-AC-0005</v>
      </c>
      <c r="D163" s="30" t="s">
        <v>106</v>
      </c>
      <c r="E163" s="30" t="s">
        <v>8</v>
      </c>
      <c r="F163" s="30" t="s">
        <v>43</v>
      </c>
      <c r="G163" s="30" t="s">
        <v>44</v>
      </c>
    </row>
    <row r="164" spans="1:7" x14ac:dyDescent="0.2">
      <c r="A164" s="34">
        <v>163</v>
      </c>
      <c r="B164" s="30" t="str">
        <f t="shared" si="2"/>
        <v>SJ-B-02-QDVZ-AC-0005_TE02_F</v>
      </c>
      <c r="C164" s="30" t="str">
        <f>VLOOKUP(D164,设备类型清单!B:E,4,0)</f>
        <v>SJ-B-02-QDVZ-AC-0005</v>
      </c>
      <c r="D164" s="30" t="s">
        <v>106</v>
      </c>
      <c r="E164" s="30" t="s">
        <v>8</v>
      </c>
      <c r="F164" s="30" t="s">
        <v>45</v>
      </c>
      <c r="G164" s="30" t="s">
        <v>46</v>
      </c>
    </row>
    <row r="165" spans="1:7" x14ac:dyDescent="0.2">
      <c r="A165" s="34">
        <v>164</v>
      </c>
      <c r="B165" s="30" t="str">
        <f t="shared" si="2"/>
        <v>SJ-B-02-QDVZ-AC-0005_TE03_F</v>
      </c>
      <c r="C165" s="30" t="str">
        <f>VLOOKUP(D165,设备类型清单!B:E,4,0)</f>
        <v>SJ-B-02-QDVZ-AC-0005</v>
      </c>
      <c r="D165" s="30" t="s">
        <v>106</v>
      </c>
      <c r="E165" s="30" t="s">
        <v>8</v>
      </c>
      <c r="F165" s="30" t="s">
        <v>47</v>
      </c>
      <c r="G165" s="30" t="s">
        <v>48</v>
      </c>
    </row>
    <row r="166" spans="1:7" x14ac:dyDescent="0.2">
      <c r="A166" s="34">
        <v>165</v>
      </c>
      <c r="B166" s="30" t="str">
        <f t="shared" si="2"/>
        <v>SJ-B-02-QDVZ-AC-0005_TE04_F</v>
      </c>
      <c r="C166" s="30" t="str">
        <f>VLOOKUP(D166,设备类型清单!B:E,4,0)</f>
        <v>SJ-B-02-QDVZ-AC-0005</v>
      </c>
      <c r="D166" s="30" t="s">
        <v>106</v>
      </c>
      <c r="E166" s="30" t="s">
        <v>8</v>
      </c>
      <c r="F166" s="30" t="s">
        <v>49</v>
      </c>
      <c r="G166" s="30" t="s">
        <v>50</v>
      </c>
    </row>
    <row r="167" spans="1:7" x14ac:dyDescent="0.2">
      <c r="A167" s="34">
        <v>166</v>
      </c>
      <c r="B167" s="30" t="str">
        <f t="shared" si="2"/>
        <v>SJ-B-02-QDVZ-AC-0005_TE05_F</v>
      </c>
      <c r="C167" s="30" t="str">
        <f>VLOOKUP(D167,设备类型清单!B:E,4,0)</f>
        <v>SJ-B-02-QDVZ-AC-0005</v>
      </c>
      <c r="D167" s="30" t="s">
        <v>106</v>
      </c>
      <c r="E167" s="30" t="s">
        <v>8</v>
      </c>
      <c r="F167" s="30" t="s">
        <v>51</v>
      </c>
      <c r="G167" s="30" t="s">
        <v>52</v>
      </c>
    </row>
    <row r="168" spans="1:7" x14ac:dyDescent="0.2">
      <c r="A168" s="34">
        <v>167</v>
      </c>
      <c r="B168" s="30" t="str">
        <f t="shared" si="2"/>
        <v>SJ-B-02-QDVZ-AC-0005_TE06_F</v>
      </c>
      <c r="C168" s="30" t="str">
        <f>VLOOKUP(D168,设备类型清单!B:E,4,0)</f>
        <v>SJ-B-02-QDVZ-AC-0005</v>
      </c>
      <c r="D168" s="30" t="s">
        <v>106</v>
      </c>
      <c r="E168" s="30" t="s">
        <v>8</v>
      </c>
      <c r="F168" s="30" t="s">
        <v>53</v>
      </c>
      <c r="G168" s="30" t="s">
        <v>54</v>
      </c>
    </row>
    <row r="169" spans="1:7" x14ac:dyDescent="0.2">
      <c r="A169" s="34">
        <v>168</v>
      </c>
      <c r="B169" s="30" t="str">
        <f t="shared" si="2"/>
        <v>SJ-B-02-QDVZ-AC-0005_TE07_F</v>
      </c>
      <c r="C169" s="30" t="str">
        <f>VLOOKUP(D169,设备类型清单!B:E,4,0)</f>
        <v>SJ-B-02-QDVZ-AC-0005</v>
      </c>
      <c r="D169" s="30" t="s">
        <v>106</v>
      </c>
      <c r="E169" s="30" t="s">
        <v>8</v>
      </c>
      <c r="F169" s="30" t="s">
        <v>55</v>
      </c>
      <c r="G169" s="30" t="s">
        <v>56</v>
      </c>
    </row>
    <row r="170" spans="1:7" x14ac:dyDescent="0.2">
      <c r="A170" s="34">
        <v>169</v>
      </c>
      <c r="B170" s="30" t="str">
        <f t="shared" si="2"/>
        <v>SJ-B-02-QDVZ-AC-0005_TE08_F</v>
      </c>
      <c r="C170" s="30" t="str">
        <f>VLOOKUP(D170,设备类型清单!B:E,4,0)</f>
        <v>SJ-B-02-QDVZ-AC-0005</v>
      </c>
      <c r="D170" s="30" t="s">
        <v>106</v>
      </c>
      <c r="E170" s="30" t="s">
        <v>8</v>
      </c>
      <c r="F170" s="30" t="s">
        <v>57</v>
      </c>
      <c r="G170" s="30" t="s">
        <v>58</v>
      </c>
    </row>
    <row r="171" spans="1:7" x14ac:dyDescent="0.2">
      <c r="A171" s="34">
        <v>170</v>
      </c>
      <c r="B171" s="30" t="str">
        <f t="shared" si="2"/>
        <v>SJ-B-02-QDVZ-AC-0005_TE09_S</v>
      </c>
      <c r="C171" s="30" t="str">
        <f>VLOOKUP(D171,设备类型清单!B:E,4,0)</f>
        <v>SJ-B-02-QDVZ-AC-0005</v>
      </c>
      <c r="D171" s="30" t="s">
        <v>106</v>
      </c>
      <c r="E171" s="30" t="s">
        <v>8</v>
      </c>
      <c r="F171" s="30" t="s">
        <v>59</v>
      </c>
      <c r="G171" s="30" t="s">
        <v>60</v>
      </c>
    </row>
    <row r="172" spans="1:7" x14ac:dyDescent="0.2">
      <c r="A172" s="34">
        <v>171</v>
      </c>
      <c r="B172" s="30" t="str">
        <f t="shared" si="2"/>
        <v>SJ-B-02-QDVZ-AC-0005_TE10_S</v>
      </c>
      <c r="C172" s="30" t="str">
        <f>VLOOKUP(D172,设备类型清单!B:E,4,0)</f>
        <v>SJ-B-02-QDVZ-AC-0005</v>
      </c>
      <c r="D172" s="30" t="s">
        <v>106</v>
      </c>
      <c r="E172" s="30" t="s">
        <v>8</v>
      </c>
      <c r="F172" s="30" t="s">
        <v>61</v>
      </c>
      <c r="G172" s="30" t="s">
        <v>62</v>
      </c>
    </row>
    <row r="173" spans="1:7" x14ac:dyDescent="0.2">
      <c r="A173" s="34">
        <v>172</v>
      </c>
      <c r="B173" s="30" t="str">
        <f t="shared" si="2"/>
        <v>SJ-B-02-QDVZ-AC-0005_TE11_X</v>
      </c>
      <c r="C173" s="30" t="str">
        <f>VLOOKUP(D173,设备类型清单!B:E,4,0)</f>
        <v>SJ-B-02-QDVZ-AC-0005</v>
      </c>
      <c r="D173" s="30" t="s">
        <v>106</v>
      </c>
      <c r="E173" s="30" t="s">
        <v>8</v>
      </c>
      <c r="F173" s="30" t="s">
        <v>63</v>
      </c>
      <c r="G173" s="30" t="s">
        <v>64</v>
      </c>
    </row>
    <row r="174" spans="1:7" x14ac:dyDescent="0.2">
      <c r="A174" s="34">
        <v>173</v>
      </c>
      <c r="B174" s="30" t="str">
        <f t="shared" si="2"/>
        <v>SJ-B-02-QDVZ-AC-0005_TE12_X</v>
      </c>
      <c r="C174" s="30" t="str">
        <f>VLOOKUP(D174,设备类型清单!B:E,4,0)</f>
        <v>SJ-B-02-QDVZ-AC-0005</v>
      </c>
      <c r="D174" s="30" t="s">
        <v>106</v>
      </c>
      <c r="E174" s="30" t="s">
        <v>8</v>
      </c>
      <c r="F174" s="30" t="s">
        <v>65</v>
      </c>
      <c r="G174" s="30" t="s">
        <v>66</v>
      </c>
    </row>
    <row r="175" spans="1:7" x14ac:dyDescent="0.2">
      <c r="A175" s="34">
        <v>174</v>
      </c>
      <c r="B175" s="30" t="str">
        <f t="shared" si="2"/>
        <v>SJ-B-02-QDVZ-AC-0005_TE13_X</v>
      </c>
      <c r="C175" s="30" t="str">
        <f>VLOOKUP(D175,设备类型清单!B:E,4,0)</f>
        <v>SJ-B-02-QDVZ-AC-0005</v>
      </c>
      <c r="D175" s="30" t="s">
        <v>106</v>
      </c>
      <c r="E175" s="30" t="s">
        <v>8</v>
      </c>
      <c r="F175" s="30" t="s">
        <v>67</v>
      </c>
      <c r="G175" s="30" t="s">
        <v>68</v>
      </c>
    </row>
    <row r="176" spans="1:7" x14ac:dyDescent="0.2">
      <c r="A176" s="34">
        <v>175</v>
      </c>
      <c r="B176" s="30" t="str">
        <f t="shared" si="2"/>
        <v>SJ-B-02-QDVZ-AC-0005_DP01_F</v>
      </c>
      <c r="C176" s="30" t="str">
        <f>VLOOKUP(D176,设备类型清单!B:E,4,0)</f>
        <v>SJ-B-02-QDVZ-AC-0005</v>
      </c>
      <c r="D176" s="30" t="s">
        <v>106</v>
      </c>
      <c r="E176" s="30" t="s">
        <v>8</v>
      </c>
      <c r="F176" s="30" t="s">
        <v>69</v>
      </c>
      <c r="G176" s="30" t="s">
        <v>70</v>
      </c>
    </row>
    <row r="177" spans="1:7" x14ac:dyDescent="0.2">
      <c r="A177" s="34">
        <v>176</v>
      </c>
      <c r="B177" s="30" t="str">
        <f t="shared" si="2"/>
        <v>SJ-B-02-QDVZ-AC-0005_DP02_X</v>
      </c>
      <c r="C177" s="30" t="str">
        <f>VLOOKUP(D177,设备类型清单!B:E,4,0)</f>
        <v>SJ-B-02-QDVZ-AC-0005</v>
      </c>
      <c r="D177" s="30" t="s">
        <v>106</v>
      </c>
      <c r="E177" s="30" t="s">
        <v>8</v>
      </c>
      <c r="F177" s="30" t="s">
        <v>71</v>
      </c>
      <c r="G177" s="30" t="s">
        <v>72</v>
      </c>
    </row>
    <row r="178" spans="1:7" x14ac:dyDescent="0.2">
      <c r="A178" s="34">
        <v>177</v>
      </c>
      <c r="B178" s="30" t="str">
        <f t="shared" si="2"/>
        <v>SJ-B-02-QDVZ-AC-0005_DP03_X</v>
      </c>
      <c r="C178" s="30" t="str">
        <f>VLOOKUP(D178,设备类型清单!B:E,4,0)</f>
        <v>SJ-B-02-QDVZ-AC-0005</v>
      </c>
      <c r="D178" s="30" t="s">
        <v>106</v>
      </c>
      <c r="E178" s="30" t="s">
        <v>8</v>
      </c>
      <c r="F178" s="30" t="s">
        <v>73</v>
      </c>
      <c r="G178" s="30" t="s">
        <v>74</v>
      </c>
    </row>
    <row r="179" spans="1:7" x14ac:dyDescent="0.2">
      <c r="A179" s="34">
        <v>178</v>
      </c>
      <c r="B179" s="30" t="str">
        <f t="shared" si="2"/>
        <v>SJ-B-02-QDVZ-AC-0005_DP04_X</v>
      </c>
      <c r="C179" s="30" t="str">
        <f>VLOOKUP(D179,设备类型清单!B:E,4,0)</f>
        <v>SJ-B-02-QDVZ-AC-0005</v>
      </c>
      <c r="D179" s="30" t="s">
        <v>106</v>
      </c>
      <c r="E179" s="30" t="s">
        <v>8</v>
      </c>
      <c r="F179" s="30" t="s">
        <v>75</v>
      </c>
      <c r="G179" s="30" t="s">
        <v>76</v>
      </c>
    </row>
    <row r="180" spans="1:7" x14ac:dyDescent="0.2">
      <c r="A180" s="34">
        <v>179</v>
      </c>
      <c r="B180" s="30" t="str">
        <f t="shared" si="2"/>
        <v>SJ-B-02-QDVZ-AC-0005_PR01_F</v>
      </c>
      <c r="C180" s="30" t="str">
        <f>VLOOKUP(D180,设备类型清单!B:E,4,0)</f>
        <v>SJ-B-02-QDVZ-AC-0005</v>
      </c>
      <c r="D180" s="30" t="s">
        <v>106</v>
      </c>
      <c r="E180" s="30" t="s">
        <v>8</v>
      </c>
      <c r="F180" s="30" t="s">
        <v>77</v>
      </c>
      <c r="G180" s="30" t="s">
        <v>78</v>
      </c>
    </row>
    <row r="181" spans="1:7" x14ac:dyDescent="0.2">
      <c r="A181" s="34">
        <v>180</v>
      </c>
      <c r="B181" s="30" t="str">
        <f t="shared" si="2"/>
        <v>SJ-B-02-QDVZ-AC-0005_SN01_M</v>
      </c>
      <c r="C181" s="30" t="str">
        <f>VLOOKUP(D181,设备类型清单!B:E,4,0)</f>
        <v>SJ-B-02-QDVZ-AC-0005</v>
      </c>
      <c r="D181" s="30" t="s">
        <v>106</v>
      </c>
      <c r="E181" s="30" t="s">
        <v>8</v>
      </c>
      <c r="F181" s="30" t="s">
        <v>79</v>
      </c>
      <c r="G181" s="30" t="s">
        <v>80</v>
      </c>
    </row>
    <row r="182" spans="1:7" x14ac:dyDescent="0.2">
      <c r="A182" s="34">
        <v>181</v>
      </c>
      <c r="B182" s="30" t="str">
        <f t="shared" si="2"/>
        <v>SJ-B-02-QDVZ-AC-0005_SN02_R</v>
      </c>
      <c r="C182" s="30" t="str">
        <f>VLOOKUP(D182,设备类型清单!B:E,4,0)</f>
        <v>SJ-B-02-QDVZ-AC-0005</v>
      </c>
      <c r="D182" s="30" t="s">
        <v>106</v>
      </c>
      <c r="E182" s="30" t="s">
        <v>8</v>
      </c>
      <c r="F182" s="30" t="s">
        <v>81</v>
      </c>
      <c r="G182" s="30" t="s">
        <v>82</v>
      </c>
    </row>
    <row r="183" spans="1:7" x14ac:dyDescent="0.2">
      <c r="A183" s="34">
        <v>182</v>
      </c>
      <c r="B183" s="30" t="str">
        <f t="shared" si="2"/>
        <v>SJ-B-02-QDVZ-AC-0005_SN03_E</v>
      </c>
      <c r="C183" s="30" t="str">
        <f>VLOOKUP(D183,设备类型清单!B:E,4,0)</f>
        <v>SJ-B-02-QDVZ-AC-0005</v>
      </c>
      <c r="D183" s="30" t="s">
        <v>106</v>
      </c>
      <c r="E183" s="30" t="s">
        <v>8</v>
      </c>
      <c r="F183" s="30" t="s">
        <v>83</v>
      </c>
      <c r="G183" s="30" t="s">
        <v>84</v>
      </c>
    </row>
    <row r="184" spans="1:7" x14ac:dyDescent="0.2">
      <c r="A184" s="34">
        <v>183</v>
      </c>
      <c r="B184" s="30" t="str">
        <f t="shared" si="2"/>
        <v>SJ-B-02-QDVZ-AC-0005_SN04_R</v>
      </c>
      <c r="C184" s="30" t="str">
        <f>VLOOKUP(D184,设备类型清单!B:E,4,0)</f>
        <v>SJ-B-02-QDVZ-AC-0005</v>
      </c>
      <c r="D184" s="30" t="s">
        <v>106</v>
      </c>
      <c r="E184" s="30" t="s">
        <v>8</v>
      </c>
      <c r="F184" s="30" t="s">
        <v>85</v>
      </c>
      <c r="G184" s="30" t="s">
        <v>86</v>
      </c>
    </row>
    <row r="185" spans="1:7" x14ac:dyDescent="0.2">
      <c r="A185" s="34">
        <v>184</v>
      </c>
      <c r="B185" s="30" t="str">
        <f t="shared" si="2"/>
        <v>SJ-B-02-QDVZ-AC-0005_SN05_E</v>
      </c>
      <c r="C185" s="30" t="str">
        <f>VLOOKUP(D185,设备类型清单!B:E,4,0)</f>
        <v>SJ-B-02-QDVZ-AC-0005</v>
      </c>
      <c r="D185" s="30" t="s">
        <v>106</v>
      </c>
      <c r="E185" s="30" t="s">
        <v>8</v>
      </c>
      <c r="F185" s="30" t="s">
        <v>87</v>
      </c>
      <c r="G185" s="30" t="s">
        <v>88</v>
      </c>
    </row>
    <row r="186" spans="1:7" x14ac:dyDescent="0.2">
      <c r="A186" s="34">
        <v>185</v>
      </c>
      <c r="B186" s="30" t="str">
        <f t="shared" si="2"/>
        <v>SJ-B-02-QDVZ-AC-0005_SN06_S</v>
      </c>
      <c r="C186" s="30" t="str">
        <f>VLOOKUP(D186,设备类型清单!B:E,4,0)</f>
        <v>SJ-B-02-QDVZ-AC-0005</v>
      </c>
      <c r="D186" s="30" t="s">
        <v>106</v>
      </c>
      <c r="E186" s="30" t="s">
        <v>8</v>
      </c>
      <c r="F186" s="30" t="s">
        <v>89</v>
      </c>
      <c r="G186" s="30" t="s">
        <v>90</v>
      </c>
    </row>
    <row r="187" spans="1:7" x14ac:dyDescent="0.2">
      <c r="A187" s="31">
        <v>186</v>
      </c>
      <c r="B187" s="32" t="str">
        <f t="shared" si="2"/>
        <v>SJ-B-02-QDVZ-AC-0006_AV01_F</v>
      </c>
      <c r="C187" s="32" t="str">
        <f>VLOOKUP(D187,设备类型清单!B:E,4,0)</f>
        <v>SJ-B-02-QDVZ-AC-0006</v>
      </c>
      <c r="D187" s="32" t="s">
        <v>107</v>
      </c>
      <c r="E187" s="32" t="s">
        <v>8</v>
      </c>
      <c r="F187" s="32" t="s">
        <v>9</v>
      </c>
      <c r="G187" s="32" t="s">
        <v>10</v>
      </c>
    </row>
    <row r="188" spans="1:7" x14ac:dyDescent="0.2">
      <c r="A188" s="31">
        <v>187</v>
      </c>
      <c r="B188" s="32" t="str">
        <f t="shared" si="2"/>
        <v>SJ-B-02-QDVZ-AC-0006_OP01_F</v>
      </c>
      <c r="C188" s="32" t="str">
        <f>VLOOKUP(D188,设备类型清单!B:E,4,0)</f>
        <v>SJ-B-02-QDVZ-AC-0006</v>
      </c>
      <c r="D188" s="32" t="s">
        <v>107</v>
      </c>
      <c r="E188" s="32" t="s">
        <v>8</v>
      </c>
      <c r="F188" s="32" t="s">
        <v>11</v>
      </c>
      <c r="G188" s="32" t="s">
        <v>12</v>
      </c>
    </row>
    <row r="189" spans="1:7" x14ac:dyDescent="0.2">
      <c r="A189" s="31">
        <v>188</v>
      </c>
      <c r="B189" s="32" t="str">
        <f t="shared" si="2"/>
        <v>SJ-B-02-QDVZ-AC-0006_OP02_F</v>
      </c>
      <c r="C189" s="32" t="str">
        <f>VLOOKUP(D189,设备类型清单!B:E,4,0)</f>
        <v>SJ-B-02-QDVZ-AC-0006</v>
      </c>
      <c r="D189" s="32" t="s">
        <v>107</v>
      </c>
      <c r="E189" s="32" t="s">
        <v>8</v>
      </c>
      <c r="F189" s="32" t="s">
        <v>13</v>
      </c>
      <c r="G189" s="32" t="s">
        <v>14</v>
      </c>
    </row>
    <row r="190" spans="1:7" x14ac:dyDescent="0.2">
      <c r="A190" s="31">
        <v>189</v>
      </c>
      <c r="B190" s="32" t="str">
        <f t="shared" si="2"/>
        <v>SJ-B-02-QDVZ-AC-0006_OP03_F</v>
      </c>
      <c r="C190" s="32" t="str">
        <f>VLOOKUP(D190,设备类型清单!B:E,4,0)</f>
        <v>SJ-B-02-QDVZ-AC-0006</v>
      </c>
      <c r="D190" s="32" t="s">
        <v>107</v>
      </c>
      <c r="E190" s="32" t="s">
        <v>8</v>
      </c>
      <c r="F190" s="32" t="s">
        <v>15</v>
      </c>
      <c r="G190" s="32" t="s">
        <v>16</v>
      </c>
    </row>
    <row r="191" spans="1:7" x14ac:dyDescent="0.2">
      <c r="A191" s="31">
        <v>190</v>
      </c>
      <c r="B191" s="32" t="str">
        <f t="shared" si="2"/>
        <v>SJ-B-02-QDVZ-AC-0006_OP04_F</v>
      </c>
      <c r="C191" s="32" t="str">
        <f>VLOOKUP(D191,设备类型清单!B:E,4,0)</f>
        <v>SJ-B-02-QDVZ-AC-0006</v>
      </c>
      <c r="D191" s="32" t="s">
        <v>107</v>
      </c>
      <c r="E191" s="32" t="s">
        <v>8</v>
      </c>
      <c r="F191" s="32" t="s">
        <v>17</v>
      </c>
      <c r="G191" s="32" t="s">
        <v>18</v>
      </c>
    </row>
    <row r="192" spans="1:7" x14ac:dyDescent="0.2">
      <c r="A192" s="31">
        <v>191</v>
      </c>
      <c r="B192" s="32" t="str">
        <f t="shared" si="2"/>
        <v>SJ-B-02-QDVZ-AC-0006_OP05_F</v>
      </c>
      <c r="C192" s="32" t="str">
        <f>VLOOKUP(D192,设备类型清单!B:E,4,0)</f>
        <v>SJ-B-02-QDVZ-AC-0006</v>
      </c>
      <c r="D192" s="32" t="s">
        <v>107</v>
      </c>
      <c r="E192" s="32" t="s">
        <v>8</v>
      </c>
      <c r="F192" s="32" t="s">
        <v>19</v>
      </c>
      <c r="G192" s="32" t="s">
        <v>20</v>
      </c>
    </row>
    <row r="193" spans="1:7" x14ac:dyDescent="0.2">
      <c r="A193" s="31">
        <v>192</v>
      </c>
      <c r="B193" s="32" t="str">
        <f t="shared" si="2"/>
        <v>SJ-B-02-QDVZ-AC-0006_OP06_X</v>
      </c>
      <c r="C193" s="32" t="str">
        <f>VLOOKUP(D193,设备类型清单!B:E,4,0)</f>
        <v>SJ-B-02-QDVZ-AC-0006</v>
      </c>
      <c r="D193" s="32" t="s">
        <v>107</v>
      </c>
      <c r="E193" s="32" t="s">
        <v>8</v>
      </c>
      <c r="F193" s="32" t="s">
        <v>21</v>
      </c>
      <c r="G193" s="32" t="s">
        <v>22</v>
      </c>
    </row>
    <row r="194" spans="1:7" x14ac:dyDescent="0.2">
      <c r="A194" s="31">
        <v>193</v>
      </c>
      <c r="B194" s="32" t="str">
        <f t="shared" ref="B194:B257" si="3">C194&amp;F194</f>
        <v>SJ-B-02-QDVZ-AC-0006_OP07_X</v>
      </c>
      <c r="C194" s="32" t="str">
        <f>VLOOKUP(D194,设备类型清单!B:E,4,0)</f>
        <v>SJ-B-02-QDVZ-AC-0006</v>
      </c>
      <c r="D194" s="32" t="s">
        <v>107</v>
      </c>
      <c r="E194" s="32" t="s">
        <v>8</v>
      </c>
      <c r="F194" s="32" t="s">
        <v>23</v>
      </c>
      <c r="G194" s="32" t="s">
        <v>24</v>
      </c>
    </row>
    <row r="195" spans="1:7" x14ac:dyDescent="0.2">
      <c r="A195" s="31">
        <v>194</v>
      </c>
      <c r="B195" s="32" t="str">
        <f t="shared" si="3"/>
        <v>SJ-B-02-QDVZ-AC-0006_OP08_X</v>
      </c>
      <c r="C195" s="32" t="str">
        <f>VLOOKUP(D195,设备类型清单!B:E,4,0)</f>
        <v>SJ-B-02-QDVZ-AC-0006</v>
      </c>
      <c r="D195" s="32" t="s">
        <v>107</v>
      </c>
      <c r="E195" s="32" t="s">
        <v>8</v>
      </c>
      <c r="F195" s="32" t="s">
        <v>25</v>
      </c>
      <c r="G195" s="32" t="s">
        <v>26</v>
      </c>
    </row>
    <row r="196" spans="1:7" x14ac:dyDescent="0.2">
      <c r="A196" s="31">
        <v>195</v>
      </c>
      <c r="B196" s="32" t="str">
        <f t="shared" si="3"/>
        <v>SJ-B-02-QDVZ-AC-0006_OP09_X</v>
      </c>
      <c r="C196" s="32" t="str">
        <f>VLOOKUP(D196,设备类型清单!B:E,4,0)</f>
        <v>SJ-B-02-QDVZ-AC-0006</v>
      </c>
      <c r="D196" s="32" t="s">
        <v>107</v>
      </c>
      <c r="E196" s="32" t="s">
        <v>8</v>
      </c>
      <c r="F196" s="32" t="s">
        <v>27</v>
      </c>
      <c r="G196" s="32" t="s">
        <v>28</v>
      </c>
    </row>
    <row r="197" spans="1:7" x14ac:dyDescent="0.2">
      <c r="A197" s="31">
        <v>196</v>
      </c>
      <c r="B197" s="32" t="str">
        <f t="shared" si="3"/>
        <v>SJ-B-02-QDVZ-AC-0006_FQ01_F</v>
      </c>
      <c r="C197" s="32" t="str">
        <f>VLOOKUP(D197,设备类型清单!B:E,4,0)</f>
        <v>SJ-B-02-QDVZ-AC-0006</v>
      </c>
      <c r="D197" s="32" t="s">
        <v>107</v>
      </c>
      <c r="E197" s="32" t="s">
        <v>8</v>
      </c>
      <c r="F197" s="32" t="s">
        <v>29</v>
      </c>
      <c r="G197" s="32" t="s">
        <v>30</v>
      </c>
    </row>
    <row r="198" spans="1:7" x14ac:dyDescent="0.2">
      <c r="A198" s="31">
        <v>197</v>
      </c>
      <c r="B198" s="32" t="str">
        <f t="shared" si="3"/>
        <v>SJ-B-02-QDVZ-AC-0006_HU01_F</v>
      </c>
      <c r="C198" s="32" t="str">
        <f>VLOOKUP(D198,设备类型清单!B:E,4,0)</f>
        <v>SJ-B-02-QDVZ-AC-0006</v>
      </c>
      <c r="D198" s="32" t="s">
        <v>107</v>
      </c>
      <c r="E198" s="32" t="s">
        <v>8</v>
      </c>
      <c r="F198" s="32" t="s">
        <v>31</v>
      </c>
      <c r="G198" s="32" t="s">
        <v>32</v>
      </c>
    </row>
    <row r="199" spans="1:7" x14ac:dyDescent="0.2">
      <c r="A199" s="31">
        <v>198</v>
      </c>
      <c r="B199" s="32" t="str">
        <f t="shared" si="3"/>
        <v>SJ-B-02-QDVZ-AC-0006_HU02_F</v>
      </c>
      <c r="C199" s="32" t="str">
        <f>VLOOKUP(D199,设备类型清单!B:E,4,0)</f>
        <v>SJ-B-02-QDVZ-AC-0006</v>
      </c>
      <c r="D199" s="32" t="s">
        <v>107</v>
      </c>
      <c r="E199" s="32" t="s">
        <v>8</v>
      </c>
      <c r="F199" s="32" t="s">
        <v>33</v>
      </c>
      <c r="G199" s="32" t="s">
        <v>34</v>
      </c>
    </row>
    <row r="200" spans="1:7" x14ac:dyDescent="0.2">
      <c r="A200" s="31">
        <v>199</v>
      </c>
      <c r="B200" s="32" t="str">
        <f t="shared" si="3"/>
        <v>SJ-B-02-QDVZ-AC-0006_HU03_F</v>
      </c>
      <c r="C200" s="32" t="str">
        <f>VLOOKUP(D200,设备类型清单!B:E,4,0)</f>
        <v>SJ-B-02-QDVZ-AC-0006</v>
      </c>
      <c r="D200" s="32" t="s">
        <v>107</v>
      </c>
      <c r="E200" s="32" t="s">
        <v>8</v>
      </c>
      <c r="F200" s="32" t="s">
        <v>35</v>
      </c>
      <c r="G200" s="32" t="s">
        <v>36</v>
      </c>
    </row>
    <row r="201" spans="1:7" x14ac:dyDescent="0.2">
      <c r="A201" s="31">
        <v>200</v>
      </c>
      <c r="B201" s="32" t="str">
        <f t="shared" si="3"/>
        <v>SJ-B-02-QDVZ-AC-0006_HU04_F</v>
      </c>
      <c r="C201" s="32" t="str">
        <f>VLOOKUP(D201,设备类型清单!B:E,4,0)</f>
        <v>SJ-B-02-QDVZ-AC-0006</v>
      </c>
      <c r="D201" s="32" t="s">
        <v>107</v>
      </c>
      <c r="E201" s="32" t="s">
        <v>8</v>
      </c>
      <c r="F201" s="32" t="s">
        <v>37</v>
      </c>
      <c r="G201" s="32" t="s">
        <v>38</v>
      </c>
    </row>
    <row r="202" spans="1:7" x14ac:dyDescent="0.2">
      <c r="A202" s="31">
        <v>201</v>
      </c>
      <c r="B202" s="32" t="str">
        <f t="shared" si="3"/>
        <v>SJ-B-02-QDVZ-AC-0006_HU05_F</v>
      </c>
      <c r="C202" s="32" t="str">
        <f>VLOOKUP(D202,设备类型清单!B:E,4,0)</f>
        <v>SJ-B-02-QDVZ-AC-0006</v>
      </c>
      <c r="D202" s="32" t="s">
        <v>107</v>
      </c>
      <c r="E202" s="32" t="s">
        <v>8</v>
      </c>
      <c r="F202" s="32" t="s">
        <v>39</v>
      </c>
      <c r="G202" s="32" t="s">
        <v>40</v>
      </c>
    </row>
    <row r="203" spans="1:7" x14ac:dyDescent="0.2">
      <c r="A203" s="31">
        <v>202</v>
      </c>
      <c r="B203" s="32" t="str">
        <f t="shared" si="3"/>
        <v>SJ-B-02-QDVZ-AC-0006_HU06_X</v>
      </c>
      <c r="C203" s="32" t="str">
        <f>VLOOKUP(D203,设备类型清单!B:E,4,0)</f>
        <v>SJ-B-02-QDVZ-AC-0006</v>
      </c>
      <c r="D203" s="32" t="s">
        <v>107</v>
      </c>
      <c r="E203" s="32" t="s">
        <v>8</v>
      </c>
      <c r="F203" s="32" t="s">
        <v>41</v>
      </c>
      <c r="G203" s="32" t="s">
        <v>42</v>
      </c>
    </row>
    <row r="204" spans="1:7" x14ac:dyDescent="0.2">
      <c r="A204" s="31">
        <v>203</v>
      </c>
      <c r="B204" s="32" t="str">
        <f t="shared" si="3"/>
        <v>SJ-B-02-QDVZ-AC-0006_TE01_F</v>
      </c>
      <c r="C204" s="32" t="str">
        <f>VLOOKUP(D204,设备类型清单!B:E,4,0)</f>
        <v>SJ-B-02-QDVZ-AC-0006</v>
      </c>
      <c r="D204" s="32" t="s">
        <v>107</v>
      </c>
      <c r="E204" s="32" t="s">
        <v>8</v>
      </c>
      <c r="F204" s="32" t="s">
        <v>43</v>
      </c>
      <c r="G204" s="32" t="s">
        <v>44</v>
      </c>
    </row>
    <row r="205" spans="1:7" x14ac:dyDescent="0.2">
      <c r="A205" s="31">
        <v>204</v>
      </c>
      <c r="B205" s="32" t="str">
        <f t="shared" si="3"/>
        <v>SJ-B-02-QDVZ-AC-0006_TE02_F</v>
      </c>
      <c r="C205" s="32" t="str">
        <f>VLOOKUP(D205,设备类型清单!B:E,4,0)</f>
        <v>SJ-B-02-QDVZ-AC-0006</v>
      </c>
      <c r="D205" s="32" t="s">
        <v>107</v>
      </c>
      <c r="E205" s="32" t="s">
        <v>8</v>
      </c>
      <c r="F205" s="32" t="s">
        <v>45</v>
      </c>
      <c r="G205" s="32" t="s">
        <v>46</v>
      </c>
    </row>
    <row r="206" spans="1:7" x14ac:dyDescent="0.2">
      <c r="A206" s="31">
        <v>205</v>
      </c>
      <c r="B206" s="32" t="str">
        <f t="shared" si="3"/>
        <v>SJ-B-02-QDVZ-AC-0006_TE03_F</v>
      </c>
      <c r="C206" s="32" t="str">
        <f>VLOOKUP(D206,设备类型清单!B:E,4,0)</f>
        <v>SJ-B-02-QDVZ-AC-0006</v>
      </c>
      <c r="D206" s="32" t="s">
        <v>107</v>
      </c>
      <c r="E206" s="32" t="s">
        <v>8</v>
      </c>
      <c r="F206" s="32" t="s">
        <v>47</v>
      </c>
      <c r="G206" s="32" t="s">
        <v>48</v>
      </c>
    </row>
    <row r="207" spans="1:7" x14ac:dyDescent="0.2">
      <c r="A207" s="31">
        <v>206</v>
      </c>
      <c r="B207" s="32" t="str">
        <f t="shared" si="3"/>
        <v>SJ-B-02-QDVZ-AC-0006_TE04_F</v>
      </c>
      <c r="C207" s="32" t="str">
        <f>VLOOKUP(D207,设备类型清单!B:E,4,0)</f>
        <v>SJ-B-02-QDVZ-AC-0006</v>
      </c>
      <c r="D207" s="32" t="s">
        <v>107</v>
      </c>
      <c r="E207" s="32" t="s">
        <v>8</v>
      </c>
      <c r="F207" s="32" t="s">
        <v>49</v>
      </c>
      <c r="G207" s="32" t="s">
        <v>50</v>
      </c>
    </row>
    <row r="208" spans="1:7" x14ac:dyDescent="0.2">
      <c r="A208" s="31">
        <v>207</v>
      </c>
      <c r="B208" s="32" t="str">
        <f t="shared" si="3"/>
        <v>SJ-B-02-QDVZ-AC-0006_TE05_F</v>
      </c>
      <c r="C208" s="32" t="str">
        <f>VLOOKUP(D208,设备类型清单!B:E,4,0)</f>
        <v>SJ-B-02-QDVZ-AC-0006</v>
      </c>
      <c r="D208" s="32" t="s">
        <v>107</v>
      </c>
      <c r="E208" s="32" t="s">
        <v>8</v>
      </c>
      <c r="F208" s="32" t="s">
        <v>51</v>
      </c>
      <c r="G208" s="32" t="s">
        <v>52</v>
      </c>
    </row>
    <row r="209" spans="1:7" x14ac:dyDescent="0.2">
      <c r="A209" s="31">
        <v>208</v>
      </c>
      <c r="B209" s="32" t="str">
        <f t="shared" si="3"/>
        <v>SJ-B-02-QDVZ-AC-0006_TE06_F</v>
      </c>
      <c r="C209" s="32" t="str">
        <f>VLOOKUP(D209,设备类型清单!B:E,4,0)</f>
        <v>SJ-B-02-QDVZ-AC-0006</v>
      </c>
      <c r="D209" s="32" t="s">
        <v>107</v>
      </c>
      <c r="E209" s="32" t="s">
        <v>8</v>
      </c>
      <c r="F209" s="32" t="s">
        <v>53</v>
      </c>
      <c r="G209" s="32" t="s">
        <v>54</v>
      </c>
    </row>
    <row r="210" spans="1:7" x14ac:dyDescent="0.2">
      <c r="A210" s="31">
        <v>209</v>
      </c>
      <c r="B210" s="32" t="str">
        <f t="shared" si="3"/>
        <v>SJ-B-02-QDVZ-AC-0006_TE07_F</v>
      </c>
      <c r="C210" s="32" t="str">
        <f>VLOOKUP(D210,设备类型清单!B:E,4,0)</f>
        <v>SJ-B-02-QDVZ-AC-0006</v>
      </c>
      <c r="D210" s="32" t="s">
        <v>107</v>
      </c>
      <c r="E210" s="32" t="s">
        <v>8</v>
      </c>
      <c r="F210" s="32" t="s">
        <v>55</v>
      </c>
      <c r="G210" s="32" t="s">
        <v>56</v>
      </c>
    </row>
    <row r="211" spans="1:7" x14ac:dyDescent="0.2">
      <c r="A211" s="31">
        <v>210</v>
      </c>
      <c r="B211" s="32" t="str">
        <f t="shared" si="3"/>
        <v>SJ-B-02-QDVZ-AC-0006_TE08_F</v>
      </c>
      <c r="C211" s="32" t="str">
        <f>VLOOKUP(D211,设备类型清单!B:E,4,0)</f>
        <v>SJ-B-02-QDVZ-AC-0006</v>
      </c>
      <c r="D211" s="32" t="s">
        <v>107</v>
      </c>
      <c r="E211" s="32" t="s">
        <v>8</v>
      </c>
      <c r="F211" s="32" t="s">
        <v>57</v>
      </c>
      <c r="G211" s="32" t="s">
        <v>58</v>
      </c>
    </row>
    <row r="212" spans="1:7" x14ac:dyDescent="0.2">
      <c r="A212" s="31">
        <v>211</v>
      </c>
      <c r="B212" s="32" t="str">
        <f t="shared" si="3"/>
        <v>SJ-B-02-QDVZ-AC-0006_TE09_S</v>
      </c>
      <c r="C212" s="32" t="str">
        <f>VLOOKUP(D212,设备类型清单!B:E,4,0)</f>
        <v>SJ-B-02-QDVZ-AC-0006</v>
      </c>
      <c r="D212" s="32" t="s">
        <v>107</v>
      </c>
      <c r="E212" s="32" t="s">
        <v>8</v>
      </c>
      <c r="F212" s="32" t="s">
        <v>59</v>
      </c>
      <c r="G212" s="32" t="s">
        <v>60</v>
      </c>
    </row>
    <row r="213" spans="1:7" x14ac:dyDescent="0.2">
      <c r="A213" s="31">
        <v>212</v>
      </c>
      <c r="B213" s="32" t="str">
        <f t="shared" si="3"/>
        <v>SJ-B-02-QDVZ-AC-0006_TE10_S</v>
      </c>
      <c r="C213" s="32" t="str">
        <f>VLOOKUP(D213,设备类型清单!B:E,4,0)</f>
        <v>SJ-B-02-QDVZ-AC-0006</v>
      </c>
      <c r="D213" s="32" t="s">
        <v>107</v>
      </c>
      <c r="E213" s="32" t="s">
        <v>8</v>
      </c>
      <c r="F213" s="32" t="s">
        <v>61</v>
      </c>
      <c r="G213" s="32" t="s">
        <v>62</v>
      </c>
    </row>
    <row r="214" spans="1:7" x14ac:dyDescent="0.2">
      <c r="A214" s="31">
        <v>213</v>
      </c>
      <c r="B214" s="32" t="str">
        <f t="shared" si="3"/>
        <v>SJ-B-02-QDVZ-AC-0006_TE11_X</v>
      </c>
      <c r="C214" s="32" t="str">
        <f>VLOOKUP(D214,设备类型清单!B:E,4,0)</f>
        <v>SJ-B-02-QDVZ-AC-0006</v>
      </c>
      <c r="D214" s="32" t="s">
        <v>107</v>
      </c>
      <c r="E214" s="32" t="s">
        <v>8</v>
      </c>
      <c r="F214" s="32" t="s">
        <v>63</v>
      </c>
      <c r="G214" s="32" t="s">
        <v>64</v>
      </c>
    </row>
    <row r="215" spans="1:7" x14ac:dyDescent="0.2">
      <c r="A215" s="31">
        <v>214</v>
      </c>
      <c r="B215" s="32" t="str">
        <f t="shared" si="3"/>
        <v>SJ-B-02-QDVZ-AC-0006_TE12_X</v>
      </c>
      <c r="C215" s="32" t="str">
        <f>VLOOKUP(D215,设备类型清单!B:E,4,0)</f>
        <v>SJ-B-02-QDVZ-AC-0006</v>
      </c>
      <c r="D215" s="32" t="s">
        <v>107</v>
      </c>
      <c r="E215" s="32" t="s">
        <v>8</v>
      </c>
      <c r="F215" s="32" t="s">
        <v>65</v>
      </c>
      <c r="G215" s="32" t="s">
        <v>66</v>
      </c>
    </row>
    <row r="216" spans="1:7" x14ac:dyDescent="0.2">
      <c r="A216" s="31">
        <v>215</v>
      </c>
      <c r="B216" s="32" t="str">
        <f t="shared" si="3"/>
        <v>SJ-B-02-QDVZ-AC-0006_TE13_X</v>
      </c>
      <c r="C216" s="32" t="str">
        <f>VLOOKUP(D216,设备类型清单!B:E,4,0)</f>
        <v>SJ-B-02-QDVZ-AC-0006</v>
      </c>
      <c r="D216" s="32" t="s">
        <v>107</v>
      </c>
      <c r="E216" s="32" t="s">
        <v>8</v>
      </c>
      <c r="F216" s="32" t="s">
        <v>67</v>
      </c>
      <c r="G216" s="32" t="s">
        <v>68</v>
      </c>
    </row>
    <row r="217" spans="1:7" x14ac:dyDescent="0.2">
      <c r="A217" s="31">
        <v>216</v>
      </c>
      <c r="B217" s="32" t="str">
        <f t="shared" si="3"/>
        <v>SJ-B-02-QDVZ-AC-0006_DP01_F</v>
      </c>
      <c r="C217" s="32" t="str">
        <f>VLOOKUP(D217,设备类型清单!B:E,4,0)</f>
        <v>SJ-B-02-QDVZ-AC-0006</v>
      </c>
      <c r="D217" s="32" t="s">
        <v>107</v>
      </c>
      <c r="E217" s="32" t="s">
        <v>8</v>
      </c>
      <c r="F217" s="32" t="s">
        <v>69</v>
      </c>
      <c r="G217" s="32" t="s">
        <v>70</v>
      </c>
    </row>
    <row r="218" spans="1:7" x14ac:dyDescent="0.2">
      <c r="A218" s="31">
        <v>217</v>
      </c>
      <c r="B218" s="32" t="str">
        <f t="shared" si="3"/>
        <v>SJ-B-02-QDVZ-AC-0006_DP02_X</v>
      </c>
      <c r="C218" s="32" t="str">
        <f>VLOOKUP(D218,设备类型清单!B:E,4,0)</f>
        <v>SJ-B-02-QDVZ-AC-0006</v>
      </c>
      <c r="D218" s="32" t="s">
        <v>107</v>
      </c>
      <c r="E218" s="32" t="s">
        <v>8</v>
      </c>
      <c r="F218" s="32" t="s">
        <v>71</v>
      </c>
      <c r="G218" s="32" t="s">
        <v>72</v>
      </c>
    </row>
    <row r="219" spans="1:7" x14ac:dyDescent="0.2">
      <c r="A219" s="31">
        <v>218</v>
      </c>
      <c r="B219" s="32" t="str">
        <f t="shared" si="3"/>
        <v>SJ-B-02-QDVZ-AC-0006_DP03_X</v>
      </c>
      <c r="C219" s="32" t="str">
        <f>VLOOKUP(D219,设备类型清单!B:E,4,0)</f>
        <v>SJ-B-02-QDVZ-AC-0006</v>
      </c>
      <c r="D219" s="32" t="s">
        <v>107</v>
      </c>
      <c r="E219" s="32" t="s">
        <v>8</v>
      </c>
      <c r="F219" s="32" t="s">
        <v>73</v>
      </c>
      <c r="G219" s="32" t="s">
        <v>74</v>
      </c>
    </row>
    <row r="220" spans="1:7" x14ac:dyDescent="0.2">
      <c r="A220" s="31">
        <v>219</v>
      </c>
      <c r="B220" s="32" t="str">
        <f t="shared" si="3"/>
        <v>SJ-B-02-QDVZ-AC-0006_DP04_X</v>
      </c>
      <c r="C220" s="32" t="str">
        <f>VLOOKUP(D220,设备类型清单!B:E,4,0)</f>
        <v>SJ-B-02-QDVZ-AC-0006</v>
      </c>
      <c r="D220" s="32" t="s">
        <v>107</v>
      </c>
      <c r="E220" s="32" t="s">
        <v>8</v>
      </c>
      <c r="F220" s="32" t="s">
        <v>75</v>
      </c>
      <c r="G220" s="32" t="s">
        <v>76</v>
      </c>
    </row>
    <row r="221" spans="1:7" x14ac:dyDescent="0.2">
      <c r="A221" s="31">
        <v>220</v>
      </c>
      <c r="B221" s="32" t="str">
        <f t="shared" si="3"/>
        <v>SJ-B-02-QDVZ-AC-0006_PR01_F</v>
      </c>
      <c r="C221" s="32" t="str">
        <f>VLOOKUP(D221,设备类型清单!B:E,4,0)</f>
        <v>SJ-B-02-QDVZ-AC-0006</v>
      </c>
      <c r="D221" s="32" t="s">
        <v>107</v>
      </c>
      <c r="E221" s="32" t="s">
        <v>8</v>
      </c>
      <c r="F221" s="32" t="s">
        <v>77</v>
      </c>
      <c r="G221" s="32" t="s">
        <v>78</v>
      </c>
    </row>
    <row r="222" spans="1:7" x14ac:dyDescent="0.2">
      <c r="A222" s="31">
        <v>221</v>
      </c>
      <c r="B222" s="32" t="str">
        <f t="shared" si="3"/>
        <v>SJ-B-02-QDVZ-AC-0006_SN01_M</v>
      </c>
      <c r="C222" s="32" t="str">
        <f>VLOOKUP(D222,设备类型清单!B:E,4,0)</f>
        <v>SJ-B-02-QDVZ-AC-0006</v>
      </c>
      <c r="D222" s="32" t="s">
        <v>107</v>
      </c>
      <c r="E222" s="32" t="s">
        <v>8</v>
      </c>
      <c r="F222" s="32" t="s">
        <v>79</v>
      </c>
      <c r="G222" s="32" t="s">
        <v>80</v>
      </c>
    </row>
    <row r="223" spans="1:7" x14ac:dyDescent="0.2">
      <c r="A223" s="31">
        <v>222</v>
      </c>
      <c r="B223" s="32" t="str">
        <f t="shared" si="3"/>
        <v>SJ-B-02-QDVZ-AC-0006_SN02_R</v>
      </c>
      <c r="C223" s="32" t="str">
        <f>VLOOKUP(D223,设备类型清单!B:E,4,0)</f>
        <v>SJ-B-02-QDVZ-AC-0006</v>
      </c>
      <c r="D223" s="32" t="s">
        <v>107</v>
      </c>
      <c r="E223" s="32" t="s">
        <v>8</v>
      </c>
      <c r="F223" s="32" t="s">
        <v>81</v>
      </c>
      <c r="G223" s="32" t="s">
        <v>82</v>
      </c>
    </row>
    <row r="224" spans="1:7" x14ac:dyDescent="0.2">
      <c r="A224" s="31">
        <v>223</v>
      </c>
      <c r="B224" s="32" t="str">
        <f t="shared" si="3"/>
        <v>SJ-B-02-QDVZ-AC-0006_SN03_E</v>
      </c>
      <c r="C224" s="32" t="str">
        <f>VLOOKUP(D224,设备类型清单!B:E,4,0)</f>
        <v>SJ-B-02-QDVZ-AC-0006</v>
      </c>
      <c r="D224" s="32" t="s">
        <v>107</v>
      </c>
      <c r="E224" s="32" t="s">
        <v>8</v>
      </c>
      <c r="F224" s="32" t="s">
        <v>83</v>
      </c>
      <c r="G224" s="32" t="s">
        <v>84</v>
      </c>
    </row>
    <row r="225" spans="1:7" x14ac:dyDescent="0.2">
      <c r="A225" s="31">
        <v>224</v>
      </c>
      <c r="B225" s="32" t="str">
        <f t="shared" si="3"/>
        <v>SJ-B-02-QDVZ-AC-0006_SN04_R</v>
      </c>
      <c r="C225" s="32" t="str">
        <f>VLOOKUP(D225,设备类型清单!B:E,4,0)</f>
        <v>SJ-B-02-QDVZ-AC-0006</v>
      </c>
      <c r="D225" s="32" t="s">
        <v>107</v>
      </c>
      <c r="E225" s="32" t="s">
        <v>8</v>
      </c>
      <c r="F225" s="32" t="s">
        <v>85</v>
      </c>
      <c r="G225" s="32" t="s">
        <v>86</v>
      </c>
    </row>
    <row r="226" spans="1:7" x14ac:dyDescent="0.2">
      <c r="A226" s="31">
        <v>225</v>
      </c>
      <c r="B226" s="32" t="str">
        <f t="shared" si="3"/>
        <v>SJ-B-02-QDVZ-AC-0006_SN05_E</v>
      </c>
      <c r="C226" s="32" t="str">
        <f>VLOOKUP(D226,设备类型清单!B:E,4,0)</f>
        <v>SJ-B-02-QDVZ-AC-0006</v>
      </c>
      <c r="D226" s="32" t="s">
        <v>107</v>
      </c>
      <c r="E226" s="32" t="s">
        <v>8</v>
      </c>
      <c r="F226" s="32" t="s">
        <v>87</v>
      </c>
      <c r="G226" s="32" t="s">
        <v>88</v>
      </c>
    </row>
    <row r="227" spans="1:7" x14ac:dyDescent="0.2">
      <c r="A227" s="31">
        <v>226</v>
      </c>
      <c r="B227" s="32" t="str">
        <f t="shared" si="3"/>
        <v>SJ-B-02-QDVZ-AC-0006_SN06_S</v>
      </c>
      <c r="C227" s="32" t="str">
        <f>VLOOKUP(D227,设备类型清单!B:E,4,0)</f>
        <v>SJ-B-02-QDVZ-AC-0006</v>
      </c>
      <c r="D227" s="32" t="s">
        <v>107</v>
      </c>
      <c r="E227" s="32" t="s">
        <v>8</v>
      </c>
      <c r="F227" s="32" t="s">
        <v>89</v>
      </c>
      <c r="G227" s="32" t="s">
        <v>90</v>
      </c>
    </row>
    <row r="228" spans="1:7" x14ac:dyDescent="0.2">
      <c r="A228" s="34">
        <v>227</v>
      </c>
      <c r="B228" s="30" t="str">
        <f t="shared" si="3"/>
        <v>SJ-B-02-QDVZ-AC-0007_AV01_F</v>
      </c>
      <c r="C228" s="30" t="str">
        <f>VLOOKUP(D228,设备类型清单!B:E,4,0)</f>
        <v>SJ-B-02-QDVZ-AC-0007</v>
      </c>
      <c r="D228" s="30" t="s">
        <v>108</v>
      </c>
      <c r="E228" s="30" t="s">
        <v>8</v>
      </c>
      <c r="F228" s="30" t="s">
        <v>9</v>
      </c>
      <c r="G228" s="30" t="s">
        <v>10</v>
      </c>
    </row>
    <row r="229" spans="1:7" x14ac:dyDescent="0.2">
      <c r="A229" s="34">
        <v>228</v>
      </c>
      <c r="B229" s="30" t="str">
        <f t="shared" si="3"/>
        <v>SJ-B-02-QDVZ-AC-0007_OP01_F</v>
      </c>
      <c r="C229" s="30" t="str">
        <f>VLOOKUP(D229,设备类型清单!B:E,4,0)</f>
        <v>SJ-B-02-QDVZ-AC-0007</v>
      </c>
      <c r="D229" s="30" t="s">
        <v>108</v>
      </c>
      <c r="E229" s="30" t="s">
        <v>8</v>
      </c>
      <c r="F229" s="30" t="s">
        <v>11</v>
      </c>
      <c r="G229" s="30" t="s">
        <v>12</v>
      </c>
    </row>
    <row r="230" spans="1:7" x14ac:dyDescent="0.2">
      <c r="A230" s="34">
        <v>229</v>
      </c>
      <c r="B230" s="30" t="str">
        <f t="shared" si="3"/>
        <v>SJ-B-02-QDVZ-AC-0007_OP02_F</v>
      </c>
      <c r="C230" s="30" t="str">
        <f>VLOOKUP(D230,设备类型清单!B:E,4,0)</f>
        <v>SJ-B-02-QDVZ-AC-0007</v>
      </c>
      <c r="D230" s="30" t="s">
        <v>108</v>
      </c>
      <c r="E230" s="30" t="s">
        <v>8</v>
      </c>
      <c r="F230" s="30" t="s">
        <v>13</v>
      </c>
      <c r="G230" s="30" t="s">
        <v>14</v>
      </c>
    </row>
    <row r="231" spans="1:7" x14ac:dyDescent="0.2">
      <c r="A231" s="34">
        <v>230</v>
      </c>
      <c r="B231" s="30" t="str">
        <f t="shared" si="3"/>
        <v>SJ-B-02-QDVZ-AC-0007_OP03_F</v>
      </c>
      <c r="C231" s="30" t="str">
        <f>VLOOKUP(D231,设备类型清单!B:E,4,0)</f>
        <v>SJ-B-02-QDVZ-AC-0007</v>
      </c>
      <c r="D231" s="30" t="s">
        <v>108</v>
      </c>
      <c r="E231" s="30" t="s">
        <v>8</v>
      </c>
      <c r="F231" s="30" t="s">
        <v>15</v>
      </c>
      <c r="G231" s="30" t="s">
        <v>16</v>
      </c>
    </row>
    <row r="232" spans="1:7" x14ac:dyDescent="0.2">
      <c r="A232" s="34">
        <v>231</v>
      </c>
      <c r="B232" s="30" t="str">
        <f t="shared" si="3"/>
        <v>SJ-B-02-QDVZ-AC-0007_OP04_F</v>
      </c>
      <c r="C232" s="30" t="str">
        <f>VLOOKUP(D232,设备类型清单!B:E,4,0)</f>
        <v>SJ-B-02-QDVZ-AC-0007</v>
      </c>
      <c r="D232" s="30" t="s">
        <v>108</v>
      </c>
      <c r="E232" s="30" t="s">
        <v>8</v>
      </c>
      <c r="F232" s="30" t="s">
        <v>17</v>
      </c>
      <c r="G232" s="30" t="s">
        <v>18</v>
      </c>
    </row>
    <row r="233" spans="1:7" x14ac:dyDescent="0.2">
      <c r="A233" s="34">
        <v>232</v>
      </c>
      <c r="B233" s="30" t="str">
        <f t="shared" si="3"/>
        <v>SJ-B-02-QDVZ-AC-0007_OP05_F</v>
      </c>
      <c r="C233" s="30" t="str">
        <f>VLOOKUP(D233,设备类型清单!B:E,4,0)</f>
        <v>SJ-B-02-QDVZ-AC-0007</v>
      </c>
      <c r="D233" s="30" t="s">
        <v>108</v>
      </c>
      <c r="E233" s="30" t="s">
        <v>8</v>
      </c>
      <c r="F233" s="30" t="s">
        <v>19</v>
      </c>
      <c r="G233" s="30" t="s">
        <v>20</v>
      </c>
    </row>
    <row r="234" spans="1:7" x14ac:dyDescent="0.2">
      <c r="A234" s="34">
        <v>233</v>
      </c>
      <c r="B234" s="30" t="str">
        <f t="shared" si="3"/>
        <v>SJ-B-02-QDVZ-AC-0007_OP06_X</v>
      </c>
      <c r="C234" s="30" t="str">
        <f>VLOOKUP(D234,设备类型清单!B:E,4,0)</f>
        <v>SJ-B-02-QDVZ-AC-0007</v>
      </c>
      <c r="D234" s="30" t="s">
        <v>108</v>
      </c>
      <c r="E234" s="30" t="s">
        <v>8</v>
      </c>
      <c r="F234" s="30" t="s">
        <v>21</v>
      </c>
      <c r="G234" s="30" t="s">
        <v>22</v>
      </c>
    </row>
    <row r="235" spans="1:7" x14ac:dyDescent="0.2">
      <c r="A235" s="34">
        <v>234</v>
      </c>
      <c r="B235" s="30" t="str">
        <f t="shared" si="3"/>
        <v>SJ-B-02-QDVZ-AC-0007_OP07_X</v>
      </c>
      <c r="C235" s="30" t="str">
        <f>VLOOKUP(D235,设备类型清单!B:E,4,0)</f>
        <v>SJ-B-02-QDVZ-AC-0007</v>
      </c>
      <c r="D235" s="30" t="s">
        <v>108</v>
      </c>
      <c r="E235" s="30" t="s">
        <v>8</v>
      </c>
      <c r="F235" s="30" t="s">
        <v>23</v>
      </c>
      <c r="G235" s="30" t="s">
        <v>24</v>
      </c>
    </row>
    <row r="236" spans="1:7" x14ac:dyDescent="0.2">
      <c r="A236" s="34">
        <v>235</v>
      </c>
      <c r="B236" s="30" t="str">
        <f t="shared" si="3"/>
        <v>SJ-B-02-QDVZ-AC-0007_OP08_X</v>
      </c>
      <c r="C236" s="30" t="str">
        <f>VLOOKUP(D236,设备类型清单!B:E,4,0)</f>
        <v>SJ-B-02-QDVZ-AC-0007</v>
      </c>
      <c r="D236" s="30" t="s">
        <v>108</v>
      </c>
      <c r="E236" s="30" t="s">
        <v>8</v>
      </c>
      <c r="F236" s="30" t="s">
        <v>25</v>
      </c>
      <c r="G236" s="30" t="s">
        <v>26</v>
      </c>
    </row>
    <row r="237" spans="1:7" x14ac:dyDescent="0.2">
      <c r="A237" s="34">
        <v>236</v>
      </c>
      <c r="B237" s="30" t="str">
        <f t="shared" si="3"/>
        <v>SJ-B-02-QDVZ-AC-0007_OP09_X</v>
      </c>
      <c r="C237" s="30" t="str">
        <f>VLOOKUP(D237,设备类型清单!B:E,4,0)</f>
        <v>SJ-B-02-QDVZ-AC-0007</v>
      </c>
      <c r="D237" s="30" t="s">
        <v>108</v>
      </c>
      <c r="E237" s="30" t="s">
        <v>8</v>
      </c>
      <c r="F237" s="30" t="s">
        <v>27</v>
      </c>
      <c r="G237" s="30" t="s">
        <v>28</v>
      </c>
    </row>
    <row r="238" spans="1:7" x14ac:dyDescent="0.2">
      <c r="A238" s="34">
        <v>237</v>
      </c>
      <c r="B238" s="30" t="str">
        <f t="shared" si="3"/>
        <v>SJ-B-02-QDVZ-AC-0007_FQ01_F</v>
      </c>
      <c r="C238" s="30" t="str">
        <f>VLOOKUP(D238,设备类型清单!B:E,4,0)</f>
        <v>SJ-B-02-QDVZ-AC-0007</v>
      </c>
      <c r="D238" s="30" t="s">
        <v>108</v>
      </c>
      <c r="E238" s="30" t="s">
        <v>8</v>
      </c>
      <c r="F238" s="30" t="s">
        <v>29</v>
      </c>
      <c r="G238" s="30" t="s">
        <v>30</v>
      </c>
    </row>
    <row r="239" spans="1:7" x14ac:dyDescent="0.2">
      <c r="A239" s="34">
        <v>238</v>
      </c>
      <c r="B239" s="30" t="str">
        <f t="shared" si="3"/>
        <v>SJ-B-02-QDVZ-AC-0007_HU01_F</v>
      </c>
      <c r="C239" s="30" t="str">
        <f>VLOOKUP(D239,设备类型清单!B:E,4,0)</f>
        <v>SJ-B-02-QDVZ-AC-0007</v>
      </c>
      <c r="D239" s="30" t="s">
        <v>108</v>
      </c>
      <c r="E239" s="30" t="s">
        <v>8</v>
      </c>
      <c r="F239" s="30" t="s">
        <v>31</v>
      </c>
      <c r="G239" s="30" t="s">
        <v>32</v>
      </c>
    </row>
    <row r="240" spans="1:7" x14ac:dyDescent="0.2">
      <c r="A240" s="34">
        <v>239</v>
      </c>
      <c r="B240" s="30" t="str">
        <f t="shared" si="3"/>
        <v>SJ-B-02-QDVZ-AC-0007_HU02_F</v>
      </c>
      <c r="C240" s="30" t="str">
        <f>VLOOKUP(D240,设备类型清单!B:E,4,0)</f>
        <v>SJ-B-02-QDVZ-AC-0007</v>
      </c>
      <c r="D240" s="30" t="s">
        <v>108</v>
      </c>
      <c r="E240" s="30" t="s">
        <v>8</v>
      </c>
      <c r="F240" s="30" t="s">
        <v>33</v>
      </c>
      <c r="G240" s="30" t="s">
        <v>34</v>
      </c>
    </row>
    <row r="241" spans="1:7" x14ac:dyDescent="0.2">
      <c r="A241" s="34">
        <v>240</v>
      </c>
      <c r="B241" s="30" t="str">
        <f t="shared" si="3"/>
        <v>SJ-B-02-QDVZ-AC-0007_HU03_F</v>
      </c>
      <c r="C241" s="30" t="str">
        <f>VLOOKUP(D241,设备类型清单!B:E,4,0)</f>
        <v>SJ-B-02-QDVZ-AC-0007</v>
      </c>
      <c r="D241" s="30" t="s">
        <v>108</v>
      </c>
      <c r="E241" s="30" t="s">
        <v>8</v>
      </c>
      <c r="F241" s="30" t="s">
        <v>35</v>
      </c>
      <c r="G241" s="30" t="s">
        <v>36</v>
      </c>
    </row>
    <row r="242" spans="1:7" x14ac:dyDescent="0.2">
      <c r="A242" s="34">
        <v>241</v>
      </c>
      <c r="B242" s="30" t="str">
        <f t="shared" si="3"/>
        <v>SJ-B-02-QDVZ-AC-0007_HU04_F</v>
      </c>
      <c r="C242" s="30" t="str">
        <f>VLOOKUP(D242,设备类型清单!B:E,4,0)</f>
        <v>SJ-B-02-QDVZ-AC-0007</v>
      </c>
      <c r="D242" s="30" t="s">
        <v>108</v>
      </c>
      <c r="E242" s="30" t="s">
        <v>8</v>
      </c>
      <c r="F242" s="30" t="s">
        <v>37</v>
      </c>
      <c r="G242" s="30" t="s">
        <v>38</v>
      </c>
    </row>
    <row r="243" spans="1:7" x14ac:dyDescent="0.2">
      <c r="A243" s="34">
        <v>242</v>
      </c>
      <c r="B243" s="30" t="str">
        <f t="shared" si="3"/>
        <v>SJ-B-02-QDVZ-AC-0007_HU05_F</v>
      </c>
      <c r="C243" s="30" t="str">
        <f>VLOOKUP(D243,设备类型清单!B:E,4,0)</f>
        <v>SJ-B-02-QDVZ-AC-0007</v>
      </c>
      <c r="D243" s="30" t="s">
        <v>108</v>
      </c>
      <c r="E243" s="30" t="s">
        <v>8</v>
      </c>
      <c r="F243" s="30" t="s">
        <v>39</v>
      </c>
      <c r="G243" s="30" t="s">
        <v>40</v>
      </c>
    </row>
    <row r="244" spans="1:7" x14ac:dyDescent="0.2">
      <c r="A244" s="34">
        <v>243</v>
      </c>
      <c r="B244" s="30" t="str">
        <f t="shared" si="3"/>
        <v>SJ-B-02-QDVZ-AC-0007_HU06_X</v>
      </c>
      <c r="C244" s="30" t="str">
        <f>VLOOKUP(D244,设备类型清单!B:E,4,0)</f>
        <v>SJ-B-02-QDVZ-AC-0007</v>
      </c>
      <c r="D244" s="30" t="s">
        <v>108</v>
      </c>
      <c r="E244" s="30" t="s">
        <v>8</v>
      </c>
      <c r="F244" s="30" t="s">
        <v>41</v>
      </c>
      <c r="G244" s="30" t="s">
        <v>42</v>
      </c>
    </row>
    <row r="245" spans="1:7" x14ac:dyDescent="0.2">
      <c r="A245" s="34">
        <v>244</v>
      </c>
      <c r="B245" s="30" t="str">
        <f t="shared" si="3"/>
        <v>SJ-B-02-QDVZ-AC-0007_TE01_F</v>
      </c>
      <c r="C245" s="30" t="str">
        <f>VLOOKUP(D245,设备类型清单!B:E,4,0)</f>
        <v>SJ-B-02-QDVZ-AC-0007</v>
      </c>
      <c r="D245" s="30" t="s">
        <v>108</v>
      </c>
      <c r="E245" s="30" t="s">
        <v>8</v>
      </c>
      <c r="F245" s="30" t="s">
        <v>43</v>
      </c>
      <c r="G245" s="30" t="s">
        <v>44</v>
      </c>
    </row>
    <row r="246" spans="1:7" x14ac:dyDescent="0.2">
      <c r="A246" s="34">
        <v>245</v>
      </c>
      <c r="B246" s="30" t="str">
        <f t="shared" si="3"/>
        <v>SJ-B-02-QDVZ-AC-0007_TE02_F</v>
      </c>
      <c r="C246" s="30" t="str">
        <f>VLOOKUP(D246,设备类型清单!B:E,4,0)</f>
        <v>SJ-B-02-QDVZ-AC-0007</v>
      </c>
      <c r="D246" s="30" t="s">
        <v>108</v>
      </c>
      <c r="E246" s="30" t="s">
        <v>8</v>
      </c>
      <c r="F246" s="30" t="s">
        <v>45</v>
      </c>
      <c r="G246" s="30" t="s">
        <v>46</v>
      </c>
    </row>
    <row r="247" spans="1:7" x14ac:dyDescent="0.2">
      <c r="A247" s="34">
        <v>246</v>
      </c>
      <c r="B247" s="30" t="str">
        <f t="shared" si="3"/>
        <v>SJ-B-02-QDVZ-AC-0007_TE03_F</v>
      </c>
      <c r="C247" s="30" t="str">
        <f>VLOOKUP(D247,设备类型清单!B:E,4,0)</f>
        <v>SJ-B-02-QDVZ-AC-0007</v>
      </c>
      <c r="D247" s="30" t="s">
        <v>108</v>
      </c>
      <c r="E247" s="30" t="s">
        <v>8</v>
      </c>
      <c r="F247" s="30" t="s">
        <v>47</v>
      </c>
      <c r="G247" s="30" t="s">
        <v>48</v>
      </c>
    </row>
    <row r="248" spans="1:7" x14ac:dyDescent="0.2">
      <c r="A248" s="34">
        <v>247</v>
      </c>
      <c r="B248" s="30" t="str">
        <f t="shared" si="3"/>
        <v>SJ-B-02-QDVZ-AC-0007_TE04_F</v>
      </c>
      <c r="C248" s="30" t="str">
        <f>VLOOKUP(D248,设备类型清单!B:E,4,0)</f>
        <v>SJ-B-02-QDVZ-AC-0007</v>
      </c>
      <c r="D248" s="30" t="s">
        <v>108</v>
      </c>
      <c r="E248" s="30" t="s">
        <v>8</v>
      </c>
      <c r="F248" s="30" t="s">
        <v>49</v>
      </c>
      <c r="G248" s="30" t="s">
        <v>50</v>
      </c>
    </row>
    <row r="249" spans="1:7" x14ac:dyDescent="0.2">
      <c r="A249" s="34">
        <v>248</v>
      </c>
      <c r="B249" s="30" t="str">
        <f t="shared" si="3"/>
        <v>SJ-B-02-QDVZ-AC-0007_TE05_F</v>
      </c>
      <c r="C249" s="30" t="str">
        <f>VLOOKUP(D249,设备类型清单!B:E,4,0)</f>
        <v>SJ-B-02-QDVZ-AC-0007</v>
      </c>
      <c r="D249" s="30" t="s">
        <v>108</v>
      </c>
      <c r="E249" s="30" t="s">
        <v>8</v>
      </c>
      <c r="F249" s="30" t="s">
        <v>51</v>
      </c>
      <c r="G249" s="30" t="s">
        <v>52</v>
      </c>
    </row>
    <row r="250" spans="1:7" x14ac:dyDescent="0.2">
      <c r="A250" s="34">
        <v>249</v>
      </c>
      <c r="B250" s="30" t="str">
        <f t="shared" si="3"/>
        <v>SJ-B-02-QDVZ-AC-0007_TE06_F</v>
      </c>
      <c r="C250" s="30" t="str">
        <f>VLOOKUP(D250,设备类型清单!B:E,4,0)</f>
        <v>SJ-B-02-QDVZ-AC-0007</v>
      </c>
      <c r="D250" s="30" t="s">
        <v>108</v>
      </c>
      <c r="E250" s="30" t="s">
        <v>8</v>
      </c>
      <c r="F250" s="30" t="s">
        <v>53</v>
      </c>
      <c r="G250" s="30" t="s">
        <v>54</v>
      </c>
    </row>
    <row r="251" spans="1:7" x14ac:dyDescent="0.2">
      <c r="A251" s="34">
        <v>250</v>
      </c>
      <c r="B251" s="30" t="str">
        <f t="shared" si="3"/>
        <v>SJ-B-02-QDVZ-AC-0007_TE07_F</v>
      </c>
      <c r="C251" s="30" t="str">
        <f>VLOOKUP(D251,设备类型清单!B:E,4,0)</f>
        <v>SJ-B-02-QDVZ-AC-0007</v>
      </c>
      <c r="D251" s="30" t="s">
        <v>108</v>
      </c>
      <c r="E251" s="30" t="s">
        <v>8</v>
      </c>
      <c r="F251" s="30" t="s">
        <v>55</v>
      </c>
      <c r="G251" s="30" t="s">
        <v>56</v>
      </c>
    </row>
    <row r="252" spans="1:7" x14ac:dyDescent="0.2">
      <c r="A252" s="34">
        <v>251</v>
      </c>
      <c r="B252" s="30" t="str">
        <f t="shared" si="3"/>
        <v>SJ-B-02-QDVZ-AC-0007_TE08_F</v>
      </c>
      <c r="C252" s="30" t="str">
        <f>VLOOKUP(D252,设备类型清单!B:E,4,0)</f>
        <v>SJ-B-02-QDVZ-AC-0007</v>
      </c>
      <c r="D252" s="30" t="s">
        <v>108</v>
      </c>
      <c r="E252" s="30" t="s">
        <v>8</v>
      </c>
      <c r="F252" s="30" t="s">
        <v>57</v>
      </c>
      <c r="G252" s="30" t="s">
        <v>58</v>
      </c>
    </row>
    <row r="253" spans="1:7" x14ac:dyDescent="0.2">
      <c r="A253" s="34">
        <v>252</v>
      </c>
      <c r="B253" s="30" t="str">
        <f t="shared" si="3"/>
        <v>SJ-B-02-QDVZ-AC-0007_TE09_S</v>
      </c>
      <c r="C253" s="30" t="str">
        <f>VLOOKUP(D253,设备类型清单!B:E,4,0)</f>
        <v>SJ-B-02-QDVZ-AC-0007</v>
      </c>
      <c r="D253" s="30" t="s">
        <v>108</v>
      </c>
      <c r="E253" s="30" t="s">
        <v>8</v>
      </c>
      <c r="F253" s="30" t="s">
        <v>59</v>
      </c>
      <c r="G253" s="30" t="s">
        <v>60</v>
      </c>
    </row>
    <row r="254" spans="1:7" x14ac:dyDescent="0.2">
      <c r="A254" s="34">
        <v>253</v>
      </c>
      <c r="B254" s="30" t="str">
        <f t="shared" si="3"/>
        <v>SJ-B-02-QDVZ-AC-0007_TE10_S</v>
      </c>
      <c r="C254" s="30" t="str">
        <f>VLOOKUP(D254,设备类型清单!B:E,4,0)</f>
        <v>SJ-B-02-QDVZ-AC-0007</v>
      </c>
      <c r="D254" s="30" t="s">
        <v>108</v>
      </c>
      <c r="E254" s="30" t="s">
        <v>8</v>
      </c>
      <c r="F254" s="30" t="s">
        <v>61</v>
      </c>
      <c r="G254" s="30" t="s">
        <v>62</v>
      </c>
    </row>
    <row r="255" spans="1:7" x14ac:dyDescent="0.2">
      <c r="A255" s="34">
        <v>254</v>
      </c>
      <c r="B255" s="30" t="str">
        <f t="shared" si="3"/>
        <v>SJ-B-02-QDVZ-AC-0007_TE11_X</v>
      </c>
      <c r="C255" s="30" t="str">
        <f>VLOOKUP(D255,设备类型清单!B:E,4,0)</f>
        <v>SJ-B-02-QDVZ-AC-0007</v>
      </c>
      <c r="D255" s="30" t="s">
        <v>108</v>
      </c>
      <c r="E255" s="30" t="s">
        <v>8</v>
      </c>
      <c r="F255" s="30" t="s">
        <v>63</v>
      </c>
      <c r="G255" s="30" t="s">
        <v>64</v>
      </c>
    </row>
    <row r="256" spans="1:7" x14ac:dyDescent="0.2">
      <c r="A256" s="34">
        <v>255</v>
      </c>
      <c r="B256" s="30" t="str">
        <f t="shared" si="3"/>
        <v>SJ-B-02-QDVZ-AC-0007_TE12_X</v>
      </c>
      <c r="C256" s="30" t="str">
        <f>VLOOKUP(D256,设备类型清单!B:E,4,0)</f>
        <v>SJ-B-02-QDVZ-AC-0007</v>
      </c>
      <c r="D256" s="30" t="s">
        <v>108</v>
      </c>
      <c r="E256" s="30" t="s">
        <v>8</v>
      </c>
      <c r="F256" s="30" t="s">
        <v>65</v>
      </c>
      <c r="G256" s="30" t="s">
        <v>66</v>
      </c>
    </row>
    <row r="257" spans="1:7" x14ac:dyDescent="0.2">
      <c r="A257" s="34">
        <v>256</v>
      </c>
      <c r="B257" s="30" t="str">
        <f t="shared" si="3"/>
        <v>SJ-B-02-QDVZ-AC-0007_TE13_X</v>
      </c>
      <c r="C257" s="30" t="str">
        <f>VLOOKUP(D257,设备类型清单!B:E,4,0)</f>
        <v>SJ-B-02-QDVZ-AC-0007</v>
      </c>
      <c r="D257" s="30" t="s">
        <v>108</v>
      </c>
      <c r="E257" s="30" t="s">
        <v>8</v>
      </c>
      <c r="F257" s="30" t="s">
        <v>67</v>
      </c>
      <c r="G257" s="30" t="s">
        <v>68</v>
      </c>
    </row>
    <row r="258" spans="1:7" x14ac:dyDescent="0.2">
      <c r="A258" s="34">
        <v>257</v>
      </c>
      <c r="B258" s="30" t="str">
        <f t="shared" ref="B258:B321" si="4">C258&amp;F258</f>
        <v>SJ-B-02-QDVZ-AC-0007_DP01_F</v>
      </c>
      <c r="C258" s="30" t="str">
        <f>VLOOKUP(D258,设备类型清单!B:E,4,0)</f>
        <v>SJ-B-02-QDVZ-AC-0007</v>
      </c>
      <c r="D258" s="30" t="s">
        <v>108</v>
      </c>
      <c r="E258" s="30" t="s">
        <v>8</v>
      </c>
      <c r="F258" s="30" t="s">
        <v>69</v>
      </c>
      <c r="G258" s="30" t="s">
        <v>70</v>
      </c>
    </row>
    <row r="259" spans="1:7" x14ac:dyDescent="0.2">
      <c r="A259" s="34">
        <v>258</v>
      </c>
      <c r="B259" s="30" t="str">
        <f t="shared" si="4"/>
        <v>SJ-B-02-QDVZ-AC-0007_DP02_X</v>
      </c>
      <c r="C259" s="30" t="str">
        <f>VLOOKUP(D259,设备类型清单!B:E,4,0)</f>
        <v>SJ-B-02-QDVZ-AC-0007</v>
      </c>
      <c r="D259" s="30" t="s">
        <v>108</v>
      </c>
      <c r="E259" s="30" t="s">
        <v>8</v>
      </c>
      <c r="F259" s="30" t="s">
        <v>71</v>
      </c>
      <c r="G259" s="30" t="s">
        <v>72</v>
      </c>
    </row>
    <row r="260" spans="1:7" x14ac:dyDescent="0.2">
      <c r="A260" s="34">
        <v>259</v>
      </c>
      <c r="B260" s="30" t="str">
        <f t="shared" si="4"/>
        <v>SJ-B-02-QDVZ-AC-0007_DP03_X</v>
      </c>
      <c r="C260" s="30" t="str">
        <f>VLOOKUP(D260,设备类型清单!B:E,4,0)</f>
        <v>SJ-B-02-QDVZ-AC-0007</v>
      </c>
      <c r="D260" s="30" t="s">
        <v>108</v>
      </c>
      <c r="E260" s="30" t="s">
        <v>8</v>
      </c>
      <c r="F260" s="30" t="s">
        <v>73</v>
      </c>
      <c r="G260" s="30" t="s">
        <v>74</v>
      </c>
    </row>
    <row r="261" spans="1:7" x14ac:dyDescent="0.2">
      <c r="A261" s="34">
        <v>260</v>
      </c>
      <c r="B261" s="30" t="str">
        <f t="shared" si="4"/>
        <v>SJ-B-02-QDVZ-AC-0007_DP04_X</v>
      </c>
      <c r="C261" s="30" t="str">
        <f>VLOOKUP(D261,设备类型清单!B:E,4,0)</f>
        <v>SJ-B-02-QDVZ-AC-0007</v>
      </c>
      <c r="D261" s="30" t="s">
        <v>108</v>
      </c>
      <c r="E261" s="30" t="s">
        <v>8</v>
      </c>
      <c r="F261" s="30" t="s">
        <v>75</v>
      </c>
      <c r="G261" s="30" t="s">
        <v>76</v>
      </c>
    </row>
    <row r="262" spans="1:7" x14ac:dyDescent="0.2">
      <c r="A262" s="34">
        <v>261</v>
      </c>
      <c r="B262" s="30" t="str">
        <f t="shared" si="4"/>
        <v>SJ-B-02-QDVZ-AC-0007_PR01_F</v>
      </c>
      <c r="C262" s="30" t="str">
        <f>VLOOKUP(D262,设备类型清单!B:E,4,0)</f>
        <v>SJ-B-02-QDVZ-AC-0007</v>
      </c>
      <c r="D262" s="30" t="s">
        <v>108</v>
      </c>
      <c r="E262" s="30" t="s">
        <v>8</v>
      </c>
      <c r="F262" s="30" t="s">
        <v>77</v>
      </c>
      <c r="G262" s="30" t="s">
        <v>78</v>
      </c>
    </row>
    <row r="263" spans="1:7" x14ac:dyDescent="0.2">
      <c r="A263" s="34">
        <v>262</v>
      </c>
      <c r="B263" s="30" t="str">
        <f t="shared" si="4"/>
        <v>SJ-B-02-QDVZ-AC-0007_SN01_M</v>
      </c>
      <c r="C263" s="30" t="str">
        <f>VLOOKUP(D263,设备类型清单!B:E,4,0)</f>
        <v>SJ-B-02-QDVZ-AC-0007</v>
      </c>
      <c r="D263" s="30" t="s">
        <v>108</v>
      </c>
      <c r="E263" s="30" t="s">
        <v>8</v>
      </c>
      <c r="F263" s="30" t="s">
        <v>79</v>
      </c>
      <c r="G263" s="30" t="s">
        <v>80</v>
      </c>
    </row>
    <row r="264" spans="1:7" x14ac:dyDescent="0.2">
      <c r="A264" s="34">
        <v>263</v>
      </c>
      <c r="B264" s="30" t="str">
        <f t="shared" si="4"/>
        <v>SJ-B-02-QDVZ-AC-0007_SN02_R</v>
      </c>
      <c r="C264" s="30" t="str">
        <f>VLOOKUP(D264,设备类型清单!B:E,4,0)</f>
        <v>SJ-B-02-QDVZ-AC-0007</v>
      </c>
      <c r="D264" s="30" t="s">
        <v>108</v>
      </c>
      <c r="E264" s="30" t="s">
        <v>8</v>
      </c>
      <c r="F264" s="30" t="s">
        <v>81</v>
      </c>
      <c r="G264" s="30" t="s">
        <v>82</v>
      </c>
    </row>
    <row r="265" spans="1:7" x14ac:dyDescent="0.2">
      <c r="A265" s="34">
        <v>264</v>
      </c>
      <c r="B265" s="30" t="str">
        <f t="shared" si="4"/>
        <v>SJ-B-02-QDVZ-AC-0007_SN03_E</v>
      </c>
      <c r="C265" s="30" t="str">
        <f>VLOOKUP(D265,设备类型清单!B:E,4,0)</f>
        <v>SJ-B-02-QDVZ-AC-0007</v>
      </c>
      <c r="D265" s="30" t="s">
        <v>108</v>
      </c>
      <c r="E265" s="30" t="s">
        <v>8</v>
      </c>
      <c r="F265" s="30" t="s">
        <v>83</v>
      </c>
      <c r="G265" s="30" t="s">
        <v>84</v>
      </c>
    </row>
    <row r="266" spans="1:7" x14ac:dyDescent="0.2">
      <c r="A266" s="34">
        <v>265</v>
      </c>
      <c r="B266" s="30" t="str">
        <f t="shared" si="4"/>
        <v>SJ-B-02-QDVZ-AC-0007_SN04_R</v>
      </c>
      <c r="C266" s="30" t="str">
        <f>VLOOKUP(D266,设备类型清单!B:E,4,0)</f>
        <v>SJ-B-02-QDVZ-AC-0007</v>
      </c>
      <c r="D266" s="30" t="s">
        <v>108</v>
      </c>
      <c r="E266" s="30" t="s">
        <v>8</v>
      </c>
      <c r="F266" s="30" t="s">
        <v>85</v>
      </c>
      <c r="G266" s="30" t="s">
        <v>86</v>
      </c>
    </row>
    <row r="267" spans="1:7" x14ac:dyDescent="0.2">
      <c r="A267" s="34">
        <v>266</v>
      </c>
      <c r="B267" s="30" t="str">
        <f t="shared" si="4"/>
        <v>SJ-B-02-QDVZ-AC-0007_SN05_E</v>
      </c>
      <c r="C267" s="30" t="str">
        <f>VLOOKUP(D267,设备类型清单!B:E,4,0)</f>
        <v>SJ-B-02-QDVZ-AC-0007</v>
      </c>
      <c r="D267" s="30" t="s">
        <v>108</v>
      </c>
      <c r="E267" s="30" t="s">
        <v>8</v>
      </c>
      <c r="F267" s="30" t="s">
        <v>87</v>
      </c>
      <c r="G267" s="30" t="s">
        <v>88</v>
      </c>
    </row>
    <row r="268" spans="1:7" x14ac:dyDescent="0.2">
      <c r="A268" s="34">
        <v>267</v>
      </c>
      <c r="B268" s="30" t="str">
        <f t="shared" si="4"/>
        <v>SJ-B-02-QDVZ-AC-0007_SN06_S</v>
      </c>
      <c r="C268" s="30" t="str">
        <f>VLOOKUP(D268,设备类型清单!B:E,4,0)</f>
        <v>SJ-B-02-QDVZ-AC-0007</v>
      </c>
      <c r="D268" s="30" t="s">
        <v>108</v>
      </c>
      <c r="E268" s="30" t="s">
        <v>8</v>
      </c>
      <c r="F268" s="30" t="s">
        <v>89</v>
      </c>
      <c r="G268" s="30" t="s">
        <v>90</v>
      </c>
    </row>
    <row r="269" spans="1:7" x14ac:dyDescent="0.2">
      <c r="A269" s="31">
        <v>268</v>
      </c>
      <c r="B269" s="32" t="str">
        <f t="shared" si="4"/>
        <v>SJ-B-02-QDVZ-AC-0008_AV01_F</v>
      </c>
      <c r="C269" s="32" t="str">
        <f>VLOOKUP(D269,设备类型清单!B:E,4,0)</f>
        <v>SJ-B-02-QDVZ-AC-0008</v>
      </c>
      <c r="D269" s="32" t="s">
        <v>109</v>
      </c>
      <c r="E269" s="32" t="s">
        <v>8</v>
      </c>
      <c r="F269" s="32" t="s">
        <v>9</v>
      </c>
      <c r="G269" s="32" t="s">
        <v>10</v>
      </c>
    </row>
    <row r="270" spans="1:7" x14ac:dyDescent="0.2">
      <c r="A270" s="31">
        <v>269</v>
      </c>
      <c r="B270" s="32" t="str">
        <f t="shared" si="4"/>
        <v>SJ-B-02-QDVZ-AC-0008_OP01_F</v>
      </c>
      <c r="C270" s="32" t="str">
        <f>VLOOKUP(D270,设备类型清单!B:E,4,0)</f>
        <v>SJ-B-02-QDVZ-AC-0008</v>
      </c>
      <c r="D270" s="32" t="s">
        <v>109</v>
      </c>
      <c r="E270" s="32" t="s">
        <v>8</v>
      </c>
      <c r="F270" s="32" t="s">
        <v>11</v>
      </c>
      <c r="G270" s="32" t="s">
        <v>12</v>
      </c>
    </row>
    <row r="271" spans="1:7" x14ac:dyDescent="0.2">
      <c r="A271" s="31">
        <v>270</v>
      </c>
      <c r="B271" s="32" t="str">
        <f t="shared" si="4"/>
        <v>SJ-B-02-QDVZ-AC-0008_OP02_F</v>
      </c>
      <c r="C271" s="32" t="str">
        <f>VLOOKUP(D271,设备类型清单!B:E,4,0)</f>
        <v>SJ-B-02-QDVZ-AC-0008</v>
      </c>
      <c r="D271" s="32" t="s">
        <v>109</v>
      </c>
      <c r="E271" s="32" t="s">
        <v>8</v>
      </c>
      <c r="F271" s="32" t="s">
        <v>13</v>
      </c>
      <c r="G271" s="32" t="s">
        <v>14</v>
      </c>
    </row>
    <row r="272" spans="1:7" x14ac:dyDescent="0.2">
      <c r="A272" s="31">
        <v>271</v>
      </c>
      <c r="B272" s="32" t="str">
        <f t="shared" si="4"/>
        <v>SJ-B-02-QDVZ-AC-0008_OP03_F</v>
      </c>
      <c r="C272" s="32" t="str">
        <f>VLOOKUP(D272,设备类型清单!B:E,4,0)</f>
        <v>SJ-B-02-QDVZ-AC-0008</v>
      </c>
      <c r="D272" s="32" t="s">
        <v>109</v>
      </c>
      <c r="E272" s="32" t="s">
        <v>8</v>
      </c>
      <c r="F272" s="32" t="s">
        <v>15</v>
      </c>
      <c r="G272" s="32" t="s">
        <v>16</v>
      </c>
    </row>
    <row r="273" spans="1:7" x14ac:dyDescent="0.2">
      <c r="A273" s="31">
        <v>272</v>
      </c>
      <c r="B273" s="32" t="str">
        <f t="shared" si="4"/>
        <v>SJ-B-02-QDVZ-AC-0008_OP04_F</v>
      </c>
      <c r="C273" s="32" t="str">
        <f>VLOOKUP(D273,设备类型清单!B:E,4,0)</f>
        <v>SJ-B-02-QDVZ-AC-0008</v>
      </c>
      <c r="D273" s="32" t="s">
        <v>109</v>
      </c>
      <c r="E273" s="32" t="s">
        <v>8</v>
      </c>
      <c r="F273" s="32" t="s">
        <v>17</v>
      </c>
      <c r="G273" s="32" t="s">
        <v>18</v>
      </c>
    </row>
    <row r="274" spans="1:7" x14ac:dyDescent="0.2">
      <c r="A274" s="31">
        <v>273</v>
      </c>
      <c r="B274" s="32" t="str">
        <f t="shared" si="4"/>
        <v>SJ-B-02-QDVZ-AC-0008_OP05_F</v>
      </c>
      <c r="C274" s="32" t="str">
        <f>VLOOKUP(D274,设备类型清单!B:E,4,0)</f>
        <v>SJ-B-02-QDVZ-AC-0008</v>
      </c>
      <c r="D274" s="32" t="s">
        <v>109</v>
      </c>
      <c r="E274" s="32" t="s">
        <v>8</v>
      </c>
      <c r="F274" s="32" t="s">
        <v>19</v>
      </c>
      <c r="G274" s="32" t="s">
        <v>20</v>
      </c>
    </row>
    <row r="275" spans="1:7" x14ac:dyDescent="0.2">
      <c r="A275" s="31">
        <v>274</v>
      </c>
      <c r="B275" s="32" t="str">
        <f t="shared" si="4"/>
        <v>SJ-B-02-QDVZ-AC-0008_OP06_X</v>
      </c>
      <c r="C275" s="32" t="str">
        <f>VLOOKUP(D275,设备类型清单!B:E,4,0)</f>
        <v>SJ-B-02-QDVZ-AC-0008</v>
      </c>
      <c r="D275" s="32" t="s">
        <v>109</v>
      </c>
      <c r="E275" s="32" t="s">
        <v>8</v>
      </c>
      <c r="F275" s="32" t="s">
        <v>21</v>
      </c>
      <c r="G275" s="32" t="s">
        <v>22</v>
      </c>
    </row>
    <row r="276" spans="1:7" x14ac:dyDescent="0.2">
      <c r="A276" s="31">
        <v>275</v>
      </c>
      <c r="B276" s="32" t="str">
        <f t="shared" si="4"/>
        <v>SJ-B-02-QDVZ-AC-0008_OP07_X</v>
      </c>
      <c r="C276" s="32" t="str">
        <f>VLOOKUP(D276,设备类型清单!B:E,4,0)</f>
        <v>SJ-B-02-QDVZ-AC-0008</v>
      </c>
      <c r="D276" s="32" t="s">
        <v>109</v>
      </c>
      <c r="E276" s="32" t="s">
        <v>8</v>
      </c>
      <c r="F276" s="32" t="s">
        <v>23</v>
      </c>
      <c r="G276" s="32" t="s">
        <v>24</v>
      </c>
    </row>
    <row r="277" spans="1:7" x14ac:dyDescent="0.2">
      <c r="A277" s="31">
        <v>276</v>
      </c>
      <c r="B277" s="32" t="str">
        <f t="shared" si="4"/>
        <v>SJ-B-02-QDVZ-AC-0008_OP08_X</v>
      </c>
      <c r="C277" s="32" t="str">
        <f>VLOOKUP(D277,设备类型清单!B:E,4,0)</f>
        <v>SJ-B-02-QDVZ-AC-0008</v>
      </c>
      <c r="D277" s="32" t="s">
        <v>109</v>
      </c>
      <c r="E277" s="32" t="s">
        <v>8</v>
      </c>
      <c r="F277" s="32" t="s">
        <v>25</v>
      </c>
      <c r="G277" s="32" t="s">
        <v>26</v>
      </c>
    </row>
    <row r="278" spans="1:7" x14ac:dyDescent="0.2">
      <c r="A278" s="31">
        <v>277</v>
      </c>
      <c r="B278" s="32" t="str">
        <f t="shared" si="4"/>
        <v>SJ-B-02-QDVZ-AC-0008_OP09_X</v>
      </c>
      <c r="C278" s="32" t="str">
        <f>VLOOKUP(D278,设备类型清单!B:E,4,0)</f>
        <v>SJ-B-02-QDVZ-AC-0008</v>
      </c>
      <c r="D278" s="32" t="s">
        <v>109</v>
      </c>
      <c r="E278" s="32" t="s">
        <v>8</v>
      </c>
      <c r="F278" s="32" t="s">
        <v>27</v>
      </c>
      <c r="G278" s="32" t="s">
        <v>28</v>
      </c>
    </row>
    <row r="279" spans="1:7" x14ac:dyDescent="0.2">
      <c r="A279" s="31">
        <v>278</v>
      </c>
      <c r="B279" s="32" t="str">
        <f t="shared" si="4"/>
        <v>SJ-B-02-QDVZ-AC-0008_FQ01_F</v>
      </c>
      <c r="C279" s="32" t="str">
        <f>VLOOKUP(D279,设备类型清单!B:E,4,0)</f>
        <v>SJ-B-02-QDVZ-AC-0008</v>
      </c>
      <c r="D279" s="32" t="s">
        <v>109</v>
      </c>
      <c r="E279" s="32" t="s">
        <v>8</v>
      </c>
      <c r="F279" s="32" t="s">
        <v>29</v>
      </c>
      <c r="G279" s="32" t="s">
        <v>30</v>
      </c>
    </row>
    <row r="280" spans="1:7" x14ac:dyDescent="0.2">
      <c r="A280" s="31">
        <v>279</v>
      </c>
      <c r="B280" s="32" t="str">
        <f t="shared" si="4"/>
        <v>SJ-B-02-QDVZ-AC-0008_HU01_F</v>
      </c>
      <c r="C280" s="32" t="str">
        <f>VLOOKUP(D280,设备类型清单!B:E,4,0)</f>
        <v>SJ-B-02-QDVZ-AC-0008</v>
      </c>
      <c r="D280" s="32" t="s">
        <v>109</v>
      </c>
      <c r="E280" s="32" t="s">
        <v>8</v>
      </c>
      <c r="F280" s="32" t="s">
        <v>31</v>
      </c>
      <c r="G280" s="32" t="s">
        <v>32</v>
      </c>
    </row>
    <row r="281" spans="1:7" x14ac:dyDescent="0.2">
      <c r="A281" s="31">
        <v>280</v>
      </c>
      <c r="B281" s="32" t="str">
        <f t="shared" si="4"/>
        <v>SJ-B-02-QDVZ-AC-0008_HU02_F</v>
      </c>
      <c r="C281" s="32" t="str">
        <f>VLOOKUP(D281,设备类型清单!B:E,4,0)</f>
        <v>SJ-B-02-QDVZ-AC-0008</v>
      </c>
      <c r="D281" s="32" t="s">
        <v>109</v>
      </c>
      <c r="E281" s="32" t="s">
        <v>8</v>
      </c>
      <c r="F281" s="32" t="s">
        <v>33</v>
      </c>
      <c r="G281" s="32" t="s">
        <v>34</v>
      </c>
    </row>
    <row r="282" spans="1:7" x14ac:dyDescent="0.2">
      <c r="A282" s="31">
        <v>281</v>
      </c>
      <c r="B282" s="32" t="str">
        <f t="shared" si="4"/>
        <v>SJ-B-02-QDVZ-AC-0008_HU03_F</v>
      </c>
      <c r="C282" s="32" t="str">
        <f>VLOOKUP(D282,设备类型清单!B:E,4,0)</f>
        <v>SJ-B-02-QDVZ-AC-0008</v>
      </c>
      <c r="D282" s="32" t="s">
        <v>109</v>
      </c>
      <c r="E282" s="32" t="s">
        <v>8</v>
      </c>
      <c r="F282" s="32" t="s">
        <v>35</v>
      </c>
      <c r="G282" s="32" t="s">
        <v>36</v>
      </c>
    </row>
    <row r="283" spans="1:7" x14ac:dyDescent="0.2">
      <c r="A283" s="31">
        <v>282</v>
      </c>
      <c r="B283" s="32" t="str">
        <f t="shared" si="4"/>
        <v>SJ-B-02-QDVZ-AC-0008_HU04_F</v>
      </c>
      <c r="C283" s="32" t="str">
        <f>VLOOKUP(D283,设备类型清单!B:E,4,0)</f>
        <v>SJ-B-02-QDVZ-AC-0008</v>
      </c>
      <c r="D283" s="32" t="s">
        <v>109</v>
      </c>
      <c r="E283" s="32" t="s">
        <v>8</v>
      </c>
      <c r="F283" s="32" t="s">
        <v>37</v>
      </c>
      <c r="G283" s="32" t="s">
        <v>38</v>
      </c>
    </row>
    <row r="284" spans="1:7" x14ac:dyDescent="0.2">
      <c r="A284" s="31">
        <v>283</v>
      </c>
      <c r="B284" s="32" t="str">
        <f t="shared" si="4"/>
        <v>SJ-B-02-QDVZ-AC-0008_HU05_F</v>
      </c>
      <c r="C284" s="32" t="str">
        <f>VLOOKUP(D284,设备类型清单!B:E,4,0)</f>
        <v>SJ-B-02-QDVZ-AC-0008</v>
      </c>
      <c r="D284" s="32" t="s">
        <v>109</v>
      </c>
      <c r="E284" s="32" t="s">
        <v>8</v>
      </c>
      <c r="F284" s="32" t="s">
        <v>39</v>
      </c>
      <c r="G284" s="32" t="s">
        <v>40</v>
      </c>
    </row>
    <row r="285" spans="1:7" x14ac:dyDescent="0.2">
      <c r="A285" s="31">
        <v>284</v>
      </c>
      <c r="B285" s="32" t="str">
        <f t="shared" si="4"/>
        <v>SJ-B-02-QDVZ-AC-0008_HU06_X</v>
      </c>
      <c r="C285" s="32" t="str">
        <f>VLOOKUP(D285,设备类型清单!B:E,4,0)</f>
        <v>SJ-B-02-QDVZ-AC-0008</v>
      </c>
      <c r="D285" s="32" t="s">
        <v>109</v>
      </c>
      <c r="E285" s="32" t="s">
        <v>8</v>
      </c>
      <c r="F285" s="32" t="s">
        <v>41</v>
      </c>
      <c r="G285" s="32" t="s">
        <v>42</v>
      </c>
    </row>
    <row r="286" spans="1:7" x14ac:dyDescent="0.2">
      <c r="A286" s="31">
        <v>285</v>
      </c>
      <c r="B286" s="32" t="str">
        <f t="shared" si="4"/>
        <v>SJ-B-02-QDVZ-AC-0008_TE01_F</v>
      </c>
      <c r="C286" s="32" t="str">
        <f>VLOOKUP(D286,设备类型清单!B:E,4,0)</f>
        <v>SJ-B-02-QDVZ-AC-0008</v>
      </c>
      <c r="D286" s="32" t="s">
        <v>109</v>
      </c>
      <c r="E286" s="32" t="s">
        <v>8</v>
      </c>
      <c r="F286" s="32" t="s">
        <v>43</v>
      </c>
      <c r="G286" s="32" t="s">
        <v>44</v>
      </c>
    </row>
    <row r="287" spans="1:7" x14ac:dyDescent="0.2">
      <c r="A287" s="31">
        <v>286</v>
      </c>
      <c r="B287" s="32" t="str">
        <f t="shared" si="4"/>
        <v>SJ-B-02-QDVZ-AC-0008_TE02_F</v>
      </c>
      <c r="C287" s="32" t="str">
        <f>VLOOKUP(D287,设备类型清单!B:E,4,0)</f>
        <v>SJ-B-02-QDVZ-AC-0008</v>
      </c>
      <c r="D287" s="32" t="s">
        <v>109</v>
      </c>
      <c r="E287" s="32" t="s">
        <v>8</v>
      </c>
      <c r="F287" s="32" t="s">
        <v>45</v>
      </c>
      <c r="G287" s="32" t="s">
        <v>46</v>
      </c>
    </row>
    <row r="288" spans="1:7" x14ac:dyDescent="0.2">
      <c r="A288" s="31">
        <v>287</v>
      </c>
      <c r="B288" s="32" t="str">
        <f t="shared" si="4"/>
        <v>SJ-B-02-QDVZ-AC-0008_TE03_F</v>
      </c>
      <c r="C288" s="32" t="str">
        <f>VLOOKUP(D288,设备类型清单!B:E,4,0)</f>
        <v>SJ-B-02-QDVZ-AC-0008</v>
      </c>
      <c r="D288" s="32" t="s">
        <v>109</v>
      </c>
      <c r="E288" s="32" t="s">
        <v>8</v>
      </c>
      <c r="F288" s="32" t="s">
        <v>47</v>
      </c>
      <c r="G288" s="32" t="s">
        <v>48</v>
      </c>
    </row>
    <row r="289" spans="1:7" x14ac:dyDescent="0.2">
      <c r="A289" s="31">
        <v>288</v>
      </c>
      <c r="B289" s="32" t="str">
        <f t="shared" si="4"/>
        <v>SJ-B-02-QDVZ-AC-0008_TE04_F</v>
      </c>
      <c r="C289" s="32" t="str">
        <f>VLOOKUP(D289,设备类型清单!B:E,4,0)</f>
        <v>SJ-B-02-QDVZ-AC-0008</v>
      </c>
      <c r="D289" s="32" t="s">
        <v>109</v>
      </c>
      <c r="E289" s="32" t="s">
        <v>8</v>
      </c>
      <c r="F289" s="32" t="s">
        <v>49</v>
      </c>
      <c r="G289" s="32" t="s">
        <v>50</v>
      </c>
    </row>
    <row r="290" spans="1:7" x14ac:dyDescent="0.2">
      <c r="A290" s="31">
        <v>289</v>
      </c>
      <c r="B290" s="32" t="str">
        <f t="shared" si="4"/>
        <v>SJ-B-02-QDVZ-AC-0008_TE05_F</v>
      </c>
      <c r="C290" s="32" t="str">
        <f>VLOOKUP(D290,设备类型清单!B:E,4,0)</f>
        <v>SJ-B-02-QDVZ-AC-0008</v>
      </c>
      <c r="D290" s="32" t="s">
        <v>109</v>
      </c>
      <c r="E290" s="32" t="s">
        <v>8</v>
      </c>
      <c r="F290" s="32" t="s">
        <v>51</v>
      </c>
      <c r="G290" s="32" t="s">
        <v>52</v>
      </c>
    </row>
    <row r="291" spans="1:7" x14ac:dyDescent="0.2">
      <c r="A291" s="31">
        <v>290</v>
      </c>
      <c r="B291" s="32" t="str">
        <f t="shared" si="4"/>
        <v>SJ-B-02-QDVZ-AC-0008_TE06_F</v>
      </c>
      <c r="C291" s="32" t="str">
        <f>VLOOKUP(D291,设备类型清单!B:E,4,0)</f>
        <v>SJ-B-02-QDVZ-AC-0008</v>
      </c>
      <c r="D291" s="32" t="s">
        <v>109</v>
      </c>
      <c r="E291" s="32" t="s">
        <v>8</v>
      </c>
      <c r="F291" s="32" t="s">
        <v>53</v>
      </c>
      <c r="G291" s="32" t="s">
        <v>54</v>
      </c>
    </row>
    <row r="292" spans="1:7" x14ac:dyDescent="0.2">
      <c r="A292" s="31">
        <v>291</v>
      </c>
      <c r="B292" s="32" t="str">
        <f t="shared" si="4"/>
        <v>SJ-B-02-QDVZ-AC-0008_TE07_F</v>
      </c>
      <c r="C292" s="32" t="str">
        <f>VLOOKUP(D292,设备类型清单!B:E,4,0)</f>
        <v>SJ-B-02-QDVZ-AC-0008</v>
      </c>
      <c r="D292" s="32" t="s">
        <v>109</v>
      </c>
      <c r="E292" s="32" t="s">
        <v>8</v>
      </c>
      <c r="F292" s="32" t="s">
        <v>55</v>
      </c>
      <c r="G292" s="32" t="s">
        <v>56</v>
      </c>
    </row>
    <row r="293" spans="1:7" x14ac:dyDescent="0.2">
      <c r="A293" s="31">
        <v>292</v>
      </c>
      <c r="B293" s="32" t="str">
        <f t="shared" si="4"/>
        <v>SJ-B-02-QDVZ-AC-0008_TE08_F</v>
      </c>
      <c r="C293" s="32" t="str">
        <f>VLOOKUP(D293,设备类型清单!B:E,4,0)</f>
        <v>SJ-B-02-QDVZ-AC-0008</v>
      </c>
      <c r="D293" s="32" t="s">
        <v>109</v>
      </c>
      <c r="E293" s="32" t="s">
        <v>8</v>
      </c>
      <c r="F293" s="32" t="s">
        <v>57</v>
      </c>
      <c r="G293" s="32" t="s">
        <v>58</v>
      </c>
    </row>
    <row r="294" spans="1:7" x14ac:dyDescent="0.2">
      <c r="A294" s="31">
        <v>293</v>
      </c>
      <c r="B294" s="32" t="str">
        <f t="shared" si="4"/>
        <v>SJ-B-02-QDVZ-AC-0008_TE09_S</v>
      </c>
      <c r="C294" s="32" t="str">
        <f>VLOOKUP(D294,设备类型清单!B:E,4,0)</f>
        <v>SJ-B-02-QDVZ-AC-0008</v>
      </c>
      <c r="D294" s="32" t="s">
        <v>109</v>
      </c>
      <c r="E294" s="32" t="s">
        <v>8</v>
      </c>
      <c r="F294" s="32" t="s">
        <v>59</v>
      </c>
      <c r="G294" s="32" t="s">
        <v>60</v>
      </c>
    </row>
    <row r="295" spans="1:7" x14ac:dyDescent="0.2">
      <c r="A295" s="31">
        <v>294</v>
      </c>
      <c r="B295" s="32" t="str">
        <f t="shared" si="4"/>
        <v>SJ-B-02-QDVZ-AC-0008_TE10_S</v>
      </c>
      <c r="C295" s="32" t="str">
        <f>VLOOKUP(D295,设备类型清单!B:E,4,0)</f>
        <v>SJ-B-02-QDVZ-AC-0008</v>
      </c>
      <c r="D295" s="32" t="s">
        <v>109</v>
      </c>
      <c r="E295" s="32" t="s">
        <v>8</v>
      </c>
      <c r="F295" s="32" t="s">
        <v>61</v>
      </c>
      <c r="G295" s="32" t="s">
        <v>62</v>
      </c>
    </row>
    <row r="296" spans="1:7" x14ac:dyDescent="0.2">
      <c r="A296" s="31">
        <v>295</v>
      </c>
      <c r="B296" s="32" t="str">
        <f t="shared" si="4"/>
        <v>SJ-B-02-QDVZ-AC-0008_TE11_X</v>
      </c>
      <c r="C296" s="32" t="str">
        <f>VLOOKUP(D296,设备类型清单!B:E,4,0)</f>
        <v>SJ-B-02-QDVZ-AC-0008</v>
      </c>
      <c r="D296" s="32" t="s">
        <v>109</v>
      </c>
      <c r="E296" s="32" t="s">
        <v>8</v>
      </c>
      <c r="F296" s="32" t="s">
        <v>63</v>
      </c>
      <c r="G296" s="32" t="s">
        <v>64</v>
      </c>
    </row>
    <row r="297" spans="1:7" x14ac:dyDescent="0.2">
      <c r="A297" s="31">
        <v>296</v>
      </c>
      <c r="B297" s="32" t="str">
        <f t="shared" si="4"/>
        <v>SJ-B-02-QDVZ-AC-0008_TE12_X</v>
      </c>
      <c r="C297" s="32" t="str">
        <f>VLOOKUP(D297,设备类型清单!B:E,4,0)</f>
        <v>SJ-B-02-QDVZ-AC-0008</v>
      </c>
      <c r="D297" s="32" t="s">
        <v>109</v>
      </c>
      <c r="E297" s="32" t="s">
        <v>8</v>
      </c>
      <c r="F297" s="32" t="s">
        <v>65</v>
      </c>
      <c r="G297" s="32" t="s">
        <v>66</v>
      </c>
    </row>
    <row r="298" spans="1:7" x14ac:dyDescent="0.2">
      <c r="A298" s="31">
        <v>297</v>
      </c>
      <c r="B298" s="32" t="str">
        <f t="shared" si="4"/>
        <v>SJ-B-02-QDVZ-AC-0008_TE13_X</v>
      </c>
      <c r="C298" s="32" t="str">
        <f>VLOOKUP(D298,设备类型清单!B:E,4,0)</f>
        <v>SJ-B-02-QDVZ-AC-0008</v>
      </c>
      <c r="D298" s="32" t="s">
        <v>109</v>
      </c>
      <c r="E298" s="32" t="s">
        <v>8</v>
      </c>
      <c r="F298" s="32" t="s">
        <v>67</v>
      </c>
      <c r="G298" s="32" t="s">
        <v>68</v>
      </c>
    </row>
    <row r="299" spans="1:7" x14ac:dyDescent="0.2">
      <c r="A299" s="31">
        <v>298</v>
      </c>
      <c r="B299" s="32" t="str">
        <f t="shared" si="4"/>
        <v>SJ-B-02-QDVZ-AC-0008_DP01_F</v>
      </c>
      <c r="C299" s="32" t="str">
        <f>VLOOKUP(D299,设备类型清单!B:E,4,0)</f>
        <v>SJ-B-02-QDVZ-AC-0008</v>
      </c>
      <c r="D299" s="32" t="s">
        <v>109</v>
      </c>
      <c r="E299" s="32" t="s">
        <v>8</v>
      </c>
      <c r="F299" s="32" t="s">
        <v>69</v>
      </c>
      <c r="G299" s="32" t="s">
        <v>70</v>
      </c>
    </row>
    <row r="300" spans="1:7" x14ac:dyDescent="0.2">
      <c r="A300" s="31">
        <v>299</v>
      </c>
      <c r="B300" s="32" t="str">
        <f t="shared" si="4"/>
        <v>SJ-B-02-QDVZ-AC-0008_DP02_X</v>
      </c>
      <c r="C300" s="32" t="str">
        <f>VLOOKUP(D300,设备类型清单!B:E,4,0)</f>
        <v>SJ-B-02-QDVZ-AC-0008</v>
      </c>
      <c r="D300" s="32" t="s">
        <v>109</v>
      </c>
      <c r="E300" s="32" t="s">
        <v>8</v>
      </c>
      <c r="F300" s="32" t="s">
        <v>71</v>
      </c>
      <c r="G300" s="32" t="s">
        <v>72</v>
      </c>
    </row>
    <row r="301" spans="1:7" x14ac:dyDescent="0.2">
      <c r="A301" s="31">
        <v>300</v>
      </c>
      <c r="B301" s="32" t="str">
        <f t="shared" si="4"/>
        <v>SJ-B-02-QDVZ-AC-0008_DP03_X</v>
      </c>
      <c r="C301" s="32" t="str">
        <f>VLOOKUP(D301,设备类型清单!B:E,4,0)</f>
        <v>SJ-B-02-QDVZ-AC-0008</v>
      </c>
      <c r="D301" s="32" t="s">
        <v>109</v>
      </c>
      <c r="E301" s="32" t="s">
        <v>8</v>
      </c>
      <c r="F301" s="32" t="s">
        <v>73</v>
      </c>
      <c r="G301" s="32" t="s">
        <v>74</v>
      </c>
    </row>
    <row r="302" spans="1:7" x14ac:dyDescent="0.2">
      <c r="A302" s="31">
        <v>301</v>
      </c>
      <c r="B302" s="32" t="str">
        <f t="shared" si="4"/>
        <v>SJ-B-02-QDVZ-AC-0008_DP04_X</v>
      </c>
      <c r="C302" s="32" t="str">
        <f>VLOOKUP(D302,设备类型清单!B:E,4,0)</f>
        <v>SJ-B-02-QDVZ-AC-0008</v>
      </c>
      <c r="D302" s="32" t="s">
        <v>109</v>
      </c>
      <c r="E302" s="32" t="s">
        <v>8</v>
      </c>
      <c r="F302" s="32" t="s">
        <v>75</v>
      </c>
      <c r="G302" s="32" t="s">
        <v>76</v>
      </c>
    </row>
    <row r="303" spans="1:7" x14ac:dyDescent="0.2">
      <c r="A303" s="31">
        <v>302</v>
      </c>
      <c r="B303" s="32" t="str">
        <f t="shared" si="4"/>
        <v>SJ-B-02-QDVZ-AC-0008_PR01_F</v>
      </c>
      <c r="C303" s="32" t="str">
        <f>VLOOKUP(D303,设备类型清单!B:E,4,0)</f>
        <v>SJ-B-02-QDVZ-AC-0008</v>
      </c>
      <c r="D303" s="32" t="s">
        <v>109</v>
      </c>
      <c r="E303" s="32" t="s">
        <v>8</v>
      </c>
      <c r="F303" s="32" t="s">
        <v>77</v>
      </c>
      <c r="G303" s="32" t="s">
        <v>78</v>
      </c>
    </row>
    <row r="304" spans="1:7" x14ac:dyDescent="0.2">
      <c r="A304" s="31">
        <v>303</v>
      </c>
      <c r="B304" s="32" t="str">
        <f t="shared" si="4"/>
        <v>SJ-B-02-QDVZ-AC-0008_SN01_M</v>
      </c>
      <c r="C304" s="32" t="str">
        <f>VLOOKUP(D304,设备类型清单!B:E,4,0)</f>
        <v>SJ-B-02-QDVZ-AC-0008</v>
      </c>
      <c r="D304" s="32" t="s">
        <v>109</v>
      </c>
      <c r="E304" s="32" t="s">
        <v>8</v>
      </c>
      <c r="F304" s="32" t="s">
        <v>79</v>
      </c>
      <c r="G304" s="32" t="s">
        <v>80</v>
      </c>
    </row>
    <row r="305" spans="1:7" x14ac:dyDescent="0.2">
      <c r="A305" s="31">
        <v>304</v>
      </c>
      <c r="B305" s="32" t="str">
        <f t="shared" si="4"/>
        <v>SJ-B-02-QDVZ-AC-0008_SN02_R</v>
      </c>
      <c r="C305" s="32" t="str">
        <f>VLOOKUP(D305,设备类型清单!B:E,4,0)</f>
        <v>SJ-B-02-QDVZ-AC-0008</v>
      </c>
      <c r="D305" s="32" t="s">
        <v>109</v>
      </c>
      <c r="E305" s="32" t="s">
        <v>8</v>
      </c>
      <c r="F305" s="32" t="s">
        <v>81</v>
      </c>
      <c r="G305" s="32" t="s">
        <v>82</v>
      </c>
    </row>
    <row r="306" spans="1:7" x14ac:dyDescent="0.2">
      <c r="A306" s="31">
        <v>305</v>
      </c>
      <c r="B306" s="32" t="str">
        <f t="shared" si="4"/>
        <v>SJ-B-02-QDVZ-AC-0008_SN03_E</v>
      </c>
      <c r="C306" s="32" t="str">
        <f>VLOOKUP(D306,设备类型清单!B:E,4,0)</f>
        <v>SJ-B-02-QDVZ-AC-0008</v>
      </c>
      <c r="D306" s="32" t="s">
        <v>109</v>
      </c>
      <c r="E306" s="32" t="s">
        <v>8</v>
      </c>
      <c r="F306" s="32" t="s">
        <v>83</v>
      </c>
      <c r="G306" s="32" t="s">
        <v>84</v>
      </c>
    </row>
    <row r="307" spans="1:7" x14ac:dyDescent="0.2">
      <c r="A307" s="31">
        <v>306</v>
      </c>
      <c r="B307" s="32" t="str">
        <f t="shared" si="4"/>
        <v>SJ-B-02-QDVZ-AC-0008_SN04_R</v>
      </c>
      <c r="C307" s="32" t="str">
        <f>VLOOKUP(D307,设备类型清单!B:E,4,0)</f>
        <v>SJ-B-02-QDVZ-AC-0008</v>
      </c>
      <c r="D307" s="32" t="s">
        <v>109</v>
      </c>
      <c r="E307" s="32" t="s">
        <v>8</v>
      </c>
      <c r="F307" s="32" t="s">
        <v>85</v>
      </c>
      <c r="G307" s="32" t="s">
        <v>86</v>
      </c>
    </row>
    <row r="308" spans="1:7" x14ac:dyDescent="0.2">
      <c r="A308" s="31">
        <v>307</v>
      </c>
      <c r="B308" s="32" t="str">
        <f t="shared" si="4"/>
        <v>SJ-B-02-QDVZ-AC-0008_SN05_E</v>
      </c>
      <c r="C308" s="32" t="str">
        <f>VLOOKUP(D308,设备类型清单!B:E,4,0)</f>
        <v>SJ-B-02-QDVZ-AC-0008</v>
      </c>
      <c r="D308" s="32" t="s">
        <v>109</v>
      </c>
      <c r="E308" s="32" t="s">
        <v>8</v>
      </c>
      <c r="F308" s="32" t="s">
        <v>87</v>
      </c>
      <c r="G308" s="32" t="s">
        <v>88</v>
      </c>
    </row>
    <row r="309" spans="1:7" x14ac:dyDescent="0.2">
      <c r="A309" s="31">
        <v>308</v>
      </c>
      <c r="B309" s="32" t="str">
        <f t="shared" si="4"/>
        <v>SJ-B-02-QDVZ-AC-0008_SN06_S</v>
      </c>
      <c r="C309" s="32" t="str">
        <f>VLOOKUP(D309,设备类型清单!B:E,4,0)</f>
        <v>SJ-B-02-QDVZ-AC-0008</v>
      </c>
      <c r="D309" s="32" t="s">
        <v>109</v>
      </c>
      <c r="E309" s="32" t="s">
        <v>8</v>
      </c>
      <c r="F309" s="32" t="s">
        <v>89</v>
      </c>
      <c r="G309" s="32" t="s">
        <v>90</v>
      </c>
    </row>
    <row r="310" spans="1:7" x14ac:dyDescent="0.2">
      <c r="A310" s="34">
        <v>309</v>
      </c>
      <c r="B310" s="30" t="str">
        <f t="shared" si="4"/>
        <v>SJ-B-02-QDVZ-AC-0009_AV01_F</v>
      </c>
      <c r="C310" s="30" t="str">
        <f>VLOOKUP(D310,设备类型清单!B:E,4,0)</f>
        <v>SJ-B-02-QDVZ-AC-0009</v>
      </c>
      <c r="D310" s="30" t="s">
        <v>110</v>
      </c>
      <c r="E310" s="30" t="s">
        <v>8</v>
      </c>
      <c r="F310" s="30" t="s">
        <v>9</v>
      </c>
      <c r="G310" s="30" t="s">
        <v>10</v>
      </c>
    </row>
    <row r="311" spans="1:7" x14ac:dyDescent="0.2">
      <c r="A311" s="34">
        <v>310</v>
      </c>
      <c r="B311" s="30" t="str">
        <f t="shared" si="4"/>
        <v>SJ-B-02-QDVZ-AC-0009_OP01_F</v>
      </c>
      <c r="C311" s="30" t="str">
        <f>VLOOKUP(D311,设备类型清单!B:E,4,0)</f>
        <v>SJ-B-02-QDVZ-AC-0009</v>
      </c>
      <c r="D311" s="30" t="s">
        <v>110</v>
      </c>
      <c r="E311" s="30" t="s">
        <v>8</v>
      </c>
      <c r="F311" s="30" t="s">
        <v>11</v>
      </c>
      <c r="G311" s="30" t="s">
        <v>12</v>
      </c>
    </row>
    <row r="312" spans="1:7" x14ac:dyDescent="0.2">
      <c r="A312" s="34">
        <v>311</v>
      </c>
      <c r="B312" s="30" t="str">
        <f t="shared" si="4"/>
        <v>SJ-B-02-QDVZ-AC-0009_OP02_F</v>
      </c>
      <c r="C312" s="30" t="str">
        <f>VLOOKUP(D312,设备类型清单!B:E,4,0)</f>
        <v>SJ-B-02-QDVZ-AC-0009</v>
      </c>
      <c r="D312" s="30" t="s">
        <v>110</v>
      </c>
      <c r="E312" s="30" t="s">
        <v>8</v>
      </c>
      <c r="F312" s="30" t="s">
        <v>13</v>
      </c>
      <c r="G312" s="30" t="s">
        <v>14</v>
      </c>
    </row>
    <row r="313" spans="1:7" x14ac:dyDescent="0.2">
      <c r="A313" s="34">
        <v>312</v>
      </c>
      <c r="B313" s="30" t="str">
        <f t="shared" si="4"/>
        <v>SJ-B-02-QDVZ-AC-0009_OP03_F</v>
      </c>
      <c r="C313" s="30" t="str">
        <f>VLOOKUP(D313,设备类型清单!B:E,4,0)</f>
        <v>SJ-B-02-QDVZ-AC-0009</v>
      </c>
      <c r="D313" s="30" t="s">
        <v>110</v>
      </c>
      <c r="E313" s="30" t="s">
        <v>8</v>
      </c>
      <c r="F313" s="30" t="s">
        <v>15</v>
      </c>
      <c r="G313" s="30" t="s">
        <v>16</v>
      </c>
    </row>
    <row r="314" spans="1:7" x14ac:dyDescent="0.2">
      <c r="A314" s="34">
        <v>313</v>
      </c>
      <c r="B314" s="30" t="str">
        <f t="shared" si="4"/>
        <v>SJ-B-02-QDVZ-AC-0009_OP04_F</v>
      </c>
      <c r="C314" s="30" t="str">
        <f>VLOOKUP(D314,设备类型清单!B:E,4,0)</f>
        <v>SJ-B-02-QDVZ-AC-0009</v>
      </c>
      <c r="D314" s="30" t="s">
        <v>110</v>
      </c>
      <c r="E314" s="30" t="s">
        <v>8</v>
      </c>
      <c r="F314" s="30" t="s">
        <v>17</v>
      </c>
      <c r="G314" s="30" t="s">
        <v>18</v>
      </c>
    </row>
    <row r="315" spans="1:7" x14ac:dyDescent="0.2">
      <c r="A315" s="34">
        <v>314</v>
      </c>
      <c r="B315" s="30" t="str">
        <f t="shared" si="4"/>
        <v>SJ-B-02-QDVZ-AC-0009_OP05_F</v>
      </c>
      <c r="C315" s="30" t="str">
        <f>VLOOKUP(D315,设备类型清单!B:E,4,0)</f>
        <v>SJ-B-02-QDVZ-AC-0009</v>
      </c>
      <c r="D315" s="30" t="s">
        <v>110</v>
      </c>
      <c r="E315" s="30" t="s">
        <v>8</v>
      </c>
      <c r="F315" s="30" t="s">
        <v>19</v>
      </c>
      <c r="G315" s="30" t="s">
        <v>20</v>
      </c>
    </row>
    <row r="316" spans="1:7" x14ac:dyDescent="0.2">
      <c r="A316" s="34">
        <v>315</v>
      </c>
      <c r="B316" s="30" t="str">
        <f t="shared" si="4"/>
        <v>SJ-B-02-QDVZ-AC-0009_OP06_X</v>
      </c>
      <c r="C316" s="30" t="str">
        <f>VLOOKUP(D316,设备类型清单!B:E,4,0)</f>
        <v>SJ-B-02-QDVZ-AC-0009</v>
      </c>
      <c r="D316" s="30" t="s">
        <v>110</v>
      </c>
      <c r="E316" s="30" t="s">
        <v>8</v>
      </c>
      <c r="F316" s="30" t="s">
        <v>21</v>
      </c>
      <c r="G316" s="30" t="s">
        <v>22</v>
      </c>
    </row>
    <row r="317" spans="1:7" x14ac:dyDescent="0.2">
      <c r="A317" s="34">
        <v>316</v>
      </c>
      <c r="B317" s="30" t="str">
        <f t="shared" si="4"/>
        <v>SJ-B-02-QDVZ-AC-0009_OP07_X</v>
      </c>
      <c r="C317" s="30" t="str">
        <f>VLOOKUP(D317,设备类型清单!B:E,4,0)</f>
        <v>SJ-B-02-QDVZ-AC-0009</v>
      </c>
      <c r="D317" s="30" t="s">
        <v>110</v>
      </c>
      <c r="E317" s="30" t="s">
        <v>8</v>
      </c>
      <c r="F317" s="30" t="s">
        <v>23</v>
      </c>
      <c r="G317" s="30" t="s">
        <v>24</v>
      </c>
    </row>
    <row r="318" spans="1:7" x14ac:dyDescent="0.2">
      <c r="A318" s="34">
        <v>317</v>
      </c>
      <c r="B318" s="30" t="str">
        <f t="shared" si="4"/>
        <v>SJ-B-02-QDVZ-AC-0009_OP08_X</v>
      </c>
      <c r="C318" s="30" t="str">
        <f>VLOOKUP(D318,设备类型清单!B:E,4,0)</f>
        <v>SJ-B-02-QDVZ-AC-0009</v>
      </c>
      <c r="D318" s="30" t="s">
        <v>110</v>
      </c>
      <c r="E318" s="30" t="s">
        <v>8</v>
      </c>
      <c r="F318" s="30" t="s">
        <v>25</v>
      </c>
      <c r="G318" s="30" t="s">
        <v>26</v>
      </c>
    </row>
    <row r="319" spans="1:7" x14ac:dyDescent="0.2">
      <c r="A319" s="34">
        <v>318</v>
      </c>
      <c r="B319" s="30" t="str">
        <f t="shared" si="4"/>
        <v>SJ-B-02-QDVZ-AC-0009_OP09_X</v>
      </c>
      <c r="C319" s="30" t="str">
        <f>VLOOKUP(D319,设备类型清单!B:E,4,0)</f>
        <v>SJ-B-02-QDVZ-AC-0009</v>
      </c>
      <c r="D319" s="30" t="s">
        <v>110</v>
      </c>
      <c r="E319" s="30" t="s">
        <v>8</v>
      </c>
      <c r="F319" s="30" t="s">
        <v>27</v>
      </c>
      <c r="G319" s="30" t="s">
        <v>28</v>
      </c>
    </row>
    <row r="320" spans="1:7" x14ac:dyDescent="0.2">
      <c r="A320" s="34">
        <v>319</v>
      </c>
      <c r="B320" s="30" t="str">
        <f t="shared" si="4"/>
        <v>SJ-B-02-QDVZ-AC-0009_FQ01_F</v>
      </c>
      <c r="C320" s="30" t="str">
        <f>VLOOKUP(D320,设备类型清单!B:E,4,0)</f>
        <v>SJ-B-02-QDVZ-AC-0009</v>
      </c>
      <c r="D320" s="30" t="s">
        <v>110</v>
      </c>
      <c r="E320" s="30" t="s">
        <v>8</v>
      </c>
      <c r="F320" s="30" t="s">
        <v>29</v>
      </c>
      <c r="G320" s="30" t="s">
        <v>30</v>
      </c>
    </row>
    <row r="321" spans="1:7" x14ac:dyDescent="0.2">
      <c r="A321" s="34">
        <v>320</v>
      </c>
      <c r="B321" s="30" t="str">
        <f t="shared" si="4"/>
        <v>SJ-B-02-QDVZ-AC-0009_HU01_F</v>
      </c>
      <c r="C321" s="30" t="str">
        <f>VLOOKUP(D321,设备类型清单!B:E,4,0)</f>
        <v>SJ-B-02-QDVZ-AC-0009</v>
      </c>
      <c r="D321" s="30" t="s">
        <v>110</v>
      </c>
      <c r="E321" s="30" t="s">
        <v>8</v>
      </c>
      <c r="F321" s="30" t="s">
        <v>31</v>
      </c>
      <c r="G321" s="30" t="s">
        <v>32</v>
      </c>
    </row>
    <row r="322" spans="1:7" x14ac:dyDescent="0.2">
      <c r="A322" s="34">
        <v>321</v>
      </c>
      <c r="B322" s="30" t="str">
        <f t="shared" ref="B322:B385" si="5">C322&amp;F322</f>
        <v>SJ-B-02-QDVZ-AC-0009_HU02_F</v>
      </c>
      <c r="C322" s="30" t="str">
        <f>VLOOKUP(D322,设备类型清单!B:E,4,0)</f>
        <v>SJ-B-02-QDVZ-AC-0009</v>
      </c>
      <c r="D322" s="30" t="s">
        <v>110</v>
      </c>
      <c r="E322" s="30" t="s">
        <v>8</v>
      </c>
      <c r="F322" s="30" t="s">
        <v>33</v>
      </c>
      <c r="G322" s="30" t="s">
        <v>34</v>
      </c>
    </row>
    <row r="323" spans="1:7" x14ac:dyDescent="0.2">
      <c r="A323" s="34">
        <v>322</v>
      </c>
      <c r="B323" s="30" t="str">
        <f t="shared" si="5"/>
        <v>SJ-B-02-QDVZ-AC-0009_HU03_F</v>
      </c>
      <c r="C323" s="30" t="str">
        <f>VLOOKUP(D323,设备类型清单!B:E,4,0)</f>
        <v>SJ-B-02-QDVZ-AC-0009</v>
      </c>
      <c r="D323" s="30" t="s">
        <v>110</v>
      </c>
      <c r="E323" s="30" t="s">
        <v>8</v>
      </c>
      <c r="F323" s="30" t="s">
        <v>35</v>
      </c>
      <c r="G323" s="30" t="s">
        <v>36</v>
      </c>
    </row>
    <row r="324" spans="1:7" x14ac:dyDescent="0.2">
      <c r="A324" s="34">
        <v>323</v>
      </c>
      <c r="B324" s="30" t="str">
        <f t="shared" si="5"/>
        <v>SJ-B-02-QDVZ-AC-0009_HU04_F</v>
      </c>
      <c r="C324" s="30" t="str">
        <f>VLOOKUP(D324,设备类型清单!B:E,4,0)</f>
        <v>SJ-B-02-QDVZ-AC-0009</v>
      </c>
      <c r="D324" s="30" t="s">
        <v>110</v>
      </c>
      <c r="E324" s="30" t="s">
        <v>8</v>
      </c>
      <c r="F324" s="30" t="s">
        <v>37</v>
      </c>
      <c r="G324" s="30" t="s">
        <v>38</v>
      </c>
    </row>
    <row r="325" spans="1:7" x14ac:dyDescent="0.2">
      <c r="A325" s="34">
        <v>324</v>
      </c>
      <c r="B325" s="30" t="str">
        <f t="shared" si="5"/>
        <v>SJ-B-02-QDVZ-AC-0009_HU05_F</v>
      </c>
      <c r="C325" s="30" t="str">
        <f>VLOOKUP(D325,设备类型清单!B:E,4,0)</f>
        <v>SJ-B-02-QDVZ-AC-0009</v>
      </c>
      <c r="D325" s="30" t="s">
        <v>110</v>
      </c>
      <c r="E325" s="30" t="s">
        <v>8</v>
      </c>
      <c r="F325" s="30" t="s">
        <v>39</v>
      </c>
      <c r="G325" s="30" t="s">
        <v>40</v>
      </c>
    </row>
    <row r="326" spans="1:7" x14ac:dyDescent="0.2">
      <c r="A326" s="34">
        <v>325</v>
      </c>
      <c r="B326" s="30" t="str">
        <f t="shared" si="5"/>
        <v>SJ-B-02-QDVZ-AC-0009_HU06_X</v>
      </c>
      <c r="C326" s="30" t="str">
        <f>VLOOKUP(D326,设备类型清单!B:E,4,0)</f>
        <v>SJ-B-02-QDVZ-AC-0009</v>
      </c>
      <c r="D326" s="30" t="s">
        <v>110</v>
      </c>
      <c r="E326" s="30" t="s">
        <v>8</v>
      </c>
      <c r="F326" s="30" t="s">
        <v>41</v>
      </c>
      <c r="G326" s="30" t="s">
        <v>42</v>
      </c>
    </row>
    <row r="327" spans="1:7" x14ac:dyDescent="0.2">
      <c r="A327" s="34">
        <v>326</v>
      </c>
      <c r="B327" s="30" t="str">
        <f t="shared" si="5"/>
        <v>SJ-B-02-QDVZ-AC-0009_TE01_F</v>
      </c>
      <c r="C327" s="30" t="str">
        <f>VLOOKUP(D327,设备类型清单!B:E,4,0)</f>
        <v>SJ-B-02-QDVZ-AC-0009</v>
      </c>
      <c r="D327" s="30" t="s">
        <v>110</v>
      </c>
      <c r="E327" s="30" t="s">
        <v>8</v>
      </c>
      <c r="F327" s="30" t="s">
        <v>43</v>
      </c>
      <c r="G327" s="30" t="s">
        <v>44</v>
      </c>
    </row>
    <row r="328" spans="1:7" x14ac:dyDescent="0.2">
      <c r="A328" s="34">
        <v>327</v>
      </c>
      <c r="B328" s="30" t="str">
        <f t="shared" si="5"/>
        <v>SJ-B-02-QDVZ-AC-0009_TE02_F</v>
      </c>
      <c r="C328" s="30" t="str">
        <f>VLOOKUP(D328,设备类型清单!B:E,4,0)</f>
        <v>SJ-B-02-QDVZ-AC-0009</v>
      </c>
      <c r="D328" s="30" t="s">
        <v>110</v>
      </c>
      <c r="E328" s="30" t="s">
        <v>8</v>
      </c>
      <c r="F328" s="30" t="s">
        <v>45</v>
      </c>
      <c r="G328" s="30" t="s">
        <v>46</v>
      </c>
    </row>
    <row r="329" spans="1:7" x14ac:dyDescent="0.2">
      <c r="A329" s="34">
        <v>328</v>
      </c>
      <c r="B329" s="30" t="str">
        <f t="shared" si="5"/>
        <v>SJ-B-02-QDVZ-AC-0009_TE03_F</v>
      </c>
      <c r="C329" s="30" t="str">
        <f>VLOOKUP(D329,设备类型清单!B:E,4,0)</f>
        <v>SJ-B-02-QDVZ-AC-0009</v>
      </c>
      <c r="D329" s="30" t="s">
        <v>110</v>
      </c>
      <c r="E329" s="30" t="s">
        <v>8</v>
      </c>
      <c r="F329" s="30" t="s">
        <v>47</v>
      </c>
      <c r="G329" s="30" t="s">
        <v>48</v>
      </c>
    </row>
    <row r="330" spans="1:7" x14ac:dyDescent="0.2">
      <c r="A330" s="34">
        <v>329</v>
      </c>
      <c r="B330" s="30" t="str">
        <f t="shared" si="5"/>
        <v>SJ-B-02-QDVZ-AC-0009_TE04_F</v>
      </c>
      <c r="C330" s="30" t="str">
        <f>VLOOKUP(D330,设备类型清单!B:E,4,0)</f>
        <v>SJ-B-02-QDVZ-AC-0009</v>
      </c>
      <c r="D330" s="30" t="s">
        <v>110</v>
      </c>
      <c r="E330" s="30" t="s">
        <v>8</v>
      </c>
      <c r="F330" s="30" t="s">
        <v>49</v>
      </c>
      <c r="G330" s="30" t="s">
        <v>50</v>
      </c>
    </row>
    <row r="331" spans="1:7" x14ac:dyDescent="0.2">
      <c r="A331" s="34">
        <v>330</v>
      </c>
      <c r="B331" s="30" t="str">
        <f t="shared" si="5"/>
        <v>SJ-B-02-QDVZ-AC-0009_TE05_F</v>
      </c>
      <c r="C331" s="30" t="str">
        <f>VLOOKUP(D331,设备类型清单!B:E,4,0)</f>
        <v>SJ-B-02-QDVZ-AC-0009</v>
      </c>
      <c r="D331" s="30" t="s">
        <v>110</v>
      </c>
      <c r="E331" s="30" t="s">
        <v>8</v>
      </c>
      <c r="F331" s="30" t="s">
        <v>51</v>
      </c>
      <c r="G331" s="30" t="s">
        <v>52</v>
      </c>
    </row>
    <row r="332" spans="1:7" x14ac:dyDescent="0.2">
      <c r="A332" s="34">
        <v>331</v>
      </c>
      <c r="B332" s="30" t="str">
        <f t="shared" si="5"/>
        <v>SJ-B-02-QDVZ-AC-0009_TE06_F</v>
      </c>
      <c r="C332" s="30" t="str">
        <f>VLOOKUP(D332,设备类型清单!B:E,4,0)</f>
        <v>SJ-B-02-QDVZ-AC-0009</v>
      </c>
      <c r="D332" s="30" t="s">
        <v>110</v>
      </c>
      <c r="E332" s="30" t="s">
        <v>8</v>
      </c>
      <c r="F332" s="30" t="s">
        <v>53</v>
      </c>
      <c r="G332" s="30" t="s">
        <v>54</v>
      </c>
    </row>
    <row r="333" spans="1:7" x14ac:dyDescent="0.2">
      <c r="A333" s="34">
        <v>332</v>
      </c>
      <c r="B333" s="30" t="str">
        <f t="shared" si="5"/>
        <v>SJ-B-02-QDVZ-AC-0009_TE07_F</v>
      </c>
      <c r="C333" s="30" t="str">
        <f>VLOOKUP(D333,设备类型清单!B:E,4,0)</f>
        <v>SJ-B-02-QDVZ-AC-0009</v>
      </c>
      <c r="D333" s="30" t="s">
        <v>110</v>
      </c>
      <c r="E333" s="30" t="s">
        <v>8</v>
      </c>
      <c r="F333" s="30" t="s">
        <v>55</v>
      </c>
      <c r="G333" s="30" t="s">
        <v>56</v>
      </c>
    </row>
    <row r="334" spans="1:7" x14ac:dyDescent="0.2">
      <c r="A334" s="34">
        <v>333</v>
      </c>
      <c r="B334" s="30" t="str">
        <f t="shared" si="5"/>
        <v>SJ-B-02-QDVZ-AC-0009_TE08_F</v>
      </c>
      <c r="C334" s="30" t="str">
        <f>VLOOKUP(D334,设备类型清单!B:E,4,0)</f>
        <v>SJ-B-02-QDVZ-AC-0009</v>
      </c>
      <c r="D334" s="30" t="s">
        <v>110</v>
      </c>
      <c r="E334" s="30" t="s">
        <v>8</v>
      </c>
      <c r="F334" s="30" t="s">
        <v>57</v>
      </c>
      <c r="G334" s="30" t="s">
        <v>58</v>
      </c>
    </row>
    <row r="335" spans="1:7" x14ac:dyDescent="0.2">
      <c r="A335" s="34">
        <v>334</v>
      </c>
      <c r="B335" s="30" t="str">
        <f t="shared" si="5"/>
        <v>SJ-B-02-QDVZ-AC-0009_TE09_S</v>
      </c>
      <c r="C335" s="30" t="str">
        <f>VLOOKUP(D335,设备类型清单!B:E,4,0)</f>
        <v>SJ-B-02-QDVZ-AC-0009</v>
      </c>
      <c r="D335" s="30" t="s">
        <v>110</v>
      </c>
      <c r="E335" s="30" t="s">
        <v>8</v>
      </c>
      <c r="F335" s="30" t="s">
        <v>59</v>
      </c>
      <c r="G335" s="30" t="s">
        <v>60</v>
      </c>
    </row>
    <row r="336" spans="1:7" x14ac:dyDescent="0.2">
      <c r="A336" s="34">
        <v>335</v>
      </c>
      <c r="B336" s="30" t="str">
        <f t="shared" si="5"/>
        <v>SJ-B-02-QDVZ-AC-0009_TE10_S</v>
      </c>
      <c r="C336" s="30" t="str">
        <f>VLOOKUP(D336,设备类型清单!B:E,4,0)</f>
        <v>SJ-B-02-QDVZ-AC-0009</v>
      </c>
      <c r="D336" s="30" t="s">
        <v>110</v>
      </c>
      <c r="E336" s="30" t="s">
        <v>8</v>
      </c>
      <c r="F336" s="30" t="s">
        <v>61</v>
      </c>
      <c r="G336" s="30" t="s">
        <v>62</v>
      </c>
    </row>
    <row r="337" spans="1:7" x14ac:dyDescent="0.2">
      <c r="A337" s="34">
        <v>336</v>
      </c>
      <c r="B337" s="30" t="str">
        <f t="shared" si="5"/>
        <v>SJ-B-02-QDVZ-AC-0009_TE11_X</v>
      </c>
      <c r="C337" s="30" t="str">
        <f>VLOOKUP(D337,设备类型清单!B:E,4,0)</f>
        <v>SJ-B-02-QDVZ-AC-0009</v>
      </c>
      <c r="D337" s="30" t="s">
        <v>110</v>
      </c>
      <c r="E337" s="30" t="s">
        <v>8</v>
      </c>
      <c r="F337" s="30" t="s">
        <v>63</v>
      </c>
      <c r="G337" s="30" t="s">
        <v>64</v>
      </c>
    </row>
    <row r="338" spans="1:7" x14ac:dyDescent="0.2">
      <c r="A338" s="34">
        <v>337</v>
      </c>
      <c r="B338" s="30" t="str">
        <f t="shared" si="5"/>
        <v>SJ-B-02-QDVZ-AC-0009_TE12_X</v>
      </c>
      <c r="C338" s="30" t="str">
        <f>VLOOKUP(D338,设备类型清单!B:E,4,0)</f>
        <v>SJ-B-02-QDVZ-AC-0009</v>
      </c>
      <c r="D338" s="30" t="s">
        <v>110</v>
      </c>
      <c r="E338" s="30" t="s">
        <v>8</v>
      </c>
      <c r="F338" s="30" t="s">
        <v>65</v>
      </c>
      <c r="G338" s="30" t="s">
        <v>66</v>
      </c>
    </row>
    <row r="339" spans="1:7" x14ac:dyDescent="0.2">
      <c r="A339" s="34">
        <v>338</v>
      </c>
      <c r="B339" s="30" t="str">
        <f t="shared" si="5"/>
        <v>SJ-B-02-QDVZ-AC-0009_TE13_X</v>
      </c>
      <c r="C339" s="30" t="str">
        <f>VLOOKUP(D339,设备类型清单!B:E,4,0)</f>
        <v>SJ-B-02-QDVZ-AC-0009</v>
      </c>
      <c r="D339" s="30" t="s">
        <v>110</v>
      </c>
      <c r="E339" s="30" t="s">
        <v>8</v>
      </c>
      <c r="F339" s="30" t="s">
        <v>67</v>
      </c>
      <c r="G339" s="30" t="s">
        <v>68</v>
      </c>
    </row>
    <row r="340" spans="1:7" x14ac:dyDescent="0.2">
      <c r="A340" s="34">
        <v>339</v>
      </c>
      <c r="B340" s="30" t="str">
        <f t="shared" si="5"/>
        <v>SJ-B-02-QDVZ-AC-0009_DP01_F</v>
      </c>
      <c r="C340" s="30" t="str">
        <f>VLOOKUP(D340,设备类型清单!B:E,4,0)</f>
        <v>SJ-B-02-QDVZ-AC-0009</v>
      </c>
      <c r="D340" s="30" t="s">
        <v>110</v>
      </c>
      <c r="E340" s="30" t="s">
        <v>8</v>
      </c>
      <c r="F340" s="30" t="s">
        <v>69</v>
      </c>
      <c r="G340" s="30" t="s">
        <v>70</v>
      </c>
    </row>
    <row r="341" spans="1:7" x14ac:dyDescent="0.2">
      <c r="A341" s="34">
        <v>340</v>
      </c>
      <c r="B341" s="30" t="str">
        <f t="shared" si="5"/>
        <v>SJ-B-02-QDVZ-AC-0009_DP02_X</v>
      </c>
      <c r="C341" s="30" t="str">
        <f>VLOOKUP(D341,设备类型清单!B:E,4,0)</f>
        <v>SJ-B-02-QDVZ-AC-0009</v>
      </c>
      <c r="D341" s="30" t="s">
        <v>110</v>
      </c>
      <c r="E341" s="30" t="s">
        <v>8</v>
      </c>
      <c r="F341" s="30" t="s">
        <v>71</v>
      </c>
      <c r="G341" s="30" t="s">
        <v>72</v>
      </c>
    </row>
    <row r="342" spans="1:7" x14ac:dyDescent="0.2">
      <c r="A342" s="34">
        <v>341</v>
      </c>
      <c r="B342" s="30" t="str">
        <f t="shared" si="5"/>
        <v>SJ-B-02-QDVZ-AC-0009_DP03_X</v>
      </c>
      <c r="C342" s="30" t="str">
        <f>VLOOKUP(D342,设备类型清单!B:E,4,0)</f>
        <v>SJ-B-02-QDVZ-AC-0009</v>
      </c>
      <c r="D342" s="30" t="s">
        <v>110</v>
      </c>
      <c r="E342" s="30" t="s">
        <v>8</v>
      </c>
      <c r="F342" s="30" t="s">
        <v>73</v>
      </c>
      <c r="G342" s="30" t="s">
        <v>74</v>
      </c>
    </row>
    <row r="343" spans="1:7" x14ac:dyDescent="0.2">
      <c r="A343" s="34">
        <v>342</v>
      </c>
      <c r="B343" s="30" t="str">
        <f t="shared" si="5"/>
        <v>SJ-B-02-QDVZ-AC-0009_DP04_X</v>
      </c>
      <c r="C343" s="30" t="str">
        <f>VLOOKUP(D343,设备类型清单!B:E,4,0)</f>
        <v>SJ-B-02-QDVZ-AC-0009</v>
      </c>
      <c r="D343" s="30" t="s">
        <v>110</v>
      </c>
      <c r="E343" s="30" t="s">
        <v>8</v>
      </c>
      <c r="F343" s="30" t="s">
        <v>75</v>
      </c>
      <c r="G343" s="30" t="s">
        <v>76</v>
      </c>
    </row>
    <row r="344" spans="1:7" x14ac:dyDescent="0.2">
      <c r="A344" s="34">
        <v>343</v>
      </c>
      <c r="B344" s="30" t="str">
        <f t="shared" si="5"/>
        <v>SJ-B-02-QDVZ-AC-0009_PR01_F</v>
      </c>
      <c r="C344" s="30" t="str">
        <f>VLOOKUP(D344,设备类型清单!B:E,4,0)</f>
        <v>SJ-B-02-QDVZ-AC-0009</v>
      </c>
      <c r="D344" s="30" t="s">
        <v>110</v>
      </c>
      <c r="E344" s="30" t="s">
        <v>8</v>
      </c>
      <c r="F344" s="30" t="s">
        <v>77</v>
      </c>
      <c r="G344" s="30" t="s">
        <v>78</v>
      </c>
    </row>
    <row r="345" spans="1:7" x14ac:dyDescent="0.2">
      <c r="A345" s="34">
        <v>344</v>
      </c>
      <c r="B345" s="30" t="str">
        <f t="shared" si="5"/>
        <v>SJ-B-02-QDVZ-AC-0009_SN01_M</v>
      </c>
      <c r="C345" s="30" t="str">
        <f>VLOOKUP(D345,设备类型清单!B:E,4,0)</f>
        <v>SJ-B-02-QDVZ-AC-0009</v>
      </c>
      <c r="D345" s="30" t="s">
        <v>110</v>
      </c>
      <c r="E345" s="30" t="s">
        <v>8</v>
      </c>
      <c r="F345" s="30" t="s">
        <v>79</v>
      </c>
      <c r="G345" s="30" t="s">
        <v>80</v>
      </c>
    </row>
    <row r="346" spans="1:7" x14ac:dyDescent="0.2">
      <c r="A346" s="34">
        <v>345</v>
      </c>
      <c r="B346" s="30" t="str">
        <f t="shared" si="5"/>
        <v>SJ-B-02-QDVZ-AC-0009_SN02_R</v>
      </c>
      <c r="C346" s="30" t="str">
        <f>VLOOKUP(D346,设备类型清单!B:E,4,0)</f>
        <v>SJ-B-02-QDVZ-AC-0009</v>
      </c>
      <c r="D346" s="30" t="s">
        <v>110</v>
      </c>
      <c r="E346" s="30" t="s">
        <v>8</v>
      </c>
      <c r="F346" s="30" t="s">
        <v>81</v>
      </c>
      <c r="G346" s="30" t="s">
        <v>82</v>
      </c>
    </row>
    <row r="347" spans="1:7" x14ac:dyDescent="0.2">
      <c r="A347" s="34">
        <v>346</v>
      </c>
      <c r="B347" s="30" t="str">
        <f t="shared" si="5"/>
        <v>SJ-B-02-QDVZ-AC-0009_SN03_E</v>
      </c>
      <c r="C347" s="30" t="str">
        <f>VLOOKUP(D347,设备类型清单!B:E,4,0)</f>
        <v>SJ-B-02-QDVZ-AC-0009</v>
      </c>
      <c r="D347" s="30" t="s">
        <v>110</v>
      </c>
      <c r="E347" s="30" t="s">
        <v>8</v>
      </c>
      <c r="F347" s="30" t="s">
        <v>83</v>
      </c>
      <c r="G347" s="30" t="s">
        <v>84</v>
      </c>
    </row>
    <row r="348" spans="1:7" x14ac:dyDescent="0.2">
      <c r="A348" s="34">
        <v>347</v>
      </c>
      <c r="B348" s="30" t="str">
        <f t="shared" si="5"/>
        <v>SJ-B-02-QDVZ-AC-0009_SN04_R</v>
      </c>
      <c r="C348" s="30" t="str">
        <f>VLOOKUP(D348,设备类型清单!B:E,4,0)</f>
        <v>SJ-B-02-QDVZ-AC-0009</v>
      </c>
      <c r="D348" s="30" t="s">
        <v>110</v>
      </c>
      <c r="E348" s="30" t="s">
        <v>8</v>
      </c>
      <c r="F348" s="30" t="s">
        <v>85</v>
      </c>
      <c r="G348" s="30" t="s">
        <v>86</v>
      </c>
    </row>
    <row r="349" spans="1:7" x14ac:dyDescent="0.2">
      <c r="A349" s="34">
        <v>348</v>
      </c>
      <c r="B349" s="30" t="str">
        <f t="shared" si="5"/>
        <v>SJ-B-02-QDVZ-AC-0009_SN05_E</v>
      </c>
      <c r="C349" s="30" t="str">
        <f>VLOOKUP(D349,设备类型清单!B:E,4,0)</f>
        <v>SJ-B-02-QDVZ-AC-0009</v>
      </c>
      <c r="D349" s="30" t="s">
        <v>110</v>
      </c>
      <c r="E349" s="30" t="s">
        <v>8</v>
      </c>
      <c r="F349" s="30" t="s">
        <v>87</v>
      </c>
      <c r="G349" s="30" t="s">
        <v>88</v>
      </c>
    </row>
    <row r="350" spans="1:7" x14ac:dyDescent="0.2">
      <c r="A350" s="34">
        <v>349</v>
      </c>
      <c r="B350" s="30" t="str">
        <f t="shared" si="5"/>
        <v>SJ-B-02-QDVZ-AC-0009_SN06_S</v>
      </c>
      <c r="C350" s="30" t="str">
        <f>VLOOKUP(D350,设备类型清单!B:E,4,0)</f>
        <v>SJ-B-02-QDVZ-AC-0009</v>
      </c>
      <c r="D350" s="30" t="s">
        <v>110</v>
      </c>
      <c r="E350" s="30" t="s">
        <v>8</v>
      </c>
      <c r="F350" s="30" t="s">
        <v>89</v>
      </c>
      <c r="G350" s="30" t="s">
        <v>90</v>
      </c>
    </row>
    <row r="351" spans="1:7" x14ac:dyDescent="0.2">
      <c r="A351" s="31">
        <v>350</v>
      </c>
      <c r="B351" s="32" t="str">
        <f t="shared" si="5"/>
        <v>SJ-B-02-QDVZ-AC-0010_AV01_F</v>
      </c>
      <c r="C351" s="32" t="str">
        <f>VLOOKUP(D351,设备类型清单!B:E,4,0)</f>
        <v>SJ-B-02-QDVZ-AC-0010</v>
      </c>
      <c r="D351" s="32" t="s">
        <v>111</v>
      </c>
      <c r="E351" s="32" t="s">
        <v>8</v>
      </c>
      <c r="F351" s="32" t="s">
        <v>9</v>
      </c>
      <c r="G351" s="32" t="s">
        <v>10</v>
      </c>
    </row>
    <row r="352" spans="1:7" x14ac:dyDescent="0.2">
      <c r="A352" s="31">
        <v>351</v>
      </c>
      <c r="B352" s="32" t="str">
        <f t="shared" si="5"/>
        <v>SJ-B-02-QDVZ-AC-0010_OP01_F</v>
      </c>
      <c r="C352" s="32" t="str">
        <f>VLOOKUP(D352,设备类型清单!B:E,4,0)</f>
        <v>SJ-B-02-QDVZ-AC-0010</v>
      </c>
      <c r="D352" s="32" t="s">
        <v>111</v>
      </c>
      <c r="E352" s="32" t="s">
        <v>8</v>
      </c>
      <c r="F352" s="32" t="s">
        <v>11</v>
      </c>
      <c r="G352" s="32" t="s">
        <v>12</v>
      </c>
    </row>
    <row r="353" spans="1:7" x14ac:dyDescent="0.2">
      <c r="A353" s="31">
        <v>352</v>
      </c>
      <c r="B353" s="32" t="str">
        <f t="shared" si="5"/>
        <v>SJ-B-02-QDVZ-AC-0010_OP02_F</v>
      </c>
      <c r="C353" s="32" t="str">
        <f>VLOOKUP(D353,设备类型清单!B:E,4,0)</f>
        <v>SJ-B-02-QDVZ-AC-0010</v>
      </c>
      <c r="D353" s="32" t="s">
        <v>111</v>
      </c>
      <c r="E353" s="32" t="s">
        <v>8</v>
      </c>
      <c r="F353" s="32" t="s">
        <v>13</v>
      </c>
      <c r="G353" s="32" t="s">
        <v>14</v>
      </c>
    </row>
    <row r="354" spans="1:7" x14ac:dyDescent="0.2">
      <c r="A354" s="31">
        <v>353</v>
      </c>
      <c r="B354" s="32" t="str">
        <f t="shared" si="5"/>
        <v>SJ-B-02-QDVZ-AC-0010_OP03_F</v>
      </c>
      <c r="C354" s="32" t="str">
        <f>VLOOKUP(D354,设备类型清单!B:E,4,0)</f>
        <v>SJ-B-02-QDVZ-AC-0010</v>
      </c>
      <c r="D354" s="32" t="s">
        <v>111</v>
      </c>
      <c r="E354" s="32" t="s">
        <v>8</v>
      </c>
      <c r="F354" s="32" t="s">
        <v>15</v>
      </c>
      <c r="G354" s="32" t="s">
        <v>16</v>
      </c>
    </row>
    <row r="355" spans="1:7" x14ac:dyDescent="0.2">
      <c r="A355" s="31">
        <v>354</v>
      </c>
      <c r="B355" s="32" t="str">
        <f t="shared" si="5"/>
        <v>SJ-B-02-QDVZ-AC-0010_OP04_F</v>
      </c>
      <c r="C355" s="32" t="str">
        <f>VLOOKUP(D355,设备类型清单!B:E,4,0)</f>
        <v>SJ-B-02-QDVZ-AC-0010</v>
      </c>
      <c r="D355" s="32" t="s">
        <v>111</v>
      </c>
      <c r="E355" s="32" t="s">
        <v>8</v>
      </c>
      <c r="F355" s="32" t="s">
        <v>17</v>
      </c>
      <c r="G355" s="32" t="s">
        <v>18</v>
      </c>
    </row>
    <row r="356" spans="1:7" x14ac:dyDescent="0.2">
      <c r="A356" s="31">
        <v>355</v>
      </c>
      <c r="B356" s="32" t="str">
        <f t="shared" si="5"/>
        <v>SJ-B-02-QDVZ-AC-0010_OP05_F</v>
      </c>
      <c r="C356" s="32" t="str">
        <f>VLOOKUP(D356,设备类型清单!B:E,4,0)</f>
        <v>SJ-B-02-QDVZ-AC-0010</v>
      </c>
      <c r="D356" s="32" t="s">
        <v>111</v>
      </c>
      <c r="E356" s="32" t="s">
        <v>8</v>
      </c>
      <c r="F356" s="32" t="s">
        <v>19</v>
      </c>
      <c r="G356" s="32" t="s">
        <v>20</v>
      </c>
    </row>
    <row r="357" spans="1:7" x14ac:dyDescent="0.2">
      <c r="A357" s="31">
        <v>356</v>
      </c>
      <c r="B357" s="32" t="str">
        <f t="shared" si="5"/>
        <v>SJ-B-02-QDVZ-AC-0010_OP06_X</v>
      </c>
      <c r="C357" s="32" t="str">
        <f>VLOOKUP(D357,设备类型清单!B:E,4,0)</f>
        <v>SJ-B-02-QDVZ-AC-0010</v>
      </c>
      <c r="D357" s="32" t="s">
        <v>111</v>
      </c>
      <c r="E357" s="32" t="s">
        <v>8</v>
      </c>
      <c r="F357" s="32" t="s">
        <v>21</v>
      </c>
      <c r="G357" s="32" t="s">
        <v>22</v>
      </c>
    </row>
    <row r="358" spans="1:7" x14ac:dyDescent="0.2">
      <c r="A358" s="31">
        <v>357</v>
      </c>
      <c r="B358" s="32" t="str">
        <f t="shared" si="5"/>
        <v>SJ-B-02-QDVZ-AC-0010_OP07_X</v>
      </c>
      <c r="C358" s="32" t="str">
        <f>VLOOKUP(D358,设备类型清单!B:E,4,0)</f>
        <v>SJ-B-02-QDVZ-AC-0010</v>
      </c>
      <c r="D358" s="32" t="s">
        <v>111</v>
      </c>
      <c r="E358" s="32" t="s">
        <v>8</v>
      </c>
      <c r="F358" s="32" t="s">
        <v>23</v>
      </c>
      <c r="G358" s="32" t="s">
        <v>24</v>
      </c>
    </row>
    <row r="359" spans="1:7" x14ac:dyDescent="0.2">
      <c r="A359" s="31">
        <v>358</v>
      </c>
      <c r="B359" s="32" t="str">
        <f t="shared" si="5"/>
        <v>SJ-B-02-QDVZ-AC-0010_OP08_X</v>
      </c>
      <c r="C359" s="32" t="str">
        <f>VLOOKUP(D359,设备类型清单!B:E,4,0)</f>
        <v>SJ-B-02-QDVZ-AC-0010</v>
      </c>
      <c r="D359" s="32" t="s">
        <v>111</v>
      </c>
      <c r="E359" s="32" t="s">
        <v>8</v>
      </c>
      <c r="F359" s="32" t="s">
        <v>25</v>
      </c>
      <c r="G359" s="32" t="s">
        <v>26</v>
      </c>
    </row>
    <row r="360" spans="1:7" x14ac:dyDescent="0.2">
      <c r="A360" s="31">
        <v>359</v>
      </c>
      <c r="B360" s="32" t="str">
        <f t="shared" si="5"/>
        <v>SJ-B-02-QDVZ-AC-0010_OP09_X</v>
      </c>
      <c r="C360" s="32" t="str">
        <f>VLOOKUP(D360,设备类型清单!B:E,4,0)</f>
        <v>SJ-B-02-QDVZ-AC-0010</v>
      </c>
      <c r="D360" s="32" t="s">
        <v>111</v>
      </c>
      <c r="E360" s="32" t="s">
        <v>8</v>
      </c>
      <c r="F360" s="32" t="s">
        <v>27</v>
      </c>
      <c r="G360" s="32" t="s">
        <v>28</v>
      </c>
    </row>
    <row r="361" spans="1:7" x14ac:dyDescent="0.2">
      <c r="A361" s="31">
        <v>360</v>
      </c>
      <c r="B361" s="32" t="str">
        <f t="shared" si="5"/>
        <v>SJ-B-02-QDVZ-AC-0010_FQ01_F</v>
      </c>
      <c r="C361" s="32" t="str">
        <f>VLOOKUP(D361,设备类型清单!B:E,4,0)</f>
        <v>SJ-B-02-QDVZ-AC-0010</v>
      </c>
      <c r="D361" s="32" t="s">
        <v>111</v>
      </c>
      <c r="E361" s="32" t="s">
        <v>8</v>
      </c>
      <c r="F361" s="32" t="s">
        <v>29</v>
      </c>
      <c r="G361" s="32" t="s">
        <v>30</v>
      </c>
    </row>
    <row r="362" spans="1:7" x14ac:dyDescent="0.2">
      <c r="A362" s="31">
        <v>361</v>
      </c>
      <c r="B362" s="32" t="str">
        <f t="shared" si="5"/>
        <v>SJ-B-02-QDVZ-AC-0010_HU01_F</v>
      </c>
      <c r="C362" s="32" t="str">
        <f>VLOOKUP(D362,设备类型清单!B:E,4,0)</f>
        <v>SJ-B-02-QDVZ-AC-0010</v>
      </c>
      <c r="D362" s="32" t="s">
        <v>111</v>
      </c>
      <c r="E362" s="32" t="s">
        <v>8</v>
      </c>
      <c r="F362" s="32" t="s">
        <v>31</v>
      </c>
      <c r="G362" s="32" t="s">
        <v>32</v>
      </c>
    </row>
    <row r="363" spans="1:7" x14ac:dyDescent="0.2">
      <c r="A363" s="31">
        <v>362</v>
      </c>
      <c r="B363" s="32" t="str">
        <f t="shared" si="5"/>
        <v>SJ-B-02-QDVZ-AC-0010_HU02_F</v>
      </c>
      <c r="C363" s="32" t="str">
        <f>VLOOKUP(D363,设备类型清单!B:E,4,0)</f>
        <v>SJ-B-02-QDVZ-AC-0010</v>
      </c>
      <c r="D363" s="32" t="s">
        <v>111</v>
      </c>
      <c r="E363" s="32" t="s">
        <v>8</v>
      </c>
      <c r="F363" s="32" t="s">
        <v>33</v>
      </c>
      <c r="G363" s="32" t="s">
        <v>34</v>
      </c>
    </row>
    <row r="364" spans="1:7" x14ac:dyDescent="0.2">
      <c r="A364" s="31">
        <v>363</v>
      </c>
      <c r="B364" s="32" t="str">
        <f t="shared" si="5"/>
        <v>SJ-B-02-QDVZ-AC-0010_HU03_F</v>
      </c>
      <c r="C364" s="32" t="str">
        <f>VLOOKUP(D364,设备类型清单!B:E,4,0)</f>
        <v>SJ-B-02-QDVZ-AC-0010</v>
      </c>
      <c r="D364" s="32" t="s">
        <v>111</v>
      </c>
      <c r="E364" s="32" t="s">
        <v>8</v>
      </c>
      <c r="F364" s="32" t="s">
        <v>35</v>
      </c>
      <c r="G364" s="32" t="s">
        <v>36</v>
      </c>
    </row>
    <row r="365" spans="1:7" x14ac:dyDescent="0.2">
      <c r="A365" s="31">
        <v>364</v>
      </c>
      <c r="B365" s="32" t="str">
        <f t="shared" si="5"/>
        <v>SJ-B-02-QDVZ-AC-0010_HU04_F</v>
      </c>
      <c r="C365" s="32" t="str">
        <f>VLOOKUP(D365,设备类型清单!B:E,4,0)</f>
        <v>SJ-B-02-QDVZ-AC-0010</v>
      </c>
      <c r="D365" s="32" t="s">
        <v>111</v>
      </c>
      <c r="E365" s="32" t="s">
        <v>8</v>
      </c>
      <c r="F365" s="32" t="s">
        <v>37</v>
      </c>
      <c r="G365" s="32" t="s">
        <v>38</v>
      </c>
    </row>
    <row r="366" spans="1:7" x14ac:dyDescent="0.2">
      <c r="A366" s="31">
        <v>365</v>
      </c>
      <c r="B366" s="32" t="str">
        <f t="shared" si="5"/>
        <v>SJ-B-02-QDVZ-AC-0010_HU05_F</v>
      </c>
      <c r="C366" s="32" t="str">
        <f>VLOOKUP(D366,设备类型清单!B:E,4,0)</f>
        <v>SJ-B-02-QDVZ-AC-0010</v>
      </c>
      <c r="D366" s="32" t="s">
        <v>111</v>
      </c>
      <c r="E366" s="32" t="s">
        <v>8</v>
      </c>
      <c r="F366" s="32" t="s">
        <v>39</v>
      </c>
      <c r="G366" s="32" t="s">
        <v>40</v>
      </c>
    </row>
    <row r="367" spans="1:7" x14ac:dyDescent="0.2">
      <c r="A367" s="31">
        <v>366</v>
      </c>
      <c r="B367" s="32" t="str">
        <f t="shared" si="5"/>
        <v>SJ-B-02-QDVZ-AC-0010_HU06_X</v>
      </c>
      <c r="C367" s="32" t="str">
        <f>VLOOKUP(D367,设备类型清单!B:E,4,0)</f>
        <v>SJ-B-02-QDVZ-AC-0010</v>
      </c>
      <c r="D367" s="32" t="s">
        <v>111</v>
      </c>
      <c r="E367" s="32" t="s">
        <v>8</v>
      </c>
      <c r="F367" s="32" t="s">
        <v>41</v>
      </c>
      <c r="G367" s="32" t="s">
        <v>42</v>
      </c>
    </row>
    <row r="368" spans="1:7" x14ac:dyDescent="0.2">
      <c r="A368" s="31">
        <v>367</v>
      </c>
      <c r="B368" s="32" t="str">
        <f t="shared" si="5"/>
        <v>SJ-B-02-QDVZ-AC-0010_TE01_F</v>
      </c>
      <c r="C368" s="32" t="str">
        <f>VLOOKUP(D368,设备类型清单!B:E,4,0)</f>
        <v>SJ-B-02-QDVZ-AC-0010</v>
      </c>
      <c r="D368" s="32" t="s">
        <v>111</v>
      </c>
      <c r="E368" s="32" t="s">
        <v>8</v>
      </c>
      <c r="F368" s="32" t="s">
        <v>43</v>
      </c>
      <c r="G368" s="32" t="s">
        <v>44</v>
      </c>
    </row>
    <row r="369" spans="1:7" x14ac:dyDescent="0.2">
      <c r="A369" s="31">
        <v>368</v>
      </c>
      <c r="B369" s="32" t="str">
        <f t="shared" si="5"/>
        <v>SJ-B-02-QDVZ-AC-0010_TE02_F</v>
      </c>
      <c r="C369" s="32" t="str">
        <f>VLOOKUP(D369,设备类型清单!B:E,4,0)</f>
        <v>SJ-B-02-QDVZ-AC-0010</v>
      </c>
      <c r="D369" s="32" t="s">
        <v>111</v>
      </c>
      <c r="E369" s="32" t="s">
        <v>8</v>
      </c>
      <c r="F369" s="32" t="s">
        <v>45</v>
      </c>
      <c r="G369" s="32" t="s">
        <v>46</v>
      </c>
    </row>
    <row r="370" spans="1:7" x14ac:dyDescent="0.2">
      <c r="A370" s="31">
        <v>369</v>
      </c>
      <c r="B370" s="32" t="str">
        <f t="shared" si="5"/>
        <v>SJ-B-02-QDVZ-AC-0010_TE03_F</v>
      </c>
      <c r="C370" s="32" t="str">
        <f>VLOOKUP(D370,设备类型清单!B:E,4,0)</f>
        <v>SJ-B-02-QDVZ-AC-0010</v>
      </c>
      <c r="D370" s="32" t="s">
        <v>111</v>
      </c>
      <c r="E370" s="32" t="s">
        <v>8</v>
      </c>
      <c r="F370" s="32" t="s">
        <v>47</v>
      </c>
      <c r="G370" s="32" t="s">
        <v>48</v>
      </c>
    </row>
    <row r="371" spans="1:7" x14ac:dyDescent="0.2">
      <c r="A371" s="31">
        <v>370</v>
      </c>
      <c r="B371" s="32" t="str">
        <f t="shared" si="5"/>
        <v>SJ-B-02-QDVZ-AC-0010_TE04_F</v>
      </c>
      <c r="C371" s="32" t="str">
        <f>VLOOKUP(D371,设备类型清单!B:E,4,0)</f>
        <v>SJ-B-02-QDVZ-AC-0010</v>
      </c>
      <c r="D371" s="32" t="s">
        <v>111</v>
      </c>
      <c r="E371" s="32" t="s">
        <v>8</v>
      </c>
      <c r="F371" s="32" t="s">
        <v>49</v>
      </c>
      <c r="G371" s="32" t="s">
        <v>50</v>
      </c>
    </row>
    <row r="372" spans="1:7" x14ac:dyDescent="0.2">
      <c r="A372" s="31">
        <v>371</v>
      </c>
      <c r="B372" s="32" t="str">
        <f t="shared" si="5"/>
        <v>SJ-B-02-QDVZ-AC-0010_TE05_F</v>
      </c>
      <c r="C372" s="32" t="str">
        <f>VLOOKUP(D372,设备类型清单!B:E,4,0)</f>
        <v>SJ-B-02-QDVZ-AC-0010</v>
      </c>
      <c r="D372" s="32" t="s">
        <v>111</v>
      </c>
      <c r="E372" s="32" t="s">
        <v>8</v>
      </c>
      <c r="F372" s="32" t="s">
        <v>51</v>
      </c>
      <c r="G372" s="32" t="s">
        <v>52</v>
      </c>
    </row>
    <row r="373" spans="1:7" x14ac:dyDescent="0.2">
      <c r="A373" s="31">
        <v>372</v>
      </c>
      <c r="B373" s="32" t="str">
        <f t="shared" si="5"/>
        <v>SJ-B-02-QDVZ-AC-0010_TE06_F</v>
      </c>
      <c r="C373" s="32" t="str">
        <f>VLOOKUP(D373,设备类型清单!B:E,4,0)</f>
        <v>SJ-B-02-QDVZ-AC-0010</v>
      </c>
      <c r="D373" s="32" t="s">
        <v>111</v>
      </c>
      <c r="E373" s="32" t="s">
        <v>8</v>
      </c>
      <c r="F373" s="32" t="s">
        <v>53</v>
      </c>
      <c r="G373" s="32" t="s">
        <v>54</v>
      </c>
    </row>
    <row r="374" spans="1:7" x14ac:dyDescent="0.2">
      <c r="A374" s="31">
        <v>373</v>
      </c>
      <c r="B374" s="32" t="str">
        <f t="shared" si="5"/>
        <v>SJ-B-02-QDVZ-AC-0010_TE07_F</v>
      </c>
      <c r="C374" s="32" t="str">
        <f>VLOOKUP(D374,设备类型清单!B:E,4,0)</f>
        <v>SJ-B-02-QDVZ-AC-0010</v>
      </c>
      <c r="D374" s="32" t="s">
        <v>111</v>
      </c>
      <c r="E374" s="32" t="s">
        <v>8</v>
      </c>
      <c r="F374" s="32" t="s">
        <v>55</v>
      </c>
      <c r="G374" s="32" t="s">
        <v>56</v>
      </c>
    </row>
    <row r="375" spans="1:7" x14ac:dyDescent="0.2">
      <c r="A375" s="31">
        <v>374</v>
      </c>
      <c r="B375" s="32" t="str">
        <f t="shared" si="5"/>
        <v>SJ-B-02-QDVZ-AC-0010_TE08_F</v>
      </c>
      <c r="C375" s="32" t="str">
        <f>VLOOKUP(D375,设备类型清单!B:E,4,0)</f>
        <v>SJ-B-02-QDVZ-AC-0010</v>
      </c>
      <c r="D375" s="32" t="s">
        <v>111</v>
      </c>
      <c r="E375" s="32" t="s">
        <v>8</v>
      </c>
      <c r="F375" s="32" t="s">
        <v>57</v>
      </c>
      <c r="G375" s="32" t="s">
        <v>58</v>
      </c>
    </row>
    <row r="376" spans="1:7" x14ac:dyDescent="0.2">
      <c r="A376" s="31">
        <v>375</v>
      </c>
      <c r="B376" s="32" t="str">
        <f t="shared" si="5"/>
        <v>SJ-B-02-QDVZ-AC-0010_TE09_S</v>
      </c>
      <c r="C376" s="32" t="str">
        <f>VLOOKUP(D376,设备类型清单!B:E,4,0)</f>
        <v>SJ-B-02-QDVZ-AC-0010</v>
      </c>
      <c r="D376" s="32" t="s">
        <v>111</v>
      </c>
      <c r="E376" s="32" t="s">
        <v>8</v>
      </c>
      <c r="F376" s="32" t="s">
        <v>59</v>
      </c>
      <c r="G376" s="32" t="s">
        <v>60</v>
      </c>
    </row>
    <row r="377" spans="1:7" x14ac:dyDescent="0.2">
      <c r="A377" s="31">
        <v>376</v>
      </c>
      <c r="B377" s="32" t="str">
        <f t="shared" si="5"/>
        <v>SJ-B-02-QDVZ-AC-0010_TE10_S</v>
      </c>
      <c r="C377" s="32" t="str">
        <f>VLOOKUP(D377,设备类型清单!B:E,4,0)</f>
        <v>SJ-B-02-QDVZ-AC-0010</v>
      </c>
      <c r="D377" s="32" t="s">
        <v>111</v>
      </c>
      <c r="E377" s="32" t="s">
        <v>8</v>
      </c>
      <c r="F377" s="32" t="s">
        <v>61</v>
      </c>
      <c r="G377" s="32" t="s">
        <v>62</v>
      </c>
    </row>
    <row r="378" spans="1:7" x14ac:dyDescent="0.2">
      <c r="A378" s="31">
        <v>377</v>
      </c>
      <c r="B378" s="32" t="str">
        <f t="shared" si="5"/>
        <v>SJ-B-02-QDVZ-AC-0010_TE11_X</v>
      </c>
      <c r="C378" s="32" t="str">
        <f>VLOOKUP(D378,设备类型清单!B:E,4,0)</f>
        <v>SJ-B-02-QDVZ-AC-0010</v>
      </c>
      <c r="D378" s="32" t="s">
        <v>111</v>
      </c>
      <c r="E378" s="32" t="s">
        <v>8</v>
      </c>
      <c r="F378" s="32" t="s">
        <v>63</v>
      </c>
      <c r="G378" s="32" t="s">
        <v>64</v>
      </c>
    </row>
    <row r="379" spans="1:7" x14ac:dyDescent="0.2">
      <c r="A379" s="31">
        <v>378</v>
      </c>
      <c r="B379" s="32" t="str">
        <f t="shared" si="5"/>
        <v>SJ-B-02-QDVZ-AC-0010_TE12_X</v>
      </c>
      <c r="C379" s="32" t="str">
        <f>VLOOKUP(D379,设备类型清单!B:E,4,0)</f>
        <v>SJ-B-02-QDVZ-AC-0010</v>
      </c>
      <c r="D379" s="32" t="s">
        <v>111</v>
      </c>
      <c r="E379" s="32" t="s">
        <v>8</v>
      </c>
      <c r="F379" s="32" t="s">
        <v>65</v>
      </c>
      <c r="G379" s="32" t="s">
        <v>66</v>
      </c>
    </row>
    <row r="380" spans="1:7" x14ac:dyDescent="0.2">
      <c r="A380" s="31">
        <v>379</v>
      </c>
      <c r="B380" s="32" t="str">
        <f t="shared" si="5"/>
        <v>SJ-B-02-QDVZ-AC-0010_TE13_X</v>
      </c>
      <c r="C380" s="32" t="str">
        <f>VLOOKUP(D380,设备类型清单!B:E,4,0)</f>
        <v>SJ-B-02-QDVZ-AC-0010</v>
      </c>
      <c r="D380" s="32" t="s">
        <v>111</v>
      </c>
      <c r="E380" s="32" t="s">
        <v>8</v>
      </c>
      <c r="F380" s="32" t="s">
        <v>67</v>
      </c>
      <c r="G380" s="32" t="s">
        <v>68</v>
      </c>
    </row>
    <row r="381" spans="1:7" x14ac:dyDescent="0.2">
      <c r="A381" s="31">
        <v>380</v>
      </c>
      <c r="B381" s="32" t="str">
        <f t="shared" si="5"/>
        <v>SJ-B-02-QDVZ-AC-0010_DP01_F</v>
      </c>
      <c r="C381" s="32" t="str">
        <f>VLOOKUP(D381,设备类型清单!B:E,4,0)</f>
        <v>SJ-B-02-QDVZ-AC-0010</v>
      </c>
      <c r="D381" s="32" t="s">
        <v>111</v>
      </c>
      <c r="E381" s="32" t="s">
        <v>8</v>
      </c>
      <c r="F381" s="32" t="s">
        <v>69</v>
      </c>
      <c r="G381" s="32" t="s">
        <v>70</v>
      </c>
    </row>
    <row r="382" spans="1:7" x14ac:dyDescent="0.2">
      <c r="A382" s="31">
        <v>381</v>
      </c>
      <c r="B382" s="32" t="str">
        <f t="shared" si="5"/>
        <v>SJ-B-02-QDVZ-AC-0010_DP02_X</v>
      </c>
      <c r="C382" s="32" t="str">
        <f>VLOOKUP(D382,设备类型清单!B:E,4,0)</f>
        <v>SJ-B-02-QDVZ-AC-0010</v>
      </c>
      <c r="D382" s="32" t="s">
        <v>111</v>
      </c>
      <c r="E382" s="32" t="s">
        <v>8</v>
      </c>
      <c r="F382" s="32" t="s">
        <v>71</v>
      </c>
      <c r="G382" s="32" t="s">
        <v>72</v>
      </c>
    </row>
    <row r="383" spans="1:7" x14ac:dyDescent="0.2">
      <c r="A383" s="31">
        <v>382</v>
      </c>
      <c r="B383" s="32" t="str">
        <f t="shared" si="5"/>
        <v>SJ-B-02-QDVZ-AC-0010_DP03_X</v>
      </c>
      <c r="C383" s="32" t="str">
        <f>VLOOKUP(D383,设备类型清单!B:E,4,0)</f>
        <v>SJ-B-02-QDVZ-AC-0010</v>
      </c>
      <c r="D383" s="32" t="s">
        <v>111</v>
      </c>
      <c r="E383" s="32" t="s">
        <v>8</v>
      </c>
      <c r="F383" s="32" t="s">
        <v>73</v>
      </c>
      <c r="G383" s="32" t="s">
        <v>74</v>
      </c>
    </row>
    <row r="384" spans="1:7" x14ac:dyDescent="0.2">
      <c r="A384" s="31">
        <v>383</v>
      </c>
      <c r="B384" s="32" t="str">
        <f t="shared" si="5"/>
        <v>SJ-B-02-QDVZ-AC-0010_DP04_X</v>
      </c>
      <c r="C384" s="32" t="str">
        <f>VLOOKUP(D384,设备类型清单!B:E,4,0)</f>
        <v>SJ-B-02-QDVZ-AC-0010</v>
      </c>
      <c r="D384" s="32" t="s">
        <v>111</v>
      </c>
      <c r="E384" s="32" t="s">
        <v>8</v>
      </c>
      <c r="F384" s="32" t="s">
        <v>75</v>
      </c>
      <c r="G384" s="32" t="s">
        <v>76</v>
      </c>
    </row>
    <row r="385" spans="1:7" x14ac:dyDescent="0.2">
      <c r="A385" s="31">
        <v>384</v>
      </c>
      <c r="B385" s="32" t="str">
        <f t="shared" si="5"/>
        <v>SJ-B-02-QDVZ-AC-0010_PR01_F</v>
      </c>
      <c r="C385" s="32" t="str">
        <f>VLOOKUP(D385,设备类型清单!B:E,4,0)</f>
        <v>SJ-B-02-QDVZ-AC-0010</v>
      </c>
      <c r="D385" s="32" t="s">
        <v>111</v>
      </c>
      <c r="E385" s="32" t="s">
        <v>8</v>
      </c>
      <c r="F385" s="32" t="s">
        <v>77</v>
      </c>
      <c r="G385" s="32" t="s">
        <v>78</v>
      </c>
    </row>
    <row r="386" spans="1:7" x14ac:dyDescent="0.2">
      <c r="A386" s="31">
        <v>385</v>
      </c>
      <c r="B386" s="32" t="str">
        <f t="shared" ref="B386:B449" si="6">C386&amp;F386</f>
        <v>SJ-B-02-QDVZ-AC-0010_SN01_M</v>
      </c>
      <c r="C386" s="32" t="str">
        <f>VLOOKUP(D386,设备类型清单!B:E,4,0)</f>
        <v>SJ-B-02-QDVZ-AC-0010</v>
      </c>
      <c r="D386" s="32" t="s">
        <v>111</v>
      </c>
      <c r="E386" s="32" t="s">
        <v>8</v>
      </c>
      <c r="F386" s="32" t="s">
        <v>79</v>
      </c>
      <c r="G386" s="32" t="s">
        <v>80</v>
      </c>
    </row>
    <row r="387" spans="1:7" x14ac:dyDescent="0.2">
      <c r="A387" s="31">
        <v>386</v>
      </c>
      <c r="B387" s="32" t="str">
        <f t="shared" si="6"/>
        <v>SJ-B-02-QDVZ-AC-0010_SN02_R</v>
      </c>
      <c r="C387" s="32" t="str">
        <f>VLOOKUP(D387,设备类型清单!B:E,4,0)</f>
        <v>SJ-B-02-QDVZ-AC-0010</v>
      </c>
      <c r="D387" s="32" t="s">
        <v>111</v>
      </c>
      <c r="E387" s="32" t="s">
        <v>8</v>
      </c>
      <c r="F387" s="32" t="s">
        <v>81</v>
      </c>
      <c r="G387" s="32" t="s">
        <v>82</v>
      </c>
    </row>
    <row r="388" spans="1:7" x14ac:dyDescent="0.2">
      <c r="A388" s="31">
        <v>387</v>
      </c>
      <c r="B388" s="32" t="str">
        <f t="shared" si="6"/>
        <v>SJ-B-02-QDVZ-AC-0010_SN03_E</v>
      </c>
      <c r="C388" s="32" t="str">
        <f>VLOOKUP(D388,设备类型清单!B:E,4,0)</f>
        <v>SJ-B-02-QDVZ-AC-0010</v>
      </c>
      <c r="D388" s="32" t="s">
        <v>111</v>
      </c>
      <c r="E388" s="32" t="s">
        <v>8</v>
      </c>
      <c r="F388" s="32" t="s">
        <v>83</v>
      </c>
      <c r="G388" s="32" t="s">
        <v>84</v>
      </c>
    </row>
    <row r="389" spans="1:7" x14ac:dyDescent="0.2">
      <c r="A389" s="31">
        <v>388</v>
      </c>
      <c r="B389" s="32" t="str">
        <f t="shared" si="6"/>
        <v>SJ-B-02-QDVZ-AC-0010_SN04_R</v>
      </c>
      <c r="C389" s="32" t="str">
        <f>VLOOKUP(D389,设备类型清单!B:E,4,0)</f>
        <v>SJ-B-02-QDVZ-AC-0010</v>
      </c>
      <c r="D389" s="32" t="s">
        <v>111</v>
      </c>
      <c r="E389" s="32" t="s">
        <v>8</v>
      </c>
      <c r="F389" s="32" t="s">
        <v>85</v>
      </c>
      <c r="G389" s="32" t="s">
        <v>86</v>
      </c>
    </row>
    <row r="390" spans="1:7" x14ac:dyDescent="0.2">
      <c r="A390" s="31">
        <v>389</v>
      </c>
      <c r="B390" s="32" t="str">
        <f t="shared" si="6"/>
        <v>SJ-B-02-QDVZ-AC-0010_SN05_E</v>
      </c>
      <c r="C390" s="32" t="str">
        <f>VLOOKUP(D390,设备类型清单!B:E,4,0)</f>
        <v>SJ-B-02-QDVZ-AC-0010</v>
      </c>
      <c r="D390" s="32" t="s">
        <v>111</v>
      </c>
      <c r="E390" s="32" t="s">
        <v>8</v>
      </c>
      <c r="F390" s="32" t="s">
        <v>87</v>
      </c>
      <c r="G390" s="32" t="s">
        <v>88</v>
      </c>
    </row>
    <row r="391" spans="1:7" x14ac:dyDescent="0.2">
      <c r="A391" s="31">
        <v>390</v>
      </c>
      <c r="B391" s="32" t="str">
        <f t="shared" si="6"/>
        <v>SJ-B-02-QDVZ-AC-0010_SN06_S</v>
      </c>
      <c r="C391" s="32" t="str">
        <f>VLOOKUP(D391,设备类型清单!B:E,4,0)</f>
        <v>SJ-B-02-QDVZ-AC-0010</v>
      </c>
      <c r="D391" s="32" t="s">
        <v>111</v>
      </c>
      <c r="E391" s="32" t="s">
        <v>8</v>
      </c>
      <c r="F391" s="32" t="s">
        <v>89</v>
      </c>
      <c r="G391" s="32" t="s">
        <v>90</v>
      </c>
    </row>
    <row r="392" spans="1:7" x14ac:dyDescent="0.2">
      <c r="A392" s="34">
        <v>391</v>
      </c>
      <c r="B392" s="30" t="str">
        <f t="shared" si="6"/>
        <v>SJ-B-02-QDVZ-AC-0011_AV01_F</v>
      </c>
      <c r="C392" s="30" t="str">
        <f>VLOOKUP(D392,设备类型清单!B:E,4,0)</f>
        <v>SJ-B-02-QDVZ-AC-0011</v>
      </c>
      <c r="D392" s="30" t="s">
        <v>112</v>
      </c>
      <c r="E392" s="30" t="s">
        <v>8</v>
      </c>
      <c r="F392" s="30" t="s">
        <v>9</v>
      </c>
      <c r="G392" s="30" t="s">
        <v>10</v>
      </c>
    </row>
    <row r="393" spans="1:7" x14ac:dyDescent="0.2">
      <c r="A393" s="34">
        <v>392</v>
      </c>
      <c r="B393" s="30" t="str">
        <f t="shared" si="6"/>
        <v>SJ-B-02-QDVZ-AC-0011_OP01_F</v>
      </c>
      <c r="C393" s="30" t="str">
        <f>VLOOKUP(D393,设备类型清单!B:E,4,0)</f>
        <v>SJ-B-02-QDVZ-AC-0011</v>
      </c>
      <c r="D393" s="30" t="s">
        <v>112</v>
      </c>
      <c r="E393" s="30" t="s">
        <v>8</v>
      </c>
      <c r="F393" s="30" t="s">
        <v>11</v>
      </c>
      <c r="G393" s="30" t="s">
        <v>12</v>
      </c>
    </row>
    <row r="394" spans="1:7" x14ac:dyDescent="0.2">
      <c r="A394" s="34">
        <v>393</v>
      </c>
      <c r="B394" s="30" t="str">
        <f t="shared" si="6"/>
        <v>SJ-B-02-QDVZ-AC-0011_OP02_F</v>
      </c>
      <c r="C394" s="30" t="str">
        <f>VLOOKUP(D394,设备类型清单!B:E,4,0)</f>
        <v>SJ-B-02-QDVZ-AC-0011</v>
      </c>
      <c r="D394" s="30" t="s">
        <v>112</v>
      </c>
      <c r="E394" s="30" t="s">
        <v>8</v>
      </c>
      <c r="F394" s="30" t="s">
        <v>13</v>
      </c>
      <c r="G394" s="30" t="s">
        <v>14</v>
      </c>
    </row>
    <row r="395" spans="1:7" x14ac:dyDescent="0.2">
      <c r="A395" s="34">
        <v>394</v>
      </c>
      <c r="B395" s="30" t="str">
        <f t="shared" si="6"/>
        <v>SJ-B-02-QDVZ-AC-0011_OP03_F</v>
      </c>
      <c r="C395" s="30" t="str">
        <f>VLOOKUP(D395,设备类型清单!B:E,4,0)</f>
        <v>SJ-B-02-QDVZ-AC-0011</v>
      </c>
      <c r="D395" s="30" t="s">
        <v>112</v>
      </c>
      <c r="E395" s="30" t="s">
        <v>8</v>
      </c>
      <c r="F395" s="30" t="s">
        <v>15</v>
      </c>
      <c r="G395" s="30" t="s">
        <v>16</v>
      </c>
    </row>
    <row r="396" spans="1:7" x14ac:dyDescent="0.2">
      <c r="A396" s="34">
        <v>395</v>
      </c>
      <c r="B396" s="30" t="str">
        <f t="shared" si="6"/>
        <v>SJ-B-02-QDVZ-AC-0011_OP04_F</v>
      </c>
      <c r="C396" s="30" t="str">
        <f>VLOOKUP(D396,设备类型清单!B:E,4,0)</f>
        <v>SJ-B-02-QDVZ-AC-0011</v>
      </c>
      <c r="D396" s="30" t="s">
        <v>112</v>
      </c>
      <c r="E396" s="30" t="s">
        <v>8</v>
      </c>
      <c r="F396" s="30" t="s">
        <v>17</v>
      </c>
      <c r="G396" s="30" t="s">
        <v>18</v>
      </c>
    </row>
    <row r="397" spans="1:7" x14ac:dyDescent="0.2">
      <c r="A397" s="34">
        <v>396</v>
      </c>
      <c r="B397" s="30" t="str">
        <f t="shared" si="6"/>
        <v>SJ-B-02-QDVZ-AC-0011_OP05_F</v>
      </c>
      <c r="C397" s="30" t="str">
        <f>VLOOKUP(D397,设备类型清单!B:E,4,0)</f>
        <v>SJ-B-02-QDVZ-AC-0011</v>
      </c>
      <c r="D397" s="30" t="s">
        <v>112</v>
      </c>
      <c r="E397" s="30" t="s">
        <v>8</v>
      </c>
      <c r="F397" s="30" t="s">
        <v>19</v>
      </c>
      <c r="G397" s="30" t="s">
        <v>20</v>
      </c>
    </row>
    <row r="398" spans="1:7" x14ac:dyDescent="0.2">
      <c r="A398" s="34">
        <v>397</v>
      </c>
      <c r="B398" s="30" t="str">
        <f t="shared" si="6"/>
        <v>SJ-B-02-QDVZ-AC-0011_OP06_X</v>
      </c>
      <c r="C398" s="30" t="str">
        <f>VLOOKUP(D398,设备类型清单!B:E,4,0)</f>
        <v>SJ-B-02-QDVZ-AC-0011</v>
      </c>
      <c r="D398" s="30" t="s">
        <v>112</v>
      </c>
      <c r="E398" s="30" t="s">
        <v>8</v>
      </c>
      <c r="F398" s="30" t="s">
        <v>21</v>
      </c>
      <c r="G398" s="30" t="s">
        <v>22</v>
      </c>
    </row>
    <row r="399" spans="1:7" x14ac:dyDescent="0.2">
      <c r="A399" s="34">
        <v>398</v>
      </c>
      <c r="B399" s="30" t="str">
        <f t="shared" si="6"/>
        <v>SJ-B-02-QDVZ-AC-0011_OP07_X</v>
      </c>
      <c r="C399" s="30" t="str">
        <f>VLOOKUP(D399,设备类型清单!B:E,4,0)</f>
        <v>SJ-B-02-QDVZ-AC-0011</v>
      </c>
      <c r="D399" s="30" t="s">
        <v>112</v>
      </c>
      <c r="E399" s="30" t="s">
        <v>8</v>
      </c>
      <c r="F399" s="30" t="s">
        <v>23</v>
      </c>
      <c r="G399" s="30" t="s">
        <v>24</v>
      </c>
    </row>
    <row r="400" spans="1:7" x14ac:dyDescent="0.2">
      <c r="A400" s="34">
        <v>399</v>
      </c>
      <c r="B400" s="30" t="str">
        <f t="shared" si="6"/>
        <v>SJ-B-02-QDVZ-AC-0011_OP08_X</v>
      </c>
      <c r="C400" s="30" t="str">
        <f>VLOOKUP(D400,设备类型清单!B:E,4,0)</f>
        <v>SJ-B-02-QDVZ-AC-0011</v>
      </c>
      <c r="D400" s="30" t="s">
        <v>112</v>
      </c>
      <c r="E400" s="30" t="s">
        <v>8</v>
      </c>
      <c r="F400" s="30" t="s">
        <v>25</v>
      </c>
      <c r="G400" s="30" t="s">
        <v>26</v>
      </c>
    </row>
    <row r="401" spans="1:7" x14ac:dyDescent="0.2">
      <c r="A401" s="34">
        <v>400</v>
      </c>
      <c r="B401" s="30" t="str">
        <f t="shared" si="6"/>
        <v>SJ-B-02-QDVZ-AC-0011_OP09_X</v>
      </c>
      <c r="C401" s="30" t="str">
        <f>VLOOKUP(D401,设备类型清单!B:E,4,0)</f>
        <v>SJ-B-02-QDVZ-AC-0011</v>
      </c>
      <c r="D401" s="30" t="s">
        <v>112</v>
      </c>
      <c r="E401" s="30" t="s">
        <v>8</v>
      </c>
      <c r="F401" s="30" t="s">
        <v>27</v>
      </c>
      <c r="G401" s="30" t="s">
        <v>28</v>
      </c>
    </row>
    <row r="402" spans="1:7" x14ac:dyDescent="0.2">
      <c r="A402" s="34">
        <v>401</v>
      </c>
      <c r="B402" s="30" t="str">
        <f t="shared" si="6"/>
        <v>SJ-B-02-QDVZ-AC-0011_FQ01_F</v>
      </c>
      <c r="C402" s="30" t="str">
        <f>VLOOKUP(D402,设备类型清单!B:E,4,0)</f>
        <v>SJ-B-02-QDVZ-AC-0011</v>
      </c>
      <c r="D402" s="30" t="s">
        <v>112</v>
      </c>
      <c r="E402" s="30" t="s">
        <v>8</v>
      </c>
      <c r="F402" s="30" t="s">
        <v>29</v>
      </c>
      <c r="G402" s="30" t="s">
        <v>30</v>
      </c>
    </row>
    <row r="403" spans="1:7" x14ac:dyDescent="0.2">
      <c r="A403" s="34">
        <v>402</v>
      </c>
      <c r="B403" s="30" t="str">
        <f t="shared" si="6"/>
        <v>SJ-B-02-QDVZ-AC-0011_HU01_F</v>
      </c>
      <c r="C403" s="30" t="str">
        <f>VLOOKUP(D403,设备类型清单!B:E,4,0)</f>
        <v>SJ-B-02-QDVZ-AC-0011</v>
      </c>
      <c r="D403" s="30" t="s">
        <v>112</v>
      </c>
      <c r="E403" s="30" t="s">
        <v>8</v>
      </c>
      <c r="F403" s="30" t="s">
        <v>31</v>
      </c>
      <c r="G403" s="30" t="s">
        <v>32</v>
      </c>
    </row>
    <row r="404" spans="1:7" x14ac:dyDescent="0.2">
      <c r="A404" s="34">
        <v>403</v>
      </c>
      <c r="B404" s="30" t="str">
        <f t="shared" si="6"/>
        <v>SJ-B-02-QDVZ-AC-0011_HU02_F</v>
      </c>
      <c r="C404" s="30" t="str">
        <f>VLOOKUP(D404,设备类型清单!B:E,4,0)</f>
        <v>SJ-B-02-QDVZ-AC-0011</v>
      </c>
      <c r="D404" s="30" t="s">
        <v>112</v>
      </c>
      <c r="E404" s="30" t="s">
        <v>8</v>
      </c>
      <c r="F404" s="30" t="s">
        <v>33</v>
      </c>
      <c r="G404" s="30" t="s">
        <v>34</v>
      </c>
    </row>
    <row r="405" spans="1:7" x14ac:dyDescent="0.2">
      <c r="A405" s="34">
        <v>404</v>
      </c>
      <c r="B405" s="30" t="str">
        <f t="shared" si="6"/>
        <v>SJ-B-02-QDVZ-AC-0011_HU03_F</v>
      </c>
      <c r="C405" s="30" t="str">
        <f>VLOOKUP(D405,设备类型清单!B:E,4,0)</f>
        <v>SJ-B-02-QDVZ-AC-0011</v>
      </c>
      <c r="D405" s="30" t="s">
        <v>112</v>
      </c>
      <c r="E405" s="30" t="s">
        <v>8</v>
      </c>
      <c r="F405" s="30" t="s">
        <v>35</v>
      </c>
      <c r="G405" s="30" t="s">
        <v>36</v>
      </c>
    </row>
    <row r="406" spans="1:7" x14ac:dyDescent="0.2">
      <c r="A406" s="34">
        <v>405</v>
      </c>
      <c r="B406" s="30" t="str">
        <f t="shared" si="6"/>
        <v>SJ-B-02-QDVZ-AC-0011_HU04_F</v>
      </c>
      <c r="C406" s="30" t="str">
        <f>VLOOKUP(D406,设备类型清单!B:E,4,0)</f>
        <v>SJ-B-02-QDVZ-AC-0011</v>
      </c>
      <c r="D406" s="30" t="s">
        <v>112</v>
      </c>
      <c r="E406" s="30" t="s">
        <v>8</v>
      </c>
      <c r="F406" s="30" t="s">
        <v>37</v>
      </c>
      <c r="G406" s="30" t="s">
        <v>38</v>
      </c>
    </row>
    <row r="407" spans="1:7" x14ac:dyDescent="0.2">
      <c r="A407" s="34">
        <v>406</v>
      </c>
      <c r="B407" s="30" t="str">
        <f t="shared" si="6"/>
        <v>SJ-B-02-QDVZ-AC-0011_HU05_F</v>
      </c>
      <c r="C407" s="30" t="str">
        <f>VLOOKUP(D407,设备类型清单!B:E,4,0)</f>
        <v>SJ-B-02-QDVZ-AC-0011</v>
      </c>
      <c r="D407" s="30" t="s">
        <v>112</v>
      </c>
      <c r="E407" s="30" t="s">
        <v>8</v>
      </c>
      <c r="F407" s="30" t="s">
        <v>39</v>
      </c>
      <c r="G407" s="30" t="s">
        <v>40</v>
      </c>
    </row>
    <row r="408" spans="1:7" x14ac:dyDescent="0.2">
      <c r="A408" s="34">
        <v>407</v>
      </c>
      <c r="B408" s="30" t="str">
        <f t="shared" si="6"/>
        <v>SJ-B-02-QDVZ-AC-0011_HU06_X</v>
      </c>
      <c r="C408" s="30" t="str">
        <f>VLOOKUP(D408,设备类型清单!B:E,4,0)</f>
        <v>SJ-B-02-QDVZ-AC-0011</v>
      </c>
      <c r="D408" s="30" t="s">
        <v>112</v>
      </c>
      <c r="E408" s="30" t="s">
        <v>8</v>
      </c>
      <c r="F408" s="30" t="s">
        <v>41</v>
      </c>
      <c r="G408" s="30" t="s">
        <v>42</v>
      </c>
    </row>
    <row r="409" spans="1:7" x14ac:dyDescent="0.2">
      <c r="A409" s="34">
        <v>408</v>
      </c>
      <c r="B409" s="30" t="str">
        <f t="shared" si="6"/>
        <v>SJ-B-02-QDVZ-AC-0011_TE01_F</v>
      </c>
      <c r="C409" s="30" t="str">
        <f>VLOOKUP(D409,设备类型清单!B:E,4,0)</f>
        <v>SJ-B-02-QDVZ-AC-0011</v>
      </c>
      <c r="D409" s="30" t="s">
        <v>112</v>
      </c>
      <c r="E409" s="30" t="s">
        <v>8</v>
      </c>
      <c r="F409" s="30" t="s">
        <v>43</v>
      </c>
      <c r="G409" s="30" t="s">
        <v>44</v>
      </c>
    </row>
    <row r="410" spans="1:7" x14ac:dyDescent="0.2">
      <c r="A410" s="34">
        <v>409</v>
      </c>
      <c r="B410" s="30" t="str">
        <f t="shared" si="6"/>
        <v>SJ-B-02-QDVZ-AC-0011_TE02_F</v>
      </c>
      <c r="C410" s="30" t="str">
        <f>VLOOKUP(D410,设备类型清单!B:E,4,0)</f>
        <v>SJ-B-02-QDVZ-AC-0011</v>
      </c>
      <c r="D410" s="30" t="s">
        <v>112</v>
      </c>
      <c r="E410" s="30" t="s">
        <v>8</v>
      </c>
      <c r="F410" s="30" t="s">
        <v>45</v>
      </c>
      <c r="G410" s="30" t="s">
        <v>46</v>
      </c>
    </row>
    <row r="411" spans="1:7" x14ac:dyDescent="0.2">
      <c r="A411" s="34">
        <v>410</v>
      </c>
      <c r="B411" s="30" t="str">
        <f t="shared" si="6"/>
        <v>SJ-B-02-QDVZ-AC-0011_TE03_F</v>
      </c>
      <c r="C411" s="30" t="str">
        <f>VLOOKUP(D411,设备类型清单!B:E,4,0)</f>
        <v>SJ-B-02-QDVZ-AC-0011</v>
      </c>
      <c r="D411" s="30" t="s">
        <v>112</v>
      </c>
      <c r="E411" s="30" t="s">
        <v>8</v>
      </c>
      <c r="F411" s="30" t="s">
        <v>47</v>
      </c>
      <c r="G411" s="30" t="s">
        <v>48</v>
      </c>
    </row>
    <row r="412" spans="1:7" x14ac:dyDescent="0.2">
      <c r="A412" s="34">
        <v>411</v>
      </c>
      <c r="B412" s="30" t="str">
        <f t="shared" si="6"/>
        <v>SJ-B-02-QDVZ-AC-0011_TE04_F</v>
      </c>
      <c r="C412" s="30" t="str">
        <f>VLOOKUP(D412,设备类型清单!B:E,4,0)</f>
        <v>SJ-B-02-QDVZ-AC-0011</v>
      </c>
      <c r="D412" s="30" t="s">
        <v>112</v>
      </c>
      <c r="E412" s="30" t="s">
        <v>8</v>
      </c>
      <c r="F412" s="30" t="s">
        <v>49</v>
      </c>
      <c r="G412" s="30" t="s">
        <v>50</v>
      </c>
    </row>
    <row r="413" spans="1:7" x14ac:dyDescent="0.2">
      <c r="A413" s="34">
        <v>412</v>
      </c>
      <c r="B413" s="30" t="str">
        <f t="shared" si="6"/>
        <v>SJ-B-02-QDVZ-AC-0011_TE05_F</v>
      </c>
      <c r="C413" s="30" t="str">
        <f>VLOOKUP(D413,设备类型清单!B:E,4,0)</f>
        <v>SJ-B-02-QDVZ-AC-0011</v>
      </c>
      <c r="D413" s="30" t="s">
        <v>112</v>
      </c>
      <c r="E413" s="30" t="s">
        <v>8</v>
      </c>
      <c r="F413" s="30" t="s">
        <v>51</v>
      </c>
      <c r="G413" s="30" t="s">
        <v>52</v>
      </c>
    </row>
    <row r="414" spans="1:7" x14ac:dyDescent="0.2">
      <c r="A414" s="34">
        <v>413</v>
      </c>
      <c r="B414" s="30" t="str">
        <f t="shared" si="6"/>
        <v>SJ-B-02-QDVZ-AC-0011_TE06_F</v>
      </c>
      <c r="C414" s="30" t="str">
        <f>VLOOKUP(D414,设备类型清单!B:E,4,0)</f>
        <v>SJ-B-02-QDVZ-AC-0011</v>
      </c>
      <c r="D414" s="30" t="s">
        <v>112</v>
      </c>
      <c r="E414" s="30" t="s">
        <v>8</v>
      </c>
      <c r="F414" s="30" t="s">
        <v>53</v>
      </c>
      <c r="G414" s="30" t="s">
        <v>54</v>
      </c>
    </row>
    <row r="415" spans="1:7" x14ac:dyDescent="0.2">
      <c r="A415" s="34">
        <v>414</v>
      </c>
      <c r="B415" s="30" t="str">
        <f t="shared" si="6"/>
        <v>SJ-B-02-QDVZ-AC-0011_TE07_F</v>
      </c>
      <c r="C415" s="30" t="str">
        <f>VLOOKUP(D415,设备类型清单!B:E,4,0)</f>
        <v>SJ-B-02-QDVZ-AC-0011</v>
      </c>
      <c r="D415" s="30" t="s">
        <v>112</v>
      </c>
      <c r="E415" s="30" t="s">
        <v>8</v>
      </c>
      <c r="F415" s="30" t="s">
        <v>55</v>
      </c>
      <c r="G415" s="30" t="s">
        <v>56</v>
      </c>
    </row>
    <row r="416" spans="1:7" x14ac:dyDescent="0.2">
      <c r="A416" s="34">
        <v>415</v>
      </c>
      <c r="B416" s="30" t="str">
        <f t="shared" si="6"/>
        <v>SJ-B-02-QDVZ-AC-0011_TE08_F</v>
      </c>
      <c r="C416" s="30" t="str">
        <f>VLOOKUP(D416,设备类型清单!B:E,4,0)</f>
        <v>SJ-B-02-QDVZ-AC-0011</v>
      </c>
      <c r="D416" s="30" t="s">
        <v>112</v>
      </c>
      <c r="E416" s="30" t="s">
        <v>8</v>
      </c>
      <c r="F416" s="30" t="s">
        <v>57</v>
      </c>
      <c r="G416" s="30" t="s">
        <v>58</v>
      </c>
    </row>
    <row r="417" spans="1:7" x14ac:dyDescent="0.2">
      <c r="A417" s="34">
        <v>416</v>
      </c>
      <c r="B417" s="30" t="str">
        <f t="shared" si="6"/>
        <v>SJ-B-02-QDVZ-AC-0011_TE09_S</v>
      </c>
      <c r="C417" s="30" t="str">
        <f>VLOOKUP(D417,设备类型清单!B:E,4,0)</f>
        <v>SJ-B-02-QDVZ-AC-0011</v>
      </c>
      <c r="D417" s="30" t="s">
        <v>112</v>
      </c>
      <c r="E417" s="30" t="s">
        <v>8</v>
      </c>
      <c r="F417" s="30" t="s">
        <v>59</v>
      </c>
      <c r="G417" s="30" t="s">
        <v>60</v>
      </c>
    </row>
    <row r="418" spans="1:7" x14ac:dyDescent="0.2">
      <c r="A418" s="34">
        <v>417</v>
      </c>
      <c r="B418" s="30" t="str">
        <f t="shared" si="6"/>
        <v>SJ-B-02-QDVZ-AC-0011_TE10_S</v>
      </c>
      <c r="C418" s="30" t="str">
        <f>VLOOKUP(D418,设备类型清单!B:E,4,0)</f>
        <v>SJ-B-02-QDVZ-AC-0011</v>
      </c>
      <c r="D418" s="30" t="s">
        <v>112</v>
      </c>
      <c r="E418" s="30" t="s">
        <v>8</v>
      </c>
      <c r="F418" s="30" t="s">
        <v>61</v>
      </c>
      <c r="G418" s="30" t="s">
        <v>62</v>
      </c>
    </row>
    <row r="419" spans="1:7" x14ac:dyDescent="0.2">
      <c r="A419" s="34">
        <v>418</v>
      </c>
      <c r="B419" s="30" t="str">
        <f t="shared" si="6"/>
        <v>SJ-B-02-QDVZ-AC-0011_TE11_X</v>
      </c>
      <c r="C419" s="30" t="str">
        <f>VLOOKUP(D419,设备类型清单!B:E,4,0)</f>
        <v>SJ-B-02-QDVZ-AC-0011</v>
      </c>
      <c r="D419" s="30" t="s">
        <v>112</v>
      </c>
      <c r="E419" s="30" t="s">
        <v>8</v>
      </c>
      <c r="F419" s="30" t="s">
        <v>63</v>
      </c>
      <c r="G419" s="30" t="s">
        <v>64</v>
      </c>
    </row>
    <row r="420" spans="1:7" x14ac:dyDescent="0.2">
      <c r="A420" s="34">
        <v>419</v>
      </c>
      <c r="B420" s="30" t="str">
        <f t="shared" si="6"/>
        <v>SJ-B-02-QDVZ-AC-0011_TE12_X</v>
      </c>
      <c r="C420" s="30" t="str">
        <f>VLOOKUP(D420,设备类型清单!B:E,4,0)</f>
        <v>SJ-B-02-QDVZ-AC-0011</v>
      </c>
      <c r="D420" s="30" t="s">
        <v>112</v>
      </c>
      <c r="E420" s="30" t="s">
        <v>8</v>
      </c>
      <c r="F420" s="30" t="s">
        <v>65</v>
      </c>
      <c r="G420" s="30" t="s">
        <v>66</v>
      </c>
    </row>
    <row r="421" spans="1:7" x14ac:dyDescent="0.2">
      <c r="A421" s="34">
        <v>420</v>
      </c>
      <c r="B421" s="30" t="str">
        <f t="shared" si="6"/>
        <v>SJ-B-02-QDVZ-AC-0011_TE13_X</v>
      </c>
      <c r="C421" s="30" t="str">
        <f>VLOOKUP(D421,设备类型清单!B:E,4,0)</f>
        <v>SJ-B-02-QDVZ-AC-0011</v>
      </c>
      <c r="D421" s="30" t="s">
        <v>112</v>
      </c>
      <c r="E421" s="30" t="s">
        <v>8</v>
      </c>
      <c r="F421" s="30" t="s">
        <v>67</v>
      </c>
      <c r="G421" s="30" t="s">
        <v>68</v>
      </c>
    </row>
    <row r="422" spans="1:7" x14ac:dyDescent="0.2">
      <c r="A422" s="34">
        <v>421</v>
      </c>
      <c r="B422" s="30" t="str">
        <f t="shared" si="6"/>
        <v>SJ-B-02-QDVZ-AC-0011_DP01_F</v>
      </c>
      <c r="C422" s="30" t="str">
        <f>VLOOKUP(D422,设备类型清单!B:E,4,0)</f>
        <v>SJ-B-02-QDVZ-AC-0011</v>
      </c>
      <c r="D422" s="30" t="s">
        <v>112</v>
      </c>
      <c r="E422" s="30" t="s">
        <v>8</v>
      </c>
      <c r="F422" s="30" t="s">
        <v>69</v>
      </c>
      <c r="G422" s="30" t="s">
        <v>70</v>
      </c>
    </row>
    <row r="423" spans="1:7" x14ac:dyDescent="0.2">
      <c r="A423" s="34">
        <v>422</v>
      </c>
      <c r="B423" s="30" t="str">
        <f t="shared" si="6"/>
        <v>SJ-B-02-QDVZ-AC-0011_DP02_X</v>
      </c>
      <c r="C423" s="30" t="str">
        <f>VLOOKUP(D423,设备类型清单!B:E,4,0)</f>
        <v>SJ-B-02-QDVZ-AC-0011</v>
      </c>
      <c r="D423" s="30" t="s">
        <v>112</v>
      </c>
      <c r="E423" s="30" t="s">
        <v>8</v>
      </c>
      <c r="F423" s="30" t="s">
        <v>71</v>
      </c>
      <c r="G423" s="30" t="s">
        <v>72</v>
      </c>
    </row>
    <row r="424" spans="1:7" x14ac:dyDescent="0.2">
      <c r="A424" s="34">
        <v>423</v>
      </c>
      <c r="B424" s="30" t="str">
        <f t="shared" si="6"/>
        <v>SJ-B-02-QDVZ-AC-0011_DP03_X</v>
      </c>
      <c r="C424" s="30" t="str">
        <f>VLOOKUP(D424,设备类型清单!B:E,4,0)</f>
        <v>SJ-B-02-QDVZ-AC-0011</v>
      </c>
      <c r="D424" s="30" t="s">
        <v>112</v>
      </c>
      <c r="E424" s="30" t="s">
        <v>8</v>
      </c>
      <c r="F424" s="30" t="s">
        <v>73</v>
      </c>
      <c r="G424" s="30" t="s">
        <v>74</v>
      </c>
    </row>
    <row r="425" spans="1:7" x14ac:dyDescent="0.2">
      <c r="A425" s="34">
        <v>424</v>
      </c>
      <c r="B425" s="30" t="str">
        <f t="shared" si="6"/>
        <v>SJ-B-02-QDVZ-AC-0011_DP04_X</v>
      </c>
      <c r="C425" s="30" t="str">
        <f>VLOOKUP(D425,设备类型清单!B:E,4,0)</f>
        <v>SJ-B-02-QDVZ-AC-0011</v>
      </c>
      <c r="D425" s="30" t="s">
        <v>112</v>
      </c>
      <c r="E425" s="30" t="s">
        <v>8</v>
      </c>
      <c r="F425" s="30" t="s">
        <v>75</v>
      </c>
      <c r="G425" s="30" t="s">
        <v>76</v>
      </c>
    </row>
    <row r="426" spans="1:7" x14ac:dyDescent="0.2">
      <c r="A426" s="34">
        <v>425</v>
      </c>
      <c r="B426" s="30" t="str">
        <f t="shared" si="6"/>
        <v>SJ-B-02-QDVZ-AC-0011_PR01_F</v>
      </c>
      <c r="C426" s="30" t="str">
        <f>VLOOKUP(D426,设备类型清单!B:E,4,0)</f>
        <v>SJ-B-02-QDVZ-AC-0011</v>
      </c>
      <c r="D426" s="30" t="s">
        <v>112</v>
      </c>
      <c r="E426" s="30" t="s">
        <v>8</v>
      </c>
      <c r="F426" s="30" t="s">
        <v>77</v>
      </c>
      <c r="G426" s="30" t="s">
        <v>78</v>
      </c>
    </row>
    <row r="427" spans="1:7" x14ac:dyDescent="0.2">
      <c r="A427" s="34">
        <v>426</v>
      </c>
      <c r="B427" s="30" t="str">
        <f t="shared" si="6"/>
        <v>SJ-B-02-QDVZ-AC-0011_SN01_M</v>
      </c>
      <c r="C427" s="30" t="str">
        <f>VLOOKUP(D427,设备类型清单!B:E,4,0)</f>
        <v>SJ-B-02-QDVZ-AC-0011</v>
      </c>
      <c r="D427" s="30" t="s">
        <v>112</v>
      </c>
      <c r="E427" s="30" t="s">
        <v>8</v>
      </c>
      <c r="F427" s="30" t="s">
        <v>79</v>
      </c>
      <c r="G427" s="30" t="s">
        <v>80</v>
      </c>
    </row>
    <row r="428" spans="1:7" x14ac:dyDescent="0.2">
      <c r="A428" s="34">
        <v>427</v>
      </c>
      <c r="B428" s="30" t="str">
        <f t="shared" si="6"/>
        <v>SJ-B-02-QDVZ-AC-0011_SN02_R</v>
      </c>
      <c r="C428" s="30" t="str">
        <f>VLOOKUP(D428,设备类型清单!B:E,4,0)</f>
        <v>SJ-B-02-QDVZ-AC-0011</v>
      </c>
      <c r="D428" s="30" t="s">
        <v>112</v>
      </c>
      <c r="E428" s="30" t="s">
        <v>8</v>
      </c>
      <c r="F428" s="30" t="s">
        <v>81</v>
      </c>
      <c r="G428" s="30" t="s">
        <v>82</v>
      </c>
    </row>
    <row r="429" spans="1:7" x14ac:dyDescent="0.2">
      <c r="A429" s="34">
        <v>428</v>
      </c>
      <c r="B429" s="30" t="str">
        <f t="shared" si="6"/>
        <v>SJ-B-02-QDVZ-AC-0011_SN03_E</v>
      </c>
      <c r="C429" s="30" t="str">
        <f>VLOOKUP(D429,设备类型清单!B:E,4,0)</f>
        <v>SJ-B-02-QDVZ-AC-0011</v>
      </c>
      <c r="D429" s="30" t="s">
        <v>112</v>
      </c>
      <c r="E429" s="30" t="s">
        <v>8</v>
      </c>
      <c r="F429" s="30" t="s">
        <v>83</v>
      </c>
      <c r="G429" s="30" t="s">
        <v>84</v>
      </c>
    </row>
    <row r="430" spans="1:7" x14ac:dyDescent="0.2">
      <c r="A430" s="34">
        <v>429</v>
      </c>
      <c r="B430" s="30" t="str">
        <f t="shared" si="6"/>
        <v>SJ-B-02-QDVZ-AC-0011_SN04_R</v>
      </c>
      <c r="C430" s="30" t="str">
        <f>VLOOKUP(D430,设备类型清单!B:E,4,0)</f>
        <v>SJ-B-02-QDVZ-AC-0011</v>
      </c>
      <c r="D430" s="30" t="s">
        <v>112</v>
      </c>
      <c r="E430" s="30" t="s">
        <v>8</v>
      </c>
      <c r="F430" s="30" t="s">
        <v>85</v>
      </c>
      <c r="G430" s="30" t="s">
        <v>86</v>
      </c>
    </row>
    <row r="431" spans="1:7" x14ac:dyDescent="0.2">
      <c r="A431" s="34">
        <v>430</v>
      </c>
      <c r="B431" s="30" t="str">
        <f t="shared" si="6"/>
        <v>SJ-B-02-QDVZ-AC-0011_SN05_E</v>
      </c>
      <c r="C431" s="30" t="str">
        <f>VLOOKUP(D431,设备类型清单!B:E,4,0)</f>
        <v>SJ-B-02-QDVZ-AC-0011</v>
      </c>
      <c r="D431" s="30" t="s">
        <v>112</v>
      </c>
      <c r="E431" s="30" t="s">
        <v>8</v>
      </c>
      <c r="F431" s="30" t="s">
        <v>87</v>
      </c>
      <c r="G431" s="30" t="s">
        <v>88</v>
      </c>
    </row>
    <row r="432" spans="1:7" x14ac:dyDescent="0.2">
      <c r="A432" s="34">
        <v>431</v>
      </c>
      <c r="B432" s="30" t="str">
        <f t="shared" si="6"/>
        <v>SJ-B-02-QDVZ-AC-0011_SN06_S</v>
      </c>
      <c r="C432" s="30" t="str">
        <f>VLOOKUP(D432,设备类型清单!B:E,4,0)</f>
        <v>SJ-B-02-QDVZ-AC-0011</v>
      </c>
      <c r="D432" s="30" t="s">
        <v>112</v>
      </c>
      <c r="E432" s="30" t="s">
        <v>8</v>
      </c>
      <c r="F432" s="30" t="s">
        <v>89</v>
      </c>
      <c r="G432" s="30" t="s">
        <v>90</v>
      </c>
    </row>
    <row r="433" spans="1:7" x14ac:dyDescent="0.2">
      <c r="A433" s="31">
        <v>432</v>
      </c>
      <c r="B433" s="32" t="str">
        <f t="shared" si="6"/>
        <v>SJ-B-02-QDVZ-AC-0012_AV01_F</v>
      </c>
      <c r="C433" s="32" t="str">
        <f>VLOOKUP(D433,设备类型清单!B:E,4,0)</f>
        <v>SJ-B-02-QDVZ-AC-0012</v>
      </c>
      <c r="D433" s="32" t="s">
        <v>113</v>
      </c>
      <c r="E433" s="32" t="s">
        <v>8</v>
      </c>
      <c r="F433" s="32" t="s">
        <v>9</v>
      </c>
      <c r="G433" s="32" t="s">
        <v>10</v>
      </c>
    </row>
    <row r="434" spans="1:7" x14ac:dyDescent="0.2">
      <c r="A434" s="31">
        <v>433</v>
      </c>
      <c r="B434" s="32" t="str">
        <f t="shared" si="6"/>
        <v>SJ-B-02-QDVZ-AC-0012_OP01_F</v>
      </c>
      <c r="C434" s="32" t="str">
        <f>VLOOKUP(D434,设备类型清单!B:E,4,0)</f>
        <v>SJ-B-02-QDVZ-AC-0012</v>
      </c>
      <c r="D434" s="32" t="s">
        <v>113</v>
      </c>
      <c r="E434" s="32" t="s">
        <v>8</v>
      </c>
      <c r="F434" s="32" t="s">
        <v>11</v>
      </c>
      <c r="G434" s="32" t="s">
        <v>12</v>
      </c>
    </row>
    <row r="435" spans="1:7" x14ac:dyDescent="0.2">
      <c r="A435" s="31">
        <v>434</v>
      </c>
      <c r="B435" s="32" t="str">
        <f t="shared" si="6"/>
        <v>SJ-B-02-QDVZ-AC-0012_OP02_F</v>
      </c>
      <c r="C435" s="32" t="str">
        <f>VLOOKUP(D435,设备类型清单!B:E,4,0)</f>
        <v>SJ-B-02-QDVZ-AC-0012</v>
      </c>
      <c r="D435" s="32" t="s">
        <v>113</v>
      </c>
      <c r="E435" s="32" t="s">
        <v>8</v>
      </c>
      <c r="F435" s="32" t="s">
        <v>13</v>
      </c>
      <c r="G435" s="32" t="s">
        <v>14</v>
      </c>
    </row>
    <row r="436" spans="1:7" x14ac:dyDescent="0.2">
      <c r="A436" s="31">
        <v>435</v>
      </c>
      <c r="B436" s="32" t="str">
        <f t="shared" si="6"/>
        <v>SJ-B-02-QDVZ-AC-0012_OP03_F</v>
      </c>
      <c r="C436" s="32" t="str">
        <f>VLOOKUP(D436,设备类型清单!B:E,4,0)</f>
        <v>SJ-B-02-QDVZ-AC-0012</v>
      </c>
      <c r="D436" s="32" t="s">
        <v>113</v>
      </c>
      <c r="E436" s="32" t="s">
        <v>8</v>
      </c>
      <c r="F436" s="32" t="s">
        <v>15</v>
      </c>
      <c r="G436" s="32" t="s">
        <v>16</v>
      </c>
    </row>
    <row r="437" spans="1:7" x14ac:dyDescent="0.2">
      <c r="A437" s="31">
        <v>436</v>
      </c>
      <c r="B437" s="32" t="str">
        <f t="shared" si="6"/>
        <v>SJ-B-02-QDVZ-AC-0012_OP04_F</v>
      </c>
      <c r="C437" s="32" t="str">
        <f>VLOOKUP(D437,设备类型清单!B:E,4,0)</f>
        <v>SJ-B-02-QDVZ-AC-0012</v>
      </c>
      <c r="D437" s="32" t="s">
        <v>113</v>
      </c>
      <c r="E437" s="32" t="s">
        <v>8</v>
      </c>
      <c r="F437" s="32" t="s">
        <v>17</v>
      </c>
      <c r="G437" s="32" t="s">
        <v>18</v>
      </c>
    </row>
    <row r="438" spans="1:7" x14ac:dyDescent="0.2">
      <c r="A438" s="31">
        <v>437</v>
      </c>
      <c r="B438" s="32" t="str">
        <f t="shared" si="6"/>
        <v>SJ-B-02-QDVZ-AC-0012_OP05_F</v>
      </c>
      <c r="C438" s="32" t="str">
        <f>VLOOKUP(D438,设备类型清单!B:E,4,0)</f>
        <v>SJ-B-02-QDVZ-AC-0012</v>
      </c>
      <c r="D438" s="32" t="s">
        <v>113</v>
      </c>
      <c r="E438" s="32" t="s">
        <v>8</v>
      </c>
      <c r="F438" s="32" t="s">
        <v>19</v>
      </c>
      <c r="G438" s="32" t="s">
        <v>20</v>
      </c>
    </row>
    <row r="439" spans="1:7" x14ac:dyDescent="0.2">
      <c r="A439" s="31">
        <v>438</v>
      </c>
      <c r="B439" s="32" t="str">
        <f t="shared" si="6"/>
        <v>SJ-B-02-QDVZ-AC-0012_OP06_X</v>
      </c>
      <c r="C439" s="32" t="str">
        <f>VLOOKUP(D439,设备类型清单!B:E,4,0)</f>
        <v>SJ-B-02-QDVZ-AC-0012</v>
      </c>
      <c r="D439" s="32" t="s">
        <v>113</v>
      </c>
      <c r="E439" s="32" t="s">
        <v>8</v>
      </c>
      <c r="F439" s="32" t="s">
        <v>21</v>
      </c>
      <c r="G439" s="32" t="s">
        <v>22</v>
      </c>
    </row>
    <row r="440" spans="1:7" x14ac:dyDescent="0.2">
      <c r="A440" s="31">
        <v>439</v>
      </c>
      <c r="B440" s="32" t="str">
        <f t="shared" si="6"/>
        <v>SJ-B-02-QDVZ-AC-0012_OP07_X</v>
      </c>
      <c r="C440" s="32" t="str">
        <f>VLOOKUP(D440,设备类型清单!B:E,4,0)</f>
        <v>SJ-B-02-QDVZ-AC-0012</v>
      </c>
      <c r="D440" s="32" t="s">
        <v>113</v>
      </c>
      <c r="E440" s="32" t="s">
        <v>8</v>
      </c>
      <c r="F440" s="32" t="s">
        <v>23</v>
      </c>
      <c r="G440" s="32" t="s">
        <v>24</v>
      </c>
    </row>
    <row r="441" spans="1:7" x14ac:dyDescent="0.2">
      <c r="A441" s="31">
        <v>440</v>
      </c>
      <c r="B441" s="32" t="str">
        <f t="shared" si="6"/>
        <v>SJ-B-02-QDVZ-AC-0012_OP08_X</v>
      </c>
      <c r="C441" s="32" t="str">
        <f>VLOOKUP(D441,设备类型清单!B:E,4,0)</f>
        <v>SJ-B-02-QDVZ-AC-0012</v>
      </c>
      <c r="D441" s="32" t="s">
        <v>113</v>
      </c>
      <c r="E441" s="32" t="s">
        <v>8</v>
      </c>
      <c r="F441" s="32" t="s">
        <v>25</v>
      </c>
      <c r="G441" s="32" t="s">
        <v>26</v>
      </c>
    </row>
    <row r="442" spans="1:7" x14ac:dyDescent="0.2">
      <c r="A442" s="31">
        <v>441</v>
      </c>
      <c r="B442" s="32" t="str">
        <f t="shared" si="6"/>
        <v>SJ-B-02-QDVZ-AC-0012_OP09_X</v>
      </c>
      <c r="C442" s="32" t="str">
        <f>VLOOKUP(D442,设备类型清单!B:E,4,0)</f>
        <v>SJ-B-02-QDVZ-AC-0012</v>
      </c>
      <c r="D442" s="32" t="s">
        <v>113</v>
      </c>
      <c r="E442" s="32" t="s">
        <v>8</v>
      </c>
      <c r="F442" s="32" t="s">
        <v>27</v>
      </c>
      <c r="G442" s="32" t="s">
        <v>28</v>
      </c>
    </row>
    <row r="443" spans="1:7" x14ac:dyDescent="0.2">
      <c r="A443" s="31">
        <v>442</v>
      </c>
      <c r="B443" s="32" t="str">
        <f t="shared" si="6"/>
        <v>SJ-B-02-QDVZ-AC-0012_FQ01_F</v>
      </c>
      <c r="C443" s="32" t="str">
        <f>VLOOKUP(D443,设备类型清单!B:E,4,0)</f>
        <v>SJ-B-02-QDVZ-AC-0012</v>
      </c>
      <c r="D443" s="32" t="s">
        <v>113</v>
      </c>
      <c r="E443" s="32" t="s">
        <v>8</v>
      </c>
      <c r="F443" s="32" t="s">
        <v>29</v>
      </c>
      <c r="G443" s="32" t="s">
        <v>30</v>
      </c>
    </row>
    <row r="444" spans="1:7" x14ac:dyDescent="0.2">
      <c r="A444" s="31">
        <v>443</v>
      </c>
      <c r="B444" s="32" t="str">
        <f t="shared" si="6"/>
        <v>SJ-B-02-QDVZ-AC-0012_HU01_F</v>
      </c>
      <c r="C444" s="32" t="str">
        <f>VLOOKUP(D444,设备类型清单!B:E,4,0)</f>
        <v>SJ-B-02-QDVZ-AC-0012</v>
      </c>
      <c r="D444" s="32" t="s">
        <v>113</v>
      </c>
      <c r="E444" s="32" t="s">
        <v>8</v>
      </c>
      <c r="F444" s="32" t="s">
        <v>31</v>
      </c>
      <c r="G444" s="32" t="s">
        <v>32</v>
      </c>
    </row>
    <row r="445" spans="1:7" x14ac:dyDescent="0.2">
      <c r="A445" s="31">
        <v>444</v>
      </c>
      <c r="B445" s="32" t="str">
        <f t="shared" si="6"/>
        <v>SJ-B-02-QDVZ-AC-0012_HU02_F</v>
      </c>
      <c r="C445" s="32" t="str">
        <f>VLOOKUP(D445,设备类型清单!B:E,4,0)</f>
        <v>SJ-B-02-QDVZ-AC-0012</v>
      </c>
      <c r="D445" s="32" t="s">
        <v>113</v>
      </c>
      <c r="E445" s="32" t="s">
        <v>8</v>
      </c>
      <c r="F445" s="32" t="s">
        <v>33</v>
      </c>
      <c r="G445" s="32" t="s">
        <v>34</v>
      </c>
    </row>
    <row r="446" spans="1:7" x14ac:dyDescent="0.2">
      <c r="A446" s="31">
        <v>445</v>
      </c>
      <c r="B446" s="32" t="str">
        <f t="shared" si="6"/>
        <v>SJ-B-02-QDVZ-AC-0012_HU03_F</v>
      </c>
      <c r="C446" s="32" t="str">
        <f>VLOOKUP(D446,设备类型清单!B:E,4,0)</f>
        <v>SJ-B-02-QDVZ-AC-0012</v>
      </c>
      <c r="D446" s="32" t="s">
        <v>113</v>
      </c>
      <c r="E446" s="32" t="s">
        <v>8</v>
      </c>
      <c r="F446" s="32" t="s">
        <v>35</v>
      </c>
      <c r="G446" s="32" t="s">
        <v>36</v>
      </c>
    </row>
    <row r="447" spans="1:7" x14ac:dyDescent="0.2">
      <c r="A447" s="31">
        <v>446</v>
      </c>
      <c r="B447" s="32" t="str">
        <f t="shared" si="6"/>
        <v>SJ-B-02-QDVZ-AC-0012_HU04_F</v>
      </c>
      <c r="C447" s="32" t="str">
        <f>VLOOKUP(D447,设备类型清单!B:E,4,0)</f>
        <v>SJ-B-02-QDVZ-AC-0012</v>
      </c>
      <c r="D447" s="32" t="s">
        <v>113</v>
      </c>
      <c r="E447" s="32" t="s">
        <v>8</v>
      </c>
      <c r="F447" s="32" t="s">
        <v>37</v>
      </c>
      <c r="G447" s="32" t="s">
        <v>38</v>
      </c>
    </row>
    <row r="448" spans="1:7" x14ac:dyDescent="0.2">
      <c r="A448" s="31">
        <v>447</v>
      </c>
      <c r="B448" s="32" t="str">
        <f t="shared" si="6"/>
        <v>SJ-B-02-QDVZ-AC-0012_HU05_F</v>
      </c>
      <c r="C448" s="32" t="str">
        <f>VLOOKUP(D448,设备类型清单!B:E,4,0)</f>
        <v>SJ-B-02-QDVZ-AC-0012</v>
      </c>
      <c r="D448" s="32" t="s">
        <v>113</v>
      </c>
      <c r="E448" s="32" t="s">
        <v>8</v>
      </c>
      <c r="F448" s="32" t="s">
        <v>39</v>
      </c>
      <c r="G448" s="32" t="s">
        <v>40</v>
      </c>
    </row>
    <row r="449" spans="1:7" x14ac:dyDescent="0.2">
      <c r="A449" s="31">
        <v>448</v>
      </c>
      <c r="B449" s="32" t="str">
        <f t="shared" si="6"/>
        <v>SJ-B-02-QDVZ-AC-0012_HU06_X</v>
      </c>
      <c r="C449" s="32" t="str">
        <f>VLOOKUP(D449,设备类型清单!B:E,4,0)</f>
        <v>SJ-B-02-QDVZ-AC-0012</v>
      </c>
      <c r="D449" s="32" t="s">
        <v>113</v>
      </c>
      <c r="E449" s="32" t="s">
        <v>8</v>
      </c>
      <c r="F449" s="32" t="s">
        <v>41</v>
      </c>
      <c r="G449" s="32" t="s">
        <v>42</v>
      </c>
    </row>
    <row r="450" spans="1:7" x14ac:dyDescent="0.2">
      <c r="A450" s="31">
        <v>449</v>
      </c>
      <c r="B450" s="32" t="str">
        <f t="shared" ref="B450:B513" si="7">C450&amp;F450</f>
        <v>SJ-B-02-QDVZ-AC-0012_TE01_F</v>
      </c>
      <c r="C450" s="32" t="str">
        <f>VLOOKUP(D450,设备类型清单!B:E,4,0)</f>
        <v>SJ-B-02-QDVZ-AC-0012</v>
      </c>
      <c r="D450" s="32" t="s">
        <v>113</v>
      </c>
      <c r="E450" s="32" t="s">
        <v>8</v>
      </c>
      <c r="F450" s="32" t="s">
        <v>43</v>
      </c>
      <c r="G450" s="32" t="s">
        <v>44</v>
      </c>
    </row>
    <row r="451" spans="1:7" x14ac:dyDescent="0.2">
      <c r="A451" s="31">
        <v>450</v>
      </c>
      <c r="B451" s="32" t="str">
        <f t="shared" si="7"/>
        <v>SJ-B-02-QDVZ-AC-0012_TE02_F</v>
      </c>
      <c r="C451" s="32" t="str">
        <f>VLOOKUP(D451,设备类型清单!B:E,4,0)</f>
        <v>SJ-B-02-QDVZ-AC-0012</v>
      </c>
      <c r="D451" s="32" t="s">
        <v>113</v>
      </c>
      <c r="E451" s="32" t="s">
        <v>8</v>
      </c>
      <c r="F451" s="32" t="s">
        <v>45</v>
      </c>
      <c r="G451" s="32" t="s">
        <v>46</v>
      </c>
    </row>
    <row r="452" spans="1:7" x14ac:dyDescent="0.2">
      <c r="A452" s="31">
        <v>451</v>
      </c>
      <c r="B452" s="32" t="str">
        <f t="shared" si="7"/>
        <v>SJ-B-02-QDVZ-AC-0012_TE03_F</v>
      </c>
      <c r="C452" s="32" t="str">
        <f>VLOOKUP(D452,设备类型清单!B:E,4,0)</f>
        <v>SJ-B-02-QDVZ-AC-0012</v>
      </c>
      <c r="D452" s="32" t="s">
        <v>113</v>
      </c>
      <c r="E452" s="32" t="s">
        <v>8</v>
      </c>
      <c r="F452" s="32" t="s">
        <v>47</v>
      </c>
      <c r="G452" s="32" t="s">
        <v>48</v>
      </c>
    </row>
    <row r="453" spans="1:7" x14ac:dyDescent="0.2">
      <c r="A453" s="31">
        <v>452</v>
      </c>
      <c r="B453" s="32" t="str">
        <f t="shared" si="7"/>
        <v>SJ-B-02-QDVZ-AC-0012_TE04_F</v>
      </c>
      <c r="C453" s="32" t="str">
        <f>VLOOKUP(D453,设备类型清单!B:E,4,0)</f>
        <v>SJ-B-02-QDVZ-AC-0012</v>
      </c>
      <c r="D453" s="32" t="s">
        <v>113</v>
      </c>
      <c r="E453" s="32" t="s">
        <v>8</v>
      </c>
      <c r="F453" s="32" t="s">
        <v>49</v>
      </c>
      <c r="G453" s="32" t="s">
        <v>50</v>
      </c>
    </row>
    <row r="454" spans="1:7" x14ac:dyDescent="0.2">
      <c r="A454" s="31">
        <v>453</v>
      </c>
      <c r="B454" s="32" t="str">
        <f t="shared" si="7"/>
        <v>SJ-B-02-QDVZ-AC-0012_TE05_F</v>
      </c>
      <c r="C454" s="32" t="str">
        <f>VLOOKUP(D454,设备类型清单!B:E,4,0)</f>
        <v>SJ-B-02-QDVZ-AC-0012</v>
      </c>
      <c r="D454" s="32" t="s">
        <v>113</v>
      </c>
      <c r="E454" s="32" t="s">
        <v>8</v>
      </c>
      <c r="F454" s="32" t="s">
        <v>51</v>
      </c>
      <c r="G454" s="32" t="s">
        <v>52</v>
      </c>
    </row>
    <row r="455" spans="1:7" x14ac:dyDescent="0.2">
      <c r="A455" s="31">
        <v>454</v>
      </c>
      <c r="B455" s="32" t="str">
        <f t="shared" si="7"/>
        <v>SJ-B-02-QDVZ-AC-0012_TE06_F</v>
      </c>
      <c r="C455" s="32" t="str">
        <f>VLOOKUP(D455,设备类型清单!B:E,4,0)</f>
        <v>SJ-B-02-QDVZ-AC-0012</v>
      </c>
      <c r="D455" s="32" t="s">
        <v>113</v>
      </c>
      <c r="E455" s="32" t="s">
        <v>8</v>
      </c>
      <c r="F455" s="32" t="s">
        <v>53</v>
      </c>
      <c r="G455" s="32" t="s">
        <v>54</v>
      </c>
    </row>
    <row r="456" spans="1:7" x14ac:dyDescent="0.2">
      <c r="A456" s="31">
        <v>455</v>
      </c>
      <c r="B456" s="32" t="str">
        <f t="shared" si="7"/>
        <v>SJ-B-02-QDVZ-AC-0012_TE07_F</v>
      </c>
      <c r="C456" s="32" t="str">
        <f>VLOOKUP(D456,设备类型清单!B:E,4,0)</f>
        <v>SJ-B-02-QDVZ-AC-0012</v>
      </c>
      <c r="D456" s="32" t="s">
        <v>113</v>
      </c>
      <c r="E456" s="32" t="s">
        <v>8</v>
      </c>
      <c r="F456" s="32" t="s">
        <v>55</v>
      </c>
      <c r="G456" s="32" t="s">
        <v>56</v>
      </c>
    </row>
    <row r="457" spans="1:7" x14ac:dyDescent="0.2">
      <c r="A457" s="31">
        <v>456</v>
      </c>
      <c r="B457" s="32" t="str">
        <f t="shared" si="7"/>
        <v>SJ-B-02-QDVZ-AC-0012_TE08_F</v>
      </c>
      <c r="C457" s="32" t="str">
        <f>VLOOKUP(D457,设备类型清单!B:E,4,0)</f>
        <v>SJ-B-02-QDVZ-AC-0012</v>
      </c>
      <c r="D457" s="32" t="s">
        <v>113</v>
      </c>
      <c r="E457" s="32" t="s">
        <v>8</v>
      </c>
      <c r="F457" s="32" t="s">
        <v>57</v>
      </c>
      <c r="G457" s="32" t="s">
        <v>58</v>
      </c>
    </row>
    <row r="458" spans="1:7" x14ac:dyDescent="0.2">
      <c r="A458" s="31">
        <v>457</v>
      </c>
      <c r="B458" s="32" t="str">
        <f t="shared" si="7"/>
        <v>SJ-B-02-QDVZ-AC-0012_TE09_S</v>
      </c>
      <c r="C458" s="32" t="str">
        <f>VLOOKUP(D458,设备类型清单!B:E,4,0)</f>
        <v>SJ-B-02-QDVZ-AC-0012</v>
      </c>
      <c r="D458" s="32" t="s">
        <v>113</v>
      </c>
      <c r="E458" s="32" t="s">
        <v>8</v>
      </c>
      <c r="F458" s="32" t="s">
        <v>59</v>
      </c>
      <c r="G458" s="32" t="s">
        <v>60</v>
      </c>
    </row>
    <row r="459" spans="1:7" x14ac:dyDescent="0.2">
      <c r="A459" s="31">
        <v>458</v>
      </c>
      <c r="B459" s="32" t="str">
        <f t="shared" si="7"/>
        <v>SJ-B-02-QDVZ-AC-0012_TE10_S</v>
      </c>
      <c r="C459" s="32" t="str">
        <f>VLOOKUP(D459,设备类型清单!B:E,4,0)</f>
        <v>SJ-B-02-QDVZ-AC-0012</v>
      </c>
      <c r="D459" s="32" t="s">
        <v>113</v>
      </c>
      <c r="E459" s="32" t="s">
        <v>8</v>
      </c>
      <c r="F459" s="32" t="s">
        <v>61</v>
      </c>
      <c r="G459" s="32" t="s">
        <v>62</v>
      </c>
    </row>
    <row r="460" spans="1:7" x14ac:dyDescent="0.2">
      <c r="A460" s="31">
        <v>459</v>
      </c>
      <c r="B460" s="32" t="str">
        <f t="shared" si="7"/>
        <v>SJ-B-02-QDVZ-AC-0012_TE11_X</v>
      </c>
      <c r="C460" s="32" t="str">
        <f>VLOOKUP(D460,设备类型清单!B:E,4,0)</f>
        <v>SJ-B-02-QDVZ-AC-0012</v>
      </c>
      <c r="D460" s="32" t="s">
        <v>113</v>
      </c>
      <c r="E460" s="32" t="s">
        <v>8</v>
      </c>
      <c r="F460" s="32" t="s">
        <v>63</v>
      </c>
      <c r="G460" s="32" t="s">
        <v>64</v>
      </c>
    </row>
    <row r="461" spans="1:7" x14ac:dyDescent="0.2">
      <c r="A461" s="31">
        <v>460</v>
      </c>
      <c r="B461" s="32" t="str">
        <f t="shared" si="7"/>
        <v>SJ-B-02-QDVZ-AC-0012_TE12_X</v>
      </c>
      <c r="C461" s="32" t="str">
        <f>VLOOKUP(D461,设备类型清单!B:E,4,0)</f>
        <v>SJ-B-02-QDVZ-AC-0012</v>
      </c>
      <c r="D461" s="32" t="s">
        <v>113</v>
      </c>
      <c r="E461" s="32" t="s">
        <v>8</v>
      </c>
      <c r="F461" s="32" t="s">
        <v>65</v>
      </c>
      <c r="G461" s="32" t="s">
        <v>66</v>
      </c>
    </row>
    <row r="462" spans="1:7" x14ac:dyDescent="0.2">
      <c r="A462" s="31">
        <v>461</v>
      </c>
      <c r="B462" s="32" t="str">
        <f t="shared" si="7"/>
        <v>SJ-B-02-QDVZ-AC-0012_TE13_X</v>
      </c>
      <c r="C462" s="32" t="str">
        <f>VLOOKUP(D462,设备类型清单!B:E,4,0)</f>
        <v>SJ-B-02-QDVZ-AC-0012</v>
      </c>
      <c r="D462" s="32" t="s">
        <v>113</v>
      </c>
      <c r="E462" s="32" t="s">
        <v>8</v>
      </c>
      <c r="F462" s="32" t="s">
        <v>67</v>
      </c>
      <c r="G462" s="32" t="s">
        <v>68</v>
      </c>
    </row>
    <row r="463" spans="1:7" x14ac:dyDescent="0.2">
      <c r="A463" s="31">
        <v>462</v>
      </c>
      <c r="B463" s="32" t="str">
        <f t="shared" si="7"/>
        <v>SJ-B-02-QDVZ-AC-0012_DP01_F</v>
      </c>
      <c r="C463" s="32" t="str">
        <f>VLOOKUP(D463,设备类型清单!B:E,4,0)</f>
        <v>SJ-B-02-QDVZ-AC-0012</v>
      </c>
      <c r="D463" s="32" t="s">
        <v>113</v>
      </c>
      <c r="E463" s="32" t="s">
        <v>8</v>
      </c>
      <c r="F463" s="32" t="s">
        <v>69</v>
      </c>
      <c r="G463" s="32" t="s">
        <v>70</v>
      </c>
    </row>
    <row r="464" spans="1:7" x14ac:dyDescent="0.2">
      <c r="A464" s="31">
        <v>463</v>
      </c>
      <c r="B464" s="32" t="str">
        <f t="shared" si="7"/>
        <v>SJ-B-02-QDVZ-AC-0012_DP02_X</v>
      </c>
      <c r="C464" s="32" t="str">
        <f>VLOOKUP(D464,设备类型清单!B:E,4,0)</f>
        <v>SJ-B-02-QDVZ-AC-0012</v>
      </c>
      <c r="D464" s="32" t="s">
        <v>113</v>
      </c>
      <c r="E464" s="32" t="s">
        <v>8</v>
      </c>
      <c r="F464" s="32" t="s">
        <v>71</v>
      </c>
      <c r="G464" s="32" t="s">
        <v>72</v>
      </c>
    </row>
    <row r="465" spans="1:7" x14ac:dyDescent="0.2">
      <c r="A465" s="31">
        <v>464</v>
      </c>
      <c r="B465" s="32" t="str">
        <f t="shared" si="7"/>
        <v>SJ-B-02-QDVZ-AC-0012_DP03_X</v>
      </c>
      <c r="C465" s="32" t="str">
        <f>VLOOKUP(D465,设备类型清单!B:E,4,0)</f>
        <v>SJ-B-02-QDVZ-AC-0012</v>
      </c>
      <c r="D465" s="32" t="s">
        <v>113</v>
      </c>
      <c r="E465" s="32" t="s">
        <v>8</v>
      </c>
      <c r="F465" s="32" t="s">
        <v>73</v>
      </c>
      <c r="G465" s="32" t="s">
        <v>74</v>
      </c>
    </row>
    <row r="466" spans="1:7" x14ac:dyDescent="0.2">
      <c r="A466" s="31">
        <v>465</v>
      </c>
      <c r="B466" s="32" t="str">
        <f t="shared" si="7"/>
        <v>SJ-B-02-QDVZ-AC-0012_DP04_X</v>
      </c>
      <c r="C466" s="32" t="str">
        <f>VLOOKUP(D466,设备类型清单!B:E,4,0)</f>
        <v>SJ-B-02-QDVZ-AC-0012</v>
      </c>
      <c r="D466" s="32" t="s">
        <v>113</v>
      </c>
      <c r="E466" s="32" t="s">
        <v>8</v>
      </c>
      <c r="F466" s="32" t="s">
        <v>75</v>
      </c>
      <c r="G466" s="32" t="s">
        <v>76</v>
      </c>
    </row>
    <row r="467" spans="1:7" x14ac:dyDescent="0.2">
      <c r="A467" s="31">
        <v>466</v>
      </c>
      <c r="B467" s="32" t="str">
        <f t="shared" si="7"/>
        <v>SJ-B-02-QDVZ-AC-0012_PR01_F</v>
      </c>
      <c r="C467" s="32" t="str">
        <f>VLOOKUP(D467,设备类型清单!B:E,4,0)</f>
        <v>SJ-B-02-QDVZ-AC-0012</v>
      </c>
      <c r="D467" s="32" t="s">
        <v>113</v>
      </c>
      <c r="E467" s="32" t="s">
        <v>8</v>
      </c>
      <c r="F467" s="32" t="s">
        <v>77</v>
      </c>
      <c r="G467" s="32" t="s">
        <v>78</v>
      </c>
    </row>
    <row r="468" spans="1:7" x14ac:dyDescent="0.2">
      <c r="A468" s="31">
        <v>467</v>
      </c>
      <c r="B468" s="32" t="str">
        <f t="shared" si="7"/>
        <v>SJ-B-02-QDVZ-AC-0012_SN01_M</v>
      </c>
      <c r="C468" s="32" t="str">
        <f>VLOOKUP(D468,设备类型清单!B:E,4,0)</f>
        <v>SJ-B-02-QDVZ-AC-0012</v>
      </c>
      <c r="D468" s="32" t="s">
        <v>113</v>
      </c>
      <c r="E468" s="32" t="s">
        <v>8</v>
      </c>
      <c r="F468" s="32" t="s">
        <v>79</v>
      </c>
      <c r="G468" s="32" t="s">
        <v>80</v>
      </c>
    </row>
    <row r="469" spans="1:7" x14ac:dyDescent="0.2">
      <c r="A469" s="31">
        <v>468</v>
      </c>
      <c r="B469" s="32" t="str">
        <f t="shared" si="7"/>
        <v>SJ-B-02-QDVZ-AC-0012_SN02_R</v>
      </c>
      <c r="C469" s="32" t="str">
        <f>VLOOKUP(D469,设备类型清单!B:E,4,0)</f>
        <v>SJ-B-02-QDVZ-AC-0012</v>
      </c>
      <c r="D469" s="32" t="s">
        <v>113</v>
      </c>
      <c r="E469" s="32" t="s">
        <v>8</v>
      </c>
      <c r="F469" s="32" t="s">
        <v>81</v>
      </c>
      <c r="G469" s="32" t="s">
        <v>82</v>
      </c>
    </row>
    <row r="470" spans="1:7" x14ac:dyDescent="0.2">
      <c r="A470" s="31">
        <v>469</v>
      </c>
      <c r="B470" s="32" t="str">
        <f t="shared" si="7"/>
        <v>SJ-B-02-QDVZ-AC-0012_SN03_E</v>
      </c>
      <c r="C470" s="32" t="str">
        <f>VLOOKUP(D470,设备类型清单!B:E,4,0)</f>
        <v>SJ-B-02-QDVZ-AC-0012</v>
      </c>
      <c r="D470" s="32" t="s">
        <v>113</v>
      </c>
      <c r="E470" s="32" t="s">
        <v>8</v>
      </c>
      <c r="F470" s="32" t="s">
        <v>83</v>
      </c>
      <c r="G470" s="32" t="s">
        <v>84</v>
      </c>
    </row>
    <row r="471" spans="1:7" x14ac:dyDescent="0.2">
      <c r="A471" s="31">
        <v>470</v>
      </c>
      <c r="B471" s="32" t="str">
        <f t="shared" si="7"/>
        <v>SJ-B-02-QDVZ-AC-0012_SN04_R</v>
      </c>
      <c r="C471" s="32" t="str">
        <f>VLOOKUP(D471,设备类型清单!B:E,4,0)</f>
        <v>SJ-B-02-QDVZ-AC-0012</v>
      </c>
      <c r="D471" s="32" t="s">
        <v>113</v>
      </c>
      <c r="E471" s="32" t="s">
        <v>8</v>
      </c>
      <c r="F471" s="32" t="s">
        <v>85</v>
      </c>
      <c r="G471" s="32" t="s">
        <v>86</v>
      </c>
    </row>
    <row r="472" spans="1:7" x14ac:dyDescent="0.2">
      <c r="A472" s="31">
        <v>471</v>
      </c>
      <c r="B472" s="32" t="str">
        <f t="shared" si="7"/>
        <v>SJ-B-02-QDVZ-AC-0012_SN05_E</v>
      </c>
      <c r="C472" s="32" t="str">
        <f>VLOOKUP(D472,设备类型清单!B:E,4,0)</f>
        <v>SJ-B-02-QDVZ-AC-0012</v>
      </c>
      <c r="D472" s="32" t="s">
        <v>113</v>
      </c>
      <c r="E472" s="32" t="s">
        <v>8</v>
      </c>
      <c r="F472" s="32" t="s">
        <v>87</v>
      </c>
      <c r="G472" s="32" t="s">
        <v>88</v>
      </c>
    </row>
    <row r="473" spans="1:7" x14ac:dyDescent="0.2">
      <c r="A473" s="31">
        <v>472</v>
      </c>
      <c r="B473" s="32" t="str">
        <f t="shared" si="7"/>
        <v>SJ-B-02-QDVZ-AC-0012_SN06_S</v>
      </c>
      <c r="C473" s="32" t="str">
        <f>VLOOKUP(D473,设备类型清单!B:E,4,0)</f>
        <v>SJ-B-02-QDVZ-AC-0012</v>
      </c>
      <c r="D473" s="32" t="s">
        <v>113</v>
      </c>
      <c r="E473" s="32" t="s">
        <v>8</v>
      </c>
      <c r="F473" s="32" t="s">
        <v>89</v>
      </c>
      <c r="G473" s="32" t="s">
        <v>90</v>
      </c>
    </row>
    <row r="474" spans="1:7" x14ac:dyDescent="0.2">
      <c r="A474" s="34">
        <v>473</v>
      </c>
      <c r="B474" s="30" t="str">
        <f t="shared" si="7"/>
        <v>SJ-B-02-QDVZ-AC-0013_AV01_F</v>
      </c>
      <c r="C474" s="30" t="str">
        <f>VLOOKUP(D474,设备类型清单!B:E,4,0)</f>
        <v>SJ-B-02-QDVZ-AC-0013</v>
      </c>
      <c r="D474" s="30" t="s">
        <v>114</v>
      </c>
      <c r="E474" s="30" t="s">
        <v>8</v>
      </c>
      <c r="F474" s="30" t="s">
        <v>9</v>
      </c>
      <c r="G474" s="30" t="s">
        <v>10</v>
      </c>
    </row>
    <row r="475" spans="1:7" x14ac:dyDescent="0.2">
      <c r="A475" s="34">
        <v>474</v>
      </c>
      <c r="B475" s="30" t="str">
        <f t="shared" si="7"/>
        <v>SJ-B-02-QDVZ-AC-0013_OP01_F</v>
      </c>
      <c r="C475" s="30" t="str">
        <f>VLOOKUP(D475,设备类型清单!B:E,4,0)</f>
        <v>SJ-B-02-QDVZ-AC-0013</v>
      </c>
      <c r="D475" s="30" t="s">
        <v>114</v>
      </c>
      <c r="E475" s="30" t="s">
        <v>8</v>
      </c>
      <c r="F475" s="30" t="s">
        <v>11</v>
      </c>
      <c r="G475" s="30" t="s">
        <v>12</v>
      </c>
    </row>
    <row r="476" spans="1:7" x14ac:dyDescent="0.2">
      <c r="A476" s="34">
        <v>475</v>
      </c>
      <c r="B476" s="30" t="str">
        <f t="shared" si="7"/>
        <v>SJ-B-02-QDVZ-AC-0013_OP02_F</v>
      </c>
      <c r="C476" s="30" t="str">
        <f>VLOOKUP(D476,设备类型清单!B:E,4,0)</f>
        <v>SJ-B-02-QDVZ-AC-0013</v>
      </c>
      <c r="D476" s="30" t="s">
        <v>114</v>
      </c>
      <c r="E476" s="30" t="s">
        <v>8</v>
      </c>
      <c r="F476" s="30" t="s">
        <v>13</v>
      </c>
      <c r="G476" s="30" t="s">
        <v>14</v>
      </c>
    </row>
    <row r="477" spans="1:7" x14ac:dyDescent="0.2">
      <c r="A477" s="34">
        <v>476</v>
      </c>
      <c r="B477" s="30" t="str">
        <f t="shared" si="7"/>
        <v>SJ-B-02-QDVZ-AC-0013_OP03_F</v>
      </c>
      <c r="C477" s="30" t="str">
        <f>VLOOKUP(D477,设备类型清单!B:E,4,0)</f>
        <v>SJ-B-02-QDVZ-AC-0013</v>
      </c>
      <c r="D477" s="30" t="s">
        <v>114</v>
      </c>
      <c r="E477" s="30" t="s">
        <v>8</v>
      </c>
      <c r="F477" s="30" t="s">
        <v>15</v>
      </c>
      <c r="G477" s="30" t="s">
        <v>16</v>
      </c>
    </row>
    <row r="478" spans="1:7" x14ac:dyDescent="0.2">
      <c r="A478" s="34">
        <v>477</v>
      </c>
      <c r="B478" s="30" t="str">
        <f t="shared" si="7"/>
        <v>SJ-B-02-QDVZ-AC-0013_OP04_F</v>
      </c>
      <c r="C478" s="30" t="str">
        <f>VLOOKUP(D478,设备类型清单!B:E,4,0)</f>
        <v>SJ-B-02-QDVZ-AC-0013</v>
      </c>
      <c r="D478" s="30" t="s">
        <v>114</v>
      </c>
      <c r="E478" s="30" t="s">
        <v>8</v>
      </c>
      <c r="F478" s="30" t="s">
        <v>17</v>
      </c>
      <c r="G478" s="30" t="s">
        <v>18</v>
      </c>
    </row>
    <row r="479" spans="1:7" x14ac:dyDescent="0.2">
      <c r="A479" s="34">
        <v>478</v>
      </c>
      <c r="B479" s="30" t="str">
        <f t="shared" si="7"/>
        <v>SJ-B-02-QDVZ-AC-0013_OP05_F</v>
      </c>
      <c r="C479" s="30" t="str">
        <f>VLOOKUP(D479,设备类型清单!B:E,4,0)</f>
        <v>SJ-B-02-QDVZ-AC-0013</v>
      </c>
      <c r="D479" s="30" t="s">
        <v>114</v>
      </c>
      <c r="E479" s="30" t="s">
        <v>8</v>
      </c>
      <c r="F479" s="30" t="s">
        <v>19</v>
      </c>
      <c r="G479" s="30" t="s">
        <v>20</v>
      </c>
    </row>
    <row r="480" spans="1:7" x14ac:dyDescent="0.2">
      <c r="A480" s="34">
        <v>479</v>
      </c>
      <c r="B480" s="30" t="str">
        <f t="shared" si="7"/>
        <v>SJ-B-02-QDVZ-AC-0013_OP06_X</v>
      </c>
      <c r="C480" s="30" t="str">
        <f>VLOOKUP(D480,设备类型清单!B:E,4,0)</f>
        <v>SJ-B-02-QDVZ-AC-0013</v>
      </c>
      <c r="D480" s="30" t="s">
        <v>114</v>
      </c>
      <c r="E480" s="30" t="s">
        <v>8</v>
      </c>
      <c r="F480" s="30" t="s">
        <v>21</v>
      </c>
      <c r="G480" s="30" t="s">
        <v>22</v>
      </c>
    </row>
    <row r="481" spans="1:7" x14ac:dyDescent="0.2">
      <c r="A481" s="34">
        <v>480</v>
      </c>
      <c r="B481" s="30" t="str">
        <f t="shared" si="7"/>
        <v>SJ-B-02-QDVZ-AC-0013_OP07_X</v>
      </c>
      <c r="C481" s="30" t="str">
        <f>VLOOKUP(D481,设备类型清单!B:E,4,0)</f>
        <v>SJ-B-02-QDVZ-AC-0013</v>
      </c>
      <c r="D481" s="30" t="s">
        <v>114</v>
      </c>
      <c r="E481" s="30" t="s">
        <v>8</v>
      </c>
      <c r="F481" s="30" t="s">
        <v>23</v>
      </c>
      <c r="G481" s="30" t="s">
        <v>24</v>
      </c>
    </row>
    <row r="482" spans="1:7" x14ac:dyDescent="0.2">
      <c r="A482" s="34">
        <v>481</v>
      </c>
      <c r="B482" s="30" t="str">
        <f t="shared" si="7"/>
        <v>SJ-B-02-QDVZ-AC-0013_OP08_X</v>
      </c>
      <c r="C482" s="30" t="str">
        <f>VLOOKUP(D482,设备类型清单!B:E,4,0)</f>
        <v>SJ-B-02-QDVZ-AC-0013</v>
      </c>
      <c r="D482" s="30" t="s">
        <v>114</v>
      </c>
      <c r="E482" s="30" t="s">
        <v>8</v>
      </c>
      <c r="F482" s="30" t="s">
        <v>25</v>
      </c>
      <c r="G482" s="30" t="s">
        <v>26</v>
      </c>
    </row>
    <row r="483" spans="1:7" x14ac:dyDescent="0.2">
      <c r="A483" s="34">
        <v>482</v>
      </c>
      <c r="B483" s="30" t="str">
        <f t="shared" si="7"/>
        <v>SJ-B-02-QDVZ-AC-0013_OP09_X</v>
      </c>
      <c r="C483" s="30" t="str">
        <f>VLOOKUP(D483,设备类型清单!B:E,4,0)</f>
        <v>SJ-B-02-QDVZ-AC-0013</v>
      </c>
      <c r="D483" s="30" t="s">
        <v>114</v>
      </c>
      <c r="E483" s="30" t="s">
        <v>8</v>
      </c>
      <c r="F483" s="30" t="s">
        <v>27</v>
      </c>
      <c r="G483" s="30" t="s">
        <v>28</v>
      </c>
    </row>
    <row r="484" spans="1:7" x14ac:dyDescent="0.2">
      <c r="A484" s="34">
        <v>483</v>
      </c>
      <c r="B484" s="30" t="str">
        <f t="shared" si="7"/>
        <v>SJ-B-02-QDVZ-AC-0013_FQ01_F</v>
      </c>
      <c r="C484" s="30" t="str">
        <f>VLOOKUP(D484,设备类型清单!B:E,4,0)</f>
        <v>SJ-B-02-QDVZ-AC-0013</v>
      </c>
      <c r="D484" s="30" t="s">
        <v>114</v>
      </c>
      <c r="E484" s="30" t="s">
        <v>8</v>
      </c>
      <c r="F484" s="30" t="s">
        <v>29</v>
      </c>
      <c r="G484" s="30" t="s">
        <v>30</v>
      </c>
    </row>
    <row r="485" spans="1:7" x14ac:dyDescent="0.2">
      <c r="A485" s="34">
        <v>484</v>
      </c>
      <c r="B485" s="30" t="str">
        <f t="shared" si="7"/>
        <v>SJ-B-02-QDVZ-AC-0013_HU01_F</v>
      </c>
      <c r="C485" s="30" t="str">
        <f>VLOOKUP(D485,设备类型清单!B:E,4,0)</f>
        <v>SJ-B-02-QDVZ-AC-0013</v>
      </c>
      <c r="D485" s="30" t="s">
        <v>114</v>
      </c>
      <c r="E485" s="30" t="s">
        <v>8</v>
      </c>
      <c r="F485" s="30" t="s">
        <v>31</v>
      </c>
      <c r="G485" s="30" t="s">
        <v>32</v>
      </c>
    </row>
    <row r="486" spans="1:7" x14ac:dyDescent="0.2">
      <c r="A486" s="34">
        <v>485</v>
      </c>
      <c r="B486" s="30" t="str">
        <f t="shared" si="7"/>
        <v>SJ-B-02-QDVZ-AC-0013_HU02_F</v>
      </c>
      <c r="C486" s="30" t="str">
        <f>VLOOKUP(D486,设备类型清单!B:E,4,0)</f>
        <v>SJ-B-02-QDVZ-AC-0013</v>
      </c>
      <c r="D486" s="30" t="s">
        <v>114</v>
      </c>
      <c r="E486" s="30" t="s">
        <v>8</v>
      </c>
      <c r="F486" s="30" t="s">
        <v>33</v>
      </c>
      <c r="G486" s="30" t="s">
        <v>34</v>
      </c>
    </row>
    <row r="487" spans="1:7" x14ac:dyDescent="0.2">
      <c r="A487" s="34">
        <v>486</v>
      </c>
      <c r="B487" s="30" t="str">
        <f t="shared" si="7"/>
        <v>SJ-B-02-QDVZ-AC-0013_HU03_F</v>
      </c>
      <c r="C487" s="30" t="str">
        <f>VLOOKUP(D487,设备类型清单!B:E,4,0)</f>
        <v>SJ-B-02-QDVZ-AC-0013</v>
      </c>
      <c r="D487" s="30" t="s">
        <v>114</v>
      </c>
      <c r="E487" s="30" t="s">
        <v>8</v>
      </c>
      <c r="F487" s="30" t="s">
        <v>35</v>
      </c>
      <c r="G487" s="30" t="s">
        <v>36</v>
      </c>
    </row>
    <row r="488" spans="1:7" x14ac:dyDescent="0.2">
      <c r="A488" s="34">
        <v>487</v>
      </c>
      <c r="B488" s="30" t="str">
        <f t="shared" si="7"/>
        <v>SJ-B-02-QDVZ-AC-0013_HU04_F</v>
      </c>
      <c r="C488" s="30" t="str">
        <f>VLOOKUP(D488,设备类型清单!B:E,4,0)</f>
        <v>SJ-B-02-QDVZ-AC-0013</v>
      </c>
      <c r="D488" s="30" t="s">
        <v>114</v>
      </c>
      <c r="E488" s="30" t="s">
        <v>8</v>
      </c>
      <c r="F488" s="30" t="s">
        <v>37</v>
      </c>
      <c r="G488" s="30" t="s">
        <v>38</v>
      </c>
    </row>
    <row r="489" spans="1:7" x14ac:dyDescent="0.2">
      <c r="A489" s="34">
        <v>488</v>
      </c>
      <c r="B489" s="30" t="str">
        <f t="shared" si="7"/>
        <v>SJ-B-02-QDVZ-AC-0013_HU05_F</v>
      </c>
      <c r="C489" s="30" t="str">
        <f>VLOOKUP(D489,设备类型清单!B:E,4,0)</f>
        <v>SJ-B-02-QDVZ-AC-0013</v>
      </c>
      <c r="D489" s="30" t="s">
        <v>114</v>
      </c>
      <c r="E489" s="30" t="s">
        <v>8</v>
      </c>
      <c r="F489" s="30" t="s">
        <v>39</v>
      </c>
      <c r="G489" s="30" t="s">
        <v>40</v>
      </c>
    </row>
    <row r="490" spans="1:7" x14ac:dyDescent="0.2">
      <c r="A490" s="34">
        <v>489</v>
      </c>
      <c r="B490" s="30" t="str">
        <f t="shared" si="7"/>
        <v>SJ-B-02-QDVZ-AC-0013_HU06_X</v>
      </c>
      <c r="C490" s="30" t="str">
        <f>VLOOKUP(D490,设备类型清单!B:E,4,0)</f>
        <v>SJ-B-02-QDVZ-AC-0013</v>
      </c>
      <c r="D490" s="30" t="s">
        <v>114</v>
      </c>
      <c r="E490" s="30" t="s">
        <v>8</v>
      </c>
      <c r="F490" s="30" t="s">
        <v>41</v>
      </c>
      <c r="G490" s="30" t="s">
        <v>42</v>
      </c>
    </row>
    <row r="491" spans="1:7" x14ac:dyDescent="0.2">
      <c r="A491" s="34">
        <v>490</v>
      </c>
      <c r="B491" s="30" t="str">
        <f t="shared" si="7"/>
        <v>SJ-B-02-QDVZ-AC-0013_TE01_F</v>
      </c>
      <c r="C491" s="30" t="str">
        <f>VLOOKUP(D491,设备类型清单!B:E,4,0)</f>
        <v>SJ-B-02-QDVZ-AC-0013</v>
      </c>
      <c r="D491" s="30" t="s">
        <v>114</v>
      </c>
      <c r="E491" s="30" t="s">
        <v>8</v>
      </c>
      <c r="F491" s="30" t="s">
        <v>43</v>
      </c>
      <c r="G491" s="30" t="s">
        <v>44</v>
      </c>
    </row>
    <row r="492" spans="1:7" x14ac:dyDescent="0.2">
      <c r="A492" s="34">
        <v>491</v>
      </c>
      <c r="B492" s="30" t="str">
        <f t="shared" si="7"/>
        <v>SJ-B-02-QDVZ-AC-0013_TE02_F</v>
      </c>
      <c r="C492" s="30" t="str">
        <f>VLOOKUP(D492,设备类型清单!B:E,4,0)</f>
        <v>SJ-B-02-QDVZ-AC-0013</v>
      </c>
      <c r="D492" s="30" t="s">
        <v>114</v>
      </c>
      <c r="E492" s="30" t="s">
        <v>8</v>
      </c>
      <c r="F492" s="30" t="s">
        <v>45</v>
      </c>
      <c r="G492" s="30" t="s">
        <v>46</v>
      </c>
    </row>
    <row r="493" spans="1:7" x14ac:dyDescent="0.2">
      <c r="A493" s="34">
        <v>492</v>
      </c>
      <c r="B493" s="30" t="str">
        <f t="shared" si="7"/>
        <v>SJ-B-02-QDVZ-AC-0013_TE03_F</v>
      </c>
      <c r="C493" s="30" t="str">
        <f>VLOOKUP(D493,设备类型清单!B:E,4,0)</f>
        <v>SJ-B-02-QDVZ-AC-0013</v>
      </c>
      <c r="D493" s="30" t="s">
        <v>114</v>
      </c>
      <c r="E493" s="30" t="s">
        <v>8</v>
      </c>
      <c r="F493" s="30" t="s">
        <v>47</v>
      </c>
      <c r="G493" s="30" t="s">
        <v>48</v>
      </c>
    </row>
    <row r="494" spans="1:7" x14ac:dyDescent="0.2">
      <c r="A494" s="34">
        <v>493</v>
      </c>
      <c r="B494" s="30" t="str">
        <f t="shared" si="7"/>
        <v>SJ-B-02-QDVZ-AC-0013_TE04_F</v>
      </c>
      <c r="C494" s="30" t="str">
        <f>VLOOKUP(D494,设备类型清单!B:E,4,0)</f>
        <v>SJ-B-02-QDVZ-AC-0013</v>
      </c>
      <c r="D494" s="30" t="s">
        <v>114</v>
      </c>
      <c r="E494" s="30" t="s">
        <v>8</v>
      </c>
      <c r="F494" s="30" t="s">
        <v>49</v>
      </c>
      <c r="G494" s="30" t="s">
        <v>50</v>
      </c>
    </row>
    <row r="495" spans="1:7" x14ac:dyDescent="0.2">
      <c r="A495" s="34">
        <v>494</v>
      </c>
      <c r="B495" s="30" t="str">
        <f t="shared" si="7"/>
        <v>SJ-B-02-QDVZ-AC-0013_TE05_F</v>
      </c>
      <c r="C495" s="30" t="str">
        <f>VLOOKUP(D495,设备类型清单!B:E,4,0)</f>
        <v>SJ-B-02-QDVZ-AC-0013</v>
      </c>
      <c r="D495" s="30" t="s">
        <v>114</v>
      </c>
      <c r="E495" s="30" t="s">
        <v>8</v>
      </c>
      <c r="F495" s="30" t="s">
        <v>51</v>
      </c>
      <c r="G495" s="30" t="s">
        <v>52</v>
      </c>
    </row>
    <row r="496" spans="1:7" x14ac:dyDescent="0.2">
      <c r="A496" s="34">
        <v>495</v>
      </c>
      <c r="B496" s="30" t="str">
        <f t="shared" si="7"/>
        <v>SJ-B-02-QDVZ-AC-0013_TE06_F</v>
      </c>
      <c r="C496" s="30" t="str">
        <f>VLOOKUP(D496,设备类型清单!B:E,4,0)</f>
        <v>SJ-B-02-QDVZ-AC-0013</v>
      </c>
      <c r="D496" s="30" t="s">
        <v>114</v>
      </c>
      <c r="E496" s="30" t="s">
        <v>8</v>
      </c>
      <c r="F496" s="30" t="s">
        <v>53</v>
      </c>
      <c r="G496" s="30" t="s">
        <v>54</v>
      </c>
    </row>
    <row r="497" spans="1:7" x14ac:dyDescent="0.2">
      <c r="A497" s="34">
        <v>496</v>
      </c>
      <c r="B497" s="30" t="str">
        <f t="shared" si="7"/>
        <v>SJ-B-02-QDVZ-AC-0013_TE07_F</v>
      </c>
      <c r="C497" s="30" t="str">
        <f>VLOOKUP(D497,设备类型清单!B:E,4,0)</f>
        <v>SJ-B-02-QDVZ-AC-0013</v>
      </c>
      <c r="D497" s="30" t="s">
        <v>114</v>
      </c>
      <c r="E497" s="30" t="s">
        <v>8</v>
      </c>
      <c r="F497" s="30" t="s">
        <v>55</v>
      </c>
      <c r="G497" s="30" t="s">
        <v>56</v>
      </c>
    </row>
    <row r="498" spans="1:7" x14ac:dyDescent="0.2">
      <c r="A498" s="34">
        <v>497</v>
      </c>
      <c r="B498" s="30" t="str">
        <f t="shared" si="7"/>
        <v>SJ-B-02-QDVZ-AC-0013_TE08_F</v>
      </c>
      <c r="C498" s="30" t="str">
        <f>VLOOKUP(D498,设备类型清单!B:E,4,0)</f>
        <v>SJ-B-02-QDVZ-AC-0013</v>
      </c>
      <c r="D498" s="30" t="s">
        <v>114</v>
      </c>
      <c r="E498" s="30" t="s">
        <v>8</v>
      </c>
      <c r="F498" s="30" t="s">
        <v>57</v>
      </c>
      <c r="G498" s="30" t="s">
        <v>58</v>
      </c>
    </row>
    <row r="499" spans="1:7" x14ac:dyDescent="0.2">
      <c r="A499" s="34">
        <v>498</v>
      </c>
      <c r="B499" s="30" t="str">
        <f t="shared" si="7"/>
        <v>SJ-B-02-QDVZ-AC-0013_TE09_S</v>
      </c>
      <c r="C499" s="30" t="str">
        <f>VLOOKUP(D499,设备类型清单!B:E,4,0)</f>
        <v>SJ-B-02-QDVZ-AC-0013</v>
      </c>
      <c r="D499" s="30" t="s">
        <v>114</v>
      </c>
      <c r="E499" s="30" t="s">
        <v>8</v>
      </c>
      <c r="F499" s="30" t="s">
        <v>59</v>
      </c>
      <c r="G499" s="30" t="s">
        <v>60</v>
      </c>
    </row>
    <row r="500" spans="1:7" x14ac:dyDescent="0.2">
      <c r="A500" s="34">
        <v>499</v>
      </c>
      <c r="B500" s="30" t="str">
        <f t="shared" si="7"/>
        <v>SJ-B-02-QDVZ-AC-0013_TE10_S</v>
      </c>
      <c r="C500" s="30" t="str">
        <f>VLOOKUP(D500,设备类型清单!B:E,4,0)</f>
        <v>SJ-B-02-QDVZ-AC-0013</v>
      </c>
      <c r="D500" s="30" t="s">
        <v>114</v>
      </c>
      <c r="E500" s="30" t="s">
        <v>8</v>
      </c>
      <c r="F500" s="30" t="s">
        <v>61</v>
      </c>
      <c r="G500" s="30" t="s">
        <v>62</v>
      </c>
    </row>
    <row r="501" spans="1:7" x14ac:dyDescent="0.2">
      <c r="A501" s="34">
        <v>500</v>
      </c>
      <c r="B501" s="30" t="str">
        <f t="shared" si="7"/>
        <v>SJ-B-02-QDVZ-AC-0013_TE11_X</v>
      </c>
      <c r="C501" s="30" t="str">
        <f>VLOOKUP(D501,设备类型清单!B:E,4,0)</f>
        <v>SJ-B-02-QDVZ-AC-0013</v>
      </c>
      <c r="D501" s="30" t="s">
        <v>114</v>
      </c>
      <c r="E501" s="30" t="s">
        <v>8</v>
      </c>
      <c r="F501" s="30" t="s">
        <v>63</v>
      </c>
      <c r="G501" s="30" t="s">
        <v>64</v>
      </c>
    </row>
    <row r="502" spans="1:7" x14ac:dyDescent="0.2">
      <c r="A502" s="34">
        <v>501</v>
      </c>
      <c r="B502" s="30" t="str">
        <f t="shared" si="7"/>
        <v>SJ-B-02-QDVZ-AC-0013_TE12_X</v>
      </c>
      <c r="C502" s="30" t="str">
        <f>VLOOKUP(D502,设备类型清单!B:E,4,0)</f>
        <v>SJ-B-02-QDVZ-AC-0013</v>
      </c>
      <c r="D502" s="30" t="s">
        <v>114</v>
      </c>
      <c r="E502" s="30" t="s">
        <v>8</v>
      </c>
      <c r="F502" s="30" t="s">
        <v>65</v>
      </c>
      <c r="G502" s="30" t="s">
        <v>66</v>
      </c>
    </row>
    <row r="503" spans="1:7" x14ac:dyDescent="0.2">
      <c r="A503" s="34">
        <v>502</v>
      </c>
      <c r="B503" s="30" t="str">
        <f t="shared" si="7"/>
        <v>SJ-B-02-QDVZ-AC-0013_TE13_X</v>
      </c>
      <c r="C503" s="30" t="str">
        <f>VLOOKUP(D503,设备类型清单!B:E,4,0)</f>
        <v>SJ-B-02-QDVZ-AC-0013</v>
      </c>
      <c r="D503" s="30" t="s">
        <v>114</v>
      </c>
      <c r="E503" s="30" t="s">
        <v>8</v>
      </c>
      <c r="F503" s="30" t="s">
        <v>67</v>
      </c>
      <c r="G503" s="30" t="s">
        <v>68</v>
      </c>
    </row>
    <row r="504" spans="1:7" x14ac:dyDescent="0.2">
      <c r="A504" s="34">
        <v>503</v>
      </c>
      <c r="B504" s="30" t="str">
        <f t="shared" si="7"/>
        <v>SJ-B-02-QDVZ-AC-0013_DP01_F</v>
      </c>
      <c r="C504" s="30" t="str">
        <f>VLOOKUP(D504,设备类型清单!B:E,4,0)</f>
        <v>SJ-B-02-QDVZ-AC-0013</v>
      </c>
      <c r="D504" s="30" t="s">
        <v>114</v>
      </c>
      <c r="E504" s="30" t="s">
        <v>8</v>
      </c>
      <c r="F504" s="30" t="s">
        <v>69</v>
      </c>
      <c r="G504" s="30" t="s">
        <v>70</v>
      </c>
    </row>
    <row r="505" spans="1:7" x14ac:dyDescent="0.2">
      <c r="A505" s="34">
        <v>504</v>
      </c>
      <c r="B505" s="30" t="str">
        <f t="shared" si="7"/>
        <v>SJ-B-02-QDVZ-AC-0013_DP02_X</v>
      </c>
      <c r="C505" s="30" t="str">
        <f>VLOOKUP(D505,设备类型清单!B:E,4,0)</f>
        <v>SJ-B-02-QDVZ-AC-0013</v>
      </c>
      <c r="D505" s="30" t="s">
        <v>114</v>
      </c>
      <c r="E505" s="30" t="s">
        <v>8</v>
      </c>
      <c r="F505" s="30" t="s">
        <v>71</v>
      </c>
      <c r="G505" s="30" t="s">
        <v>72</v>
      </c>
    </row>
    <row r="506" spans="1:7" x14ac:dyDescent="0.2">
      <c r="A506" s="34">
        <v>505</v>
      </c>
      <c r="B506" s="30" t="str">
        <f t="shared" si="7"/>
        <v>SJ-B-02-QDVZ-AC-0013_DP03_X</v>
      </c>
      <c r="C506" s="30" t="str">
        <f>VLOOKUP(D506,设备类型清单!B:E,4,0)</f>
        <v>SJ-B-02-QDVZ-AC-0013</v>
      </c>
      <c r="D506" s="30" t="s">
        <v>114</v>
      </c>
      <c r="E506" s="30" t="s">
        <v>8</v>
      </c>
      <c r="F506" s="30" t="s">
        <v>73</v>
      </c>
      <c r="G506" s="30" t="s">
        <v>74</v>
      </c>
    </row>
    <row r="507" spans="1:7" x14ac:dyDescent="0.2">
      <c r="A507" s="34">
        <v>506</v>
      </c>
      <c r="B507" s="30" t="str">
        <f t="shared" si="7"/>
        <v>SJ-B-02-QDVZ-AC-0013_DP04_X</v>
      </c>
      <c r="C507" s="30" t="str">
        <f>VLOOKUP(D507,设备类型清单!B:E,4,0)</f>
        <v>SJ-B-02-QDVZ-AC-0013</v>
      </c>
      <c r="D507" s="30" t="s">
        <v>114</v>
      </c>
      <c r="E507" s="30" t="s">
        <v>8</v>
      </c>
      <c r="F507" s="30" t="s">
        <v>75</v>
      </c>
      <c r="G507" s="30" t="s">
        <v>76</v>
      </c>
    </row>
    <row r="508" spans="1:7" x14ac:dyDescent="0.2">
      <c r="A508" s="34">
        <v>507</v>
      </c>
      <c r="B508" s="30" t="str">
        <f t="shared" si="7"/>
        <v>SJ-B-02-QDVZ-AC-0013_PR01_F</v>
      </c>
      <c r="C508" s="30" t="str">
        <f>VLOOKUP(D508,设备类型清单!B:E,4,0)</f>
        <v>SJ-B-02-QDVZ-AC-0013</v>
      </c>
      <c r="D508" s="30" t="s">
        <v>114</v>
      </c>
      <c r="E508" s="30" t="s">
        <v>8</v>
      </c>
      <c r="F508" s="30" t="s">
        <v>77</v>
      </c>
      <c r="G508" s="30" t="s">
        <v>78</v>
      </c>
    </row>
    <row r="509" spans="1:7" x14ac:dyDescent="0.2">
      <c r="A509" s="34">
        <v>508</v>
      </c>
      <c r="B509" s="30" t="str">
        <f t="shared" si="7"/>
        <v>SJ-B-02-QDVZ-AC-0013_SN01_M</v>
      </c>
      <c r="C509" s="30" t="str">
        <f>VLOOKUP(D509,设备类型清单!B:E,4,0)</f>
        <v>SJ-B-02-QDVZ-AC-0013</v>
      </c>
      <c r="D509" s="30" t="s">
        <v>114</v>
      </c>
      <c r="E509" s="30" t="s">
        <v>8</v>
      </c>
      <c r="F509" s="30" t="s">
        <v>79</v>
      </c>
      <c r="G509" s="30" t="s">
        <v>80</v>
      </c>
    </row>
    <row r="510" spans="1:7" x14ac:dyDescent="0.2">
      <c r="A510" s="34">
        <v>509</v>
      </c>
      <c r="B510" s="30" t="str">
        <f t="shared" si="7"/>
        <v>SJ-B-02-QDVZ-AC-0013_SN02_R</v>
      </c>
      <c r="C510" s="30" t="str">
        <f>VLOOKUP(D510,设备类型清单!B:E,4,0)</f>
        <v>SJ-B-02-QDVZ-AC-0013</v>
      </c>
      <c r="D510" s="30" t="s">
        <v>114</v>
      </c>
      <c r="E510" s="30" t="s">
        <v>8</v>
      </c>
      <c r="F510" s="30" t="s">
        <v>81</v>
      </c>
      <c r="G510" s="30" t="s">
        <v>82</v>
      </c>
    </row>
    <row r="511" spans="1:7" x14ac:dyDescent="0.2">
      <c r="A511" s="34">
        <v>510</v>
      </c>
      <c r="B511" s="30" t="str">
        <f t="shared" si="7"/>
        <v>SJ-B-02-QDVZ-AC-0013_SN03_E</v>
      </c>
      <c r="C511" s="30" t="str">
        <f>VLOOKUP(D511,设备类型清单!B:E,4,0)</f>
        <v>SJ-B-02-QDVZ-AC-0013</v>
      </c>
      <c r="D511" s="30" t="s">
        <v>114</v>
      </c>
      <c r="E511" s="30" t="s">
        <v>8</v>
      </c>
      <c r="F511" s="30" t="s">
        <v>83</v>
      </c>
      <c r="G511" s="30" t="s">
        <v>84</v>
      </c>
    </row>
    <row r="512" spans="1:7" x14ac:dyDescent="0.2">
      <c r="A512" s="34">
        <v>511</v>
      </c>
      <c r="B512" s="30" t="str">
        <f t="shared" si="7"/>
        <v>SJ-B-02-QDVZ-AC-0013_SN04_R</v>
      </c>
      <c r="C512" s="30" t="str">
        <f>VLOOKUP(D512,设备类型清单!B:E,4,0)</f>
        <v>SJ-B-02-QDVZ-AC-0013</v>
      </c>
      <c r="D512" s="30" t="s">
        <v>114</v>
      </c>
      <c r="E512" s="30" t="s">
        <v>8</v>
      </c>
      <c r="F512" s="30" t="s">
        <v>85</v>
      </c>
      <c r="G512" s="30" t="s">
        <v>86</v>
      </c>
    </row>
    <row r="513" spans="1:7" x14ac:dyDescent="0.2">
      <c r="A513" s="34">
        <v>512</v>
      </c>
      <c r="B513" s="30" t="str">
        <f t="shared" si="7"/>
        <v>SJ-B-02-QDVZ-AC-0013_SN05_E</v>
      </c>
      <c r="C513" s="30" t="str">
        <f>VLOOKUP(D513,设备类型清单!B:E,4,0)</f>
        <v>SJ-B-02-QDVZ-AC-0013</v>
      </c>
      <c r="D513" s="30" t="s">
        <v>114</v>
      </c>
      <c r="E513" s="30" t="s">
        <v>8</v>
      </c>
      <c r="F513" s="30" t="s">
        <v>87</v>
      </c>
      <c r="G513" s="30" t="s">
        <v>88</v>
      </c>
    </row>
    <row r="514" spans="1:7" x14ac:dyDescent="0.2">
      <c r="A514" s="34">
        <v>513</v>
      </c>
      <c r="B514" s="30" t="str">
        <f t="shared" ref="B514:B577" si="8">C514&amp;F514</f>
        <v>SJ-B-02-QDVZ-AC-0013_SN06_S</v>
      </c>
      <c r="C514" s="30" t="str">
        <f>VLOOKUP(D514,设备类型清单!B:E,4,0)</f>
        <v>SJ-B-02-QDVZ-AC-0013</v>
      </c>
      <c r="D514" s="30" t="s">
        <v>114</v>
      </c>
      <c r="E514" s="30" t="s">
        <v>8</v>
      </c>
      <c r="F514" s="30" t="s">
        <v>89</v>
      </c>
      <c r="G514" s="30" t="s">
        <v>90</v>
      </c>
    </row>
    <row r="515" spans="1:7" x14ac:dyDescent="0.2">
      <c r="A515" s="31">
        <v>514</v>
      </c>
      <c r="B515" s="32" t="str">
        <f t="shared" si="8"/>
        <v>SJ-B-02-QDVZ-AC-0014_AV01_F</v>
      </c>
      <c r="C515" s="32" t="str">
        <f>VLOOKUP(D515,设备类型清单!B:E,4,0)</f>
        <v>SJ-B-02-QDVZ-AC-0014</v>
      </c>
      <c r="D515" s="32" t="s">
        <v>115</v>
      </c>
      <c r="E515" s="32" t="s">
        <v>8</v>
      </c>
      <c r="F515" s="32" t="s">
        <v>9</v>
      </c>
      <c r="G515" s="32" t="s">
        <v>10</v>
      </c>
    </row>
    <row r="516" spans="1:7" x14ac:dyDescent="0.2">
      <c r="A516" s="31">
        <v>515</v>
      </c>
      <c r="B516" s="32" t="str">
        <f t="shared" si="8"/>
        <v>SJ-B-02-QDVZ-AC-0014_OP01_F</v>
      </c>
      <c r="C516" s="32" t="str">
        <f>VLOOKUP(D516,设备类型清单!B:E,4,0)</f>
        <v>SJ-B-02-QDVZ-AC-0014</v>
      </c>
      <c r="D516" s="32" t="s">
        <v>115</v>
      </c>
      <c r="E516" s="32" t="s">
        <v>8</v>
      </c>
      <c r="F516" s="32" t="s">
        <v>11</v>
      </c>
      <c r="G516" s="32" t="s">
        <v>12</v>
      </c>
    </row>
    <row r="517" spans="1:7" x14ac:dyDescent="0.2">
      <c r="A517" s="31">
        <v>516</v>
      </c>
      <c r="B517" s="32" t="str">
        <f t="shared" si="8"/>
        <v>SJ-B-02-QDVZ-AC-0014_OP02_F</v>
      </c>
      <c r="C517" s="32" t="str">
        <f>VLOOKUP(D517,设备类型清单!B:E,4,0)</f>
        <v>SJ-B-02-QDVZ-AC-0014</v>
      </c>
      <c r="D517" s="32" t="s">
        <v>115</v>
      </c>
      <c r="E517" s="32" t="s">
        <v>8</v>
      </c>
      <c r="F517" s="32" t="s">
        <v>13</v>
      </c>
      <c r="G517" s="32" t="s">
        <v>14</v>
      </c>
    </row>
    <row r="518" spans="1:7" x14ac:dyDescent="0.2">
      <c r="A518" s="31">
        <v>517</v>
      </c>
      <c r="B518" s="32" t="str">
        <f t="shared" si="8"/>
        <v>SJ-B-02-QDVZ-AC-0014_OP03_F</v>
      </c>
      <c r="C518" s="32" t="str">
        <f>VLOOKUP(D518,设备类型清单!B:E,4,0)</f>
        <v>SJ-B-02-QDVZ-AC-0014</v>
      </c>
      <c r="D518" s="32" t="s">
        <v>115</v>
      </c>
      <c r="E518" s="32" t="s">
        <v>8</v>
      </c>
      <c r="F518" s="32" t="s">
        <v>15</v>
      </c>
      <c r="G518" s="32" t="s">
        <v>16</v>
      </c>
    </row>
    <row r="519" spans="1:7" x14ac:dyDescent="0.2">
      <c r="A519" s="31">
        <v>518</v>
      </c>
      <c r="B519" s="32" t="str">
        <f t="shared" si="8"/>
        <v>SJ-B-02-QDVZ-AC-0014_OP04_F</v>
      </c>
      <c r="C519" s="32" t="str">
        <f>VLOOKUP(D519,设备类型清单!B:E,4,0)</f>
        <v>SJ-B-02-QDVZ-AC-0014</v>
      </c>
      <c r="D519" s="32" t="s">
        <v>115</v>
      </c>
      <c r="E519" s="32" t="s">
        <v>8</v>
      </c>
      <c r="F519" s="32" t="s">
        <v>17</v>
      </c>
      <c r="G519" s="32" t="s">
        <v>18</v>
      </c>
    </row>
    <row r="520" spans="1:7" x14ac:dyDescent="0.2">
      <c r="A520" s="31">
        <v>519</v>
      </c>
      <c r="B520" s="32" t="str">
        <f t="shared" si="8"/>
        <v>SJ-B-02-QDVZ-AC-0014_OP05_F</v>
      </c>
      <c r="C520" s="32" t="str">
        <f>VLOOKUP(D520,设备类型清单!B:E,4,0)</f>
        <v>SJ-B-02-QDVZ-AC-0014</v>
      </c>
      <c r="D520" s="32" t="s">
        <v>115</v>
      </c>
      <c r="E520" s="32" t="s">
        <v>8</v>
      </c>
      <c r="F520" s="32" t="s">
        <v>19</v>
      </c>
      <c r="G520" s="32" t="s">
        <v>20</v>
      </c>
    </row>
    <row r="521" spans="1:7" x14ac:dyDescent="0.2">
      <c r="A521" s="31">
        <v>520</v>
      </c>
      <c r="B521" s="32" t="str">
        <f t="shared" si="8"/>
        <v>SJ-B-02-QDVZ-AC-0014_OP06_X</v>
      </c>
      <c r="C521" s="32" t="str">
        <f>VLOOKUP(D521,设备类型清单!B:E,4,0)</f>
        <v>SJ-B-02-QDVZ-AC-0014</v>
      </c>
      <c r="D521" s="32" t="s">
        <v>115</v>
      </c>
      <c r="E521" s="32" t="s">
        <v>8</v>
      </c>
      <c r="F521" s="32" t="s">
        <v>21</v>
      </c>
      <c r="G521" s="32" t="s">
        <v>22</v>
      </c>
    </row>
    <row r="522" spans="1:7" x14ac:dyDescent="0.2">
      <c r="A522" s="31">
        <v>521</v>
      </c>
      <c r="B522" s="32" t="str">
        <f t="shared" si="8"/>
        <v>SJ-B-02-QDVZ-AC-0014_OP07_X</v>
      </c>
      <c r="C522" s="32" t="str">
        <f>VLOOKUP(D522,设备类型清单!B:E,4,0)</f>
        <v>SJ-B-02-QDVZ-AC-0014</v>
      </c>
      <c r="D522" s="32" t="s">
        <v>115</v>
      </c>
      <c r="E522" s="32" t="s">
        <v>8</v>
      </c>
      <c r="F522" s="32" t="s">
        <v>23</v>
      </c>
      <c r="G522" s="32" t="s">
        <v>24</v>
      </c>
    </row>
    <row r="523" spans="1:7" x14ac:dyDescent="0.2">
      <c r="A523" s="31">
        <v>522</v>
      </c>
      <c r="B523" s="32" t="str">
        <f t="shared" si="8"/>
        <v>SJ-B-02-QDVZ-AC-0014_OP08_X</v>
      </c>
      <c r="C523" s="32" t="str">
        <f>VLOOKUP(D523,设备类型清单!B:E,4,0)</f>
        <v>SJ-B-02-QDVZ-AC-0014</v>
      </c>
      <c r="D523" s="32" t="s">
        <v>115</v>
      </c>
      <c r="E523" s="32" t="s">
        <v>8</v>
      </c>
      <c r="F523" s="32" t="s">
        <v>25</v>
      </c>
      <c r="G523" s="32" t="s">
        <v>26</v>
      </c>
    </row>
    <row r="524" spans="1:7" x14ac:dyDescent="0.2">
      <c r="A524" s="31">
        <v>523</v>
      </c>
      <c r="B524" s="32" t="str">
        <f t="shared" si="8"/>
        <v>SJ-B-02-QDVZ-AC-0014_OP09_X</v>
      </c>
      <c r="C524" s="32" t="str">
        <f>VLOOKUP(D524,设备类型清单!B:E,4,0)</f>
        <v>SJ-B-02-QDVZ-AC-0014</v>
      </c>
      <c r="D524" s="32" t="s">
        <v>115</v>
      </c>
      <c r="E524" s="32" t="s">
        <v>8</v>
      </c>
      <c r="F524" s="32" t="s">
        <v>27</v>
      </c>
      <c r="G524" s="32" t="s">
        <v>28</v>
      </c>
    </row>
    <row r="525" spans="1:7" x14ac:dyDescent="0.2">
      <c r="A525" s="31">
        <v>524</v>
      </c>
      <c r="B525" s="32" t="str">
        <f t="shared" si="8"/>
        <v>SJ-B-02-QDVZ-AC-0014_FQ01_F</v>
      </c>
      <c r="C525" s="32" t="str">
        <f>VLOOKUP(D525,设备类型清单!B:E,4,0)</f>
        <v>SJ-B-02-QDVZ-AC-0014</v>
      </c>
      <c r="D525" s="32" t="s">
        <v>115</v>
      </c>
      <c r="E525" s="32" t="s">
        <v>8</v>
      </c>
      <c r="F525" s="32" t="s">
        <v>29</v>
      </c>
      <c r="G525" s="32" t="s">
        <v>30</v>
      </c>
    </row>
    <row r="526" spans="1:7" x14ac:dyDescent="0.2">
      <c r="A526" s="31">
        <v>525</v>
      </c>
      <c r="B526" s="32" t="str">
        <f t="shared" si="8"/>
        <v>SJ-B-02-QDVZ-AC-0014_HU01_F</v>
      </c>
      <c r="C526" s="32" t="str">
        <f>VLOOKUP(D526,设备类型清单!B:E,4,0)</f>
        <v>SJ-B-02-QDVZ-AC-0014</v>
      </c>
      <c r="D526" s="32" t="s">
        <v>115</v>
      </c>
      <c r="E526" s="32" t="s">
        <v>8</v>
      </c>
      <c r="F526" s="32" t="s">
        <v>31</v>
      </c>
      <c r="G526" s="32" t="s">
        <v>32</v>
      </c>
    </row>
    <row r="527" spans="1:7" x14ac:dyDescent="0.2">
      <c r="A527" s="31">
        <v>526</v>
      </c>
      <c r="B527" s="32" t="str">
        <f t="shared" si="8"/>
        <v>SJ-B-02-QDVZ-AC-0014_HU02_F</v>
      </c>
      <c r="C527" s="32" t="str">
        <f>VLOOKUP(D527,设备类型清单!B:E,4,0)</f>
        <v>SJ-B-02-QDVZ-AC-0014</v>
      </c>
      <c r="D527" s="32" t="s">
        <v>115</v>
      </c>
      <c r="E527" s="32" t="s">
        <v>8</v>
      </c>
      <c r="F527" s="32" t="s">
        <v>33</v>
      </c>
      <c r="G527" s="32" t="s">
        <v>34</v>
      </c>
    </row>
    <row r="528" spans="1:7" x14ac:dyDescent="0.2">
      <c r="A528" s="31">
        <v>527</v>
      </c>
      <c r="B528" s="32" t="str">
        <f t="shared" si="8"/>
        <v>SJ-B-02-QDVZ-AC-0014_HU03_F</v>
      </c>
      <c r="C528" s="32" t="str">
        <f>VLOOKUP(D528,设备类型清单!B:E,4,0)</f>
        <v>SJ-B-02-QDVZ-AC-0014</v>
      </c>
      <c r="D528" s="32" t="s">
        <v>115</v>
      </c>
      <c r="E528" s="32" t="s">
        <v>8</v>
      </c>
      <c r="F528" s="32" t="s">
        <v>35</v>
      </c>
      <c r="G528" s="32" t="s">
        <v>36</v>
      </c>
    </row>
    <row r="529" spans="1:7" x14ac:dyDescent="0.2">
      <c r="A529" s="31">
        <v>528</v>
      </c>
      <c r="B529" s="32" t="str">
        <f t="shared" si="8"/>
        <v>SJ-B-02-QDVZ-AC-0014_HU04_F</v>
      </c>
      <c r="C529" s="32" t="str">
        <f>VLOOKUP(D529,设备类型清单!B:E,4,0)</f>
        <v>SJ-B-02-QDVZ-AC-0014</v>
      </c>
      <c r="D529" s="32" t="s">
        <v>115</v>
      </c>
      <c r="E529" s="32" t="s">
        <v>8</v>
      </c>
      <c r="F529" s="32" t="s">
        <v>37</v>
      </c>
      <c r="G529" s="32" t="s">
        <v>38</v>
      </c>
    </row>
    <row r="530" spans="1:7" x14ac:dyDescent="0.2">
      <c r="A530" s="31">
        <v>529</v>
      </c>
      <c r="B530" s="32" t="str">
        <f t="shared" si="8"/>
        <v>SJ-B-02-QDVZ-AC-0014_HU05_F</v>
      </c>
      <c r="C530" s="32" t="str">
        <f>VLOOKUP(D530,设备类型清单!B:E,4,0)</f>
        <v>SJ-B-02-QDVZ-AC-0014</v>
      </c>
      <c r="D530" s="32" t="s">
        <v>115</v>
      </c>
      <c r="E530" s="32" t="s">
        <v>8</v>
      </c>
      <c r="F530" s="32" t="s">
        <v>39</v>
      </c>
      <c r="G530" s="32" t="s">
        <v>40</v>
      </c>
    </row>
    <row r="531" spans="1:7" x14ac:dyDescent="0.2">
      <c r="A531" s="31">
        <v>530</v>
      </c>
      <c r="B531" s="32" t="str">
        <f t="shared" si="8"/>
        <v>SJ-B-02-QDVZ-AC-0014_HU06_X</v>
      </c>
      <c r="C531" s="32" t="str">
        <f>VLOOKUP(D531,设备类型清单!B:E,4,0)</f>
        <v>SJ-B-02-QDVZ-AC-0014</v>
      </c>
      <c r="D531" s="32" t="s">
        <v>115</v>
      </c>
      <c r="E531" s="32" t="s">
        <v>8</v>
      </c>
      <c r="F531" s="32" t="s">
        <v>41</v>
      </c>
      <c r="G531" s="32" t="s">
        <v>42</v>
      </c>
    </row>
    <row r="532" spans="1:7" x14ac:dyDescent="0.2">
      <c r="A532" s="31">
        <v>531</v>
      </c>
      <c r="B532" s="32" t="str">
        <f t="shared" si="8"/>
        <v>SJ-B-02-QDVZ-AC-0014_TE01_F</v>
      </c>
      <c r="C532" s="32" t="str">
        <f>VLOOKUP(D532,设备类型清单!B:E,4,0)</f>
        <v>SJ-B-02-QDVZ-AC-0014</v>
      </c>
      <c r="D532" s="32" t="s">
        <v>115</v>
      </c>
      <c r="E532" s="32" t="s">
        <v>8</v>
      </c>
      <c r="F532" s="32" t="s">
        <v>43</v>
      </c>
      <c r="G532" s="32" t="s">
        <v>44</v>
      </c>
    </row>
    <row r="533" spans="1:7" x14ac:dyDescent="0.2">
      <c r="A533" s="31">
        <v>532</v>
      </c>
      <c r="B533" s="32" t="str">
        <f t="shared" si="8"/>
        <v>SJ-B-02-QDVZ-AC-0014_TE02_F</v>
      </c>
      <c r="C533" s="32" t="str">
        <f>VLOOKUP(D533,设备类型清单!B:E,4,0)</f>
        <v>SJ-B-02-QDVZ-AC-0014</v>
      </c>
      <c r="D533" s="32" t="s">
        <v>115</v>
      </c>
      <c r="E533" s="32" t="s">
        <v>8</v>
      </c>
      <c r="F533" s="32" t="s">
        <v>45</v>
      </c>
      <c r="G533" s="32" t="s">
        <v>46</v>
      </c>
    </row>
    <row r="534" spans="1:7" x14ac:dyDescent="0.2">
      <c r="A534" s="31">
        <v>533</v>
      </c>
      <c r="B534" s="32" t="str">
        <f t="shared" si="8"/>
        <v>SJ-B-02-QDVZ-AC-0014_TE03_F</v>
      </c>
      <c r="C534" s="32" t="str">
        <f>VLOOKUP(D534,设备类型清单!B:E,4,0)</f>
        <v>SJ-B-02-QDVZ-AC-0014</v>
      </c>
      <c r="D534" s="32" t="s">
        <v>115</v>
      </c>
      <c r="E534" s="32" t="s">
        <v>8</v>
      </c>
      <c r="F534" s="32" t="s">
        <v>47</v>
      </c>
      <c r="G534" s="32" t="s">
        <v>48</v>
      </c>
    </row>
    <row r="535" spans="1:7" x14ac:dyDescent="0.2">
      <c r="A535" s="31">
        <v>534</v>
      </c>
      <c r="B535" s="32" t="str">
        <f t="shared" si="8"/>
        <v>SJ-B-02-QDVZ-AC-0014_TE04_F</v>
      </c>
      <c r="C535" s="32" t="str">
        <f>VLOOKUP(D535,设备类型清单!B:E,4,0)</f>
        <v>SJ-B-02-QDVZ-AC-0014</v>
      </c>
      <c r="D535" s="32" t="s">
        <v>115</v>
      </c>
      <c r="E535" s="32" t="s">
        <v>8</v>
      </c>
      <c r="F535" s="32" t="s">
        <v>49</v>
      </c>
      <c r="G535" s="32" t="s">
        <v>50</v>
      </c>
    </row>
    <row r="536" spans="1:7" x14ac:dyDescent="0.2">
      <c r="A536" s="31">
        <v>535</v>
      </c>
      <c r="B536" s="32" t="str">
        <f t="shared" si="8"/>
        <v>SJ-B-02-QDVZ-AC-0014_TE05_F</v>
      </c>
      <c r="C536" s="32" t="str">
        <f>VLOOKUP(D536,设备类型清单!B:E,4,0)</f>
        <v>SJ-B-02-QDVZ-AC-0014</v>
      </c>
      <c r="D536" s="32" t="s">
        <v>115</v>
      </c>
      <c r="E536" s="32" t="s">
        <v>8</v>
      </c>
      <c r="F536" s="32" t="s">
        <v>51</v>
      </c>
      <c r="G536" s="32" t="s">
        <v>52</v>
      </c>
    </row>
    <row r="537" spans="1:7" x14ac:dyDescent="0.2">
      <c r="A537" s="31">
        <v>536</v>
      </c>
      <c r="B537" s="32" t="str">
        <f t="shared" si="8"/>
        <v>SJ-B-02-QDVZ-AC-0014_TE06_F</v>
      </c>
      <c r="C537" s="32" t="str">
        <f>VLOOKUP(D537,设备类型清单!B:E,4,0)</f>
        <v>SJ-B-02-QDVZ-AC-0014</v>
      </c>
      <c r="D537" s="32" t="s">
        <v>115</v>
      </c>
      <c r="E537" s="32" t="s">
        <v>8</v>
      </c>
      <c r="F537" s="32" t="s">
        <v>53</v>
      </c>
      <c r="G537" s="32" t="s">
        <v>54</v>
      </c>
    </row>
    <row r="538" spans="1:7" x14ac:dyDescent="0.2">
      <c r="A538" s="31">
        <v>537</v>
      </c>
      <c r="B538" s="32" t="str">
        <f t="shared" si="8"/>
        <v>SJ-B-02-QDVZ-AC-0014_TE07_F</v>
      </c>
      <c r="C538" s="32" t="str">
        <f>VLOOKUP(D538,设备类型清单!B:E,4,0)</f>
        <v>SJ-B-02-QDVZ-AC-0014</v>
      </c>
      <c r="D538" s="32" t="s">
        <v>115</v>
      </c>
      <c r="E538" s="32" t="s">
        <v>8</v>
      </c>
      <c r="F538" s="32" t="s">
        <v>55</v>
      </c>
      <c r="G538" s="32" t="s">
        <v>56</v>
      </c>
    </row>
    <row r="539" spans="1:7" x14ac:dyDescent="0.2">
      <c r="A539" s="31">
        <v>538</v>
      </c>
      <c r="B539" s="32" t="str">
        <f t="shared" si="8"/>
        <v>SJ-B-02-QDVZ-AC-0014_TE08_F</v>
      </c>
      <c r="C539" s="32" t="str">
        <f>VLOOKUP(D539,设备类型清单!B:E,4,0)</f>
        <v>SJ-B-02-QDVZ-AC-0014</v>
      </c>
      <c r="D539" s="32" t="s">
        <v>115</v>
      </c>
      <c r="E539" s="32" t="s">
        <v>8</v>
      </c>
      <c r="F539" s="32" t="s">
        <v>57</v>
      </c>
      <c r="G539" s="32" t="s">
        <v>58</v>
      </c>
    </row>
    <row r="540" spans="1:7" x14ac:dyDescent="0.2">
      <c r="A540" s="31">
        <v>539</v>
      </c>
      <c r="B540" s="32" t="str">
        <f t="shared" si="8"/>
        <v>SJ-B-02-QDVZ-AC-0014_TE09_S</v>
      </c>
      <c r="C540" s="32" t="str">
        <f>VLOOKUP(D540,设备类型清单!B:E,4,0)</f>
        <v>SJ-B-02-QDVZ-AC-0014</v>
      </c>
      <c r="D540" s="32" t="s">
        <v>115</v>
      </c>
      <c r="E540" s="32" t="s">
        <v>8</v>
      </c>
      <c r="F540" s="32" t="s">
        <v>59</v>
      </c>
      <c r="G540" s="32" t="s">
        <v>60</v>
      </c>
    </row>
    <row r="541" spans="1:7" x14ac:dyDescent="0.2">
      <c r="A541" s="31">
        <v>540</v>
      </c>
      <c r="B541" s="32" t="str">
        <f t="shared" si="8"/>
        <v>SJ-B-02-QDVZ-AC-0014_TE10_S</v>
      </c>
      <c r="C541" s="32" t="str">
        <f>VLOOKUP(D541,设备类型清单!B:E,4,0)</f>
        <v>SJ-B-02-QDVZ-AC-0014</v>
      </c>
      <c r="D541" s="32" t="s">
        <v>115</v>
      </c>
      <c r="E541" s="32" t="s">
        <v>8</v>
      </c>
      <c r="F541" s="32" t="s">
        <v>61</v>
      </c>
      <c r="G541" s="32" t="s">
        <v>62</v>
      </c>
    </row>
    <row r="542" spans="1:7" x14ac:dyDescent="0.2">
      <c r="A542" s="31">
        <v>541</v>
      </c>
      <c r="B542" s="32" t="str">
        <f t="shared" si="8"/>
        <v>SJ-B-02-QDVZ-AC-0014_TE11_X</v>
      </c>
      <c r="C542" s="32" t="str">
        <f>VLOOKUP(D542,设备类型清单!B:E,4,0)</f>
        <v>SJ-B-02-QDVZ-AC-0014</v>
      </c>
      <c r="D542" s="32" t="s">
        <v>115</v>
      </c>
      <c r="E542" s="32" t="s">
        <v>8</v>
      </c>
      <c r="F542" s="32" t="s">
        <v>63</v>
      </c>
      <c r="G542" s="32" t="s">
        <v>64</v>
      </c>
    </row>
    <row r="543" spans="1:7" x14ac:dyDescent="0.2">
      <c r="A543" s="31">
        <v>542</v>
      </c>
      <c r="B543" s="32" t="str">
        <f t="shared" si="8"/>
        <v>SJ-B-02-QDVZ-AC-0014_TE12_X</v>
      </c>
      <c r="C543" s="32" t="str">
        <f>VLOOKUP(D543,设备类型清单!B:E,4,0)</f>
        <v>SJ-B-02-QDVZ-AC-0014</v>
      </c>
      <c r="D543" s="32" t="s">
        <v>115</v>
      </c>
      <c r="E543" s="32" t="s">
        <v>8</v>
      </c>
      <c r="F543" s="32" t="s">
        <v>65</v>
      </c>
      <c r="G543" s="32" t="s">
        <v>66</v>
      </c>
    </row>
    <row r="544" spans="1:7" x14ac:dyDescent="0.2">
      <c r="A544" s="31">
        <v>543</v>
      </c>
      <c r="B544" s="32" t="str">
        <f t="shared" si="8"/>
        <v>SJ-B-02-QDVZ-AC-0014_TE13_X</v>
      </c>
      <c r="C544" s="32" t="str">
        <f>VLOOKUP(D544,设备类型清单!B:E,4,0)</f>
        <v>SJ-B-02-QDVZ-AC-0014</v>
      </c>
      <c r="D544" s="32" t="s">
        <v>115</v>
      </c>
      <c r="E544" s="32" t="s">
        <v>8</v>
      </c>
      <c r="F544" s="32" t="s">
        <v>67</v>
      </c>
      <c r="G544" s="32" t="s">
        <v>68</v>
      </c>
    </row>
    <row r="545" spans="1:7" x14ac:dyDescent="0.2">
      <c r="A545" s="31">
        <v>544</v>
      </c>
      <c r="B545" s="32" t="str">
        <f t="shared" si="8"/>
        <v>SJ-B-02-QDVZ-AC-0014_DP01_F</v>
      </c>
      <c r="C545" s="32" t="str">
        <f>VLOOKUP(D545,设备类型清单!B:E,4,0)</f>
        <v>SJ-B-02-QDVZ-AC-0014</v>
      </c>
      <c r="D545" s="32" t="s">
        <v>115</v>
      </c>
      <c r="E545" s="32" t="s">
        <v>8</v>
      </c>
      <c r="F545" s="32" t="s">
        <v>69</v>
      </c>
      <c r="G545" s="32" t="s">
        <v>70</v>
      </c>
    </row>
    <row r="546" spans="1:7" x14ac:dyDescent="0.2">
      <c r="A546" s="31">
        <v>545</v>
      </c>
      <c r="B546" s="32" t="str">
        <f t="shared" si="8"/>
        <v>SJ-B-02-QDVZ-AC-0014_DP02_X</v>
      </c>
      <c r="C546" s="32" t="str">
        <f>VLOOKUP(D546,设备类型清单!B:E,4,0)</f>
        <v>SJ-B-02-QDVZ-AC-0014</v>
      </c>
      <c r="D546" s="32" t="s">
        <v>115</v>
      </c>
      <c r="E546" s="32" t="s">
        <v>8</v>
      </c>
      <c r="F546" s="32" t="s">
        <v>71</v>
      </c>
      <c r="G546" s="32" t="s">
        <v>72</v>
      </c>
    </row>
    <row r="547" spans="1:7" x14ac:dyDescent="0.2">
      <c r="A547" s="31">
        <v>546</v>
      </c>
      <c r="B547" s="32" t="str">
        <f t="shared" si="8"/>
        <v>SJ-B-02-QDVZ-AC-0014_DP03_X</v>
      </c>
      <c r="C547" s="32" t="str">
        <f>VLOOKUP(D547,设备类型清单!B:E,4,0)</f>
        <v>SJ-B-02-QDVZ-AC-0014</v>
      </c>
      <c r="D547" s="32" t="s">
        <v>115</v>
      </c>
      <c r="E547" s="32" t="s">
        <v>8</v>
      </c>
      <c r="F547" s="32" t="s">
        <v>73</v>
      </c>
      <c r="G547" s="32" t="s">
        <v>74</v>
      </c>
    </row>
    <row r="548" spans="1:7" x14ac:dyDescent="0.2">
      <c r="A548" s="31">
        <v>547</v>
      </c>
      <c r="B548" s="32" t="str">
        <f t="shared" si="8"/>
        <v>SJ-B-02-QDVZ-AC-0014_DP04_X</v>
      </c>
      <c r="C548" s="32" t="str">
        <f>VLOOKUP(D548,设备类型清单!B:E,4,0)</f>
        <v>SJ-B-02-QDVZ-AC-0014</v>
      </c>
      <c r="D548" s="32" t="s">
        <v>115</v>
      </c>
      <c r="E548" s="32" t="s">
        <v>8</v>
      </c>
      <c r="F548" s="32" t="s">
        <v>75</v>
      </c>
      <c r="G548" s="32" t="s">
        <v>76</v>
      </c>
    </row>
    <row r="549" spans="1:7" x14ac:dyDescent="0.2">
      <c r="A549" s="31">
        <v>548</v>
      </c>
      <c r="B549" s="32" t="str">
        <f t="shared" si="8"/>
        <v>SJ-B-02-QDVZ-AC-0014_PR01_F</v>
      </c>
      <c r="C549" s="32" t="str">
        <f>VLOOKUP(D549,设备类型清单!B:E,4,0)</f>
        <v>SJ-B-02-QDVZ-AC-0014</v>
      </c>
      <c r="D549" s="32" t="s">
        <v>115</v>
      </c>
      <c r="E549" s="32" t="s">
        <v>8</v>
      </c>
      <c r="F549" s="32" t="s">
        <v>77</v>
      </c>
      <c r="G549" s="32" t="s">
        <v>78</v>
      </c>
    </row>
    <row r="550" spans="1:7" x14ac:dyDescent="0.2">
      <c r="A550" s="31">
        <v>549</v>
      </c>
      <c r="B550" s="32" t="str">
        <f t="shared" si="8"/>
        <v>SJ-B-02-QDVZ-AC-0014_SN01_M</v>
      </c>
      <c r="C550" s="32" t="str">
        <f>VLOOKUP(D550,设备类型清单!B:E,4,0)</f>
        <v>SJ-B-02-QDVZ-AC-0014</v>
      </c>
      <c r="D550" s="32" t="s">
        <v>115</v>
      </c>
      <c r="E550" s="32" t="s">
        <v>8</v>
      </c>
      <c r="F550" s="32" t="s">
        <v>79</v>
      </c>
      <c r="G550" s="32" t="s">
        <v>80</v>
      </c>
    </row>
    <row r="551" spans="1:7" x14ac:dyDescent="0.2">
      <c r="A551" s="31">
        <v>550</v>
      </c>
      <c r="B551" s="32" t="str">
        <f t="shared" si="8"/>
        <v>SJ-B-02-QDVZ-AC-0014_SN02_R</v>
      </c>
      <c r="C551" s="32" t="str">
        <f>VLOOKUP(D551,设备类型清单!B:E,4,0)</f>
        <v>SJ-B-02-QDVZ-AC-0014</v>
      </c>
      <c r="D551" s="32" t="s">
        <v>115</v>
      </c>
      <c r="E551" s="32" t="s">
        <v>8</v>
      </c>
      <c r="F551" s="32" t="s">
        <v>81</v>
      </c>
      <c r="G551" s="32" t="s">
        <v>82</v>
      </c>
    </row>
    <row r="552" spans="1:7" x14ac:dyDescent="0.2">
      <c r="A552" s="31">
        <v>551</v>
      </c>
      <c r="B552" s="32" t="str">
        <f t="shared" si="8"/>
        <v>SJ-B-02-QDVZ-AC-0014_SN03_E</v>
      </c>
      <c r="C552" s="32" t="str">
        <f>VLOOKUP(D552,设备类型清单!B:E,4,0)</f>
        <v>SJ-B-02-QDVZ-AC-0014</v>
      </c>
      <c r="D552" s="32" t="s">
        <v>115</v>
      </c>
      <c r="E552" s="32" t="s">
        <v>8</v>
      </c>
      <c r="F552" s="32" t="s">
        <v>83</v>
      </c>
      <c r="G552" s="32" t="s">
        <v>84</v>
      </c>
    </row>
    <row r="553" spans="1:7" x14ac:dyDescent="0.2">
      <c r="A553" s="31">
        <v>552</v>
      </c>
      <c r="B553" s="32" t="str">
        <f t="shared" si="8"/>
        <v>SJ-B-02-QDVZ-AC-0014_SN04_R</v>
      </c>
      <c r="C553" s="32" t="str">
        <f>VLOOKUP(D553,设备类型清单!B:E,4,0)</f>
        <v>SJ-B-02-QDVZ-AC-0014</v>
      </c>
      <c r="D553" s="32" t="s">
        <v>115</v>
      </c>
      <c r="E553" s="32" t="s">
        <v>8</v>
      </c>
      <c r="F553" s="32" t="s">
        <v>85</v>
      </c>
      <c r="G553" s="32" t="s">
        <v>86</v>
      </c>
    </row>
    <row r="554" spans="1:7" x14ac:dyDescent="0.2">
      <c r="A554" s="31">
        <v>553</v>
      </c>
      <c r="B554" s="32" t="str">
        <f t="shared" si="8"/>
        <v>SJ-B-02-QDVZ-AC-0014_SN05_E</v>
      </c>
      <c r="C554" s="32" t="str">
        <f>VLOOKUP(D554,设备类型清单!B:E,4,0)</f>
        <v>SJ-B-02-QDVZ-AC-0014</v>
      </c>
      <c r="D554" s="32" t="s">
        <v>115</v>
      </c>
      <c r="E554" s="32" t="s">
        <v>8</v>
      </c>
      <c r="F554" s="32" t="s">
        <v>87</v>
      </c>
      <c r="G554" s="32" t="s">
        <v>88</v>
      </c>
    </row>
    <row r="555" spans="1:7" x14ac:dyDescent="0.2">
      <c r="A555" s="31">
        <v>554</v>
      </c>
      <c r="B555" s="32" t="str">
        <f t="shared" si="8"/>
        <v>SJ-B-02-QDVZ-AC-0014_SN06_S</v>
      </c>
      <c r="C555" s="32" t="str">
        <f>VLOOKUP(D555,设备类型清单!B:E,4,0)</f>
        <v>SJ-B-02-QDVZ-AC-0014</v>
      </c>
      <c r="D555" s="32" t="s">
        <v>115</v>
      </c>
      <c r="E555" s="32" t="s">
        <v>8</v>
      </c>
      <c r="F555" s="32" t="s">
        <v>89</v>
      </c>
      <c r="G555" s="32" t="s">
        <v>90</v>
      </c>
    </row>
    <row r="556" spans="1:7" x14ac:dyDescent="0.2">
      <c r="A556" s="34">
        <v>555</v>
      </c>
      <c r="B556" s="30" t="str">
        <f t="shared" si="8"/>
        <v>SJ-B-02-QDVZ-AC-0015_AV01_F</v>
      </c>
      <c r="C556" s="30" t="str">
        <f>VLOOKUP(D556,设备类型清单!B:E,4,0)</f>
        <v>SJ-B-02-QDVZ-AC-0015</v>
      </c>
      <c r="D556" s="30" t="s">
        <v>116</v>
      </c>
      <c r="E556" s="30" t="s">
        <v>8</v>
      </c>
      <c r="F556" s="30" t="s">
        <v>9</v>
      </c>
      <c r="G556" s="30" t="s">
        <v>10</v>
      </c>
    </row>
    <row r="557" spans="1:7" x14ac:dyDescent="0.2">
      <c r="A557" s="34">
        <v>556</v>
      </c>
      <c r="B557" s="30" t="str">
        <f t="shared" si="8"/>
        <v>SJ-B-02-QDVZ-AC-0015_OP01_F</v>
      </c>
      <c r="C557" s="30" t="str">
        <f>VLOOKUP(D557,设备类型清单!B:E,4,0)</f>
        <v>SJ-B-02-QDVZ-AC-0015</v>
      </c>
      <c r="D557" s="30" t="s">
        <v>116</v>
      </c>
      <c r="E557" s="30" t="s">
        <v>8</v>
      </c>
      <c r="F557" s="30" t="s">
        <v>11</v>
      </c>
      <c r="G557" s="30" t="s">
        <v>12</v>
      </c>
    </row>
    <row r="558" spans="1:7" x14ac:dyDescent="0.2">
      <c r="A558" s="34">
        <v>557</v>
      </c>
      <c r="B558" s="30" t="str">
        <f t="shared" si="8"/>
        <v>SJ-B-02-QDVZ-AC-0015_OP02_F</v>
      </c>
      <c r="C558" s="30" t="str">
        <f>VLOOKUP(D558,设备类型清单!B:E,4,0)</f>
        <v>SJ-B-02-QDVZ-AC-0015</v>
      </c>
      <c r="D558" s="30" t="s">
        <v>116</v>
      </c>
      <c r="E558" s="30" t="s">
        <v>8</v>
      </c>
      <c r="F558" s="30" t="s">
        <v>13</v>
      </c>
      <c r="G558" s="30" t="s">
        <v>14</v>
      </c>
    </row>
    <row r="559" spans="1:7" x14ac:dyDescent="0.2">
      <c r="A559" s="34">
        <v>558</v>
      </c>
      <c r="B559" s="30" t="str">
        <f t="shared" si="8"/>
        <v>SJ-B-02-QDVZ-AC-0015_OP03_F</v>
      </c>
      <c r="C559" s="30" t="str">
        <f>VLOOKUP(D559,设备类型清单!B:E,4,0)</f>
        <v>SJ-B-02-QDVZ-AC-0015</v>
      </c>
      <c r="D559" s="30" t="s">
        <v>116</v>
      </c>
      <c r="E559" s="30" t="s">
        <v>8</v>
      </c>
      <c r="F559" s="30" t="s">
        <v>15</v>
      </c>
      <c r="G559" s="30" t="s">
        <v>16</v>
      </c>
    </row>
    <row r="560" spans="1:7" x14ac:dyDescent="0.2">
      <c r="A560" s="34">
        <v>559</v>
      </c>
      <c r="B560" s="30" t="str">
        <f t="shared" si="8"/>
        <v>SJ-B-02-QDVZ-AC-0015_OP04_F</v>
      </c>
      <c r="C560" s="30" t="str">
        <f>VLOOKUP(D560,设备类型清单!B:E,4,0)</f>
        <v>SJ-B-02-QDVZ-AC-0015</v>
      </c>
      <c r="D560" s="30" t="s">
        <v>116</v>
      </c>
      <c r="E560" s="30" t="s">
        <v>8</v>
      </c>
      <c r="F560" s="30" t="s">
        <v>17</v>
      </c>
      <c r="G560" s="30" t="s">
        <v>18</v>
      </c>
    </row>
    <row r="561" spans="1:7" x14ac:dyDescent="0.2">
      <c r="A561" s="34">
        <v>560</v>
      </c>
      <c r="B561" s="30" t="str">
        <f t="shared" si="8"/>
        <v>SJ-B-02-QDVZ-AC-0015_OP05_F</v>
      </c>
      <c r="C561" s="30" t="str">
        <f>VLOOKUP(D561,设备类型清单!B:E,4,0)</f>
        <v>SJ-B-02-QDVZ-AC-0015</v>
      </c>
      <c r="D561" s="30" t="s">
        <v>116</v>
      </c>
      <c r="E561" s="30" t="s">
        <v>8</v>
      </c>
      <c r="F561" s="30" t="s">
        <v>19</v>
      </c>
      <c r="G561" s="30" t="s">
        <v>20</v>
      </c>
    </row>
    <row r="562" spans="1:7" x14ac:dyDescent="0.2">
      <c r="A562" s="34">
        <v>561</v>
      </c>
      <c r="B562" s="30" t="str">
        <f t="shared" si="8"/>
        <v>SJ-B-02-QDVZ-AC-0015_OP06_X</v>
      </c>
      <c r="C562" s="30" t="str">
        <f>VLOOKUP(D562,设备类型清单!B:E,4,0)</f>
        <v>SJ-B-02-QDVZ-AC-0015</v>
      </c>
      <c r="D562" s="30" t="s">
        <v>116</v>
      </c>
      <c r="E562" s="30" t="s">
        <v>8</v>
      </c>
      <c r="F562" s="30" t="s">
        <v>21</v>
      </c>
      <c r="G562" s="30" t="s">
        <v>22</v>
      </c>
    </row>
    <row r="563" spans="1:7" x14ac:dyDescent="0.2">
      <c r="A563" s="34">
        <v>562</v>
      </c>
      <c r="B563" s="30" t="str">
        <f t="shared" si="8"/>
        <v>SJ-B-02-QDVZ-AC-0015_OP07_X</v>
      </c>
      <c r="C563" s="30" t="str">
        <f>VLOOKUP(D563,设备类型清单!B:E,4,0)</f>
        <v>SJ-B-02-QDVZ-AC-0015</v>
      </c>
      <c r="D563" s="30" t="s">
        <v>116</v>
      </c>
      <c r="E563" s="30" t="s">
        <v>8</v>
      </c>
      <c r="F563" s="30" t="s">
        <v>23</v>
      </c>
      <c r="G563" s="30" t="s">
        <v>24</v>
      </c>
    </row>
    <row r="564" spans="1:7" x14ac:dyDescent="0.2">
      <c r="A564" s="34">
        <v>563</v>
      </c>
      <c r="B564" s="30" t="str">
        <f t="shared" si="8"/>
        <v>SJ-B-02-QDVZ-AC-0015_OP08_X</v>
      </c>
      <c r="C564" s="30" t="str">
        <f>VLOOKUP(D564,设备类型清单!B:E,4,0)</f>
        <v>SJ-B-02-QDVZ-AC-0015</v>
      </c>
      <c r="D564" s="30" t="s">
        <v>116</v>
      </c>
      <c r="E564" s="30" t="s">
        <v>8</v>
      </c>
      <c r="F564" s="30" t="s">
        <v>25</v>
      </c>
      <c r="G564" s="30" t="s">
        <v>26</v>
      </c>
    </row>
    <row r="565" spans="1:7" x14ac:dyDescent="0.2">
      <c r="A565" s="34">
        <v>564</v>
      </c>
      <c r="B565" s="30" t="str">
        <f t="shared" si="8"/>
        <v>SJ-B-02-QDVZ-AC-0015_OP09_X</v>
      </c>
      <c r="C565" s="30" t="str">
        <f>VLOOKUP(D565,设备类型清单!B:E,4,0)</f>
        <v>SJ-B-02-QDVZ-AC-0015</v>
      </c>
      <c r="D565" s="30" t="s">
        <v>116</v>
      </c>
      <c r="E565" s="30" t="s">
        <v>8</v>
      </c>
      <c r="F565" s="30" t="s">
        <v>27</v>
      </c>
      <c r="G565" s="30" t="s">
        <v>28</v>
      </c>
    </row>
    <row r="566" spans="1:7" x14ac:dyDescent="0.2">
      <c r="A566" s="34">
        <v>565</v>
      </c>
      <c r="B566" s="30" t="str">
        <f t="shared" si="8"/>
        <v>SJ-B-02-QDVZ-AC-0015_FQ01_F</v>
      </c>
      <c r="C566" s="30" t="str">
        <f>VLOOKUP(D566,设备类型清单!B:E,4,0)</f>
        <v>SJ-B-02-QDVZ-AC-0015</v>
      </c>
      <c r="D566" s="30" t="s">
        <v>116</v>
      </c>
      <c r="E566" s="30" t="s">
        <v>8</v>
      </c>
      <c r="F566" s="30" t="s">
        <v>29</v>
      </c>
      <c r="G566" s="30" t="s">
        <v>30</v>
      </c>
    </row>
    <row r="567" spans="1:7" x14ac:dyDescent="0.2">
      <c r="A567" s="34">
        <v>566</v>
      </c>
      <c r="B567" s="30" t="str">
        <f t="shared" si="8"/>
        <v>SJ-B-02-QDVZ-AC-0015_HU01_F</v>
      </c>
      <c r="C567" s="30" t="str">
        <f>VLOOKUP(D567,设备类型清单!B:E,4,0)</f>
        <v>SJ-B-02-QDVZ-AC-0015</v>
      </c>
      <c r="D567" s="30" t="s">
        <v>116</v>
      </c>
      <c r="E567" s="30" t="s">
        <v>8</v>
      </c>
      <c r="F567" s="30" t="s">
        <v>31</v>
      </c>
      <c r="G567" s="30" t="s">
        <v>32</v>
      </c>
    </row>
    <row r="568" spans="1:7" x14ac:dyDescent="0.2">
      <c r="A568" s="34">
        <v>567</v>
      </c>
      <c r="B568" s="30" t="str">
        <f t="shared" si="8"/>
        <v>SJ-B-02-QDVZ-AC-0015_HU02_F</v>
      </c>
      <c r="C568" s="30" t="str">
        <f>VLOOKUP(D568,设备类型清单!B:E,4,0)</f>
        <v>SJ-B-02-QDVZ-AC-0015</v>
      </c>
      <c r="D568" s="30" t="s">
        <v>116</v>
      </c>
      <c r="E568" s="30" t="s">
        <v>8</v>
      </c>
      <c r="F568" s="30" t="s">
        <v>33</v>
      </c>
      <c r="G568" s="30" t="s">
        <v>34</v>
      </c>
    </row>
    <row r="569" spans="1:7" x14ac:dyDescent="0.2">
      <c r="A569" s="34">
        <v>568</v>
      </c>
      <c r="B569" s="30" t="str">
        <f t="shared" si="8"/>
        <v>SJ-B-02-QDVZ-AC-0015_HU03_F</v>
      </c>
      <c r="C569" s="30" t="str">
        <f>VLOOKUP(D569,设备类型清单!B:E,4,0)</f>
        <v>SJ-B-02-QDVZ-AC-0015</v>
      </c>
      <c r="D569" s="30" t="s">
        <v>116</v>
      </c>
      <c r="E569" s="30" t="s">
        <v>8</v>
      </c>
      <c r="F569" s="30" t="s">
        <v>35</v>
      </c>
      <c r="G569" s="30" t="s">
        <v>36</v>
      </c>
    </row>
    <row r="570" spans="1:7" x14ac:dyDescent="0.2">
      <c r="A570" s="34">
        <v>569</v>
      </c>
      <c r="B570" s="30" t="str">
        <f t="shared" si="8"/>
        <v>SJ-B-02-QDVZ-AC-0015_HU04_F</v>
      </c>
      <c r="C570" s="30" t="str">
        <f>VLOOKUP(D570,设备类型清单!B:E,4,0)</f>
        <v>SJ-B-02-QDVZ-AC-0015</v>
      </c>
      <c r="D570" s="30" t="s">
        <v>116</v>
      </c>
      <c r="E570" s="30" t="s">
        <v>8</v>
      </c>
      <c r="F570" s="30" t="s">
        <v>37</v>
      </c>
      <c r="G570" s="30" t="s">
        <v>38</v>
      </c>
    </row>
    <row r="571" spans="1:7" x14ac:dyDescent="0.2">
      <c r="A571" s="34">
        <v>570</v>
      </c>
      <c r="B571" s="30" t="str">
        <f t="shared" si="8"/>
        <v>SJ-B-02-QDVZ-AC-0015_HU05_F</v>
      </c>
      <c r="C571" s="30" t="str">
        <f>VLOOKUP(D571,设备类型清单!B:E,4,0)</f>
        <v>SJ-B-02-QDVZ-AC-0015</v>
      </c>
      <c r="D571" s="30" t="s">
        <v>116</v>
      </c>
      <c r="E571" s="30" t="s">
        <v>8</v>
      </c>
      <c r="F571" s="30" t="s">
        <v>39</v>
      </c>
      <c r="G571" s="30" t="s">
        <v>40</v>
      </c>
    </row>
    <row r="572" spans="1:7" x14ac:dyDescent="0.2">
      <c r="A572" s="34">
        <v>571</v>
      </c>
      <c r="B572" s="30" t="str">
        <f t="shared" si="8"/>
        <v>SJ-B-02-QDVZ-AC-0015_HU06_X</v>
      </c>
      <c r="C572" s="30" t="str">
        <f>VLOOKUP(D572,设备类型清单!B:E,4,0)</f>
        <v>SJ-B-02-QDVZ-AC-0015</v>
      </c>
      <c r="D572" s="30" t="s">
        <v>116</v>
      </c>
      <c r="E572" s="30" t="s">
        <v>8</v>
      </c>
      <c r="F572" s="30" t="s">
        <v>41</v>
      </c>
      <c r="G572" s="30" t="s">
        <v>42</v>
      </c>
    </row>
    <row r="573" spans="1:7" x14ac:dyDescent="0.2">
      <c r="A573" s="34">
        <v>572</v>
      </c>
      <c r="B573" s="30" t="str">
        <f t="shared" si="8"/>
        <v>SJ-B-02-QDVZ-AC-0015_TE01_F</v>
      </c>
      <c r="C573" s="30" t="str">
        <f>VLOOKUP(D573,设备类型清单!B:E,4,0)</f>
        <v>SJ-B-02-QDVZ-AC-0015</v>
      </c>
      <c r="D573" s="30" t="s">
        <v>116</v>
      </c>
      <c r="E573" s="30" t="s">
        <v>8</v>
      </c>
      <c r="F573" s="30" t="s">
        <v>43</v>
      </c>
      <c r="G573" s="30" t="s">
        <v>44</v>
      </c>
    </row>
    <row r="574" spans="1:7" x14ac:dyDescent="0.2">
      <c r="A574" s="34">
        <v>573</v>
      </c>
      <c r="B574" s="30" t="str">
        <f t="shared" si="8"/>
        <v>SJ-B-02-QDVZ-AC-0015_TE02_F</v>
      </c>
      <c r="C574" s="30" t="str">
        <f>VLOOKUP(D574,设备类型清单!B:E,4,0)</f>
        <v>SJ-B-02-QDVZ-AC-0015</v>
      </c>
      <c r="D574" s="30" t="s">
        <v>116</v>
      </c>
      <c r="E574" s="30" t="s">
        <v>8</v>
      </c>
      <c r="F574" s="30" t="s">
        <v>45</v>
      </c>
      <c r="G574" s="30" t="s">
        <v>46</v>
      </c>
    </row>
    <row r="575" spans="1:7" x14ac:dyDescent="0.2">
      <c r="A575" s="34">
        <v>574</v>
      </c>
      <c r="B575" s="30" t="str">
        <f t="shared" si="8"/>
        <v>SJ-B-02-QDVZ-AC-0015_TE03_F</v>
      </c>
      <c r="C575" s="30" t="str">
        <f>VLOOKUP(D575,设备类型清单!B:E,4,0)</f>
        <v>SJ-B-02-QDVZ-AC-0015</v>
      </c>
      <c r="D575" s="30" t="s">
        <v>116</v>
      </c>
      <c r="E575" s="30" t="s">
        <v>8</v>
      </c>
      <c r="F575" s="30" t="s">
        <v>47</v>
      </c>
      <c r="G575" s="30" t="s">
        <v>48</v>
      </c>
    </row>
    <row r="576" spans="1:7" x14ac:dyDescent="0.2">
      <c r="A576" s="34">
        <v>575</v>
      </c>
      <c r="B576" s="30" t="str">
        <f t="shared" si="8"/>
        <v>SJ-B-02-QDVZ-AC-0015_TE04_F</v>
      </c>
      <c r="C576" s="30" t="str">
        <f>VLOOKUP(D576,设备类型清单!B:E,4,0)</f>
        <v>SJ-B-02-QDVZ-AC-0015</v>
      </c>
      <c r="D576" s="30" t="s">
        <v>116</v>
      </c>
      <c r="E576" s="30" t="s">
        <v>8</v>
      </c>
      <c r="F576" s="30" t="s">
        <v>49</v>
      </c>
      <c r="G576" s="30" t="s">
        <v>50</v>
      </c>
    </row>
    <row r="577" spans="1:7" x14ac:dyDescent="0.2">
      <c r="A577" s="34">
        <v>576</v>
      </c>
      <c r="B577" s="30" t="str">
        <f t="shared" si="8"/>
        <v>SJ-B-02-QDVZ-AC-0015_TE05_F</v>
      </c>
      <c r="C577" s="30" t="str">
        <f>VLOOKUP(D577,设备类型清单!B:E,4,0)</f>
        <v>SJ-B-02-QDVZ-AC-0015</v>
      </c>
      <c r="D577" s="30" t="s">
        <v>116</v>
      </c>
      <c r="E577" s="30" t="s">
        <v>8</v>
      </c>
      <c r="F577" s="30" t="s">
        <v>51</v>
      </c>
      <c r="G577" s="30" t="s">
        <v>52</v>
      </c>
    </row>
    <row r="578" spans="1:7" x14ac:dyDescent="0.2">
      <c r="A578" s="34">
        <v>577</v>
      </c>
      <c r="B578" s="30" t="str">
        <f t="shared" ref="B578:B641" si="9">C578&amp;F578</f>
        <v>SJ-B-02-QDVZ-AC-0015_TE06_F</v>
      </c>
      <c r="C578" s="30" t="str">
        <f>VLOOKUP(D578,设备类型清单!B:E,4,0)</f>
        <v>SJ-B-02-QDVZ-AC-0015</v>
      </c>
      <c r="D578" s="30" t="s">
        <v>116</v>
      </c>
      <c r="E578" s="30" t="s">
        <v>8</v>
      </c>
      <c r="F578" s="30" t="s">
        <v>53</v>
      </c>
      <c r="G578" s="30" t="s">
        <v>54</v>
      </c>
    </row>
    <row r="579" spans="1:7" x14ac:dyDescent="0.2">
      <c r="A579" s="34">
        <v>578</v>
      </c>
      <c r="B579" s="30" t="str">
        <f t="shared" si="9"/>
        <v>SJ-B-02-QDVZ-AC-0015_TE07_F</v>
      </c>
      <c r="C579" s="30" t="str">
        <f>VLOOKUP(D579,设备类型清单!B:E,4,0)</f>
        <v>SJ-B-02-QDVZ-AC-0015</v>
      </c>
      <c r="D579" s="30" t="s">
        <v>116</v>
      </c>
      <c r="E579" s="30" t="s">
        <v>8</v>
      </c>
      <c r="F579" s="30" t="s">
        <v>55</v>
      </c>
      <c r="G579" s="30" t="s">
        <v>56</v>
      </c>
    </row>
    <row r="580" spans="1:7" x14ac:dyDescent="0.2">
      <c r="A580" s="34">
        <v>579</v>
      </c>
      <c r="B580" s="30" t="str">
        <f t="shared" si="9"/>
        <v>SJ-B-02-QDVZ-AC-0015_TE08_F</v>
      </c>
      <c r="C580" s="30" t="str">
        <f>VLOOKUP(D580,设备类型清单!B:E,4,0)</f>
        <v>SJ-B-02-QDVZ-AC-0015</v>
      </c>
      <c r="D580" s="30" t="s">
        <v>116</v>
      </c>
      <c r="E580" s="30" t="s">
        <v>8</v>
      </c>
      <c r="F580" s="30" t="s">
        <v>57</v>
      </c>
      <c r="G580" s="30" t="s">
        <v>58</v>
      </c>
    </row>
    <row r="581" spans="1:7" x14ac:dyDescent="0.2">
      <c r="A581" s="34">
        <v>580</v>
      </c>
      <c r="B581" s="30" t="str">
        <f t="shared" si="9"/>
        <v>SJ-B-02-QDVZ-AC-0015_TE09_S</v>
      </c>
      <c r="C581" s="30" t="str">
        <f>VLOOKUP(D581,设备类型清单!B:E,4,0)</f>
        <v>SJ-B-02-QDVZ-AC-0015</v>
      </c>
      <c r="D581" s="30" t="s">
        <v>116</v>
      </c>
      <c r="E581" s="30" t="s">
        <v>8</v>
      </c>
      <c r="F581" s="30" t="s">
        <v>59</v>
      </c>
      <c r="G581" s="30" t="s">
        <v>60</v>
      </c>
    </row>
    <row r="582" spans="1:7" x14ac:dyDescent="0.2">
      <c r="A582" s="34">
        <v>581</v>
      </c>
      <c r="B582" s="30" t="str">
        <f t="shared" si="9"/>
        <v>SJ-B-02-QDVZ-AC-0015_TE10_S</v>
      </c>
      <c r="C582" s="30" t="str">
        <f>VLOOKUP(D582,设备类型清单!B:E,4,0)</f>
        <v>SJ-B-02-QDVZ-AC-0015</v>
      </c>
      <c r="D582" s="30" t="s">
        <v>116</v>
      </c>
      <c r="E582" s="30" t="s">
        <v>8</v>
      </c>
      <c r="F582" s="30" t="s">
        <v>61</v>
      </c>
      <c r="G582" s="30" t="s">
        <v>62</v>
      </c>
    </row>
    <row r="583" spans="1:7" x14ac:dyDescent="0.2">
      <c r="A583" s="34">
        <v>582</v>
      </c>
      <c r="B583" s="30" t="str">
        <f t="shared" si="9"/>
        <v>SJ-B-02-QDVZ-AC-0015_TE11_X</v>
      </c>
      <c r="C583" s="30" t="str">
        <f>VLOOKUP(D583,设备类型清单!B:E,4,0)</f>
        <v>SJ-B-02-QDVZ-AC-0015</v>
      </c>
      <c r="D583" s="30" t="s">
        <v>116</v>
      </c>
      <c r="E583" s="30" t="s">
        <v>8</v>
      </c>
      <c r="F583" s="30" t="s">
        <v>63</v>
      </c>
      <c r="G583" s="30" t="s">
        <v>64</v>
      </c>
    </row>
    <row r="584" spans="1:7" x14ac:dyDescent="0.2">
      <c r="A584" s="34">
        <v>583</v>
      </c>
      <c r="B584" s="30" t="str">
        <f t="shared" si="9"/>
        <v>SJ-B-02-QDVZ-AC-0015_TE12_X</v>
      </c>
      <c r="C584" s="30" t="str">
        <f>VLOOKUP(D584,设备类型清单!B:E,4,0)</f>
        <v>SJ-B-02-QDVZ-AC-0015</v>
      </c>
      <c r="D584" s="30" t="s">
        <v>116</v>
      </c>
      <c r="E584" s="30" t="s">
        <v>8</v>
      </c>
      <c r="F584" s="30" t="s">
        <v>65</v>
      </c>
      <c r="G584" s="30" t="s">
        <v>66</v>
      </c>
    </row>
    <row r="585" spans="1:7" x14ac:dyDescent="0.2">
      <c r="A585" s="34">
        <v>584</v>
      </c>
      <c r="B585" s="30" t="str">
        <f t="shared" si="9"/>
        <v>SJ-B-02-QDVZ-AC-0015_TE13_X</v>
      </c>
      <c r="C585" s="30" t="str">
        <f>VLOOKUP(D585,设备类型清单!B:E,4,0)</f>
        <v>SJ-B-02-QDVZ-AC-0015</v>
      </c>
      <c r="D585" s="30" t="s">
        <v>116</v>
      </c>
      <c r="E585" s="30" t="s">
        <v>8</v>
      </c>
      <c r="F585" s="30" t="s">
        <v>67</v>
      </c>
      <c r="G585" s="30" t="s">
        <v>68</v>
      </c>
    </row>
    <row r="586" spans="1:7" x14ac:dyDescent="0.2">
      <c r="A586" s="34">
        <v>585</v>
      </c>
      <c r="B586" s="30" t="str">
        <f t="shared" si="9"/>
        <v>SJ-B-02-QDVZ-AC-0015_DP01_F</v>
      </c>
      <c r="C586" s="30" t="str">
        <f>VLOOKUP(D586,设备类型清单!B:E,4,0)</f>
        <v>SJ-B-02-QDVZ-AC-0015</v>
      </c>
      <c r="D586" s="30" t="s">
        <v>116</v>
      </c>
      <c r="E586" s="30" t="s">
        <v>8</v>
      </c>
      <c r="F586" s="30" t="s">
        <v>69</v>
      </c>
      <c r="G586" s="30" t="s">
        <v>70</v>
      </c>
    </row>
    <row r="587" spans="1:7" x14ac:dyDescent="0.2">
      <c r="A587" s="34">
        <v>586</v>
      </c>
      <c r="B587" s="30" t="str">
        <f t="shared" si="9"/>
        <v>SJ-B-02-QDVZ-AC-0015_DP02_X</v>
      </c>
      <c r="C587" s="30" t="str">
        <f>VLOOKUP(D587,设备类型清单!B:E,4,0)</f>
        <v>SJ-B-02-QDVZ-AC-0015</v>
      </c>
      <c r="D587" s="30" t="s">
        <v>116</v>
      </c>
      <c r="E587" s="30" t="s">
        <v>8</v>
      </c>
      <c r="F587" s="30" t="s">
        <v>71</v>
      </c>
      <c r="G587" s="30" t="s">
        <v>72</v>
      </c>
    </row>
    <row r="588" spans="1:7" x14ac:dyDescent="0.2">
      <c r="A588" s="34">
        <v>587</v>
      </c>
      <c r="B588" s="30" t="str">
        <f t="shared" si="9"/>
        <v>SJ-B-02-QDVZ-AC-0015_DP03_X</v>
      </c>
      <c r="C588" s="30" t="str">
        <f>VLOOKUP(D588,设备类型清单!B:E,4,0)</f>
        <v>SJ-B-02-QDVZ-AC-0015</v>
      </c>
      <c r="D588" s="30" t="s">
        <v>116</v>
      </c>
      <c r="E588" s="30" t="s">
        <v>8</v>
      </c>
      <c r="F588" s="30" t="s">
        <v>73</v>
      </c>
      <c r="G588" s="30" t="s">
        <v>74</v>
      </c>
    </row>
    <row r="589" spans="1:7" x14ac:dyDescent="0.2">
      <c r="A589" s="34">
        <v>588</v>
      </c>
      <c r="B589" s="30" t="str">
        <f t="shared" si="9"/>
        <v>SJ-B-02-QDVZ-AC-0015_DP04_X</v>
      </c>
      <c r="C589" s="30" t="str">
        <f>VLOOKUP(D589,设备类型清单!B:E,4,0)</f>
        <v>SJ-B-02-QDVZ-AC-0015</v>
      </c>
      <c r="D589" s="30" t="s">
        <v>116</v>
      </c>
      <c r="E589" s="30" t="s">
        <v>8</v>
      </c>
      <c r="F589" s="30" t="s">
        <v>75</v>
      </c>
      <c r="G589" s="30" t="s">
        <v>76</v>
      </c>
    </row>
    <row r="590" spans="1:7" x14ac:dyDescent="0.2">
      <c r="A590" s="34">
        <v>589</v>
      </c>
      <c r="B590" s="30" t="str">
        <f t="shared" si="9"/>
        <v>SJ-B-02-QDVZ-AC-0015_PR01_F</v>
      </c>
      <c r="C590" s="30" t="str">
        <f>VLOOKUP(D590,设备类型清单!B:E,4,0)</f>
        <v>SJ-B-02-QDVZ-AC-0015</v>
      </c>
      <c r="D590" s="30" t="s">
        <v>116</v>
      </c>
      <c r="E590" s="30" t="s">
        <v>8</v>
      </c>
      <c r="F590" s="30" t="s">
        <v>77</v>
      </c>
      <c r="G590" s="30" t="s">
        <v>78</v>
      </c>
    </row>
    <row r="591" spans="1:7" x14ac:dyDescent="0.2">
      <c r="A591" s="34">
        <v>590</v>
      </c>
      <c r="B591" s="30" t="str">
        <f t="shared" si="9"/>
        <v>SJ-B-02-QDVZ-AC-0015_SN01_M</v>
      </c>
      <c r="C591" s="30" t="str">
        <f>VLOOKUP(D591,设备类型清单!B:E,4,0)</f>
        <v>SJ-B-02-QDVZ-AC-0015</v>
      </c>
      <c r="D591" s="30" t="s">
        <v>116</v>
      </c>
      <c r="E591" s="30" t="s">
        <v>8</v>
      </c>
      <c r="F591" s="30" t="s">
        <v>79</v>
      </c>
      <c r="G591" s="30" t="s">
        <v>80</v>
      </c>
    </row>
    <row r="592" spans="1:7" x14ac:dyDescent="0.2">
      <c r="A592" s="34">
        <v>591</v>
      </c>
      <c r="B592" s="30" t="str">
        <f t="shared" si="9"/>
        <v>SJ-B-02-QDVZ-AC-0015_SN02_R</v>
      </c>
      <c r="C592" s="30" t="str">
        <f>VLOOKUP(D592,设备类型清单!B:E,4,0)</f>
        <v>SJ-B-02-QDVZ-AC-0015</v>
      </c>
      <c r="D592" s="30" t="s">
        <v>116</v>
      </c>
      <c r="E592" s="30" t="s">
        <v>8</v>
      </c>
      <c r="F592" s="30" t="s">
        <v>81</v>
      </c>
      <c r="G592" s="30" t="s">
        <v>82</v>
      </c>
    </row>
    <row r="593" spans="1:7" x14ac:dyDescent="0.2">
      <c r="A593" s="34">
        <v>592</v>
      </c>
      <c r="B593" s="30" t="str">
        <f t="shared" si="9"/>
        <v>SJ-B-02-QDVZ-AC-0015_SN03_E</v>
      </c>
      <c r="C593" s="30" t="str">
        <f>VLOOKUP(D593,设备类型清单!B:E,4,0)</f>
        <v>SJ-B-02-QDVZ-AC-0015</v>
      </c>
      <c r="D593" s="30" t="s">
        <v>116</v>
      </c>
      <c r="E593" s="30" t="s">
        <v>8</v>
      </c>
      <c r="F593" s="30" t="s">
        <v>83</v>
      </c>
      <c r="G593" s="30" t="s">
        <v>84</v>
      </c>
    </row>
    <row r="594" spans="1:7" x14ac:dyDescent="0.2">
      <c r="A594" s="34">
        <v>593</v>
      </c>
      <c r="B594" s="30" t="str">
        <f t="shared" si="9"/>
        <v>SJ-B-02-QDVZ-AC-0015_SN04_R</v>
      </c>
      <c r="C594" s="30" t="str">
        <f>VLOOKUP(D594,设备类型清单!B:E,4,0)</f>
        <v>SJ-B-02-QDVZ-AC-0015</v>
      </c>
      <c r="D594" s="30" t="s">
        <v>116</v>
      </c>
      <c r="E594" s="30" t="s">
        <v>8</v>
      </c>
      <c r="F594" s="30" t="s">
        <v>85</v>
      </c>
      <c r="G594" s="30" t="s">
        <v>86</v>
      </c>
    </row>
    <row r="595" spans="1:7" x14ac:dyDescent="0.2">
      <c r="A595" s="34">
        <v>594</v>
      </c>
      <c r="B595" s="30" t="str">
        <f t="shared" si="9"/>
        <v>SJ-B-02-QDVZ-AC-0015_SN05_E</v>
      </c>
      <c r="C595" s="30" t="str">
        <f>VLOOKUP(D595,设备类型清单!B:E,4,0)</f>
        <v>SJ-B-02-QDVZ-AC-0015</v>
      </c>
      <c r="D595" s="30" t="s">
        <v>116</v>
      </c>
      <c r="E595" s="30" t="s">
        <v>8</v>
      </c>
      <c r="F595" s="30" t="s">
        <v>87</v>
      </c>
      <c r="G595" s="30" t="s">
        <v>88</v>
      </c>
    </row>
    <row r="596" spans="1:7" x14ac:dyDescent="0.2">
      <c r="A596" s="34">
        <v>595</v>
      </c>
      <c r="B596" s="30" t="str">
        <f t="shared" si="9"/>
        <v>SJ-B-02-QDVZ-AC-0015_SN06_S</v>
      </c>
      <c r="C596" s="30" t="str">
        <f>VLOOKUP(D596,设备类型清单!B:E,4,0)</f>
        <v>SJ-B-02-QDVZ-AC-0015</v>
      </c>
      <c r="D596" s="30" t="s">
        <v>116</v>
      </c>
      <c r="E596" s="30" t="s">
        <v>8</v>
      </c>
      <c r="F596" s="30" t="s">
        <v>89</v>
      </c>
      <c r="G596" s="30" t="s">
        <v>90</v>
      </c>
    </row>
    <row r="597" spans="1:7" x14ac:dyDescent="0.2">
      <c r="A597" s="31">
        <v>596</v>
      </c>
      <c r="B597" s="32" t="str">
        <f t="shared" si="9"/>
        <v>SJ-B-02-QDVZ-AC-0016_AV01_F</v>
      </c>
      <c r="C597" s="32" t="str">
        <f>VLOOKUP(D597,设备类型清单!B:E,4,0)</f>
        <v>SJ-B-02-QDVZ-AC-0016</v>
      </c>
      <c r="D597" s="32" t="s">
        <v>117</v>
      </c>
      <c r="E597" s="32" t="s">
        <v>8</v>
      </c>
      <c r="F597" s="32" t="s">
        <v>9</v>
      </c>
      <c r="G597" s="32" t="s">
        <v>10</v>
      </c>
    </row>
    <row r="598" spans="1:7" x14ac:dyDescent="0.2">
      <c r="A598" s="31">
        <v>597</v>
      </c>
      <c r="B598" s="32" t="str">
        <f t="shared" si="9"/>
        <v>SJ-B-02-QDVZ-AC-0016_OP01_F</v>
      </c>
      <c r="C598" s="32" t="str">
        <f>VLOOKUP(D598,设备类型清单!B:E,4,0)</f>
        <v>SJ-B-02-QDVZ-AC-0016</v>
      </c>
      <c r="D598" s="32" t="s">
        <v>117</v>
      </c>
      <c r="E598" s="32" t="s">
        <v>8</v>
      </c>
      <c r="F598" s="32" t="s">
        <v>11</v>
      </c>
      <c r="G598" s="32" t="s">
        <v>12</v>
      </c>
    </row>
    <row r="599" spans="1:7" x14ac:dyDescent="0.2">
      <c r="A599" s="31">
        <v>598</v>
      </c>
      <c r="B599" s="32" t="str">
        <f t="shared" si="9"/>
        <v>SJ-B-02-QDVZ-AC-0016_OP02_F</v>
      </c>
      <c r="C599" s="32" t="str">
        <f>VLOOKUP(D599,设备类型清单!B:E,4,0)</f>
        <v>SJ-B-02-QDVZ-AC-0016</v>
      </c>
      <c r="D599" s="32" t="s">
        <v>117</v>
      </c>
      <c r="E599" s="32" t="s">
        <v>8</v>
      </c>
      <c r="F599" s="32" t="s">
        <v>13</v>
      </c>
      <c r="G599" s="32" t="s">
        <v>14</v>
      </c>
    </row>
    <row r="600" spans="1:7" x14ac:dyDescent="0.2">
      <c r="A600" s="31">
        <v>599</v>
      </c>
      <c r="B600" s="32" t="str">
        <f t="shared" si="9"/>
        <v>SJ-B-02-QDVZ-AC-0016_OP03_F</v>
      </c>
      <c r="C600" s="32" t="str">
        <f>VLOOKUP(D600,设备类型清单!B:E,4,0)</f>
        <v>SJ-B-02-QDVZ-AC-0016</v>
      </c>
      <c r="D600" s="32" t="s">
        <v>117</v>
      </c>
      <c r="E600" s="32" t="s">
        <v>8</v>
      </c>
      <c r="F600" s="32" t="s">
        <v>15</v>
      </c>
      <c r="G600" s="32" t="s">
        <v>16</v>
      </c>
    </row>
    <row r="601" spans="1:7" x14ac:dyDescent="0.2">
      <c r="A601" s="31">
        <v>600</v>
      </c>
      <c r="B601" s="32" t="str">
        <f t="shared" si="9"/>
        <v>SJ-B-02-QDVZ-AC-0016_OP04_F</v>
      </c>
      <c r="C601" s="32" t="str">
        <f>VLOOKUP(D601,设备类型清单!B:E,4,0)</f>
        <v>SJ-B-02-QDVZ-AC-0016</v>
      </c>
      <c r="D601" s="32" t="s">
        <v>117</v>
      </c>
      <c r="E601" s="32" t="s">
        <v>8</v>
      </c>
      <c r="F601" s="32" t="s">
        <v>17</v>
      </c>
      <c r="G601" s="32" t="s">
        <v>18</v>
      </c>
    </row>
    <row r="602" spans="1:7" x14ac:dyDescent="0.2">
      <c r="A602" s="31">
        <v>601</v>
      </c>
      <c r="B602" s="32" t="str">
        <f t="shared" si="9"/>
        <v>SJ-B-02-QDVZ-AC-0016_OP05_F</v>
      </c>
      <c r="C602" s="32" t="str">
        <f>VLOOKUP(D602,设备类型清单!B:E,4,0)</f>
        <v>SJ-B-02-QDVZ-AC-0016</v>
      </c>
      <c r="D602" s="32" t="s">
        <v>117</v>
      </c>
      <c r="E602" s="32" t="s">
        <v>8</v>
      </c>
      <c r="F602" s="32" t="s">
        <v>19</v>
      </c>
      <c r="G602" s="32" t="s">
        <v>20</v>
      </c>
    </row>
    <row r="603" spans="1:7" x14ac:dyDescent="0.2">
      <c r="A603" s="31">
        <v>602</v>
      </c>
      <c r="B603" s="32" t="str">
        <f t="shared" si="9"/>
        <v>SJ-B-02-QDVZ-AC-0016_OP06_X</v>
      </c>
      <c r="C603" s="32" t="str">
        <f>VLOOKUP(D603,设备类型清单!B:E,4,0)</f>
        <v>SJ-B-02-QDVZ-AC-0016</v>
      </c>
      <c r="D603" s="32" t="s">
        <v>117</v>
      </c>
      <c r="E603" s="32" t="s">
        <v>8</v>
      </c>
      <c r="F603" s="32" t="s">
        <v>21</v>
      </c>
      <c r="G603" s="32" t="s">
        <v>22</v>
      </c>
    </row>
    <row r="604" spans="1:7" x14ac:dyDescent="0.2">
      <c r="A604" s="31">
        <v>603</v>
      </c>
      <c r="B604" s="32" t="str">
        <f t="shared" si="9"/>
        <v>SJ-B-02-QDVZ-AC-0016_OP07_X</v>
      </c>
      <c r="C604" s="32" t="str">
        <f>VLOOKUP(D604,设备类型清单!B:E,4,0)</f>
        <v>SJ-B-02-QDVZ-AC-0016</v>
      </c>
      <c r="D604" s="32" t="s">
        <v>117</v>
      </c>
      <c r="E604" s="32" t="s">
        <v>8</v>
      </c>
      <c r="F604" s="32" t="s">
        <v>23</v>
      </c>
      <c r="G604" s="32" t="s">
        <v>24</v>
      </c>
    </row>
    <row r="605" spans="1:7" x14ac:dyDescent="0.2">
      <c r="A605" s="31">
        <v>604</v>
      </c>
      <c r="B605" s="32" t="str">
        <f t="shared" si="9"/>
        <v>SJ-B-02-QDVZ-AC-0016_OP08_X</v>
      </c>
      <c r="C605" s="32" t="str">
        <f>VLOOKUP(D605,设备类型清单!B:E,4,0)</f>
        <v>SJ-B-02-QDVZ-AC-0016</v>
      </c>
      <c r="D605" s="32" t="s">
        <v>117</v>
      </c>
      <c r="E605" s="32" t="s">
        <v>8</v>
      </c>
      <c r="F605" s="32" t="s">
        <v>25</v>
      </c>
      <c r="G605" s="32" t="s">
        <v>26</v>
      </c>
    </row>
    <row r="606" spans="1:7" x14ac:dyDescent="0.2">
      <c r="A606" s="31">
        <v>605</v>
      </c>
      <c r="B606" s="32" t="str">
        <f t="shared" si="9"/>
        <v>SJ-B-02-QDVZ-AC-0016_OP09_X</v>
      </c>
      <c r="C606" s="32" t="str">
        <f>VLOOKUP(D606,设备类型清单!B:E,4,0)</f>
        <v>SJ-B-02-QDVZ-AC-0016</v>
      </c>
      <c r="D606" s="32" t="s">
        <v>117</v>
      </c>
      <c r="E606" s="32" t="s">
        <v>8</v>
      </c>
      <c r="F606" s="32" t="s">
        <v>27</v>
      </c>
      <c r="G606" s="32" t="s">
        <v>28</v>
      </c>
    </row>
    <row r="607" spans="1:7" x14ac:dyDescent="0.2">
      <c r="A607" s="31">
        <v>606</v>
      </c>
      <c r="B607" s="32" t="str">
        <f t="shared" si="9"/>
        <v>SJ-B-02-QDVZ-AC-0016_FQ01_F</v>
      </c>
      <c r="C607" s="32" t="str">
        <f>VLOOKUP(D607,设备类型清单!B:E,4,0)</f>
        <v>SJ-B-02-QDVZ-AC-0016</v>
      </c>
      <c r="D607" s="32" t="s">
        <v>117</v>
      </c>
      <c r="E607" s="32" t="s">
        <v>8</v>
      </c>
      <c r="F607" s="32" t="s">
        <v>29</v>
      </c>
      <c r="G607" s="32" t="s">
        <v>30</v>
      </c>
    </row>
    <row r="608" spans="1:7" x14ac:dyDescent="0.2">
      <c r="A608" s="31">
        <v>607</v>
      </c>
      <c r="B608" s="32" t="str">
        <f t="shared" si="9"/>
        <v>SJ-B-02-QDVZ-AC-0016_HU01_F</v>
      </c>
      <c r="C608" s="32" t="str">
        <f>VLOOKUP(D608,设备类型清单!B:E,4,0)</f>
        <v>SJ-B-02-QDVZ-AC-0016</v>
      </c>
      <c r="D608" s="32" t="s">
        <v>117</v>
      </c>
      <c r="E608" s="32" t="s">
        <v>8</v>
      </c>
      <c r="F608" s="32" t="s">
        <v>31</v>
      </c>
      <c r="G608" s="32" t="s">
        <v>32</v>
      </c>
    </row>
    <row r="609" spans="1:7" x14ac:dyDescent="0.2">
      <c r="A609" s="31">
        <v>608</v>
      </c>
      <c r="B609" s="32" t="str">
        <f t="shared" si="9"/>
        <v>SJ-B-02-QDVZ-AC-0016_HU02_F</v>
      </c>
      <c r="C609" s="32" t="str">
        <f>VLOOKUP(D609,设备类型清单!B:E,4,0)</f>
        <v>SJ-B-02-QDVZ-AC-0016</v>
      </c>
      <c r="D609" s="32" t="s">
        <v>117</v>
      </c>
      <c r="E609" s="32" t="s">
        <v>8</v>
      </c>
      <c r="F609" s="32" t="s">
        <v>33</v>
      </c>
      <c r="G609" s="32" t="s">
        <v>34</v>
      </c>
    </row>
    <row r="610" spans="1:7" x14ac:dyDescent="0.2">
      <c r="A610" s="31">
        <v>609</v>
      </c>
      <c r="B610" s="32" t="str">
        <f t="shared" si="9"/>
        <v>SJ-B-02-QDVZ-AC-0016_HU03_F</v>
      </c>
      <c r="C610" s="32" t="str">
        <f>VLOOKUP(D610,设备类型清单!B:E,4,0)</f>
        <v>SJ-B-02-QDVZ-AC-0016</v>
      </c>
      <c r="D610" s="32" t="s">
        <v>117</v>
      </c>
      <c r="E610" s="32" t="s">
        <v>8</v>
      </c>
      <c r="F610" s="32" t="s">
        <v>35</v>
      </c>
      <c r="G610" s="32" t="s">
        <v>36</v>
      </c>
    </row>
    <row r="611" spans="1:7" x14ac:dyDescent="0.2">
      <c r="A611" s="31">
        <v>610</v>
      </c>
      <c r="B611" s="32" t="str">
        <f t="shared" si="9"/>
        <v>SJ-B-02-QDVZ-AC-0016_HU04_F</v>
      </c>
      <c r="C611" s="32" t="str">
        <f>VLOOKUP(D611,设备类型清单!B:E,4,0)</f>
        <v>SJ-B-02-QDVZ-AC-0016</v>
      </c>
      <c r="D611" s="32" t="s">
        <v>117</v>
      </c>
      <c r="E611" s="32" t="s">
        <v>8</v>
      </c>
      <c r="F611" s="32" t="s">
        <v>37</v>
      </c>
      <c r="G611" s="32" t="s">
        <v>38</v>
      </c>
    </row>
    <row r="612" spans="1:7" x14ac:dyDescent="0.2">
      <c r="A612" s="31">
        <v>611</v>
      </c>
      <c r="B612" s="32" t="str">
        <f t="shared" si="9"/>
        <v>SJ-B-02-QDVZ-AC-0016_HU05_F</v>
      </c>
      <c r="C612" s="32" t="str">
        <f>VLOOKUP(D612,设备类型清单!B:E,4,0)</f>
        <v>SJ-B-02-QDVZ-AC-0016</v>
      </c>
      <c r="D612" s="32" t="s">
        <v>117</v>
      </c>
      <c r="E612" s="32" t="s">
        <v>8</v>
      </c>
      <c r="F612" s="32" t="s">
        <v>39</v>
      </c>
      <c r="G612" s="32" t="s">
        <v>40</v>
      </c>
    </row>
    <row r="613" spans="1:7" x14ac:dyDescent="0.2">
      <c r="A613" s="31">
        <v>612</v>
      </c>
      <c r="B613" s="32" t="str">
        <f t="shared" si="9"/>
        <v>SJ-B-02-QDVZ-AC-0016_HU06_X</v>
      </c>
      <c r="C613" s="32" t="str">
        <f>VLOOKUP(D613,设备类型清单!B:E,4,0)</f>
        <v>SJ-B-02-QDVZ-AC-0016</v>
      </c>
      <c r="D613" s="32" t="s">
        <v>117</v>
      </c>
      <c r="E613" s="32" t="s">
        <v>8</v>
      </c>
      <c r="F613" s="32" t="s">
        <v>41</v>
      </c>
      <c r="G613" s="32" t="s">
        <v>42</v>
      </c>
    </row>
    <row r="614" spans="1:7" x14ac:dyDescent="0.2">
      <c r="A614" s="31">
        <v>613</v>
      </c>
      <c r="B614" s="32" t="str">
        <f t="shared" si="9"/>
        <v>SJ-B-02-QDVZ-AC-0016_TE01_F</v>
      </c>
      <c r="C614" s="32" t="str">
        <f>VLOOKUP(D614,设备类型清单!B:E,4,0)</f>
        <v>SJ-B-02-QDVZ-AC-0016</v>
      </c>
      <c r="D614" s="32" t="s">
        <v>117</v>
      </c>
      <c r="E614" s="32" t="s">
        <v>8</v>
      </c>
      <c r="F614" s="32" t="s">
        <v>43</v>
      </c>
      <c r="G614" s="32" t="s">
        <v>44</v>
      </c>
    </row>
    <row r="615" spans="1:7" x14ac:dyDescent="0.2">
      <c r="A615" s="31">
        <v>614</v>
      </c>
      <c r="B615" s="32" t="str">
        <f t="shared" si="9"/>
        <v>SJ-B-02-QDVZ-AC-0016_TE02_F</v>
      </c>
      <c r="C615" s="32" t="str">
        <f>VLOOKUP(D615,设备类型清单!B:E,4,0)</f>
        <v>SJ-B-02-QDVZ-AC-0016</v>
      </c>
      <c r="D615" s="32" t="s">
        <v>117</v>
      </c>
      <c r="E615" s="32" t="s">
        <v>8</v>
      </c>
      <c r="F615" s="32" t="s">
        <v>45</v>
      </c>
      <c r="G615" s="32" t="s">
        <v>46</v>
      </c>
    </row>
    <row r="616" spans="1:7" x14ac:dyDescent="0.2">
      <c r="A616" s="31">
        <v>615</v>
      </c>
      <c r="B616" s="32" t="str">
        <f t="shared" si="9"/>
        <v>SJ-B-02-QDVZ-AC-0016_TE03_F</v>
      </c>
      <c r="C616" s="32" t="str">
        <f>VLOOKUP(D616,设备类型清单!B:E,4,0)</f>
        <v>SJ-B-02-QDVZ-AC-0016</v>
      </c>
      <c r="D616" s="32" t="s">
        <v>117</v>
      </c>
      <c r="E616" s="32" t="s">
        <v>8</v>
      </c>
      <c r="F616" s="32" t="s">
        <v>47</v>
      </c>
      <c r="G616" s="32" t="s">
        <v>48</v>
      </c>
    </row>
    <row r="617" spans="1:7" x14ac:dyDescent="0.2">
      <c r="A617" s="31">
        <v>616</v>
      </c>
      <c r="B617" s="32" t="str">
        <f t="shared" si="9"/>
        <v>SJ-B-02-QDVZ-AC-0016_TE04_F</v>
      </c>
      <c r="C617" s="32" t="str">
        <f>VLOOKUP(D617,设备类型清单!B:E,4,0)</f>
        <v>SJ-B-02-QDVZ-AC-0016</v>
      </c>
      <c r="D617" s="32" t="s">
        <v>117</v>
      </c>
      <c r="E617" s="32" t="s">
        <v>8</v>
      </c>
      <c r="F617" s="32" t="s">
        <v>49</v>
      </c>
      <c r="G617" s="32" t="s">
        <v>50</v>
      </c>
    </row>
    <row r="618" spans="1:7" x14ac:dyDescent="0.2">
      <c r="A618" s="31">
        <v>617</v>
      </c>
      <c r="B618" s="32" t="str">
        <f t="shared" si="9"/>
        <v>SJ-B-02-QDVZ-AC-0016_TE05_F</v>
      </c>
      <c r="C618" s="32" t="str">
        <f>VLOOKUP(D618,设备类型清单!B:E,4,0)</f>
        <v>SJ-B-02-QDVZ-AC-0016</v>
      </c>
      <c r="D618" s="32" t="s">
        <v>117</v>
      </c>
      <c r="E618" s="32" t="s">
        <v>8</v>
      </c>
      <c r="F618" s="32" t="s">
        <v>51</v>
      </c>
      <c r="G618" s="32" t="s">
        <v>52</v>
      </c>
    </row>
    <row r="619" spans="1:7" x14ac:dyDescent="0.2">
      <c r="A619" s="31">
        <v>618</v>
      </c>
      <c r="B619" s="32" t="str">
        <f t="shared" si="9"/>
        <v>SJ-B-02-QDVZ-AC-0016_TE06_F</v>
      </c>
      <c r="C619" s="32" t="str">
        <f>VLOOKUP(D619,设备类型清单!B:E,4,0)</f>
        <v>SJ-B-02-QDVZ-AC-0016</v>
      </c>
      <c r="D619" s="32" t="s">
        <v>117</v>
      </c>
      <c r="E619" s="32" t="s">
        <v>8</v>
      </c>
      <c r="F619" s="32" t="s">
        <v>53</v>
      </c>
      <c r="G619" s="32" t="s">
        <v>54</v>
      </c>
    </row>
    <row r="620" spans="1:7" x14ac:dyDescent="0.2">
      <c r="A620" s="31">
        <v>619</v>
      </c>
      <c r="B620" s="32" t="str">
        <f t="shared" si="9"/>
        <v>SJ-B-02-QDVZ-AC-0016_TE07_F</v>
      </c>
      <c r="C620" s="32" t="str">
        <f>VLOOKUP(D620,设备类型清单!B:E,4,0)</f>
        <v>SJ-B-02-QDVZ-AC-0016</v>
      </c>
      <c r="D620" s="32" t="s">
        <v>117</v>
      </c>
      <c r="E620" s="32" t="s">
        <v>8</v>
      </c>
      <c r="F620" s="32" t="s">
        <v>55</v>
      </c>
      <c r="G620" s="32" t="s">
        <v>56</v>
      </c>
    </row>
    <row r="621" spans="1:7" x14ac:dyDescent="0.2">
      <c r="A621" s="31">
        <v>620</v>
      </c>
      <c r="B621" s="32" t="str">
        <f t="shared" si="9"/>
        <v>SJ-B-02-QDVZ-AC-0016_TE08_F</v>
      </c>
      <c r="C621" s="32" t="str">
        <f>VLOOKUP(D621,设备类型清单!B:E,4,0)</f>
        <v>SJ-B-02-QDVZ-AC-0016</v>
      </c>
      <c r="D621" s="32" t="s">
        <v>117</v>
      </c>
      <c r="E621" s="32" t="s">
        <v>8</v>
      </c>
      <c r="F621" s="32" t="s">
        <v>57</v>
      </c>
      <c r="G621" s="32" t="s">
        <v>58</v>
      </c>
    </row>
    <row r="622" spans="1:7" x14ac:dyDescent="0.2">
      <c r="A622" s="31">
        <v>621</v>
      </c>
      <c r="B622" s="32" t="str">
        <f t="shared" si="9"/>
        <v>SJ-B-02-QDVZ-AC-0016_TE09_S</v>
      </c>
      <c r="C622" s="32" t="str">
        <f>VLOOKUP(D622,设备类型清单!B:E,4,0)</f>
        <v>SJ-B-02-QDVZ-AC-0016</v>
      </c>
      <c r="D622" s="32" t="s">
        <v>117</v>
      </c>
      <c r="E622" s="32" t="s">
        <v>8</v>
      </c>
      <c r="F622" s="32" t="s">
        <v>59</v>
      </c>
      <c r="G622" s="32" t="s">
        <v>60</v>
      </c>
    </row>
    <row r="623" spans="1:7" x14ac:dyDescent="0.2">
      <c r="A623" s="31">
        <v>622</v>
      </c>
      <c r="B623" s="32" t="str">
        <f t="shared" si="9"/>
        <v>SJ-B-02-QDVZ-AC-0016_TE10_S</v>
      </c>
      <c r="C623" s="32" t="str">
        <f>VLOOKUP(D623,设备类型清单!B:E,4,0)</f>
        <v>SJ-B-02-QDVZ-AC-0016</v>
      </c>
      <c r="D623" s="32" t="s">
        <v>117</v>
      </c>
      <c r="E623" s="32" t="s">
        <v>8</v>
      </c>
      <c r="F623" s="32" t="s">
        <v>61</v>
      </c>
      <c r="G623" s="32" t="s">
        <v>62</v>
      </c>
    </row>
    <row r="624" spans="1:7" x14ac:dyDescent="0.2">
      <c r="A624" s="31">
        <v>623</v>
      </c>
      <c r="B624" s="32" t="str">
        <f t="shared" si="9"/>
        <v>SJ-B-02-QDVZ-AC-0016_TE11_X</v>
      </c>
      <c r="C624" s="32" t="str">
        <f>VLOOKUP(D624,设备类型清单!B:E,4,0)</f>
        <v>SJ-B-02-QDVZ-AC-0016</v>
      </c>
      <c r="D624" s="32" t="s">
        <v>117</v>
      </c>
      <c r="E624" s="32" t="s">
        <v>8</v>
      </c>
      <c r="F624" s="32" t="s">
        <v>63</v>
      </c>
      <c r="G624" s="32" t="s">
        <v>64</v>
      </c>
    </row>
    <row r="625" spans="1:7" x14ac:dyDescent="0.2">
      <c r="A625" s="31">
        <v>624</v>
      </c>
      <c r="B625" s="32" t="str">
        <f t="shared" si="9"/>
        <v>SJ-B-02-QDVZ-AC-0016_TE12_X</v>
      </c>
      <c r="C625" s="32" t="str">
        <f>VLOOKUP(D625,设备类型清单!B:E,4,0)</f>
        <v>SJ-B-02-QDVZ-AC-0016</v>
      </c>
      <c r="D625" s="32" t="s">
        <v>117</v>
      </c>
      <c r="E625" s="32" t="s">
        <v>8</v>
      </c>
      <c r="F625" s="32" t="s">
        <v>65</v>
      </c>
      <c r="G625" s="32" t="s">
        <v>66</v>
      </c>
    </row>
    <row r="626" spans="1:7" x14ac:dyDescent="0.2">
      <c r="A626" s="31">
        <v>625</v>
      </c>
      <c r="B626" s="32" t="str">
        <f t="shared" si="9"/>
        <v>SJ-B-02-QDVZ-AC-0016_TE13_X</v>
      </c>
      <c r="C626" s="32" t="str">
        <f>VLOOKUP(D626,设备类型清单!B:E,4,0)</f>
        <v>SJ-B-02-QDVZ-AC-0016</v>
      </c>
      <c r="D626" s="32" t="s">
        <v>117</v>
      </c>
      <c r="E626" s="32" t="s">
        <v>8</v>
      </c>
      <c r="F626" s="32" t="s">
        <v>67</v>
      </c>
      <c r="G626" s="32" t="s">
        <v>68</v>
      </c>
    </row>
    <row r="627" spans="1:7" x14ac:dyDescent="0.2">
      <c r="A627" s="31">
        <v>626</v>
      </c>
      <c r="B627" s="32" t="str">
        <f t="shared" si="9"/>
        <v>SJ-B-02-QDVZ-AC-0016_DP01_F</v>
      </c>
      <c r="C627" s="32" t="str">
        <f>VLOOKUP(D627,设备类型清单!B:E,4,0)</f>
        <v>SJ-B-02-QDVZ-AC-0016</v>
      </c>
      <c r="D627" s="32" t="s">
        <v>117</v>
      </c>
      <c r="E627" s="32" t="s">
        <v>8</v>
      </c>
      <c r="F627" s="32" t="s">
        <v>69</v>
      </c>
      <c r="G627" s="32" t="s">
        <v>70</v>
      </c>
    </row>
    <row r="628" spans="1:7" x14ac:dyDescent="0.2">
      <c r="A628" s="31">
        <v>627</v>
      </c>
      <c r="B628" s="32" t="str">
        <f t="shared" si="9"/>
        <v>SJ-B-02-QDVZ-AC-0016_DP02_X</v>
      </c>
      <c r="C628" s="32" t="str">
        <f>VLOOKUP(D628,设备类型清单!B:E,4,0)</f>
        <v>SJ-B-02-QDVZ-AC-0016</v>
      </c>
      <c r="D628" s="32" t="s">
        <v>117</v>
      </c>
      <c r="E628" s="32" t="s">
        <v>8</v>
      </c>
      <c r="F628" s="32" t="s">
        <v>71</v>
      </c>
      <c r="G628" s="32" t="s">
        <v>72</v>
      </c>
    </row>
    <row r="629" spans="1:7" x14ac:dyDescent="0.2">
      <c r="A629" s="31">
        <v>628</v>
      </c>
      <c r="B629" s="32" t="str">
        <f t="shared" si="9"/>
        <v>SJ-B-02-QDVZ-AC-0016_DP03_X</v>
      </c>
      <c r="C629" s="32" t="str">
        <f>VLOOKUP(D629,设备类型清单!B:E,4,0)</f>
        <v>SJ-B-02-QDVZ-AC-0016</v>
      </c>
      <c r="D629" s="32" t="s">
        <v>117</v>
      </c>
      <c r="E629" s="32" t="s">
        <v>8</v>
      </c>
      <c r="F629" s="32" t="s">
        <v>73</v>
      </c>
      <c r="G629" s="32" t="s">
        <v>74</v>
      </c>
    </row>
    <row r="630" spans="1:7" x14ac:dyDescent="0.2">
      <c r="A630" s="31">
        <v>629</v>
      </c>
      <c r="B630" s="32" t="str">
        <f t="shared" si="9"/>
        <v>SJ-B-02-QDVZ-AC-0016_DP04_X</v>
      </c>
      <c r="C630" s="32" t="str">
        <f>VLOOKUP(D630,设备类型清单!B:E,4,0)</f>
        <v>SJ-B-02-QDVZ-AC-0016</v>
      </c>
      <c r="D630" s="32" t="s">
        <v>117</v>
      </c>
      <c r="E630" s="32" t="s">
        <v>8</v>
      </c>
      <c r="F630" s="32" t="s">
        <v>75</v>
      </c>
      <c r="G630" s="32" t="s">
        <v>76</v>
      </c>
    </row>
    <row r="631" spans="1:7" x14ac:dyDescent="0.2">
      <c r="A631" s="31">
        <v>630</v>
      </c>
      <c r="B631" s="32" t="str">
        <f t="shared" si="9"/>
        <v>SJ-B-02-QDVZ-AC-0016_PR01_F</v>
      </c>
      <c r="C631" s="32" t="str">
        <f>VLOOKUP(D631,设备类型清单!B:E,4,0)</f>
        <v>SJ-B-02-QDVZ-AC-0016</v>
      </c>
      <c r="D631" s="32" t="s">
        <v>117</v>
      </c>
      <c r="E631" s="32" t="s">
        <v>8</v>
      </c>
      <c r="F631" s="32" t="s">
        <v>77</v>
      </c>
      <c r="G631" s="32" t="s">
        <v>78</v>
      </c>
    </row>
    <row r="632" spans="1:7" x14ac:dyDescent="0.2">
      <c r="A632" s="31">
        <v>631</v>
      </c>
      <c r="B632" s="32" t="str">
        <f t="shared" si="9"/>
        <v>SJ-B-02-QDVZ-AC-0016_SN01_M</v>
      </c>
      <c r="C632" s="32" t="str">
        <f>VLOOKUP(D632,设备类型清单!B:E,4,0)</f>
        <v>SJ-B-02-QDVZ-AC-0016</v>
      </c>
      <c r="D632" s="32" t="s">
        <v>117</v>
      </c>
      <c r="E632" s="32" t="s">
        <v>8</v>
      </c>
      <c r="F632" s="32" t="s">
        <v>79</v>
      </c>
      <c r="G632" s="32" t="s">
        <v>80</v>
      </c>
    </row>
    <row r="633" spans="1:7" x14ac:dyDescent="0.2">
      <c r="A633" s="31">
        <v>632</v>
      </c>
      <c r="B633" s="32" t="str">
        <f t="shared" si="9"/>
        <v>SJ-B-02-QDVZ-AC-0016_SN02_R</v>
      </c>
      <c r="C633" s="32" t="str">
        <f>VLOOKUP(D633,设备类型清单!B:E,4,0)</f>
        <v>SJ-B-02-QDVZ-AC-0016</v>
      </c>
      <c r="D633" s="32" t="s">
        <v>117</v>
      </c>
      <c r="E633" s="32" t="s">
        <v>8</v>
      </c>
      <c r="F633" s="32" t="s">
        <v>81</v>
      </c>
      <c r="G633" s="32" t="s">
        <v>82</v>
      </c>
    </row>
    <row r="634" spans="1:7" x14ac:dyDescent="0.2">
      <c r="A634" s="31">
        <v>633</v>
      </c>
      <c r="B634" s="32" t="str">
        <f t="shared" si="9"/>
        <v>SJ-B-02-QDVZ-AC-0016_SN03_E</v>
      </c>
      <c r="C634" s="32" t="str">
        <f>VLOOKUP(D634,设备类型清单!B:E,4,0)</f>
        <v>SJ-B-02-QDVZ-AC-0016</v>
      </c>
      <c r="D634" s="32" t="s">
        <v>117</v>
      </c>
      <c r="E634" s="32" t="s">
        <v>8</v>
      </c>
      <c r="F634" s="32" t="s">
        <v>83</v>
      </c>
      <c r="G634" s="32" t="s">
        <v>84</v>
      </c>
    </row>
    <row r="635" spans="1:7" x14ac:dyDescent="0.2">
      <c r="A635" s="31">
        <v>634</v>
      </c>
      <c r="B635" s="32" t="str">
        <f t="shared" si="9"/>
        <v>SJ-B-02-QDVZ-AC-0016_SN04_R</v>
      </c>
      <c r="C635" s="32" t="str">
        <f>VLOOKUP(D635,设备类型清单!B:E,4,0)</f>
        <v>SJ-B-02-QDVZ-AC-0016</v>
      </c>
      <c r="D635" s="32" t="s">
        <v>117</v>
      </c>
      <c r="E635" s="32" t="s">
        <v>8</v>
      </c>
      <c r="F635" s="32" t="s">
        <v>85</v>
      </c>
      <c r="G635" s="32" t="s">
        <v>86</v>
      </c>
    </row>
    <row r="636" spans="1:7" x14ac:dyDescent="0.2">
      <c r="A636" s="31">
        <v>635</v>
      </c>
      <c r="B636" s="32" t="str">
        <f t="shared" si="9"/>
        <v>SJ-B-02-QDVZ-AC-0016_SN05_E</v>
      </c>
      <c r="C636" s="32" t="str">
        <f>VLOOKUP(D636,设备类型清单!B:E,4,0)</f>
        <v>SJ-B-02-QDVZ-AC-0016</v>
      </c>
      <c r="D636" s="32" t="s">
        <v>117</v>
      </c>
      <c r="E636" s="32" t="s">
        <v>8</v>
      </c>
      <c r="F636" s="32" t="s">
        <v>87</v>
      </c>
      <c r="G636" s="32" t="s">
        <v>88</v>
      </c>
    </row>
    <row r="637" spans="1:7" x14ac:dyDescent="0.2">
      <c r="A637" s="31">
        <v>636</v>
      </c>
      <c r="B637" s="32" t="str">
        <f t="shared" si="9"/>
        <v>SJ-B-02-QDVZ-AC-0016_SN06_S</v>
      </c>
      <c r="C637" s="32" t="str">
        <f>VLOOKUP(D637,设备类型清单!B:E,4,0)</f>
        <v>SJ-B-02-QDVZ-AC-0016</v>
      </c>
      <c r="D637" s="32" t="s">
        <v>117</v>
      </c>
      <c r="E637" s="32" t="s">
        <v>8</v>
      </c>
      <c r="F637" s="32" t="s">
        <v>89</v>
      </c>
      <c r="G637" s="32" t="s">
        <v>90</v>
      </c>
    </row>
    <row r="638" spans="1:7" x14ac:dyDescent="0.2">
      <c r="A638" s="34">
        <v>637</v>
      </c>
      <c r="B638" s="30" t="str">
        <f t="shared" si="9"/>
        <v>SJ-B-02-QDVZ-AC-0017_AV01_F</v>
      </c>
      <c r="C638" s="30" t="str">
        <f>VLOOKUP(D638,设备类型清单!B:E,4,0)</f>
        <v>SJ-B-02-QDVZ-AC-0017</v>
      </c>
      <c r="D638" s="30" t="s">
        <v>118</v>
      </c>
      <c r="E638" s="30" t="s">
        <v>8</v>
      </c>
      <c r="F638" s="30" t="s">
        <v>9</v>
      </c>
      <c r="G638" s="30" t="s">
        <v>10</v>
      </c>
    </row>
    <row r="639" spans="1:7" x14ac:dyDescent="0.2">
      <c r="A639" s="34">
        <v>638</v>
      </c>
      <c r="B639" s="30" t="str">
        <f t="shared" si="9"/>
        <v>SJ-B-02-QDVZ-AC-0017_OP01_F</v>
      </c>
      <c r="C639" s="30" t="str">
        <f>VLOOKUP(D639,设备类型清单!B:E,4,0)</f>
        <v>SJ-B-02-QDVZ-AC-0017</v>
      </c>
      <c r="D639" s="30" t="s">
        <v>118</v>
      </c>
      <c r="E639" s="30" t="s">
        <v>8</v>
      </c>
      <c r="F639" s="30" t="s">
        <v>11</v>
      </c>
      <c r="G639" s="30" t="s">
        <v>12</v>
      </c>
    </row>
    <row r="640" spans="1:7" x14ac:dyDescent="0.2">
      <c r="A640" s="34">
        <v>639</v>
      </c>
      <c r="B640" s="30" t="str">
        <f t="shared" si="9"/>
        <v>SJ-B-02-QDVZ-AC-0017_OP02_F</v>
      </c>
      <c r="C640" s="30" t="str">
        <f>VLOOKUP(D640,设备类型清单!B:E,4,0)</f>
        <v>SJ-B-02-QDVZ-AC-0017</v>
      </c>
      <c r="D640" s="30" t="s">
        <v>118</v>
      </c>
      <c r="E640" s="30" t="s">
        <v>8</v>
      </c>
      <c r="F640" s="30" t="s">
        <v>13</v>
      </c>
      <c r="G640" s="30" t="s">
        <v>14</v>
      </c>
    </row>
    <row r="641" spans="1:7" x14ac:dyDescent="0.2">
      <c r="A641" s="34">
        <v>640</v>
      </c>
      <c r="B641" s="30" t="str">
        <f t="shared" si="9"/>
        <v>SJ-B-02-QDVZ-AC-0017_OP03_F</v>
      </c>
      <c r="C641" s="30" t="str">
        <f>VLOOKUP(D641,设备类型清单!B:E,4,0)</f>
        <v>SJ-B-02-QDVZ-AC-0017</v>
      </c>
      <c r="D641" s="30" t="s">
        <v>118</v>
      </c>
      <c r="E641" s="30" t="s">
        <v>8</v>
      </c>
      <c r="F641" s="30" t="s">
        <v>15</v>
      </c>
      <c r="G641" s="30" t="s">
        <v>16</v>
      </c>
    </row>
    <row r="642" spans="1:7" x14ac:dyDescent="0.2">
      <c r="A642" s="34">
        <v>641</v>
      </c>
      <c r="B642" s="30" t="str">
        <f t="shared" ref="B642:B705" si="10">C642&amp;F642</f>
        <v>SJ-B-02-QDVZ-AC-0017_OP04_F</v>
      </c>
      <c r="C642" s="30" t="str">
        <f>VLOOKUP(D642,设备类型清单!B:E,4,0)</f>
        <v>SJ-B-02-QDVZ-AC-0017</v>
      </c>
      <c r="D642" s="30" t="s">
        <v>118</v>
      </c>
      <c r="E642" s="30" t="s">
        <v>8</v>
      </c>
      <c r="F642" s="30" t="s">
        <v>17</v>
      </c>
      <c r="G642" s="30" t="s">
        <v>18</v>
      </c>
    </row>
    <row r="643" spans="1:7" x14ac:dyDescent="0.2">
      <c r="A643" s="34">
        <v>642</v>
      </c>
      <c r="B643" s="30" t="str">
        <f t="shared" si="10"/>
        <v>SJ-B-02-QDVZ-AC-0017_OP05_F</v>
      </c>
      <c r="C643" s="30" t="str">
        <f>VLOOKUP(D643,设备类型清单!B:E,4,0)</f>
        <v>SJ-B-02-QDVZ-AC-0017</v>
      </c>
      <c r="D643" s="30" t="s">
        <v>118</v>
      </c>
      <c r="E643" s="30" t="s">
        <v>8</v>
      </c>
      <c r="F643" s="30" t="s">
        <v>19</v>
      </c>
      <c r="G643" s="30" t="s">
        <v>20</v>
      </c>
    </row>
    <row r="644" spans="1:7" x14ac:dyDescent="0.2">
      <c r="A644" s="34">
        <v>643</v>
      </c>
      <c r="B644" s="30" t="str">
        <f t="shared" si="10"/>
        <v>SJ-B-02-QDVZ-AC-0017_OP06_X</v>
      </c>
      <c r="C644" s="30" t="str">
        <f>VLOOKUP(D644,设备类型清单!B:E,4,0)</f>
        <v>SJ-B-02-QDVZ-AC-0017</v>
      </c>
      <c r="D644" s="30" t="s">
        <v>118</v>
      </c>
      <c r="E644" s="30" t="s">
        <v>8</v>
      </c>
      <c r="F644" s="30" t="s">
        <v>21</v>
      </c>
      <c r="G644" s="30" t="s">
        <v>22</v>
      </c>
    </row>
    <row r="645" spans="1:7" x14ac:dyDescent="0.2">
      <c r="A645" s="34">
        <v>644</v>
      </c>
      <c r="B645" s="30" t="str">
        <f t="shared" si="10"/>
        <v>SJ-B-02-QDVZ-AC-0017_OP07_X</v>
      </c>
      <c r="C645" s="30" t="str">
        <f>VLOOKUP(D645,设备类型清单!B:E,4,0)</f>
        <v>SJ-B-02-QDVZ-AC-0017</v>
      </c>
      <c r="D645" s="30" t="s">
        <v>118</v>
      </c>
      <c r="E645" s="30" t="s">
        <v>8</v>
      </c>
      <c r="F645" s="30" t="s">
        <v>23</v>
      </c>
      <c r="G645" s="30" t="s">
        <v>24</v>
      </c>
    </row>
    <row r="646" spans="1:7" x14ac:dyDescent="0.2">
      <c r="A646" s="34">
        <v>645</v>
      </c>
      <c r="B646" s="30" t="str">
        <f t="shared" si="10"/>
        <v>SJ-B-02-QDVZ-AC-0017_OP08_X</v>
      </c>
      <c r="C646" s="30" t="str">
        <f>VLOOKUP(D646,设备类型清单!B:E,4,0)</f>
        <v>SJ-B-02-QDVZ-AC-0017</v>
      </c>
      <c r="D646" s="30" t="s">
        <v>118</v>
      </c>
      <c r="E646" s="30" t="s">
        <v>8</v>
      </c>
      <c r="F646" s="30" t="s">
        <v>25</v>
      </c>
      <c r="G646" s="30" t="s">
        <v>26</v>
      </c>
    </row>
    <row r="647" spans="1:7" x14ac:dyDescent="0.2">
      <c r="A647" s="34">
        <v>646</v>
      </c>
      <c r="B647" s="30" t="str">
        <f t="shared" si="10"/>
        <v>SJ-B-02-QDVZ-AC-0017_OP09_X</v>
      </c>
      <c r="C647" s="30" t="str">
        <f>VLOOKUP(D647,设备类型清单!B:E,4,0)</f>
        <v>SJ-B-02-QDVZ-AC-0017</v>
      </c>
      <c r="D647" s="30" t="s">
        <v>118</v>
      </c>
      <c r="E647" s="30" t="s">
        <v>8</v>
      </c>
      <c r="F647" s="30" t="s">
        <v>27</v>
      </c>
      <c r="G647" s="30" t="s">
        <v>28</v>
      </c>
    </row>
    <row r="648" spans="1:7" x14ac:dyDescent="0.2">
      <c r="A648" s="34">
        <v>647</v>
      </c>
      <c r="B648" s="30" t="str">
        <f t="shared" si="10"/>
        <v>SJ-B-02-QDVZ-AC-0017_FQ01_F</v>
      </c>
      <c r="C648" s="30" t="str">
        <f>VLOOKUP(D648,设备类型清单!B:E,4,0)</f>
        <v>SJ-B-02-QDVZ-AC-0017</v>
      </c>
      <c r="D648" s="30" t="s">
        <v>118</v>
      </c>
      <c r="E648" s="30" t="s">
        <v>8</v>
      </c>
      <c r="F648" s="30" t="s">
        <v>29</v>
      </c>
      <c r="G648" s="30" t="s">
        <v>30</v>
      </c>
    </row>
    <row r="649" spans="1:7" x14ac:dyDescent="0.2">
      <c r="A649" s="34">
        <v>648</v>
      </c>
      <c r="B649" s="30" t="str">
        <f t="shared" si="10"/>
        <v>SJ-B-02-QDVZ-AC-0017_HU01_F</v>
      </c>
      <c r="C649" s="30" t="str">
        <f>VLOOKUP(D649,设备类型清单!B:E,4,0)</f>
        <v>SJ-B-02-QDVZ-AC-0017</v>
      </c>
      <c r="D649" s="30" t="s">
        <v>118</v>
      </c>
      <c r="E649" s="30" t="s">
        <v>8</v>
      </c>
      <c r="F649" s="30" t="s">
        <v>31</v>
      </c>
      <c r="G649" s="30" t="s">
        <v>32</v>
      </c>
    </row>
    <row r="650" spans="1:7" x14ac:dyDescent="0.2">
      <c r="A650" s="34">
        <v>649</v>
      </c>
      <c r="B650" s="30" t="str">
        <f t="shared" si="10"/>
        <v>SJ-B-02-QDVZ-AC-0017_HU02_F</v>
      </c>
      <c r="C650" s="30" t="str">
        <f>VLOOKUP(D650,设备类型清单!B:E,4,0)</f>
        <v>SJ-B-02-QDVZ-AC-0017</v>
      </c>
      <c r="D650" s="30" t="s">
        <v>118</v>
      </c>
      <c r="E650" s="30" t="s">
        <v>8</v>
      </c>
      <c r="F650" s="30" t="s">
        <v>33</v>
      </c>
      <c r="G650" s="30" t="s">
        <v>34</v>
      </c>
    </row>
    <row r="651" spans="1:7" x14ac:dyDescent="0.2">
      <c r="A651" s="34">
        <v>650</v>
      </c>
      <c r="B651" s="30" t="str">
        <f t="shared" si="10"/>
        <v>SJ-B-02-QDVZ-AC-0017_HU03_F</v>
      </c>
      <c r="C651" s="30" t="str">
        <f>VLOOKUP(D651,设备类型清单!B:E,4,0)</f>
        <v>SJ-B-02-QDVZ-AC-0017</v>
      </c>
      <c r="D651" s="30" t="s">
        <v>118</v>
      </c>
      <c r="E651" s="30" t="s">
        <v>8</v>
      </c>
      <c r="F651" s="30" t="s">
        <v>35</v>
      </c>
      <c r="G651" s="30" t="s">
        <v>36</v>
      </c>
    </row>
    <row r="652" spans="1:7" x14ac:dyDescent="0.2">
      <c r="A652" s="34">
        <v>651</v>
      </c>
      <c r="B652" s="30" t="str">
        <f t="shared" si="10"/>
        <v>SJ-B-02-QDVZ-AC-0017_HU04_F</v>
      </c>
      <c r="C652" s="30" t="str">
        <f>VLOOKUP(D652,设备类型清单!B:E,4,0)</f>
        <v>SJ-B-02-QDVZ-AC-0017</v>
      </c>
      <c r="D652" s="30" t="s">
        <v>118</v>
      </c>
      <c r="E652" s="30" t="s">
        <v>8</v>
      </c>
      <c r="F652" s="30" t="s">
        <v>37</v>
      </c>
      <c r="G652" s="30" t="s">
        <v>38</v>
      </c>
    </row>
    <row r="653" spans="1:7" x14ac:dyDescent="0.2">
      <c r="A653" s="34">
        <v>652</v>
      </c>
      <c r="B653" s="30" t="str">
        <f t="shared" si="10"/>
        <v>SJ-B-02-QDVZ-AC-0017_HU05_F</v>
      </c>
      <c r="C653" s="30" t="str">
        <f>VLOOKUP(D653,设备类型清单!B:E,4,0)</f>
        <v>SJ-B-02-QDVZ-AC-0017</v>
      </c>
      <c r="D653" s="30" t="s">
        <v>118</v>
      </c>
      <c r="E653" s="30" t="s">
        <v>8</v>
      </c>
      <c r="F653" s="30" t="s">
        <v>39</v>
      </c>
      <c r="G653" s="30" t="s">
        <v>40</v>
      </c>
    </row>
    <row r="654" spans="1:7" x14ac:dyDescent="0.2">
      <c r="A654" s="34">
        <v>653</v>
      </c>
      <c r="B654" s="30" t="str">
        <f t="shared" si="10"/>
        <v>SJ-B-02-QDVZ-AC-0017_HU06_X</v>
      </c>
      <c r="C654" s="30" t="str">
        <f>VLOOKUP(D654,设备类型清单!B:E,4,0)</f>
        <v>SJ-B-02-QDVZ-AC-0017</v>
      </c>
      <c r="D654" s="30" t="s">
        <v>118</v>
      </c>
      <c r="E654" s="30" t="s">
        <v>8</v>
      </c>
      <c r="F654" s="30" t="s">
        <v>41</v>
      </c>
      <c r="G654" s="30" t="s">
        <v>42</v>
      </c>
    </row>
    <row r="655" spans="1:7" x14ac:dyDescent="0.2">
      <c r="A655" s="34">
        <v>654</v>
      </c>
      <c r="B655" s="30" t="str">
        <f t="shared" si="10"/>
        <v>SJ-B-02-QDVZ-AC-0017_TE01_F</v>
      </c>
      <c r="C655" s="30" t="str">
        <f>VLOOKUP(D655,设备类型清单!B:E,4,0)</f>
        <v>SJ-B-02-QDVZ-AC-0017</v>
      </c>
      <c r="D655" s="30" t="s">
        <v>118</v>
      </c>
      <c r="E655" s="30" t="s">
        <v>8</v>
      </c>
      <c r="F655" s="30" t="s">
        <v>43</v>
      </c>
      <c r="G655" s="30" t="s">
        <v>44</v>
      </c>
    </row>
    <row r="656" spans="1:7" x14ac:dyDescent="0.2">
      <c r="A656" s="34">
        <v>655</v>
      </c>
      <c r="B656" s="30" t="str">
        <f t="shared" si="10"/>
        <v>SJ-B-02-QDVZ-AC-0017_TE02_F</v>
      </c>
      <c r="C656" s="30" t="str">
        <f>VLOOKUP(D656,设备类型清单!B:E,4,0)</f>
        <v>SJ-B-02-QDVZ-AC-0017</v>
      </c>
      <c r="D656" s="30" t="s">
        <v>118</v>
      </c>
      <c r="E656" s="30" t="s">
        <v>8</v>
      </c>
      <c r="F656" s="30" t="s">
        <v>45</v>
      </c>
      <c r="G656" s="30" t="s">
        <v>46</v>
      </c>
    </row>
    <row r="657" spans="1:7" x14ac:dyDescent="0.2">
      <c r="A657" s="34">
        <v>656</v>
      </c>
      <c r="B657" s="30" t="str">
        <f t="shared" si="10"/>
        <v>SJ-B-02-QDVZ-AC-0017_TE03_F</v>
      </c>
      <c r="C657" s="30" t="str">
        <f>VLOOKUP(D657,设备类型清单!B:E,4,0)</f>
        <v>SJ-B-02-QDVZ-AC-0017</v>
      </c>
      <c r="D657" s="30" t="s">
        <v>118</v>
      </c>
      <c r="E657" s="30" t="s">
        <v>8</v>
      </c>
      <c r="F657" s="30" t="s">
        <v>47</v>
      </c>
      <c r="G657" s="30" t="s">
        <v>48</v>
      </c>
    </row>
    <row r="658" spans="1:7" x14ac:dyDescent="0.2">
      <c r="A658" s="34">
        <v>657</v>
      </c>
      <c r="B658" s="30" t="str">
        <f t="shared" si="10"/>
        <v>SJ-B-02-QDVZ-AC-0017_TE04_F</v>
      </c>
      <c r="C658" s="30" t="str">
        <f>VLOOKUP(D658,设备类型清单!B:E,4,0)</f>
        <v>SJ-B-02-QDVZ-AC-0017</v>
      </c>
      <c r="D658" s="30" t="s">
        <v>118</v>
      </c>
      <c r="E658" s="30" t="s">
        <v>8</v>
      </c>
      <c r="F658" s="30" t="s">
        <v>49</v>
      </c>
      <c r="G658" s="30" t="s">
        <v>50</v>
      </c>
    </row>
    <row r="659" spans="1:7" x14ac:dyDescent="0.2">
      <c r="A659" s="34">
        <v>658</v>
      </c>
      <c r="B659" s="30" t="str">
        <f t="shared" si="10"/>
        <v>SJ-B-02-QDVZ-AC-0017_TE05_F</v>
      </c>
      <c r="C659" s="30" t="str">
        <f>VLOOKUP(D659,设备类型清单!B:E,4,0)</f>
        <v>SJ-B-02-QDVZ-AC-0017</v>
      </c>
      <c r="D659" s="30" t="s">
        <v>118</v>
      </c>
      <c r="E659" s="30" t="s">
        <v>8</v>
      </c>
      <c r="F659" s="30" t="s">
        <v>51</v>
      </c>
      <c r="G659" s="30" t="s">
        <v>52</v>
      </c>
    </row>
    <row r="660" spans="1:7" x14ac:dyDescent="0.2">
      <c r="A660" s="34">
        <v>659</v>
      </c>
      <c r="B660" s="30" t="str">
        <f t="shared" si="10"/>
        <v>SJ-B-02-QDVZ-AC-0017_TE06_F</v>
      </c>
      <c r="C660" s="30" t="str">
        <f>VLOOKUP(D660,设备类型清单!B:E,4,0)</f>
        <v>SJ-B-02-QDVZ-AC-0017</v>
      </c>
      <c r="D660" s="30" t="s">
        <v>118</v>
      </c>
      <c r="E660" s="30" t="s">
        <v>8</v>
      </c>
      <c r="F660" s="30" t="s">
        <v>53</v>
      </c>
      <c r="G660" s="30" t="s">
        <v>54</v>
      </c>
    </row>
    <row r="661" spans="1:7" x14ac:dyDescent="0.2">
      <c r="A661" s="34">
        <v>660</v>
      </c>
      <c r="B661" s="30" t="str">
        <f t="shared" si="10"/>
        <v>SJ-B-02-QDVZ-AC-0017_TE07_F</v>
      </c>
      <c r="C661" s="30" t="str">
        <f>VLOOKUP(D661,设备类型清单!B:E,4,0)</f>
        <v>SJ-B-02-QDVZ-AC-0017</v>
      </c>
      <c r="D661" s="30" t="s">
        <v>118</v>
      </c>
      <c r="E661" s="30" t="s">
        <v>8</v>
      </c>
      <c r="F661" s="30" t="s">
        <v>55</v>
      </c>
      <c r="G661" s="30" t="s">
        <v>56</v>
      </c>
    </row>
    <row r="662" spans="1:7" x14ac:dyDescent="0.2">
      <c r="A662" s="34">
        <v>661</v>
      </c>
      <c r="B662" s="30" t="str">
        <f t="shared" si="10"/>
        <v>SJ-B-02-QDVZ-AC-0017_TE08_F</v>
      </c>
      <c r="C662" s="30" t="str">
        <f>VLOOKUP(D662,设备类型清单!B:E,4,0)</f>
        <v>SJ-B-02-QDVZ-AC-0017</v>
      </c>
      <c r="D662" s="30" t="s">
        <v>118</v>
      </c>
      <c r="E662" s="30" t="s">
        <v>8</v>
      </c>
      <c r="F662" s="30" t="s">
        <v>57</v>
      </c>
      <c r="G662" s="30" t="s">
        <v>58</v>
      </c>
    </row>
    <row r="663" spans="1:7" x14ac:dyDescent="0.2">
      <c r="A663" s="34">
        <v>662</v>
      </c>
      <c r="B663" s="30" t="str">
        <f t="shared" si="10"/>
        <v>SJ-B-02-QDVZ-AC-0017_TE09_S</v>
      </c>
      <c r="C663" s="30" t="str">
        <f>VLOOKUP(D663,设备类型清单!B:E,4,0)</f>
        <v>SJ-B-02-QDVZ-AC-0017</v>
      </c>
      <c r="D663" s="30" t="s">
        <v>118</v>
      </c>
      <c r="E663" s="30" t="s">
        <v>8</v>
      </c>
      <c r="F663" s="30" t="s">
        <v>59</v>
      </c>
      <c r="G663" s="30" t="s">
        <v>60</v>
      </c>
    </row>
    <row r="664" spans="1:7" x14ac:dyDescent="0.2">
      <c r="A664" s="34">
        <v>663</v>
      </c>
      <c r="B664" s="30" t="str">
        <f t="shared" si="10"/>
        <v>SJ-B-02-QDVZ-AC-0017_TE10_S</v>
      </c>
      <c r="C664" s="30" t="str">
        <f>VLOOKUP(D664,设备类型清单!B:E,4,0)</f>
        <v>SJ-B-02-QDVZ-AC-0017</v>
      </c>
      <c r="D664" s="30" t="s">
        <v>118</v>
      </c>
      <c r="E664" s="30" t="s">
        <v>8</v>
      </c>
      <c r="F664" s="30" t="s">
        <v>61</v>
      </c>
      <c r="G664" s="30" t="s">
        <v>62</v>
      </c>
    </row>
    <row r="665" spans="1:7" x14ac:dyDescent="0.2">
      <c r="A665" s="34">
        <v>664</v>
      </c>
      <c r="B665" s="30" t="str">
        <f t="shared" si="10"/>
        <v>SJ-B-02-QDVZ-AC-0017_TE11_X</v>
      </c>
      <c r="C665" s="30" t="str">
        <f>VLOOKUP(D665,设备类型清单!B:E,4,0)</f>
        <v>SJ-B-02-QDVZ-AC-0017</v>
      </c>
      <c r="D665" s="30" t="s">
        <v>118</v>
      </c>
      <c r="E665" s="30" t="s">
        <v>8</v>
      </c>
      <c r="F665" s="30" t="s">
        <v>63</v>
      </c>
      <c r="G665" s="30" t="s">
        <v>64</v>
      </c>
    </row>
    <row r="666" spans="1:7" x14ac:dyDescent="0.2">
      <c r="A666" s="34">
        <v>665</v>
      </c>
      <c r="B666" s="30" t="str">
        <f t="shared" si="10"/>
        <v>SJ-B-02-QDVZ-AC-0017_TE12_X</v>
      </c>
      <c r="C666" s="30" t="str">
        <f>VLOOKUP(D666,设备类型清单!B:E,4,0)</f>
        <v>SJ-B-02-QDVZ-AC-0017</v>
      </c>
      <c r="D666" s="30" t="s">
        <v>118</v>
      </c>
      <c r="E666" s="30" t="s">
        <v>8</v>
      </c>
      <c r="F666" s="30" t="s">
        <v>65</v>
      </c>
      <c r="G666" s="30" t="s">
        <v>66</v>
      </c>
    </row>
    <row r="667" spans="1:7" x14ac:dyDescent="0.2">
      <c r="A667" s="34">
        <v>666</v>
      </c>
      <c r="B667" s="30" t="str">
        <f t="shared" si="10"/>
        <v>SJ-B-02-QDVZ-AC-0017_TE13_X</v>
      </c>
      <c r="C667" s="30" t="str">
        <f>VLOOKUP(D667,设备类型清单!B:E,4,0)</f>
        <v>SJ-B-02-QDVZ-AC-0017</v>
      </c>
      <c r="D667" s="30" t="s">
        <v>118</v>
      </c>
      <c r="E667" s="30" t="s">
        <v>8</v>
      </c>
      <c r="F667" s="30" t="s">
        <v>67</v>
      </c>
      <c r="G667" s="30" t="s">
        <v>68</v>
      </c>
    </row>
    <row r="668" spans="1:7" x14ac:dyDescent="0.2">
      <c r="A668" s="34">
        <v>667</v>
      </c>
      <c r="B668" s="30" t="str">
        <f t="shared" si="10"/>
        <v>SJ-B-02-QDVZ-AC-0017_DP01_F</v>
      </c>
      <c r="C668" s="30" t="str">
        <f>VLOOKUP(D668,设备类型清单!B:E,4,0)</f>
        <v>SJ-B-02-QDVZ-AC-0017</v>
      </c>
      <c r="D668" s="30" t="s">
        <v>118</v>
      </c>
      <c r="E668" s="30" t="s">
        <v>8</v>
      </c>
      <c r="F668" s="30" t="s">
        <v>69</v>
      </c>
      <c r="G668" s="30" t="s">
        <v>70</v>
      </c>
    </row>
    <row r="669" spans="1:7" x14ac:dyDescent="0.2">
      <c r="A669" s="34">
        <v>668</v>
      </c>
      <c r="B669" s="30" t="str">
        <f t="shared" si="10"/>
        <v>SJ-B-02-QDVZ-AC-0017_DP02_X</v>
      </c>
      <c r="C669" s="30" t="str">
        <f>VLOOKUP(D669,设备类型清单!B:E,4,0)</f>
        <v>SJ-B-02-QDVZ-AC-0017</v>
      </c>
      <c r="D669" s="30" t="s">
        <v>118</v>
      </c>
      <c r="E669" s="30" t="s">
        <v>8</v>
      </c>
      <c r="F669" s="30" t="s">
        <v>71</v>
      </c>
      <c r="G669" s="30" t="s">
        <v>72</v>
      </c>
    </row>
    <row r="670" spans="1:7" x14ac:dyDescent="0.2">
      <c r="A670" s="34">
        <v>669</v>
      </c>
      <c r="B670" s="30" t="str">
        <f t="shared" si="10"/>
        <v>SJ-B-02-QDVZ-AC-0017_DP03_X</v>
      </c>
      <c r="C670" s="30" t="str">
        <f>VLOOKUP(D670,设备类型清单!B:E,4,0)</f>
        <v>SJ-B-02-QDVZ-AC-0017</v>
      </c>
      <c r="D670" s="30" t="s">
        <v>118</v>
      </c>
      <c r="E670" s="30" t="s">
        <v>8</v>
      </c>
      <c r="F670" s="30" t="s">
        <v>73</v>
      </c>
      <c r="G670" s="30" t="s">
        <v>74</v>
      </c>
    </row>
    <row r="671" spans="1:7" x14ac:dyDescent="0.2">
      <c r="A671" s="34">
        <v>670</v>
      </c>
      <c r="B671" s="30" t="str">
        <f t="shared" si="10"/>
        <v>SJ-B-02-QDVZ-AC-0017_DP04_X</v>
      </c>
      <c r="C671" s="30" t="str">
        <f>VLOOKUP(D671,设备类型清单!B:E,4,0)</f>
        <v>SJ-B-02-QDVZ-AC-0017</v>
      </c>
      <c r="D671" s="30" t="s">
        <v>118</v>
      </c>
      <c r="E671" s="30" t="s">
        <v>8</v>
      </c>
      <c r="F671" s="30" t="s">
        <v>75</v>
      </c>
      <c r="G671" s="30" t="s">
        <v>76</v>
      </c>
    </row>
    <row r="672" spans="1:7" x14ac:dyDescent="0.2">
      <c r="A672" s="34">
        <v>671</v>
      </c>
      <c r="B672" s="30" t="str">
        <f t="shared" si="10"/>
        <v>SJ-B-02-QDVZ-AC-0017_PR01_F</v>
      </c>
      <c r="C672" s="30" t="str">
        <f>VLOOKUP(D672,设备类型清单!B:E,4,0)</f>
        <v>SJ-B-02-QDVZ-AC-0017</v>
      </c>
      <c r="D672" s="30" t="s">
        <v>118</v>
      </c>
      <c r="E672" s="30" t="s">
        <v>8</v>
      </c>
      <c r="F672" s="30" t="s">
        <v>77</v>
      </c>
      <c r="G672" s="30" t="s">
        <v>78</v>
      </c>
    </row>
    <row r="673" spans="1:7" x14ac:dyDescent="0.2">
      <c r="A673" s="34">
        <v>672</v>
      </c>
      <c r="B673" s="30" t="str">
        <f t="shared" si="10"/>
        <v>SJ-B-02-QDVZ-AC-0017_SN01_M</v>
      </c>
      <c r="C673" s="30" t="str">
        <f>VLOOKUP(D673,设备类型清单!B:E,4,0)</f>
        <v>SJ-B-02-QDVZ-AC-0017</v>
      </c>
      <c r="D673" s="30" t="s">
        <v>118</v>
      </c>
      <c r="E673" s="30" t="s">
        <v>8</v>
      </c>
      <c r="F673" s="30" t="s">
        <v>79</v>
      </c>
      <c r="G673" s="30" t="s">
        <v>80</v>
      </c>
    </row>
    <row r="674" spans="1:7" x14ac:dyDescent="0.2">
      <c r="A674" s="34">
        <v>673</v>
      </c>
      <c r="B674" s="30" t="str">
        <f t="shared" si="10"/>
        <v>SJ-B-02-QDVZ-AC-0017_SN02_R</v>
      </c>
      <c r="C674" s="30" t="str">
        <f>VLOOKUP(D674,设备类型清单!B:E,4,0)</f>
        <v>SJ-B-02-QDVZ-AC-0017</v>
      </c>
      <c r="D674" s="30" t="s">
        <v>118</v>
      </c>
      <c r="E674" s="30" t="s">
        <v>8</v>
      </c>
      <c r="F674" s="30" t="s">
        <v>81</v>
      </c>
      <c r="G674" s="30" t="s">
        <v>82</v>
      </c>
    </row>
    <row r="675" spans="1:7" x14ac:dyDescent="0.2">
      <c r="A675" s="34">
        <v>674</v>
      </c>
      <c r="B675" s="30" t="str">
        <f t="shared" si="10"/>
        <v>SJ-B-02-QDVZ-AC-0017_SN03_E</v>
      </c>
      <c r="C675" s="30" t="str">
        <f>VLOOKUP(D675,设备类型清单!B:E,4,0)</f>
        <v>SJ-B-02-QDVZ-AC-0017</v>
      </c>
      <c r="D675" s="30" t="s">
        <v>118</v>
      </c>
      <c r="E675" s="30" t="s">
        <v>8</v>
      </c>
      <c r="F675" s="30" t="s">
        <v>83</v>
      </c>
      <c r="G675" s="30" t="s">
        <v>84</v>
      </c>
    </row>
    <row r="676" spans="1:7" x14ac:dyDescent="0.2">
      <c r="A676" s="34">
        <v>675</v>
      </c>
      <c r="B676" s="30" t="str">
        <f t="shared" si="10"/>
        <v>SJ-B-02-QDVZ-AC-0017_SN04_R</v>
      </c>
      <c r="C676" s="30" t="str">
        <f>VLOOKUP(D676,设备类型清单!B:E,4,0)</f>
        <v>SJ-B-02-QDVZ-AC-0017</v>
      </c>
      <c r="D676" s="30" t="s">
        <v>118</v>
      </c>
      <c r="E676" s="30" t="s">
        <v>8</v>
      </c>
      <c r="F676" s="30" t="s">
        <v>85</v>
      </c>
      <c r="G676" s="30" t="s">
        <v>86</v>
      </c>
    </row>
    <row r="677" spans="1:7" x14ac:dyDescent="0.2">
      <c r="A677" s="34">
        <v>676</v>
      </c>
      <c r="B677" s="30" t="str">
        <f t="shared" si="10"/>
        <v>SJ-B-02-QDVZ-AC-0017_SN05_E</v>
      </c>
      <c r="C677" s="30" t="str">
        <f>VLOOKUP(D677,设备类型清单!B:E,4,0)</f>
        <v>SJ-B-02-QDVZ-AC-0017</v>
      </c>
      <c r="D677" s="30" t="s">
        <v>118</v>
      </c>
      <c r="E677" s="30" t="s">
        <v>8</v>
      </c>
      <c r="F677" s="30" t="s">
        <v>87</v>
      </c>
      <c r="G677" s="30" t="s">
        <v>88</v>
      </c>
    </row>
    <row r="678" spans="1:7" x14ac:dyDescent="0.2">
      <c r="A678" s="34">
        <v>677</v>
      </c>
      <c r="B678" s="30" t="str">
        <f t="shared" si="10"/>
        <v>SJ-B-02-QDVZ-AC-0017_SN06_S</v>
      </c>
      <c r="C678" s="30" t="str">
        <f>VLOOKUP(D678,设备类型清单!B:E,4,0)</f>
        <v>SJ-B-02-QDVZ-AC-0017</v>
      </c>
      <c r="D678" s="30" t="s">
        <v>118</v>
      </c>
      <c r="E678" s="30" t="s">
        <v>8</v>
      </c>
      <c r="F678" s="30" t="s">
        <v>89</v>
      </c>
      <c r="G678" s="30" t="s">
        <v>90</v>
      </c>
    </row>
    <row r="679" spans="1:7" x14ac:dyDescent="0.2">
      <c r="A679" s="31">
        <v>678</v>
      </c>
      <c r="B679" s="32" t="str">
        <f t="shared" si="10"/>
        <v>SJ-B-02-QDVZ-AC-0018_AV01_F</v>
      </c>
      <c r="C679" s="32" t="str">
        <f>VLOOKUP(D679,设备类型清单!B:E,4,0)</f>
        <v>SJ-B-02-QDVZ-AC-0018</v>
      </c>
      <c r="D679" s="32" t="s">
        <v>119</v>
      </c>
      <c r="E679" s="32" t="s">
        <v>8</v>
      </c>
      <c r="F679" s="32" t="s">
        <v>9</v>
      </c>
      <c r="G679" s="32" t="s">
        <v>10</v>
      </c>
    </row>
    <row r="680" spans="1:7" x14ac:dyDescent="0.2">
      <c r="A680" s="31">
        <v>679</v>
      </c>
      <c r="B680" s="32" t="str">
        <f t="shared" si="10"/>
        <v>SJ-B-02-QDVZ-AC-0018_OP01_F</v>
      </c>
      <c r="C680" s="32" t="str">
        <f>VLOOKUP(D680,设备类型清单!B:E,4,0)</f>
        <v>SJ-B-02-QDVZ-AC-0018</v>
      </c>
      <c r="D680" s="32" t="s">
        <v>119</v>
      </c>
      <c r="E680" s="32" t="s">
        <v>8</v>
      </c>
      <c r="F680" s="32" t="s">
        <v>11</v>
      </c>
      <c r="G680" s="32" t="s">
        <v>12</v>
      </c>
    </row>
    <row r="681" spans="1:7" x14ac:dyDescent="0.2">
      <c r="A681" s="31">
        <v>680</v>
      </c>
      <c r="B681" s="32" t="str">
        <f t="shared" si="10"/>
        <v>SJ-B-02-QDVZ-AC-0018_OP02_F</v>
      </c>
      <c r="C681" s="32" t="str">
        <f>VLOOKUP(D681,设备类型清单!B:E,4,0)</f>
        <v>SJ-B-02-QDVZ-AC-0018</v>
      </c>
      <c r="D681" s="32" t="s">
        <v>119</v>
      </c>
      <c r="E681" s="32" t="s">
        <v>8</v>
      </c>
      <c r="F681" s="32" t="s">
        <v>13</v>
      </c>
      <c r="G681" s="32" t="s">
        <v>14</v>
      </c>
    </row>
    <row r="682" spans="1:7" x14ac:dyDescent="0.2">
      <c r="A682" s="31">
        <v>681</v>
      </c>
      <c r="B682" s="32" t="str">
        <f t="shared" si="10"/>
        <v>SJ-B-02-QDVZ-AC-0018_OP03_F</v>
      </c>
      <c r="C682" s="32" t="str">
        <f>VLOOKUP(D682,设备类型清单!B:E,4,0)</f>
        <v>SJ-B-02-QDVZ-AC-0018</v>
      </c>
      <c r="D682" s="32" t="s">
        <v>119</v>
      </c>
      <c r="E682" s="32" t="s">
        <v>8</v>
      </c>
      <c r="F682" s="32" t="s">
        <v>15</v>
      </c>
      <c r="G682" s="32" t="s">
        <v>16</v>
      </c>
    </row>
    <row r="683" spans="1:7" x14ac:dyDescent="0.2">
      <c r="A683" s="31">
        <v>682</v>
      </c>
      <c r="B683" s="32" t="str">
        <f t="shared" si="10"/>
        <v>SJ-B-02-QDVZ-AC-0018_OP04_F</v>
      </c>
      <c r="C683" s="32" t="str">
        <f>VLOOKUP(D683,设备类型清单!B:E,4,0)</f>
        <v>SJ-B-02-QDVZ-AC-0018</v>
      </c>
      <c r="D683" s="32" t="s">
        <v>119</v>
      </c>
      <c r="E683" s="32" t="s">
        <v>8</v>
      </c>
      <c r="F683" s="32" t="s">
        <v>17</v>
      </c>
      <c r="G683" s="32" t="s">
        <v>18</v>
      </c>
    </row>
    <row r="684" spans="1:7" x14ac:dyDescent="0.2">
      <c r="A684" s="31">
        <v>683</v>
      </c>
      <c r="B684" s="32" t="str">
        <f t="shared" si="10"/>
        <v>SJ-B-02-QDVZ-AC-0018_OP05_F</v>
      </c>
      <c r="C684" s="32" t="str">
        <f>VLOOKUP(D684,设备类型清单!B:E,4,0)</f>
        <v>SJ-B-02-QDVZ-AC-0018</v>
      </c>
      <c r="D684" s="32" t="s">
        <v>119</v>
      </c>
      <c r="E684" s="32" t="s">
        <v>8</v>
      </c>
      <c r="F684" s="32" t="s">
        <v>19</v>
      </c>
      <c r="G684" s="32" t="s">
        <v>20</v>
      </c>
    </row>
    <row r="685" spans="1:7" x14ac:dyDescent="0.2">
      <c r="A685" s="31">
        <v>684</v>
      </c>
      <c r="B685" s="32" t="str">
        <f t="shared" si="10"/>
        <v>SJ-B-02-QDVZ-AC-0018_OP06_X</v>
      </c>
      <c r="C685" s="32" t="str">
        <f>VLOOKUP(D685,设备类型清单!B:E,4,0)</f>
        <v>SJ-B-02-QDVZ-AC-0018</v>
      </c>
      <c r="D685" s="32" t="s">
        <v>119</v>
      </c>
      <c r="E685" s="32" t="s">
        <v>8</v>
      </c>
      <c r="F685" s="32" t="s">
        <v>21</v>
      </c>
      <c r="G685" s="32" t="s">
        <v>22</v>
      </c>
    </row>
    <row r="686" spans="1:7" x14ac:dyDescent="0.2">
      <c r="A686" s="31">
        <v>685</v>
      </c>
      <c r="B686" s="32" t="str">
        <f t="shared" si="10"/>
        <v>SJ-B-02-QDVZ-AC-0018_OP07_X</v>
      </c>
      <c r="C686" s="32" t="str">
        <f>VLOOKUP(D686,设备类型清单!B:E,4,0)</f>
        <v>SJ-B-02-QDVZ-AC-0018</v>
      </c>
      <c r="D686" s="32" t="s">
        <v>119</v>
      </c>
      <c r="E686" s="32" t="s">
        <v>8</v>
      </c>
      <c r="F686" s="32" t="s">
        <v>23</v>
      </c>
      <c r="G686" s="32" t="s">
        <v>24</v>
      </c>
    </row>
    <row r="687" spans="1:7" x14ac:dyDescent="0.2">
      <c r="A687" s="31">
        <v>686</v>
      </c>
      <c r="B687" s="32" t="str">
        <f t="shared" si="10"/>
        <v>SJ-B-02-QDVZ-AC-0018_OP08_X</v>
      </c>
      <c r="C687" s="32" t="str">
        <f>VLOOKUP(D687,设备类型清单!B:E,4,0)</f>
        <v>SJ-B-02-QDVZ-AC-0018</v>
      </c>
      <c r="D687" s="32" t="s">
        <v>119</v>
      </c>
      <c r="E687" s="32" t="s">
        <v>8</v>
      </c>
      <c r="F687" s="32" t="s">
        <v>25</v>
      </c>
      <c r="G687" s="32" t="s">
        <v>26</v>
      </c>
    </row>
    <row r="688" spans="1:7" x14ac:dyDescent="0.2">
      <c r="A688" s="31">
        <v>687</v>
      </c>
      <c r="B688" s="32" t="str">
        <f t="shared" si="10"/>
        <v>SJ-B-02-QDVZ-AC-0018_OP09_X</v>
      </c>
      <c r="C688" s="32" t="str">
        <f>VLOOKUP(D688,设备类型清单!B:E,4,0)</f>
        <v>SJ-B-02-QDVZ-AC-0018</v>
      </c>
      <c r="D688" s="32" t="s">
        <v>119</v>
      </c>
      <c r="E688" s="32" t="s">
        <v>8</v>
      </c>
      <c r="F688" s="32" t="s">
        <v>27</v>
      </c>
      <c r="G688" s="32" t="s">
        <v>28</v>
      </c>
    </row>
    <row r="689" spans="1:7" x14ac:dyDescent="0.2">
      <c r="A689" s="31">
        <v>688</v>
      </c>
      <c r="B689" s="32" t="str">
        <f t="shared" si="10"/>
        <v>SJ-B-02-QDVZ-AC-0018_FQ01_F</v>
      </c>
      <c r="C689" s="32" t="str">
        <f>VLOOKUP(D689,设备类型清单!B:E,4,0)</f>
        <v>SJ-B-02-QDVZ-AC-0018</v>
      </c>
      <c r="D689" s="32" t="s">
        <v>119</v>
      </c>
      <c r="E689" s="32" t="s">
        <v>8</v>
      </c>
      <c r="F689" s="32" t="s">
        <v>29</v>
      </c>
      <c r="G689" s="32" t="s">
        <v>30</v>
      </c>
    </row>
    <row r="690" spans="1:7" x14ac:dyDescent="0.2">
      <c r="A690" s="31">
        <v>689</v>
      </c>
      <c r="B690" s="32" t="str">
        <f t="shared" si="10"/>
        <v>SJ-B-02-QDVZ-AC-0018_HU01_F</v>
      </c>
      <c r="C690" s="32" t="str">
        <f>VLOOKUP(D690,设备类型清单!B:E,4,0)</f>
        <v>SJ-B-02-QDVZ-AC-0018</v>
      </c>
      <c r="D690" s="32" t="s">
        <v>119</v>
      </c>
      <c r="E690" s="32" t="s">
        <v>8</v>
      </c>
      <c r="F690" s="32" t="s">
        <v>31</v>
      </c>
      <c r="G690" s="32" t="s">
        <v>32</v>
      </c>
    </row>
    <row r="691" spans="1:7" x14ac:dyDescent="0.2">
      <c r="A691" s="31">
        <v>690</v>
      </c>
      <c r="B691" s="32" t="str">
        <f t="shared" si="10"/>
        <v>SJ-B-02-QDVZ-AC-0018_HU02_F</v>
      </c>
      <c r="C691" s="32" t="str">
        <f>VLOOKUP(D691,设备类型清单!B:E,4,0)</f>
        <v>SJ-B-02-QDVZ-AC-0018</v>
      </c>
      <c r="D691" s="32" t="s">
        <v>119</v>
      </c>
      <c r="E691" s="32" t="s">
        <v>8</v>
      </c>
      <c r="F691" s="32" t="s">
        <v>33</v>
      </c>
      <c r="G691" s="32" t="s">
        <v>34</v>
      </c>
    </row>
    <row r="692" spans="1:7" x14ac:dyDescent="0.2">
      <c r="A692" s="31">
        <v>691</v>
      </c>
      <c r="B692" s="32" t="str">
        <f t="shared" si="10"/>
        <v>SJ-B-02-QDVZ-AC-0018_HU03_F</v>
      </c>
      <c r="C692" s="32" t="str">
        <f>VLOOKUP(D692,设备类型清单!B:E,4,0)</f>
        <v>SJ-B-02-QDVZ-AC-0018</v>
      </c>
      <c r="D692" s="32" t="s">
        <v>119</v>
      </c>
      <c r="E692" s="32" t="s">
        <v>8</v>
      </c>
      <c r="F692" s="32" t="s">
        <v>35</v>
      </c>
      <c r="G692" s="32" t="s">
        <v>36</v>
      </c>
    </row>
    <row r="693" spans="1:7" x14ac:dyDescent="0.2">
      <c r="A693" s="31">
        <v>692</v>
      </c>
      <c r="B693" s="32" t="str">
        <f t="shared" si="10"/>
        <v>SJ-B-02-QDVZ-AC-0018_HU04_F</v>
      </c>
      <c r="C693" s="32" t="str">
        <f>VLOOKUP(D693,设备类型清单!B:E,4,0)</f>
        <v>SJ-B-02-QDVZ-AC-0018</v>
      </c>
      <c r="D693" s="32" t="s">
        <v>119</v>
      </c>
      <c r="E693" s="32" t="s">
        <v>8</v>
      </c>
      <c r="F693" s="32" t="s">
        <v>37</v>
      </c>
      <c r="G693" s="32" t="s">
        <v>38</v>
      </c>
    </row>
    <row r="694" spans="1:7" x14ac:dyDescent="0.2">
      <c r="A694" s="31">
        <v>693</v>
      </c>
      <c r="B694" s="32" t="str">
        <f t="shared" si="10"/>
        <v>SJ-B-02-QDVZ-AC-0018_HU05_F</v>
      </c>
      <c r="C694" s="32" t="str">
        <f>VLOOKUP(D694,设备类型清单!B:E,4,0)</f>
        <v>SJ-B-02-QDVZ-AC-0018</v>
      </c>
      <c r="D694" s="32" t="s">
        <v>119</v>
      </c>
      <c r="E694" s="32" t="s">
        <v>8</v>
      </c>
      <c r="F694" s="32" t="s">
        <v>39</v>
      </c>
      <c r="G694" s="32" t="s">
        <v>40</v>
      </c>
    </row>
    <row r="695" spans="1:7" x14ac:dyDescent="0.2">
      <c r="A695" s="31">
        <v>694</v>
      </c>
      <c r="B695" s="32" t="str">
        <f t="shared" si="10"/>
        <v>SJ-B-02-QDVZ-AC-0018_HU06_X</v>
      </c>
      <c r="C695" s="32" t="str">
        <f>VLOOKUP(D695,设备类型清单!B:E,4,0)</f>
        <v>SJ-B-02-QDVZ-AC-0018</v>
      </c>
      <c r="D695" s="32" t="s">
        <v>119</v>
      </c>
      <c r="E695" s="32" t="s">
        <v>8</v>
      </c>
      <c r="F695" s="32" t="s">
        <v>41</v>
      </c>
      <c r="G695" s="32" t="s">
        <v>42</v>
      </c>
    </row>
    <row r="696" spans="1:7" x14ac:dyDescent="0.2">
      <c r="A696" s="31">
        <v>695</v>
      </c>
      <c r="B696" s="32" t="str">
        <f t="shared" si="10"/>
        <v>SJ-B-02-QDVZ-AC-0018_TE01_F</v>
      </c>
      <c r="C696" s="32" t="str">
        <f>VLOOKUP(D696,设备类型清单!B:E,4,0)</f>
        <v>SJ-B-02-QDVZ-AC-0018</v>
      </c>
      <c r="D696" s="32" t="s">
        <v>119</v>
      </c>
      <c r="E696" s="32" t="s">
        <v>8</v>
      </c>
      <c r="F696" s="32" t="s">
        <v>43</v>
      </c>
      <c r="G696" s="32" t="s">
        <v>44</v>
      </c>
    </row>
    <row r="697" spans="1:7" x14ac:dyDescent="0.2">
      <c r="A697" s="31">
        <v>696</v>
      </c>
      <c r="B697" s="32" t="str">
        <f t="shared" si="10"/>
        <v>SJ-B-02-QDVZ-AC-0018_TE02_F</v>
      </c>
      <c r="C697" s="32" t="str">
        <f>VLOOKUP(D697,设备类型清单!B:E,4,0)</f>
        <v>SJ-B-02-QDVZ-AC-0018</v>
      </c>
      <c r="D697" s="32" t="s">
        <v>119</v>
      </c>
      <c r="E697" s="32" t="s">
        <v>8</v>
      </c>
      <c r="F697" s="32" t="s">
        <v>45</v>
      </c>
      <c r="G697" s="32" t="s">
        <v>46</v>
      </c>
    </row>
    <row r="698" spans="1:7" x14ac:dyDescent="0.2">
      <c r="A698" s="31">
        <v>697</v>
      </c>
      <c r="B698" s="32" t="str">
        <f t="shared" si="10"/>
        <v>SJ-B-02-QDVZ-AC-0018_TE03_F</v>
      </c>
      <c r="C698" s="32" t="str">
        <f>VLOOKUP(D698,设备类型清单!B:E,4,0)</f>
        <v>SJ-B-02-QDVZ-AC-0018</v>
      </c>
      <c r="D698" s="32" t="s">
        <v>119</v>
      </c>
      <c r="E698" s="32" t="s">
        <v>8</v>
      </c>
      <c r="F698" s="32" t="s">
        <v>47</v>
      </c>
      <c r="G698" s="32" t="s">
        <v>48</v>
      </c>
    </row>
    <row r="699" spans="1:7" x14ac:dyDescent="0.2">
      <c r="A699" s="31">
        <v>698</v>
      </c>
      <c r="B699" s="32" t="str">
        <f t="shared" si="10"/>
        <v>SJ-B-02-QDVZ-AC-0018_TE04_F</v>
      </c>
      <c r="C699" s="32" t="str">
        <f>VLOOKUP(D699,设备类型清单!B:E,4,0)</f>
        <v>SJ-B-02-QDVZ-AC-0018</v>
      </c>
      <c r="D699" s="32" t="s">
        <v>119</v>
      </c>
      <c r="E699" s="32" t="s">
        <v>8</v>
      </c>
      <c r="F699" s="32" t="s">
        <v>49</v>
      </c>
      <c r="G699" s="32" t="s">
        <v>50</v>
      </c>
    </row>
    <row r="700" spans="1:7" x14ac:dyDescent="0.2">
      <c r="A700" s="31">
        <v>699</v>
      </c>
      <c r="B700" s="32" t="str">
        <f t="shared" si="10"/>
        <v>SJ-B-02-QDVZ-AC-0018_TE05_F</v>
      </c>
      <c r="C700" s="32" t="str">
        <f>VLOOKUP(D700,设备类型清单!B:E,4,0)</f>
        <v>SJ-B-02-QDVZ-AC-0018</v>
      </c>
      <c r="D700" s="32" t="s">
        <v>119</v>
      </c>
      <c r="E700" s="32" t="s">
        <v>8</v>
      </c>
      <c r="F700" s="32" t="s">
        <v>51</v>
      </c>
      <c r="G700" s="32" t="s">
        <v>52</v>
      </c>
    </row>
    <row r="701" spans="1:7" x14ac:dyDescent="0.2">
      <c r="A701" s="31">
        <v>700</v>
      </c>
      <c r="B701" s="32" t="str">
        <f t="shared" si="10"/>
        <v>SJ-B-02-QDVZ-AC-0018_TE06_F</v>
      </c>
      <c r="C701" s="32" t="str">
        <f>VLOOKUP(D701,设备类型清单!B:E,4,0)</f>
        <v>SJ-B-02-QDVZ-AC-0018</v>
      </c>
      <c r="D701" s="32" t="s">
        <v>119</v>
      </c>
      <c r="E701" s="32" t="s">
        <v>8</v>
      </c>
      <c r="F701" s="32" t="s">
        <v>53</v>
      </c>
      <c r="G701" s="32" t="s">
        <v>54</v>
      </c>
    </row>
    <row r="702" spans="1:7" x14ac:dyDescent="0.2">
      <c r="A702" s="31">
        <v>701</v>
      </c>
      <c r="B702" s="32" t="str">
        <f t="shared" si="10"/>
        <v>SJ-B-02-QDVZ-AC-0018_TE07_F</v>
      </c>
      <c r="C702" s="32" t="str">
        <f>VLOOKUP(D702,设备类型清单!B:E,4,0)</f>
        <v>SJ-B-02-QDVZ-AC-0018</v>
      </c>
      <c r="D702" s="32" t="s">
        <v>119</v>
      </c>
      <c r="E702" s="32" t="s">
        <v>8</v>
      </c>
      <c r="F702" s="32" t="s">
        <v>55</v>
      </c>
      <c r="G702" s="32" t="s">
        <v>56</v>
      </c>
    </row>
    <row r="703" spans="1:7" x14ac:dyDescent="0.2">
      <c r="A703" s="31">
        <v>702</v>
      </c>
      <c r="B703" s="32" t="str">
        <f t="shared" si="10"/>
        <v>SJ-B-02-QDVZ-AC-0018_TE08_F</v>
      </c>
      <c r="C703" s="32" t="str">
        <f>VLOOKUP(D703,设备类型清单!B:E,4,0)</f>
        <v>SJ-B-02-QDVZ-AC-0018</v>
      </c>
      <c r="D703" s="32" t="s">
        <v>119</v>
      </c>
      <c r="E703" s="32" t="s">
        <v>8</v>
      </c>
      <c r="F703" s="32" t="s">
        <v>57</v>
      </c>
      <c r="G703" s="32" t="s">
        <v>58</v>
      </c>
    </row>
    <row r="704" spans="1:7" x14ac:dyDescent="0.2">
      <c r="A704" s="31">
        <v>703</v>
      </c>
      <c r="B704" s="32" t="str">
        <f t="shared" si="10"/>
        <v>SJ-B-02-QDVZ-AC-0018_TE09_S</v>
      </c>
      <c r="C704" s="32" t="str">
        <f>VLOOKUP(D704,设备类型清单!B:E,4,0)</f>
        <v>SJ-B-02-QDVZ-AC-0018</v>
      </c>
      <c r="D704" s="32" t="s">
        <v>119</v>
      </c>
      <c r="E704" s="32" t="s">
        <v>8</v>
      </c>
      <c r="F704" s="32" t="s">
        <v>59</v>
      </c>
      <c r="G704" s="32" t="s">
        <v>60</v>
      </c>
    </row>
    <row r="705" spans="1:7" x14ac:dyDescent="0.2">
      <c r="A705" s="31">
        <v>704</v>
      </c>
      <c r="B705" s="32" t="str">
        <f t="shared" si="10"/>
        <v>SJ-B-02-QDVZ-AC-0018_TE10_S</v>
      </c>
      <c r="C705" s="32" t="str">
        <f>VLOOKUP(D705,设备类型清单!B:E,4,0)</f>
        <v>SJ-B-02-QDVZ-AC-0018</v>
      </c>
      <c r="D705" s="32" t="s">
        <v>119</v>
      </c>
      <c r="E705" s="32" t="s">
        <v>8</v>
      </c>
      <c r="F705" s="32" t="s">
        <v>61</v>
      </c>
      <c r="G705" s="32" t="s">
        <v>62</v>
      </c>
    </row>
    <row r="706" spans="1:7" x14ac:dyDescent="0.2">
      <c r="A706" s="31">
        <v>705</v>
      </c>
      <c r="B706" s="32" t="str">
        <f t="shared" ref="B706:B769" si="11">C706&amp;F706</f>
        <v>SJ-B-02-QDVZ-AC-0018_TE11_X</v>
      </c>
      <c r="C706" s="32" t="str">
        <f>VLOOKUP(D706,设备类型清单!B:E,4,0)</f>
        <v>SJ-B-02-QDVZ-AC-0018</v>
      </c>
      <c r="D706" s="32" t="s">
        <v>119</v>
      </c>
      <c r="E706" s="32" t="s">
        <v>8</v>
      </c>
      <c r="F706" s="32" t="s">
        <v>63</v>
      </c>
      <c r="G706" s="32" t="s">
        <v>64</v>
      </c>
    </row>
    <row r="707" spans="1:7" x14ac:dyDescent="0.2">
      <c r="A707" s="31">
        <v>706</v>
      </c>
      <c r="B707" s="32" t="str">
        <f t="shared" si="11"/>
        <v>SJ-B-02-QDVZ-AC-0018_TE12_X</v>
      </c>
      <c r="C707" s="32" t="str">
        <f>VLOOKUP(D707,设备类型清单!B:E,4,0)</f>
        <v>SJ-B-02-QDVZ-AC-0018</v>
      </c>
      <c r="D707" s="32" t="s">
        <v>119</v>
      </c>
      <c r="E707" s="32" t="s">
        <v>8</v>
      </c>
      <c r="F707" s="32" t="s">
        <v>65</v>
      </c>
      <c r="G707" s="32" t="s">
        <v>66</v>
      </c>
    </row>
    <row r="708" spans="1:7" x14ac:dyDescent="0.2">
      <c r="A708" s="31">
        <v>707</v>
      </c>
      <c r="B708" s="32" t="str">
        <f t="shared" si="11"/>
        <v>SJ-B-02-QDVZ-AC-0018_TE13_X</v>
      </c>
      <c r="C708" s="32" t="str">
        <f>VLOOKUP(D708,设备类型清单!B:E,4,0)</f>
        <v>SJ-B-02-QDVZ-AC-0018</v>
      </c>
      <c r="D708" s="32" t="s">
        <v>119</v>
      </c>
      <c r="E708" s="32" t="s">
        <v>8</v>
      </c>
      <c r="F708" s="32" t="s">
        <v>67</v>
      </c>
      <c r="G708" s="32" t="s">
        <v>68</v>
      </c>
    </row>
    <row r="709" spans="1:7" x14ac:dyDescent="0.2">
      <c r="A709" s="31">
        <v>708</v>
      </c>
      <c r="B709" s="32" t="str">
        <f t="shared" si="11"/>
        <v>SJ-B-02-QDVZ-AC-0018_DP01_F</v>
      </c>
      <c r="C709" s="32" t="str">
        <f>VLOOKUP(D709,设备类型清单!B:E,4,0)</f>
        <v>SJ-B-02-QDVZ-AC-0018</v>
      </c>
      <c r="D709" s="32" t="s">
        <v>119</v>
      </c>
      <c r="E709" s="32" t="s">
        <v>8</v>
      </c>
      <c r="F709" s="32" t="s">
        <v>69</v>
      </c>
      <c r="G709" s="32" t="s">
        <v>70</v>
      </c>
    </row>
    <row r="710" spans="1:7" x14ac:dyDescent="0.2">
      <c r="A710" s="31">
        <v>709</v>
      </c>
      <c r="B710" s="32" t="str">
        <f t="shared" si="11"/>
        <v>SJ-B-02-QDVZ-AC-0018_DP02_X</v>
      </c>
      <c r="C710" s="32" t="str">
        <f>VLOOKUP(D710,设备类型清单!B:E,4,0)</f>
        <v>SJ-B-02-QDVZ-AC-0018</v>
      </c>
      <c r="D710" s="32" t="s">
        <v>119</v>
      </c>
      <c r="E710" s="32" t="s">
        <v>8</v>
      </c>
      <c r="F710" s="32" t="s">
        <v>71</v>
      </c>
      <c r="G710" s="32" t="s">
        <v>72</v>
      </c>
    </row>
    <row r="711" spans="1:7" x14ac:dyDescent="0.2">
      <c r="A711" s="31">
        <v>710</v>
      </c>
      <c r="B711" s="32" t="str">
        <f t="shared" si="11"/>
        <v>SJ-B-02-QDVZ-AC-0018_DP03_X</v>
      </c>
      <c r="C711" s="32" t="str">
        <f>VLOOKUP(D711,设备类型清单!B:E,4,0)</f>
        <v>SJ-B-02-QDVZ-AC-0018</v>
      </c>
      <c r="D711" s="32" t="s">
        <v>119</v>
      </c>
      <c r="E711" s="32" t="s">
        <v>8</v>
      </c>
      <c r="F711" s="32" t="s">
        <v>73</v>
      </c>
      <c r="G711" s="32" t="s">
        <v>74</v>
      </c>
    </row>
    <row r="712" spans="1:7" x14ac:dyDescent="0.2">
      <c r="A712" s="31">
        <v>711</v>
      </c>
      <c r="B712" s="32" t="str">
        <f t="shared" si="11"/>
        <v>SJ-B-02-QDVZ-AC-0018_DP04_X</v>
      </c>
      <c r="C712" s="32" t="str">
        <f>VLOOKUP(D712,设备类型清单!B:E,4,0)</f>
        <v>SJ-B-02-QDVZ-AC-0018</v>
      </c>
      <c r="D712" s="32" t="s">
        <v>119</v>
      </c>
      <c r="E712" s="32" t="s">
        <v>8</v>
      </c>
      <c r="F712" s="32" t="s">
        <v>75</v>
      </c>
      <c r="G712" s="32" t="s">
        <v>76</v>
      </c>
    </row>
    <row r="713" spans="1:7" x14ac:dyDescent="0.2">
      <c r="A713" s="31">
        <v>712</v>
      </c>
      <c r="B713" s="32" t="str">
        <f t="shared" si="11"/>
        <v>SJ-B-02-QDVZ-AC-0018_PR01_F</v>
      </c>
      <c r="C713" s="32" t="str">
        <f>VLOOKUP(D713,设备类型清单!B:E,4,0)</f>
        <v>SJ-B-02-QDVZ-AC-0018</v>
      </c>
      <c r="D713" s="32" t="s">
        <v>119</v>
      </c>
      <c r="E713" s="32" t="s">
        <v>8</v>
      </c>
      <c r="F713" s="32" t="s">
        <v>77</v>
      </c>
      <c r="G713" s="32" t="s">
        <v>78</v>
      </c>
    </row>
    <row r="714" spans="1:7" x14ac:dyDescent="0.2">
      <c r="A714" s="31">
        <v>713</v>
      </c>
      <c r="B714" s="32" t="str">
        <f t="shared" si="11"/>
        <v>SJ-B-02-QDVZ-AC-0018_SN01_M</v>
      </c>
      <c r="C714" s="32" t="str">
        <f>VLOOKUP(D714,设备类型清单!B:E,4,0)</f>
        <v>SJ-B-02-QDVZ-AC-0018</v>
      </c>
      <c r="D714" s="32" t="s">
        <v>119</v>
      </c>
      <c r="E714" s="32" t="s">
        <v>8</v>
      </c>
      <c r="F714" s="32" t="s">
        <v>79</v>
      </c>
      <c r="G714" s="32" t="s">
        <v>80</v>
      </c>
    </row>
    <row r="715" spans="1:7" x14ac:dyDescent="0.2">
      <c r="A715" s="31">
        <v>714</v>
      </c>
      <c r="B715" s="32" t="str">
        <f t="shared" si="11"/>
        <v>SJ-B-02-QDVZ-AC-0018_SN02_R</v>
      </c>
      <c r="C715" s="32" t="str">
        <f>VLOOKUP(D715,设备类型清单!B:E,4,0)</f>
        <v>SJ-B-02-QDVZ-AC-0018</v>
      </c>
      <c r="D715" s="32" t="s">
        <v>119</v>
      </c>
      <c r="E715" s="32" t="s">
        <v>8</v>
      </c>
      <c r="F715" s="32" t="s">
        <v>81</v>
      </c>
      <c r="G715" s="32" t="s">
        <v>82</v>
      </c>
    </row>
    <row r="716" spans="1:7" x14ac:dyDescent="0.2">
      <c r="A716" s="31">
        <v>715</v>
      </c>
      <c r="B716" s="32" t="str">
        <f t="shared" si="11"/>
        <v>SJ-B-02-QDVZ-AC-0018_SN03_E</v>
      </c>
      <c r="C716" s="32" t="str">
        <f>VLOOKUP(D716,设备类型清单!B:E,4,0)</f>
        <v>SJ-B-02-QDVZ-AC-0018</v>
      </c>
      <c r="D716" s="32" t="s">
        <v>119</v>
      </c>
      <c r="E716" s="32" t="s">
        <v>8</v>
      </c>
      <c r="F716" s="32" t="s">
        <v>83</v>
      </c>
      <c r="G716" s="32" t="s">
        <v>84</v>
      </c>
    </row>
    <row r="717" spans="1:7" x14ac:dyDescent="0.2">
      <c r="A717" s="31">
        <v>716</v>
      </c>
      <c r="B717" s="32" t="str">
        <f t="shared" si="11"/>
        <v>SJ-B-02-QDVZ-AC-0018_SN04_R</v>
      </c>
      <c r="C717" s="32" t="str">
        <f>VLOOKUP(D717,设备类型清单!B:E,4,0)</f>
        <v>SJ-B-02-QDVZ-AC-0018</v>
      </c>
      <c r="D717" s="32" t="s">
        <v>119</v>
      </c>
      <c r="E717" s="32" t="s">
        <v>8</v>
      </c>
      <c r="F717" s="32" t="s">
        <v>85</v>
      </c>
      <c r="G717" s="32" t="s">
        <v>86</v>
      </c>
    </row>
    <row r="718" spans="1:7" x14ac:dyDescent="0.2">
      <c r="A718" s="31">
        <v>717</v>
      </c>
      <c r="B718" s="32" t="str">
        <f t="shared" si="11"/>
        <v>SJ-B-02-QDVZ-AC-0018_SN05_E</v>
      </c>
      <c r="C718" s="32" t="str">
        <f>VLOOKUP(D718,设备类型清单!B:E,4,0)</f>
        <v>SJ-B-02-QDVZ-AC-0018</v>
      </c>
      <c r="D718" s="32" t="s">
        <v>119</v>
      </c>
      <c r="E718" s="32" t="s">
        <v>8</v>
      </c>
      <c r="F718" s="32" t="s">
        <v>87</v>
      </c>
      <c r="G718" s="32" t="s">
        <v>88</v>
      </c>
    </row>
    <row r="719" spans="1:7" x14ac:dyDescent="0.2">
      <c r="A719" s="31">
        <v>718</v>
      </c>
      <c r="B719" s="32" t="str">
        <f t="shared" si="11"/>
        <v>SJ-B-02-QDVZ-AC-0018_SN06_S</v>
      </c>
      <c r="C719" s="32" t="str">
        <f>VLOOKUP(D719,设备类型清单!B:E,4,0)</f>
        <v>SJ-B-02-QDVZ-AC-0018</v>
      </c>
      <c r="D719" s="32" t="s">
        <v>119</v>
      </c>
      <c r="E719" s="32" t="s">
        <v>8</v>
      </c>
      <c r="F719" s="32" t="s">
        <v>89</v>
      </c>
      <c r="G719" s="32" t="s">
        <v>90</v>
      </c>
    </row>
    <row r="720" spans="1:7" x14ac:dyDescent="0.2">
      <c r="A720" s="34">
        <v>719</v>
      </c>
      <c r="B720" s="30" t="str">
        <f t="shared" si="11"/>
        <v>SJ-B-02-QDVZ-AC-0019_AV01_F</v>
      </c>
      <c r="C720" s="30" t="str">
        <f>VLOOKUP(D720,设备类型清单!B:E,4,0)</f>
        <v>SJ-B-02-QDVZ-AC-0019</v>
      </c>
      <c r="D720" s="30" t="s">
        <v>120</v>
      </c>
      <c r="E720" s="30" t="s">
        <v>8</v>
      </c>
      <c r="F720" s="30" t="s">
        <v>9</v>
      </c>
      <c r="G720" s="30" t="s">
        <v>10</v>
      </c>
    </row>
    <row r="721" spans="1:7" x14ac:dyDescent="0.2">
      <c r="A721" s="34">
        <v>720</v>
      </c>
      <c r="B721" s="30" t="str">
        <f t="shared" si="11"/>
        <v>SJ-B-02-QDVZ-AC-0019_OP01_F</v>
      </c>
      <c r="C721" s="30" t="str">
        <f>VLOOKUP(D721,设备类型清单!B:E,4,0)</f>
        <v>SJ-B-02-QDVZ-AC-0019</v>
      </c>
      <c r="D721" s="30" t="s">
        <v>120</v>
      </c>
      <c r="E721" s="30" t="s">
        <v>8</v>
      </c>
      <c r="F721" s="30" t="s">
        <v>11</v>
      </c>
      <c r="G721" s="30" t="s">
        <v>12</v>
      </c>
    </row>
    <row r="722" spans="1:7" x14ac:dyDescent="0.2">
      <c r="A722" s="34">
        <v>721</v>
      </c>
      <c r="B722" s="30" t="str">
        <f t="shared" si="11"/>
        <v>SJ-B-02-QDVZ-AC-0019_OP02_F</v>
      </c>
      <c r="C722" s="30" t="str">
        <f>VLOOKUP(D722,设备类型清单!B:E,4,0)</f>
        <v>SJ-B-02-QDVZ-AC-0019</v>
      </c>
      <c r="D722" s="30" t="s">
        <v>120</v>
      </c>
      <c r="E722" s="30" t="s">
        <v>8</v>
      </c>
      <c r="F722" s="30" t="s">
        <v>13</v>
      </c>
      <c r="G722" s="30" t="s">
        <v>14</v>
      </c>
    </row>
    <row r="723" spans="1:7" x14ac:dyDescent="0.2">
      <c r="A723" s="34">
        <v>722</v>
      </c>
      <c r="B723" s="30" t="str">
        <f t="shared" si="11"/>
        <v>SJ-B-02-QDVZ-AC-0019_OP03_F</v>
      </c>
      <c r="C723" s="30" t="str">
        <f>VLOOKUP(D723,设备类型清单!B:E,4,0)</f>
        <v>SJ-B-02-QDVZ-AC-0019</v>
      </c>
      <c r="D723" s="30" t="s">
        <v>120</v>
      </c>
      <c r="E723" s="30" t="s">
        <v>8</v>
      </c>
      <c r="F723" s="30" t="s">
        <v>15</v>
      </c>
      <c r="G723" s="30" t="s">
        <v>16</v>
      </c>
    </row>
    <row r="724" spans="1:7" x14ac:dyDescent="0.2">
      <c r="A724" s="34">
        <v>723</v>
      </c>
      <c r="B724" s="30" t="str">
        <f t="shared" si="11"/>
        <v>SJ-B-02-QDVZ-AC-0019_OP04_F</v>
      </c>
      <c r="C724" s="30" t="str">
        <f>VLOOKUP(D724,设备类型清单!B:E,4,0)</f>
        <v>SJ-B-02-QDVZ-AC-0019</v>
      </c>
      <c r="D724" s="30" t="s">
        <v>120</v>
      </c>
      <c r="E724" s="30" t="s">
        <v>8</v>
      </c>
      <c r="F724" s="30" t="s">
        <v>17</v>
      </c>
      <c r="G724" s="30" t="s">
        <v>18</v>
      </c>
    </row>
    <row r="725" spans="1:7" x14ac:dyDescent="0.2">
      <c r="A725" s="34">
        <v>724</v>
      </c>
      <c r="B725" s="30" t="str">
        <f t="shared" si="11"/>
        <v>SJ-B-02-QDVZ-AC-0019_OP05_F</v>
      </c>
      <c r="C725" s="30" t="str">
        <f>VLOOKUP(D725,设备类型清单!B:E,4,0)</f>
        <v>SJ-B-02-QDVZ-AC-0019</v>
      </c>
      <c r="D725" s="30" t="s">
        <v>120</v>
      </c>
      <c r="E725" s="30" t="s">
        <v>8</v>
      </c>
      <c r="F725" s="30" t="s">
        <v>19</v>
      </c>
      <c r="G725" s="30" t="s">
        <v>20</v>
      </c>
    </row>
    <row r="726" spans="1:7" x14ac:dyDescent="0.2">
      <c r="A726" s="34">
        <v>725</v>
      </c>
      <c r="B726" s="30" t="str">
        <f t="shared" si="11"/>
        <v>SJ-B-02-QDVZ-AC-0019_OP06_X</v>
      </c>
      <c r="C726" s="30" t="str">
        <f>VLOOKUP(D726,设备类型清单!B:E,4,0)</f>
        <v>SJ-B-02-QDVZ-AC-0019</v>
      </c>
      <c r="D726" s="30" t="s">
        <v>120</v>
      </c>
      <c r="E726" s="30" t="s">
        <v>8</v>
      </c>
      <c r="F726" s="30" t="s">
        <v>21</v>
      </c>
      <c r="G726" s="30" t="s">
        <v>22</v>
      </c>
    </row>
    <row r="727" spans="1:7" x14ac:dyDescent="0.2">
      <c r="A727" s="34">
        <v>726</v>
      </c>
      <c r="B727" s="30" t="str">
        <f t="shared" si="11"/>
        <v>SJ-B-02-QDVZ-AC-0019_OP07_X</v>
      </c>
      <c r="C727" s="30" t="str">
        <f>VLOOKUP(D727,设备类型清单!B:E,4,0)</f>
        <v>SJ-B-02-QDVZ-AC-0019</v>
      </c>
      <c r="D727" s="30" t="s">
        <v>120</v>
      </c>
      <c r="E727" s="30" t="s">
        <v>8</v>
      </c>
      <c r="F727" s="30" t="s">
        <v>23</v>
      </c>
      <c r="G727" s="30" t="s">
        <v>24</v>
      </c>
    </row>
    <row r="728" spans="1:7" x14ac:dyDescent="0.2">
      <c r="A728" s="34">
        <v>727</v>
      </c>
      <c r="B728" s="30" t="str">
        <f t="shared" si="11"/>
        <v>SJ-B-02-QDVZ-AC-0019_OP08_X</v>
      </c>
      <c r="C728" s="30" t="str">
        <f>VLOOKUP(D728,设备类型清单!B:E,4,0)</f>
        <v>SJ-B-02-QDVZ-AC-0019</v>
      </c>
      <c r="D728" s="30" t="s">
        <v>120</v>
      </c>
      <c r="E728" s="30" t="s">
        <v>8</v>
      </c>
      <c r="F728" s="30" t="s">
        <v>25</v>
      </c>
      <c r="G728" s="30" t="s">
        <v>26</v>
      </c>
    </row>
    <row r="729" spans="1:7" x14ac:dyDescent="0.2">
      <c r="A729" s="34">
        <v>728</v>
      </c>
      <c r="B729" s="30" t="str">
        <f t="shared" si="11"/>
        <v>SJ-B-02-QDVZ-AC-0019_OP09_X</v>
      </c>
      <c r="C729" s="30" t="str">
        <f>VLOOKUP(D729,设备类型清单!B:E,4,0)</f>
        <v>SJ-B-02-QDVZ-AC-0019</v>
      </c>
      <c r="D729" s="30" t="s">
        <v>120</v>
      </c>
      <c r="E729" s="30" t="s">
        <v>8</v>
      </c>
      <c r="F729" s="30" t="s">
        <v>27</v>
      </c>
      <c r="G729" s="30" t="s">
        <v>28</v>
      </c>
    </row>
    <row r="730" spans="1:7" x14ac:dyDescent="0.2">
      <c r="A730" s="34">
        <v>729</v>
      </c>
      <c r="B730" s="30" t="str">
        <f t="shared" si="11"/>
        <v>SJ-B-02-QDVZ-AC-0019_FQ01_F</v>
      </c>
      <c r="C730" s="30" t="str">
        <f>VLOOKUP(D730,设备类型清单!B:E,4,0)</f>
        <v>SJ-B-02-QDVZ-AC-0019</v>
      </c>
      <c r="D730" s="30" t="s">
        <v>120</v>
      </c>
      <c r="E730" s="30" t="s">
        <v>8</v>
      </c>
      <c r="F730" s="30" t="s">
        <v>29</v>
      </c>
      <c r="G730" s="30" t="s">
        <v>30</v>
      </c>
    </row>
    <row r="731" spans="1:7" x14ac:dyDescent="0.2">
      <c r="A731" s="34">
        <v>730</v>
      </c>
      <c r="B731" s="30" t="str">
        <f t="shared" si="11"/>
        <v>SJ-B-02-QDVZ-AC-0019_HU01_F</v>
      </c>
      <c r="C731" s="30" t="str">
        <f>VLOOKUP(D731,设备类型清单!B:E,4,0)</f>
        <v>SJ-B-02-QDVZ-AC-0019</v>
      </c>
      <c r="D731" s="30" t="s">
        <v>120</v>
      </c>
      <c r="E731" s="30" t="s">
        <v>8</v>
      </c>
      <c r="F731" s="30" t="s">
        <v>31</v>
      </c>
      <c r="G731" s="30" t="s">
        <v>32</v>
      </c>
    </row>
    <row r="732" spans="1:7" x14ac:dyDescent="0.2">
      <c r="A732" s="34">
        <v>731</v>
      </c>
      <c r="B732" s="30" t="str">
        <f t="shared" si="11"/>
        <v>SJ-B-02-QDVZ-AC-0019_HU02_F</v>
      </c>
      <c r="C732" s="30" t="str">
        <f>VLOOKUP(D732,设备类型清单!B:E,4,0)</f>
        <v>SJ-B-02-QDVZ-AC-0019</v>
      </c>
      <c r="D732" s="30" t="s">
        <v>120</v>
      </c>
      <c r="E732" s="30" t="s">
        <v>8</v>
      </c>
      <c r="F732" s="30" t="s">
        <v>33</v>
      </c>
      <c r="G732" s="30" t="s">
        <v>34</v>
      </c>
    </row>
    <row r="733" spans="1:7" x14ac:dyDescent="0.2">
      <c r="A733" s="34">
        <v>732</v>
      </c>
      <c r="B733" s="30" t="str">
        <f t="shared" si="11"/>
        <v>SJ-B-02-QDVZ-AC-0019_HU03_F</v>
      </c>
      <c r="C733" s="30" t="str">
        <f>VLOOKUP(D733,设备类型清单!B:E,4,0)</f>
        <v>SJ-B-02-QDVZ-AC-0019</v>
      </c>
      <c r="D733" s="30" t="s">
        <v>120</v>
      </c>
      <c r="E733" s="30" t="s">
        <v>8</v>
      </c>
      <c r="F733" s="30" t="s">
        <v>35</v>
      </c>
      <c r="G733" s="30" t="s">
        <v>36</v>
      </c>
    </row>
    <row r="734" spans="1:7" x14ac:dyDescent="0.2">
      <c r="A734" s="34">
        <v>733</v>
      </c>
      <c r="B734" s="30" t="str">
        <f t="shared" si="11"/>
        <v>SJ-B-02-QDVZ-AC-0019_HU04_F</v>
      </c>
      <c r="C734" s="30" t="str">
        <f>VLOOKUP(D734,设备类型清单!B:E,4,0)</f>
        <v>SJ-B-02-QDVZ-AC-0019</v>
      </c>
      <c r="D734" s="30" t="s">
        <v>120</v>
      </c>
      <c r="E734" s="30" t="s">
        <v>8</v>
      </c>
      <c r="F734" s="30" t="s">
        <v>37</v>
      </c>
      <c r="G734" s="30" t="s">
        <v>38</v>
      </c>
    </row>
    <row r="735" spans="1:7" x14ac:dyDescent="0.2">
      <c r="A735" s="34">
        <v>734</v>
      </c>
      <c r="B735" s="30" t="str">
        <f t="shared" si="11"/>
        <v>SJ-B-02-QDVZ-AC-0019_HU05_F</v>
      </c>
      <c r="C735" s="30" t="str">
        <f>VLOOKUP(D735,设备类型清单!B:E,4,0)</f>
        <v>SJ-B-02-QDVZ-AC-0019</v>
      </c>
      <c r="D735" s="30" t="s">
        <v>120</v>
      </c>
      <c r="E735" s="30" t="s">
        <v>8</v>
      </c>
      <c r="F735" s="30" t="s">
        <v>39</v>
      </c>
      <c r="G735" s="30" t="s">
        <v>40</v>
      </c>
    </row>
    <row r="736" spans="1:7" x14ac:dyDescent="0.2">
      <c r="A736" s="34">
        <v>735</v>
      </c>
      <c r="B736" s="30" t="str">
        <f t="shared" si="11"/>
        <v>SJ-B-02-QDVZ-AC-0019_HU06_X</v>
      </c>
      <c r="C736" s="30" t="str">
        <f>VLOOKUP(D736,设备类型清单!B:E,4,0)</f>
        <v>SJ-B-02-QDVZ-AC-0019</v>
      </c>
      <c r="D736" s="30" t="s">
        <v>120</v>
      </c>
      <c r="E736" s="30" t="s">
        <v>8</v>
      </c>
      <c r="F736" s="30" t="s">
        <v>41</v>
      </c>
      <c r="G736" s="30" t="s">
        <v>42</v>
      </c>
    </row>
    <row r="737" spans="1:7" x14ac:dyDescent="0.2">
      <c r="A737" s="34">
        <v>736</v>
      </c>
      <c r="B737" s="30" t="str">
        <f t="shared" si="11"/>
        <v>SJ-B-02-QDVZ-AC-0019_TE01_F</v>
      </c>
      <c r="C737" s="30" t="str">
        <f>VLOOKUP(D737,设备类型清单!B:E,4,0)</f>
        <v>SJ-B-02-QDVZ-AC-0019</v>
      </c>
      <c r="D737" s="30" t="s">
        <v>120</v>
      </c>
      <c r="E737" s="30" t="s">
        <v>8</v>
      </c>
      <c r="F737" s="30" t="s">
        <v>43</v>
      </c>
      <c r="G737" s="30" t="s">
        <v>44</v>
      </c>
    </row>
    <row r="738" spans="1:7" x14ac:dyDescent="0.2">
      <c r="A738" s="34">
        <v>737</v>
      </c>
      <c r="B738" s="30" t="str">
        <f t="shared" si="11"/>
        <v>SJ-B-02-QDVZ-AC-0019_TE02_F</v>
      </c>
      <c r="C738" s="30" t="str">
        <f>VLOOKUP(D738,设备类型清单!B:E,4,0)</f>
        <v>SJ-B-02-QDVZ-AC-0019</v>
      </c>
      <c r="D738" s="30" t="s">
        <v>120</v>
      </c>
      <c r="E738" s="30" t="s">
        <v>8</v>
      </c>
      <c r="F738" s="30" t="s">
        <v>45</v>
      </c>
      <c r="G738" s="30" t="s">
        <v>46</v>
      </c>
    </row>
    <row r="739" spans="1:7" x14ac:dyDescent="0.2">
      <c r="A739" s="34">
        <v>738</v>
      </c>
      <c r="B739" s="30" t="str">
        <f t="shared" si="11"/>
        <v>SJ-B-02-QDVZ-AC-0019_TE03_F</v>
      </c>
      <c r="C739" s="30" t="str">
        <f>VLOOKUP(D739,设备类型清单!B:E,4,0)</f>
        <v>SJ-B-02-QDVZ-AC-0019</v>
      </c>
      <c r="D739" s="30" t="s">
        <v>120</v>
      </c>
      <c r="E739" s="30" t="s">
        <v>8</v>
      </c>
      <c r="F739" s="30" t="s">
        <v>47</v>
      </c>
      <c r="G739" s="30" t="s">
        <v>48</v>
      </c>
    </row>
    <row r="740" spans="1:7" x14ac:dyDescent="0.2">
      <c r="A740" s="34">
        <v>739</v>
      </c>
      <c r="B740" s="30" t="str">
        <f t="shared" si="11"/>
        <v>SJ-B-02-QDVZ-AC-0019_TE04_F</v>
      </c>
      <c r="C740" s="30" t="str">
        <f>VLOOKUP(D740,设备类型清单!B:E,4,0)</f>
        <v>SJ-B-02-QDVZ-AC-0019</v>
      </c>
      <c r="D740" s="30" t="s">
        <v>120</v>
      </c>
      <c r="E740" s="30" t="s">
        <v>8</v>
      </c>
      <c r="F740" s="30" t="s">
        <v>49</v>
      </c>
      <c r="G740" s="30" t="s">
        <v>50</v>
      </c>
    </row>
    <row r="741" spans="1:7" x14ac:dyDescent="0.2">
      <c r="A741" s="34">
        <v>740</v>
      </c>
      <c r="B741" s="30" t="str">
        <f t="shared" si="11"/>
        <v>SJ-B-02-QDVZ-AC-0019_TE05_F</v>
      </c>
      <c r="C741" s="30" t="str">
        <f>VLOOKUP(D741,设备类型清单!B:E,4,0)</f>
        <v>SJ-B-02-QDVZ-AC-0019</v>
      </c>
      <c r="D741" s="30" t="s">
        <v>120</v>
      </c>
      <c r="E741" s="30" t="s">
        <v>8</v>
      </c>
      <c r="F741" s="30" t="s">
        <v>51</v>
      </c>
      <c r="G741" s="30" t="s">
        <v>52</v>
      </c>
    </row>
    <row r="742" spans="1:7" x14ac:dyDescent="0.2">
      <c r="A742" s="34">
        <v>741</v>
      </c>
      <c r="B742" s="30" t="str">
        <f t="shared" si="11"/>
        <v>SJ-B-02-QDVZ-AC-0019_TE06_F</v>
      </c>
      <c r="C742" s="30" t="str">
        <f>VLOOKUP(D742,设备类型清单!B:E,4,0)</f>
        <v>SJ-B-02-QDVZ-AC-0019</v>
      </c>
      <c r="D742" s="30" t="s">
        <v>120</v>
      </c>
      <c r="E742" s="30" t="s">
        <v>8</v>
      </c>
      <c r="F742" s="30" t="s">
        <v>53</v>
      </c>
      <c r="G742" s="30" t="s">
        <v>54</v>
      </c>
    </row>
    <row r="743" spans="1:7" x14ac:dyDescent="0.2">
      <c r="A743" s="34">
        <v>742</v>
      </c>
      <c r="B743" s="30" t="str">
        <f t="shared" si="11"/>
        <v>SJ-B-02-QDVZ-AC-0019_TE07_F</v>
      </c>
      <c r="C743" s="30" t="str">
        <f>VLOOKUP(D743,设备类型清单!B:E,4,0)</f>
        <v>SJ-B-02-QDVZ-AC-0019</v>
      </c>
      <c r="D743" s="30" t="s">
        <v>120</v>
      </c>
      <c r="E743" s="30" t="s">
        <v>8</v>
      </c>
      <c r="F743" s="30" t="s">
        <v>55</v>
      </c>
      <c r="G743" s="30" t="s">
        <v>56</v>
      </c>
    </row>
    <row r="744" spans="1:7" x14ac:dyDescent="0.2">
      <c r="A744" s="34">
        <v>743</v>
      </c>
      <c r="B744" s="30" t="str">
        <f t="shared" si="11"/>
        <v>SJ-B-02-QDVZ-AC-0019_TE08_F</v>
      </c>
      <c r="C744" s="30" t="str">
        <f>VLOOKUP(D744,设备类型清单!B:E,4,0)</f>
        <v>SJ-B-02-QDVZ-AC-0019</v>
      </c>
      <c r="D744" s="30" t="s">
        <v>120</v>
      </c>
      <c r="E744" s="30" t="s">
        <v>8</v>
      </c>
      <c r="F744" s="30" t="s">
        <v>57</v>
      </c>
      <c r="G744" s="30" t="s">
        <v>58</v>
      </c>
    </row>
    <row r="745" spans="1:7" x14ac:dyDescent="0.2">
      <c r="A745" s="34">
        <v>744</v>
      </c>
      <c r="B745" s="30" t="str">
        <f t="shared" si="11"/>
        <v>SJ-B-02-QDVZ-AC-0019_TE09_S</v>
      </c>
      <c r="C745" s="30" t="str">
        <f>VLOOKUP(D745,设备类型清单!B:E,4,0)</f>
        <v>SJ-B-02-QDVZ-AC-0019</v>
      </c>
      <c r="D745" s="30" t="s">
        <v>120</v>
      </c>
      <c r="E745" s="30" t="s">
        <v>8</v>
      </c>
      <c r="F745" s="30" t="s">
        <v>59</v>
      </c>
      <c r="G745" s="30" t="s">
        <v>60</v>
      </c>
    </row>
    <row r="746" spans="1:7" x14ac:dyDescent="0.2">
      <c r="A746" s="34">
        <v>745</v>
      </c>
      <c r="B746" s="30" t="str">
        <f t="shared" si="11"/>
        <v>SJ-B-02-QDVZ-AC-0019_TE10_S</v>
      </c>
      <c r="C746" s="30" t="str">
        <f>VLOOKUP(D746,设备类型清单!B:E,4,0)</f>
        <v>SJ-B-02-QDVZ-AC-0019</v>
      </c>
      <c r="D746" s="30" t="s">
        <v>120</v>
      </c>
      <c r="E746" s="30" t="s">
        <v>8</v>
      </c>
      <c r="F746" s="30" t="s">
        <v>61</v>
      </c>
      <c r="G746" s="30" t="s">
        <v>62</v>
      </c>
    </row>
    <row r="747" spans="1:7" x14ac:dyDescent="0.2">
      <c r="A747" s="34">
        <v>746</v>
      </c>
      <c r="B747" s="30" t="str">
        <f t="shared" si="11"/>
        <v>SJ-B-02-QDVZ-AC-0019_TE11_X</v>
      </c>
      <c r="C747" s="30" t="str">
        <f>VLOOKUP(D747,设备类型清单!B:E,4,0)</f>
        <v>SJ-B-02-QDVZ-AC-0019</v>
      </c>
      <c r="D747" s="30" t="s">
        <v>120</v>
      </c>
      <c r="E747" s="30" t="s">
        <v>8</v>
      </c>
      <c r="F747" s="30" t="s">
        <v>63</v>
      </c>
      <c r="G747" s="30" t="s">
        <v>64</v>
      </c>
    </row>
    <row r="748" spans="1:7" x14ac:dyDescent="0.2">
      <c r="A748" s="34">
        <v>747</v>
      </c>
      <c r="B748" s="30" t="str">
        <f t="shared" si="11"/>
        <v>SJ-B-02-QDVZ-AC-0019_TE12_X</v>
      </c>
      <c r="C748" s="30" t="str">
        <f>VLOOKUP(D748,设备类型清单!B:E,4,0)</f>
        <v>SJ-B-02-QDVZ-AC-0019</v>
      </c>
      <c r="D748" s="30" t="s">
        <v>120</v>
      </c>
      <c r="E748" s="30" t="s">
        <v>8</v>
      </c>
      <c r="F748" s="30" t="s">
        <v>65</v>
      </c>
      <c r="G748" s="30" t="s">
        <v>66</v>
      </c>
    </row>
    <row r="749" spans="1:7" x14ac:dyDescent="0.2">
      <c r="A749" s="34">
        <v>748</v>
      </c>
      <c r="B749" s="30" t="str">
        <f t="shared" si="11"/>
        <v>SJ-B-02-QDVZ-AC-0019_TE13_X</v>
      </c>
      <c r="C749" s="30" t="str">
        <f>VLOOKUP(D749,设备类型清单!B:E,4,0)</f>
        <v>SJ-B-02-QDVZ-AC-0019</v>
      </c>
      <c r="D749" s="30" t="s">
        <v>120</v>
      </c>
      <c r="E749" s="30" t="s">
        <v>8</v>
      </c>
      <c r="F749" s="30" t="s">
        <v>67</v>
      </c>
      <c r="G749" s="30" t="s">
        <v>68</v>
      </c>
    </row>
    <row r="750" spans="1:7" x14ac:dyDescent="0.2">
      <c r="A750" s="34">
        <v>749</v>
      </c>
      <c r="B750" s="30" t="str">
        <f t="shared" si="11"/>
        <v>SJ-B-02-QDVZ-AC-0019_DP01_F</v>
      </c>
      <c r="C750" s="30" t="str">
        <f>VLOOKUP(D750,设备类型清单!B:E,4,0)</f>
        <v>SJ-B-02-QDVZ-AC-0019</v>
      </c>
      <c r="D750" s="30" t="s">
        <v>120</v>
      </c>
      <c r="E750" s="30" t="s">
        <v>8</v>
      </c>
      <c r="F750" s="30" t="s">
        <v>69</v>
      </c>
      <c r="G750" s="30" t="s">
        <v>70</v>
      </c>
    </row>
    <row r="751" spans="1:7" x14ac:dyDescent="0.2">
      <c r="A751" s="34">
        <v>750</v>
      </c>
      <c r="B751" s="30" t="str">
        <f t="shared" si="11"/>
        <v>SJ-B-02-QDVZ-AC-0019_DP02_X</v>
      </c>
      <c r="C751" s="30" t="str">
        <f>VLOOKUP(D751,设备类型清单!B:E,4,0)</f>
        <v>SJ-B-02-QDVZ-AC-0019</v>
      </c>
      <c r="D751" s="30" t="s">
        <v>120</v>
      </c>
      <c r="E751" s="30" t="s">
        <v>8</v>
      </c>
      <c r="F751" s="30" t="s">
        <v>71</v>
      </c>
      <c r="G751" s="30" t="s">
        <v>72</v>
      </c>
    </row>
    <row r="752" spans="1:7" x14ac:dyDescent="0.2">
      <c r="A752" s="34">
        <v>751</v>
      </c>
      <c r="B752" s="30" t="str">
        <f t="shared" si="11"/>
        <v>SJ-B-02-QDVZ-AC-0019_DP03_X</v>
      </c>
      <c r="C752" s="30" t="str">
        <f>VLOOKUP(D752,设备类型清单!B:E,4,0)</f>
        <v>SJ-B-02-QDVZ-AC-0019</v>
      </c>
      <c r="D752" s="30" t="s">
        <v>120</v>
      </c>
      <c r="E752" s="30" t="s">
        <v>8</v>
      </c>
      <c r="F752" s="30" t="s">
        <v>73</v>
      </c>
      <c r="G752" s="30" t="s">
        <v>74</v>
      </c>
    </row>
    <row r="753" spans="1:7" x14ac:dyDescent="0.2">
      <c r="A753" s="34">
        <v>752</v>
      </c>
      <c r="B753" s="30" t="str">
        <f t="shared" si="11"/>
        <v>SJ-B-02-QDVZ-AC-0019_DP04_X</v>
      </c>
      <c r="C753" s="30" t="str">
        <f>VLOOKUP(D753,设备类型清单!B:E,4,0)</f>
        <v>SJ-B-02-QDVZ-AC-0019</v>
      </c>
      <c r="D753" s="30" t="s">
        <v>120</v>
      </c>
      <c r="E753" s="30" t="s">
        <v>8</v>
      </c>
      <c r="F753" s="30" t="s">
        <v>75</v>
      </c>
      <c r="G753" s="30" t="s">
        <v>76</v>
      </c>
    </row>
    <row r="754" spans="1:7" x14ac:dyDescent="0.2">
      <c r="A754" s="34">
        <v>753</v>
      </c>
      <c r="B754" s="30" t="str">
        <f t="shared" si="11"/>
        <v>SJ-B-02-QDVZ-AC-0019_PR01_F</v>
      </c>
      <c r="C754" s="30" t="str">
        <f>VLOOKUP(D754,设备类型清单!B:E,4,0)</f>
        <v>SJ-B-02-QDVZ-AC-0019</v>
      </c>
      <c r="D754" s="30" t="s">
        <v>120</v>
      </c>
      <c r="E754" s="30" t="s">
        <v>8</v>
      </c>
      <c r="F754" s="30" t="s">
        <v>77</v>
      </c>
      <c r="G754" s="30" t="s">
        <v>78</v>
      </c>
    </row>
    <row r="755" spans="1:7" x14ac:dyDescent="0.2">
      <c r="A755" s="34">
        <v>754</v>
      </c>
      <c r="B755" s="30" t="str">
        <f t="shared" si="11"/>
        <v>SJ-B-02-QDVZ-AC-0019_SN01_M</v>
      </c>
      <c r="C755" s="30" t="str">
        <f>VLOOKUP(D755,设备类型清单!B:E,4,0)</f>
        <v>SJ-B-02-QDVZ-AC-0019</v>
      </c>
      <c r="D755" s="30" t="s">
        <v>120</v>
      </c>
      <c r="E755" s="30" t="s">
        <v>8</v>
      </c>
      <c r="F755" s="30" t="s">
        <v>79</v>
      </c>
      <c r="G755" s="30" t="s">
        <v>80</v>
      </c>
    </row>
    <row r="756" spans="1:7" x14ac:dyDescent="0.2">
      <c r="A756" s="34">
        <v>755</v>
      </c>
      <c r="B756" s="30" t="str">
        <f t="shared" si="11"/>
        <v>SJ-B-02-QDVZ-AC-0019_SN02_R</v>
      </c>
      <c r="C756" s="30" t="str">
        <f>VLOOKUP(D756,设备类型清单!B:E,4,0)</f>
        <v>SJ-B-02-QDVZ-AC-0019</v>
      </c>
      <c r="D756" s="30" t="s">
        <v>120</v>
      </c>
      <c r="E756" s="30" t="s">
        <v>8</v>
      </c>
      <c r="F756" s="30" t="s">
        <v>81</v>
      </c>
      <c r="G756" s="30" t="s">
        <v>82</v>
      </c>
    </row>
    <row r="757" spans="1:7" x14ac:dyDescent="0.2">
      <c r="A757" s="34">
        <v>756</v>
      </c>
      <c r="B757" s="30" t="str">
        <f t="shared" si="11"/>
        <v>SJ-B-02-QDVZ-AC-0019_SN03_E</v>
      </c>
      <c r="C757" s="30" t="str">
        <f>VLOOKUP(D757,设备类型清单!B:E,4,0)</f>
        <v>SJ-B-02-QDVZ-AC-0019</v>
      </c>
      <c r="D757" s="30" t="s">
        <v>120</v>
      </c>
      <c r="E757" s="30" t="s">
        <v>8</v>
      </c>
      <c r="F757" s="30" t="s">
        <v>83</v>
      </c>
      <c r="G757" s="30" t="s">
        <v>84</v>
      </c>
    </row>
    <row r="758" spans="1:7" x14ac:dyDescent="0.2">
      <c r="A758" s="34">
        <v>757</v>
      </c>
      <c r="B758" s="30" t="str">
        <f t="shared" si="11"/>
        <v>SJ-B-02-QDVZ-AC-0019_SN04_R</v>
      </c>
      <c r="C758" s="30" t="str">
        <f>VLOOKUP(D758,设备类型清单!B:E,4,0)</f>
        <v>SJ-B-02-QDVZ-AC-0019</v>
      </c>
      <c r="D758" s="30" t="s">
        <v>120</v>
      </c>
      <c r="E758" s="30" t="s">
        <v>8</v>
      </c>
      <c r="F758" s="30" t="s">
        <v>85</v>
      </c>
      <c r="G758" s="30" t="s">
        <v>86</v>
      </c>
    </row>
    <row r="759" spans="1:7" x14ac:dyDescent="0.2">
      <c r="A759" s="34">
        <v>758</v>
      </c>
      <c r="B759" s="30" t="str">
        <f t="shared" si="11"/>
        <v>SJ-B-02-QDVZ-AC-0019_SN05_E</v>
      </c>
      <c r="C759" s="30" t="str">
        <f>VLOOKUP(D759,设备类型清单!B:E,4,0)</f>
        <v>SJ-B-02-QDVZ-AC-0019</v>
      </c>
      <c r="D759" s="30" t="s">
        <v>120</v>
      </c>
      <c r="E759" s="30" t="s">
        <v>8</v>
      </c>
      <c r="F759" s="30" t="s">
        <v>87</v>
      </c>
      <c r="G759" s="30" t="s">
        <v>88</v>
      </c>
    </row>
    <row r="760" spans="1:7" x14ac:dyDescent="0.2">
      <c r="A760" s="34">
        <v>759</v>
      </c>
      <c r="B760" s="30" t="str">
        <f t="shared" si="11"/>
        <v>SJ-B-02-QDVZ-AC-0019_SN06_S</v>
      </c>
      <c r="C760" s="30" t="str">
        <f>VLOOKUP(D760,设备类型清单!B:E,4,0)</f>
        <v>SJ-B-02-QDVZ-AC-0019</v>
      </c>
      <c r="D760" s="30" t="s">
        <v>120</v>
      </c>
      <c r="E760" s="30" t="s">
        <v>8</v>
      </c>
      <c r="F760" s="30" t="s">
        <v>89</v>
      </c>
      <c r="G760" s="30" t="s">
        <v>90</v>
      </c>
    </row>
    <row r="761" spans="1:7" x14ac:dyDescent="0.2">
      <c r="A761" s="31">
        <v>760</v>
      </c>
      <c r="B761" s="32" t="str">
        <f t="shared" si="11"/>
        <v>SJ-B-02-QDVZ-AC-0020_AV01_F</v>
      </c>
      <c r="C761" s="32" t="str">
        <f>VLOOKUP(D761,设备类型清单!B:E,4,0)</f>
        <v>SJ-B-02-QDVZ-AC-0020</v>
      </c>
      <c r="D761" s="32" t="s">
        <v>121</v>
      </c>
      <c r="E761" s="32" t="s">
        <v>8</v>
      </c>
      <c r="F761" s="32" t="s">
        <v>9</v>
      </c>
      <c r="G761" s="32" t="s">
        <v>10</v>
      </c>
    </row>
    <row r="762" spans="1:7" x14ac:dyDescent="0.2">
      <c r="A762" s="31">
        <v>761</v>
      </c>
      <c r="B762" s="32" t="str">
        <f t="shared" si="11"/>
        <v>SJ-B-02-QDVZ-AC-0020_OP01_F</v>
      </c>
      <c r="C762" s="32" t="str">
        <f>VLOOKUP(D762,设备类型清单!B:E,4,0)</f>
        <v>SJ-B-02-QDVZ-AC-0020</v>
      </c>
      <c r="D762" s="32" t="s">
        <v>121</v>
      </c>
      <c r="E762" s="32" t="s">
        <v>8</v>
      </c>
      <c r="F762" s="32" t="s">
        <v>11</v>
      </c>
      <c r="G762" s="32" t="s">
        <v>12</v>
      </c>
    </row>
    <row r="763" spans="1:7" x14ac:dyDescent="0.2">
      <c r="A763" s="31">
        <v>762</v>
      </c>
      <c r="B763" s="32" t="str">
        <f t="shared" si="11"/>
        <v>SJ-B-02-QDVZ-AC-0020_OP02_F</v>
      </c>
      <c r="C763" s="32" t="str">
        <f>VLOOKUP(D763,设备类型清单!B:E,4,0)</f>
        <v>SJ-B-02-QDVZ-AC-0020</v>
      </c>
      <c r="D763" s="32" t="s">
        <v>121</v>
      </c>
      <c r="E763" s="32" t="s">
        <v>8</v>
      </c>
      <c r="F763" s="32" t="s">
        <v>13</v>
      </c>
      <c r="G763" s="32" t="s">
        <v>14</v>
      </c>
    </row>
    <row r="764" spans="1:7" x14ac:dyDescent="0.2">
      <c r="A764" s="31">
        <v>763</v>
      </c>
      <c r="B764" s="32" t="str">
        <f t="shared" si="11"/>
        <v>SJ-B-02-QDVZ-AC-0020_OP03_F</v>
      </c>
      <c r="C764" s="32" t="str">
        <f>VLOOKUP(D764,设备类型清单!B:E,4,0)</f>
        <v>SJ-B-02-QDVZ-AC-0020</v>
      </c>
      <c r="D764" s="32" t="s">
        <v>121</v>
      </c>
      <c r="E764" s="32" t="s">
        <v>8</v>
      </c>
      <c r="F764" s="32" t="s">
        <v>15</v>
      </c>
      <c r="G764" s="32" t="s">
        <v>16</v>
      </c>
    </row>
    <row r="765" spans="1:7" x14ac:dyDescent="0.2">
      <c r="A765" s="31">
        <v>764</v>
      </c>
      <c r="B765" s="32" t="str">
        <f t="shared" si="11"/>
        <v>SJ-B-02-QDVZ-AC-0020_OP04_F</v>
      </c>
      <c r="C765" s="32" t="str">
        <f>VLOOKUP(D765,设备类型清单!B:E,4,0)</f>
        <v>SJ-B-02-QDVZ-AC-0020</v>
      </c>
      <c r="D765" s="32" t="s">
        <v>121</v>
      </c>
      <c r="E765" s="32" t="s">
        <v>8</v>
      </c>
      <c r="F765" s="32" t="s">
        <v>17</v>
      </c>
      <c r="G765" s="32" t="s">
        <v>18</v>
      </c>
    </row>
    <row r="766" spans="1:7" x14ac:dyDescent="0.2">
      <c r="A766" s="31">
        <v>765</v>
      </c>
      <c r="B766" s="32" t="str">
        <f t="shared" si="11"/>
        <v>SJ-B-02-QDVZ-AC-0020_OP05_F</v>
      </c>
      <c r="C766" s="32" t="str">
        <f>VLOOKUP(D766,设备类型清单!B:E,4,0)</f>
        <v>SJ-B-02-QDVZ-AC-0020</v>
      </c>
      <c r="D766" s="32" t="s">
        <v>121</v>
      </c>
      <c r="E766" s="32" t="s">
        <v>8</v>
      </c>
      <c r="F766" s="32" t="s">
        <v>19</v>
      </c>
      <c r="G766" s="32" t="s">
        <v>20</v>
      </c>
    </row>
    <row r="767" spans="1:7" x14ac:dyDescent="0.2">
      <c r="A767" s="31">
        <v>766</v>
      </c>
      <c r="B767" s="32" t="str">
        <f t="shared" si="11"/>
        <v>SJ-B-02-QDVZ-AC-0020_OP06_X</v>
      </c>
      <c r="C767" s="32" t="str">
        <f>VLOOKUP(D767,设备类型清单!B:E,4,0)</f>
        <v>SJ-B-02-QDVZ-AC-0020</v>
      </c>
      <c r="D767" s="32" t="s">
        <v>121</v>
      </c>
      <c r="E767" s="32" t="s">
        <v>8</v>
      </c>
      <c r="F767" s="32" t="s">
        <v>21</v>
      </c>
      <c r="G767" s="32" t="s">
        <v>22</v>
      </c>
    </row>
    <row r="768" spans="1:7" x14ac:dyDescent="0.2">
      <c r="A768" s="31">
        <v>767</v>
      </c>
      <c r="B768" s="32" t="str">
        <f t="shared" si="11"/>
        <v>SJ-B-02-QDVZ-AC-0020_OP07_X</v>
      </c>
      <c r="C768" s="32" t="str">
        <f>VLOOKUP(D768,设备类型清单!B:E,4,0)</f>
        <v>SJ-B-02-QDVZ-AC-0020</v>
      </c>
      <c r="D768" s="32" t="s">
        <v>121</v>
      </c>
      <c r="E768" s="32" t="s">
        <v>8</v>
      </c>
      <c r="F768" s="32" t="s">
        <v>23</v>
      </c>
      <c r="G768" s="32" t="s">
        <v>24</v>
      </c>
    </row>
    <row r="769" spans="1:7" x14ac:dyDescent="0.2">
      <c r="A769" s="31">
        <v>768</v>
      </c>
      <c r="B769" s="32" t="str">
        <f t="shared" si="11"/>
        <v>SJ-B-02-QDVZ-AC-0020_OP08_X</v>
      </c>
      <c r="C769" s="32" t="str">
        <f>VLOOKUP(D769,设备类型清单!B:E,4,0)</f>
        <v>SJ-B-02-QDVZ-AC-0020</v>
      </c>
      <c r="D769" s="32" t="s">
        <v>121</v>
      </c>
      <c r="E769" s="32" t="s">
        <v>8</v>
      </c>
      <c r="F769" s="32" t="s">
        <v>25</v>
      </c>
      <c r="G769" s="32" t="s">
        <v>26</v>
      </c>
    </row>
    <row r="770" spans="1:7" x14ac:dyDescent="0.2">
      <c r="A770" s="31">
        <v>769</v>
      </c>
      <c r="B770" s="32" t="str">
        <f t="shared" ref="B770:B833" si="12">C770&amp;F770</f>
        <v>SJ-B-02-QDVZ-AC-0020_OP09_X</v>
      </c>
      <c r="C770" s="32" t="str">
        <f>VLOOKUP(D770,设备类型清单!B:E,4,0)</f>
        <v>SJ-B-02-QDVZ-AC-0020</v>
      </c>
      <c r="D770" s="32" t="s">
        <v>121</v>
      </c>
      <c r="E770" s="32" t="s">
        <v>8</v>
      </c>
      <c r="F770" s="32" t="s">
        <v>27</v>
      </c>
      <c r="G770" s="32" t="s">
        <v>28</v>
      </c>
    </row>
    <row r="771" spans="1:7" x14ac:dyDescent="0.2">
      <c r="A771" s="31">
        <v>770</v>
      </c>
      <c r="B771" s="32" t="str">
        <f t="shared" si="12"/>
        <v>SJ-B-02-QDVZ-AC-0020_FQ01_F</v>
      </c>
      <c r="C771" s="32" t="str">
        <f>VLOOKUP(D771,设备类型清单!B:E,4,0)</f>
        <v>SJ-B-02-QDVZ-AC-0020</v>
      </c>
      <c r="D771" s="32" t="s">
        <v>121</v>
      </c>
      <c r="E771" s="32" t="s">
        <v>8</v>
      </c>
      <c r="F771" s="32" t="s">
        <v>29</v>
      </c>
      <c r="G771" s="32" t="s">
        <v>30</v>
      </c>
    </row>
    <row r="772" spans="1:7" x14ac:dyDescent="0.2">
      <c r="A772" s="31">
        <v>771</v>
      </c>
      <c r="B772" s="32" t="str">
        <f t="shared" si="12"/>
        <v>SJ-B-02-QDVZ-AC-0020_HU01_F</v>
      </c>
      <c r="C772" s="32" t="str">
        <f>VLOOKUP(D772,设备类型清单!B:E,4,0)</f>
        <v>SJ-B-02-QDVZ-AC-0020</v>
      </c>
      <c r="D772" s="32" t="s">
        <v>121</v>
      </c>
      <c r="E772" s="32" t="s">
        <v>8</v>
      </c>
      <c r="F772" s="32" t="s">
        <v>31</v>
      </c>
      <c r="G772" s="32" t="s">
        <v>32</v>
      </c>
    </row>
    <row r="773" spans="1:7" x14ac:dyDescent="0.2">
      <c r="A773" s="31">
        <v>772</v>
      </c>
      <c r="B773" s="32" t="str">
        <f t="shared" si="12"/>
        <v>SJ-B-02-QDVZ-AC-0020_HU02_F</v>
      </c>
      <c r="C773" s="32" t="str">
        <f>VLOOKUP(D773,设备类型清单!B:E,4,0)</f>
        <v>SJ-B-02-QDVZ-AC-0020</v>
      </c>
      <c r="D773" s="32" t="s">
        <v>121</v>
      </c>
      <c r="E773" s="32" t="s">
        <v>8</v>
      </c>
      <c r="F773" s="32" t="s">
        <v>33</v>
      </c>
      <c r="G773" s="32" t="s">
        <v>34</v>
      </c>
    </row>
    <row r="774" spans="1:7" x14ac:dyDescent="0.2">
      <c r="A774" s="31">
        <v>773</v>
      </c>
      <c r="B774" s="32" t="str">
        <f t="shared" si="12"/>
        <v>SJ-B-02-QDVZ-AC-0020_HU03_F</v>
      </c>
      <c r="C774" s="32" t="str">
        <f>VLOOKUP(D774,设备类型清单!B:E,4,0)</f>
        <v>SJ-B-02-QDVZ-AC-0020</v>
      </c>
      <c r="D774" s="32" t="s">
        <v>121</v>
      </c>
      <c r="E774" s="32" t="s">
        <v>8</v>
      </c>
      <c r="F774" s="32" t="s">
        <v>35</v>
      </c>
      <c r="G774" s="32" t="s">
        <v>36</v>
      </c>
    </row>
    <row r="775" spans="1:7" x14ac:dyDescent="0.2">
      <c r="A775" s="31">
        <v>774</v>
      </c>
      <c r="B775" s="32" t="str">
        <f t="shared" si="12"/>
        <v>SJ-B-02-QDVZ-AC-0020_HU04_F</v>
      </c>
      <c r="C775" s="32" t="str">
        <f>VLOOKUP(D775,设备类型清单!B:E,4,0)</f>
        <v>SJ-B-02-QDVZ-AC-0020</v>
      </c>
      <c r="D775" s="32" t="s">
        <v>121</v>
      </c>
      <c r="E775" s="32" t="s">
        <v>8</v>
      </c>
      <c r="F775" s="32" t="s">
        <v>37</v>
      </c>
      <c r="G775" s="32" t="s">
        <v>38</v>
      </c>
    </row>
    <row r="776" spans="1:7" x14ac:dyDescent="0.2">
      <c r="A776" s="31">
        <v>775</v>
      </c>
      <c r="B776" s="32" t="str">
        <f t="shared" si="12"/>
        <v>SJ-B-02-QDVZ-AC-0020_HU05_F</v>
      </c>
      <c r="C776" s="32" t="str">
        <f>VLOOKUP(D776,设备类型清单!B:E,4,0)</f>
        <v>SJ-B-02-QDVZ-AC-0020</v>
      </c>
      <c r="D776" s="32" t="s">
        <v>121</v>
      </c>
      <c r="E776" s="32" t="s">
        <v>8</v>
      </c>
      <c r="F776" s="32" t="s">
        <v>39</v>
      </c>
      <c r="G776" s="32" t="s">
        <v>40</v>
      </c>
    </row>
    <row r="777" spans="1:7" x14ac:dyDescent="0.2">
      <c r="A777" s="31">
        <v>776</v>
      </c>
      <c r="B777" s="32" t="str">
        <f t="shared" si="12"/>
        <v>SJ-B-02-QDVZ-AC-0020_HU06_X</v>
      </c>
      <c r="C777" s="32" t="str">
        <f>VLOOKUP(D777,设备类型清单!B:E,4,0)</f>
        <v>SJ-B-02-QDVZ-AC-0020</v>
      </c>
      <c r="D777" s="32" t="s">
        <v>121</v>
      </c>
      <c r="E777" s="32" t="s">
        <v>8</v>
      </c>
      <c r="F777" s="32" t="s">
        <v>41</v>
      </c>
      <c r="G777" s="32" t="s">
        <v>42</v>
      </c>
    </row>
    <row r="778" spans="1:7" x14ac:dyDescent="0.2">
      <c r="A778" s="31">
        <v>777</v>
      </c>
      <c r="B778" s="32" t="str">
        <f t="shared" si="12"/>
        <v>SJ-B-02-QDVZ-AC-0020_TE01_F</v>
      </c>
      <c r="C778" s="32" t="str">
        <f>VLOOKUP(D778,设备类型清单!B:E,4,0)</f>
        <v>SJ-B-02-QDVZ-AC-0020</v>
      </c>
      <c r="D778" s="32" t="s">
        <v>121</v>
      </c>
      <c r="E778" s="32" t="s">
        <v>8</v>
      </c>
      <c r="F778" s="32" t="s">
        <v>43</v>
      </c>
      <c r="G778" s="32" t="s">
        <v>44</v>
      </c>
    </row>
    <row r="779" spans="1:7" x14ac:dyDescent="0.2">
      <c r="A779" s="31">
        <v>778</v>
      </c>
      <c r="B779" s="32" t="str">
        <f t="shared" si="12"/>
        <v>SJ-B-02-QDVZ-AC-0020_TE02_F</v>
      </c>
      <c r="C779" s="32" t="str">
        <f>VLOOKUP(D779,设备类型清单!B:E,4,0)</f>
        <v>SJ-B-02-QDVZ-AC-0020</v>
      </c>
      <c r="D779" s="32" t="s">
        <v>121</v>
      </c>
      <c r="E779" s="32" t="s">
        <v>8</v>
      </c>
      <c r="F779" s="32" t="s">
        <v>45</v>
      </c>
      <c r="G779" s="32" t="s">
        <v>46</v>
      </c>
    </row>
    <row r="780" spans="1:7" x14ac:dyDescent="0.2">
      <c r="A780" s="31">
        <v>779</v>
      </c>
      <c r="B780" s="32" t="str">
        <f t="shared" si="12"/>
        <v>SJ-B-02-QDVZ-AC-0020_TE03_F</v>
      </c>
      <c r="C780" s="32" t="str">
        <f>VLOOKUP(D780,设备类型清单!B:E,4,0)</f>
        <v>SJ-B-02-QDVZ-AC-0020</v>
      </c>
      <c r="D780" s="32" t="s">
        <v>121</v>
      </c>
      <c r="E780" s="32" t="s">
        <v>8</v>
      </c>
      <c r="F780" s="32" t="s">
        <v>47</v>
      </c>
      <c r="G780" s="32" t="s">
        <v>48</v>
      </c>
    </row>
    <row r="781" spans="1:7" x14ac:dyDescent="0.2">
      <c r="A781" s="31">
        <v>780</v>
      </c>
      <c r="B781" s="32" t="str">
        <f t="shared" si="12"/>
        <v>SJ-B-02-QDVZ-AC-0020_TE04_F</v>
      </c>
      <c r="C781" s="32" t="str">
        <f>VLOOKUP(D781,设备类型清单!B:E,4,0)</f>
        <v>SJ-B-02-QDVZ-AC-0020</v>
      </c>
      <c r="D781" s="32" t="s">
        <v>121</v>
      </c>
      <c r="E781" s="32" t="s">
        <v>8</v>
      </c>
      <c r="F781" s="32" t="s">
        <v>49</v>
      </c>
      <c r="G781" s="32" t="s">
        <v>50</v>
      </c>
    </row>
    <row r="782" spans="1:7" x14ac:dyDescent="0.2">
      <c r="A782" s="31">
        <v>781</v>
      </c>
      <c r="B782" s="32" t="str">
        <f t="shared" si="12"/>
        <v>SJ-B-02-QDVZ-AC-0020_TE05_F</v>
      </c>
      <c r="C782" s="32" t="str">
        <f>VLOOKUP(D782,设备类型清单!B:E,4,0)</f>
        <v>SJ-B-02-QDVZ-AC-0020</v>
      </c>
      <c r="D782" s="32" t="s">
        <v>121</v>
      </c>
      <c r="E782" s="32" t="s">
        <v>8</v>
      </c>
      <c r="F782" s="32" t="s">
        <v>51</v>
      </c>
      <c r="G782" s="32" t="s">
        <v>52</v>
      </c>
    </row>
    <row r="783" spans="1:7" x14ac:dyDescent="0.2">
      <c r="A783" s="31">
        <v>782</v>
      </c>
      <c r="B783" s="32" t="str">
        <f t="shared" si="12"/>
        <v>SJ-B-02-QDVZ-AC-0020_TE06_F</v>
      </c>
      <c r="C783" s="32" t="str">
        <f>VLOOKUP(D783,设备类型清单!B:E,4,0)</f>
        <v>SJ-B-02-QDVZ-AC-0020</v>
      </c>
      <c r="D783" s="32" t="s">
        <v>121</v>
      </c>
      <c r="E783" s="32" t="s">
        <v>8</v>
      </c>
      <c r="F783" s="32" t="s">
        <v>53</v>
      </c>
      <c r="G783" s="32" t="s">
        <v>54</v>
      </c>
    </row>
    <row r="784" spans="1:7" x14ac:dyDescent="0.2">
      <c r="A784" s="31">
        <v>783</v>
      </c>
      <c r="B784" s="32" t="str">
        <f t="shared" si="12"/>
        <v>SJ-B-02-QDVZ-AC-0020_TE07_F</v>
      </c>
      <c r="C784" s="32" t="str">
        <f>VLOOKUP(D784,设备类型清单!B:E,4,0)</f>
        <v>SJ-B-02-QDVZ-AC-0020</v>
      </c>
      <c r="D784" s="32" t="s">
        <v>121</v>
      </c>
      <c r="E784" s="32" t="s">
        <v>8</v>
      </c>
      <c r="F784" s="32" t="s">
        <v>55</v>
      </c>
      <c r="G784" s="32" t="s">
        <v>56</v>
      </c>
    </row>
    <row r="785" spans="1:7" x14ac:dyDescent="0.2">
      <c r="A785" s="31">
        <v>784</v>
      </c>
      <c r="B785" s="32" t="str">
        <f t="shared" si="12"/>
        <v>SJ-B-02-QDVZ-AC-0020_TE08_F</v>
      </c>
      <c r="C785" s="32" t="str">
        <f>VLOOKUP(D785,设备类型清单!B:E,4,0)</f>
        <v>SJ-B-02-QDVZ-AC-0020</v>
      </c>
      <c r="D785" s="32" t="s">
        <v>121</v>
      </c>
      <c r="E785" s="32" t="s">
        <v>8</v>
      </c>
      <c r="F785" s="32" t="s">
        <v>57</v>
      </c>
      <c r="G785" s="32" t="s">
        <v>58</v>
      </c>
    </row>
    <row r="786" spans="1:7" x14ac:dyDescent="0.2">
      <c r="A786" s="31">
        <v>785</v>
      </c>
      <c r="B786" s="32" t="str">
        <f t="shared" si="12"/>
        <v>SJ-B-02-QDVZ-AC-0020_TE09_S</v>
      </c>
      <c r="C786" s="32" t="str">
        <f>VLOOKUP(D786,设备类型清单!B:E,4,0)</f>
        <v>SJ-B-02-QDVZ-AC-0020</v>
      </c>
      <c r="D786" s="32" t="s">
        <v>121</v>
      </c>
      <c r="E786" s="32" t="s">
        <v>8</v>
      </c>
      <c r="F786" s="32" t="s">
        <v>59</v>
      </c>
      <c r="G786" s="32" t="s">
        <v>60</v>
      </c>
    </row>
    <row r="787" spans="1:7" x14ac:dyDescent="0.2">
      <c r="A787" s="31">
        <v>786</v>
      </c>
      <c r="B787" s="32" t="str">
        <f t="shared" si="12"/>
        <v>SJ-B-02-QDVZ-AC-0020_TE10_S</v>
      </c>
      <c r="C787" s="32" t="str">
        <f>VLOOKUP(D787,设备类型清单!B:E,4,0)</f>
        <v>SJ-B-02-QDVZ-AC-0020</v>
      </c>
      <c r="D787" s="32" t="s">
        <v>121</v>
      </c>
      <c r="E787" s="32" t="s">
        <v>8</v>
      </c>
      <c r="F787" s="32" t="s">
        <v>61</v>
      </c>
      <c r="G787" s="32" t="s">
        <v>62</v>
      </c>
    </row>
    <row r="788" spans="1:7" x14ac:dyDescent="0.2">
      <c r="A788" s="31">
        <v>787</v>
      </c>
      <c r="B788" s="32" t="str">
        <f t="shared" si="12"/>
        <v>SJ-B-02-QDVZ-AC-0020_TE11_X</v>
      </c>
      <c r="C788" s="32" t="str">
        <f>VLOOKUP(D788,设备类型清单!B:E,4,0)</f>
        <v>SJ-B-02-QDVZ-AC-0020</v>
      </c>
      <c r="D788" s="32" t="s">
        <v>121</v>
      </c>
      <c r="E788" s="32" t="s">
        <v>8</v>
      </c>
      <c r="F788" s="32" t="s">
        <v>63</v>
      </c>
      <c r="G788" s="32" t="s">
        <v>64</v>
      </c>
    </row>
    <row r="789" spans="1:7" x14ac:dyDescent="0.2">
      <c r="A789" s="31">
        <v>788</v>
      </c>
      <c r="B789" s="32" t="str">
        <f t="shared" si="12"/>
        <v>SJ-B-02-QDVZ-AC-0020_TE12_X</v>
      </c>
      <c r="C789" s="32" t="str">
        <f>VLOOKUP(D789,设备类型清单!B:E,4,0)</f>
        <v>SJ-B-02-QDVZ-AC-0020</v>
      </c>
      <c r="D789" s="32" t="s">
        <v>121</v>
      </c>
      <c r="E789" s="32" t="s">
        <v>8</v>
      </c>
      <c r="F789" s="32" t="s">
        <v>65</v>
      </c>
      <c r="G789" s="32" t="s">
        <v>66</v>
      </c>
    </row>
    <row r="790" spans="1:7" x14ac:dyDescent="0.2">
      <c r="A790" s="31">
        <v>789</v>
      </c>
      <c r="B790" s="32" t="str">
        <f t="shared" si="12"/>
        <v>SJ-B-02-QDVZ-AC-0020_TE13_X</v>
      </c>
      <c r="C790" s="32" t="str">
        <f>VLOOKUP(D790,设备类型清单!B:E,4,0)</f>
        <v>SJ-B-02-QDVZ-AC-0020</v>
      </c>
      <c r="D790" s="32" t="s">
        <v>121</v>
      </c>
      <c r="E790" s="32" t="s">
        <v>8</v>
      </c>
      <c r="F790" s="32" t="s">
        <v>67</v>
      </c>
      <c r="G790" s="32" t="s">
        <v>68</v>
      </c>
    </row>
    <row r="791" spans="1:7" x14ac:dyDescent="0.2">
      <c r="A791" s="31">
        <v>790</v>
      </c>
      <c r="B791" s="32" t="str">
        <f t="shared" si="12"/>
        <v>SJ-B-02-QDVZ-AC-0020_DP01_F</v>
      </c>
      <c r="C791" s="32" t="str">
        <f>VLOOKUP(D791,设备类型清单!B:E,4,0)</f>
        <v>SJ-B-02-QDVZ-AC-0020</v>
      </c>
      <c r="D791" s="32" t="s">
        <v>121</v>
      </c>
      <c r="E791" s="32" t="s">
        <v>8</v>
      </c>
      <c r="F791" s="32" t="s">
        <v>69</v>
      </c>
      <c r="G791" s="32" t="s">
        <v>70</v>
      </c>
    </row>
    <row r="792" spans="1:7" x14ac:dyDescent="0.2">
      <c r="A792" s="31">
        <v>791</v>
      </c>
      <c r="B792" s="32" t="str">
        <f t="shared" si="12"/>
        <v>SJ-B-02-QDVZ-AC-0020_DP02_X</v>
      </c>
      <c r="C792" s="32" t="str">
        <f>VLOOKUP(D792,设备类型清单!B:E,4,0)</f>
        <v>SJ-B-02-QDVZ-AC-0020</v>
      </c>
      <c r="D792" s="32" t="s">
        <v>121</v>
      </c>
      <c r="E792" s="32" t="s">
        <v>8</v>
      </c>
      <c r="F792" s="32" t="s">
        <v>71</v>
      </c>
      <c r="G792" s="32" t="s">
        <v>72</v>
      </c>
    </row>
    <row r="793" spans="1:7" x14ac:dyDescent="0.2">
      <c r="A793" s="31">
        <v>792</v>
      </c>
      <c r="B793" s="32" t="str">
        <f t="shared" si="12"/>
        <v>SJ-B-02-QDVZ-AC-0020_DP03_X</v>
      </c>
      <c r="C793" s="32" t="str">
        <f>VLOOKUP(D793,设备类型清单!B:E,4,0)</f>
        <v>SJ-B-02-QDVZ-AC-0020</v>
      </c>
      <c r="D793" s="32" t="s">
        <v>121</v>
      </c>
      <c r="E793" s="32" t="s">
        <v>8</v>
      </c>
      <c r="F793" s="32" t="s">
        <v>73</v>
      </c>
      <c r="G793" s="32" t="s">
        <v>74</v>
      </c>
    </row>
    <row r="794" spans="1:7" x14ac:dyDescent="0.2">
      <c r="A794" s="31">
        <v>793</v>
      </c>
      <c r="B794" s="32" t="str">
        <f t="shared" si="12"/>
        <v>SJ-B-02-QDVZ-AC-0020_DP04_X</v>
      </c>
      <c r="C794" s="32" t="str">
        <f>VLOOKUP(D794,设备类型清单!B:E,4,0)</f>
        <v>SJ-B-02-QDVZ-AC-0020</v>
      </c>
      <c r="D794" s="32" t="s">
        <v>121</v>
      </c>
      <c r="E794" s="32" t="s">
        <v>8</v>
      </c>
      <c r="F794" s="32" t="s">
        <v>75</v>
      </c>
      <c r="G794" s="32" t="s">
        <v>76</v>
      </c>
    </row>
    <row r="795" spans="1:7" x14ac:dyDescent="0.2">
      <c r="A795" s="31">
        <v>794</v>
      </c>
      <c r="B795" s="32" t="str">
        <f t="shared" si="12"/>
        <v>SJ-B-02-QDVZ-AC-0020_PR01_F</v>
      </c>
      <c r="C795" s="32" t="str">
        <f>VLOOKUP(D795,设备类型清单!B:E,4,0)</f>
        <v>SJ-B-02-QDVZ-AC-0020</v>
      </c>
      <c r="D795" s="32" t="s">
        <v>121</v>
      </c>
      <c r="E795" s="32" t="s">
        <v>8</v>
      </c>
      <c r="F795" s="32" t="s">
        <v>77</v>
      </c>
      <c r="G795" s="32" t="s">
        <v>78</v>
      </c>
    </row>
    <row r="796" spans="1:7" x14ac:dyDescent="0.2">
      <c r="A796" s="31">
        <v>795</v>
      </c>
      <c r="B796" s="32" t="str">
        <f t="shared" si="12"/>
        <v>SJ-B-02-QDVZ-AC-0020_SN01_M</v>
      </c>
      <c r="C796" s="32" t="str">
        <f>VLOOKUP(D796,设备类型清单!B:E,4,0)</f>
        <v>SJ-B-02-QDVZ-AC-0020</v>
      </c>
      <c r="D796" s="32" t="s">
        <v>121</v>
      </c>
      <c r="E796" s="32" t="s">
        <v>8</v>
      </c>
      <c r="F796" s="32" t="s">
        <v>79</v>
      </c>
      <c r="G796" s="32" t="s">
        <v>80</v>
      </c>
    </row>
    <row r="797" spans="1:7" x14ac:dyDescent="0.2">
      <c r="A797" s="31">
        <v>796</v>
      </c>
      <c r="B797" s="32" t="str">
        <f t="shared" si="12"/>
        <v>SJ-B-02-QDVZ-AC-0020_SN02_R</v>
      </c>
      <c r="C797" s="32" t="str">
        <f>VLOOKUP(D797,设备类型清单!B:E,4,0)</f>
        <v>SJ-B-02-QDVZ-AC-0020</v>
      </c>
      <c r="D797" s="32" t="s">
        <v>121</v>
      </c>
      <c r="E797" s="32" t="s">
        <v>8</v>
      </c>
      <c r="F797" s="32" t="s">
        <v>81</v>
      </c>
      <c r="G797" s="32" t="s">
        <v>82</v>
      </c>
    </row>
    <row r="798" spans="1:7" x14ac:dyDescent="0.2">
      <c r="A798" s="31">
        <v>797</v>
      </c>
      <c r="B798" s="32" t="str">
        <f t="shared" si="12"/>
        <v>SJ-B-02-QDVZ-AC-0020_SN03_E</v>
      </c>
      <c r="C798" s="32" t="str">
        <f>VLOOKUP(D798,设备类型清单!B:E,4,0)</f>
        <v>SJ-B-02-QDVZ-AC-0020</v>
      </c>
      <c r="D798" s="32" t="s">
        <v>121</v>
      </c>
      <c r="E798" s="32" t="s">
        <v>8</v>
      </c>
      <c r="F798" s="32" t="s">
        <v>83</v>
      </c>
      <c r="G798" s="32" t="s">
        <v>84</v>
      </c>
    </row>
    <row r="799" spans="1:7" x14ac:dyDescent="0.2">
      <c r="A799" s="31">
        <v>798</v>
      </c>
      <c r="B799" s="32" t="str">
        <f t="shared" si="12"/>
        <v>SJ-B-02-QDVZ-AC-0020_SN04_R</v>
      </c>
      <c r="C799" s="32" t="str">
        <f>VLOOKUP(D799,设备类型清单!B:E,4,0)</f>
        <v>SJ-B-02-QDVZ-AC-0020</v>
      </c>
      <c r="D799" s="32" t="s">
        <v>121</v>
      </c>
      <c r="E799" s="32" t="s">
        <v>8</v>
      </c>
      <c r="F799" s="32" t="s">
        <v>85</v>
      </c>
      <c r="G799" s="32" t="s">
        <v>86</v>
      </c>
    </row>
    <row r="800" spans="1:7" x14ac:dyDescent="0.2">
      <c r="A800" s="31">
        <v>799</v>
      </c>
      <c r="B800" s="32" t="str">
        <f t="shared" si="12"/>
        <v>SJ-B-02-QDVZ-AC-0020_SN05_E</v>
      </c>
      <c r="C800" s="32" t="str">
        <f>VLOOKUP(D800,设备类型清单!B:E,4,0)</f>
        <v>SJ-B-02-QDVZ-AC-0020</v>
      </c>
      <c r="D800" s="32" t="s">
        <v>121</v>
      </c>
      <c r="E800" s="32" t="s">
        <v>8</v>
      </c>
      <c r="F800" s="32" t="s">
        <v>87</v>
      </c>
      <c r="G800" s="32" t="s">
        <v>88</v>
      </c>
    </row>
    <row r="801" spans="1:7" x14ac:dyDescent="0.2">
      <c r="A801" s="31">
        <v>800</v>
      </c>
      <c r="B801" s="32" t="str">
        <f t="shared" si="12"/>
        <v>SJ-B-02-QDVZ-AC-0020_SN06_S</v>
      </c>
      <c r="C801" s="32" t="str">
        <f>VLOOKUP(D801,设备类型清单!B:E,4,0)</f>
        <v>SJ-B-02-QDVZ-AC-0020</v>
      </c>
      <c r="D801" s="32" t="s">
        <v>121</v>
      </c>
      <c r="E801" s="32" t="s">
        <v>8</v>
      </c>
      <c r="F801" s="32" t="s">
        <v>89</v>
      </c>
      <c r="G801" s="32" t="s">
        <v>90</v>
      </c>
    </row>
    <row r="802" spans="1:7" x14ac:dyDescent="0.2">
      <c r="A802" s="34">
        <v>801</v>
      </c>
      <c r="B802" s="30" t="str">
        <f t="shared" si="12"/>
        <v>SJ-B-02-QDVZ-AC-0021_AV01_F</v>
      </c>
      <c r="C802" s="30" t="str">
        <f>VLOOKUP(D802,设备类型清单!B:E,4,0)</f>
        <v>SJ-B-02-QDVZ-AC-0021</v>
      </c>
      <c r="D802" s="30" t="s">
        <v>122</v>
      </c>
      <c r="E802" s="30" t="s">
        <v>8</v>
      </c>
      <c r="F802" s="30" t="s">
        <v>9</v>
      </c>
      <c r="G802" s="30" t="s">
        <v>10</v>
      </c>
    </row>
    <row r="803" spans="1:7" x14ac:dyDescent="0.2">
      <c r="A803" s="34">
        <v>802</v>
      </c>
      <c r="B803" s="30" t="str">
        <f t="shared" si="12"/>
        <v>SJ-B-02-QDVZ-AC-0021_OP01_F</v>
      </c>
      <c r="C803" s="30" t="str">
        <f>VLOOKUP(D803,设备类型清单!B:E,4,0)</f>
        <v>SJ-B-02-QDVZ-AC-0021</v>
      </c>
      <c r="D803" s="30" t="s">
        <v>122</v>
      </c>
      <c r="E803" s="30" t="s">
        <v>8</v>
      </c>
      <c r="F803" s="30" t="s">
        <v>11</v>
      </c>
      <c r="G803" s="30" t="s">
        <v>12</v>
      </c>
    </row>
    <row r="804" spans="1:7" x14ac:dyDescent="0.2">
      <c r="A804" s="34">
        <v>803</v>
      </c>
      <c r="B804" s="30" t="str">
        <f t="shared" si="12"/>
        <v>SJ-B-02-QDVZ-AC-0021_OP02_F</v>
      </c>
      <c r="C804" s="30" t="str">
        <f>VLOOKUP(D804,设备类型清单!B:E,4,0)</f>
        <v>SJ-B-02-QDVZ-AC-0021</v>
      </c>
      <c r="D804" s="30" t="s">
        <v>122</v>
      </c>
      <c r="E804" s="30" t="s">
        <v>8</v>
      </c>
      <c r="F804" s="30" t="s">
        <v>13</v>
      </c>
      <c r="G804" s="30" t="s">
        <v>14</v>
      </c>
    </row>
    <row r="805" spans="1:7" x14ac:dyDescent="0.2">
      <c r="A805" s="34">
        <v>804</v>
      </c>
      <c r="B805" s="30" t="str">
        <f t="shared" si="12"/>
        <v>SJ-B-02-QDVZ-AC-0021_OP03_F</v>
      </c>
      <c r="C805" s="30" t="str">
        <f>VLOOKUP(D805,设备类型清单!B:E,4,0)</f>
        <v>SJ-B-02-QDVZ-AC-0021</v>
      </c>
      <c r="D805" s="30" t="s">
        <v>122</v>
      </c>
      <c r="E805" s="30" t="s">
        <v>8</v>
      </c>
      <c r="F805" s="30" t="s">
        <v>15</v>
      </c>
      <c r="G805" s="30" t="s">
        <v>16</v>
      </c>
    </row>
    <row r="806" spans="1:7" x14ac:dyDescent="0.2">
      <c r="A806" s="34">
        <v>805</v>
      </c>
      <c r="B806" s="30" t="str">
        <f t="shared" si="12"/>
        <v>SJ-B-02-QDVZ-AC-0021_OP04_F</v>
      </c>
      <c r="C806" s="30" t="str">
        <f>VLOOKUP(D806,设备类型清单!B:E,4,0)</f>
        <v>SJ-B-02-QDVZ-AC-0021</v>
      </c>
      <c r="D806" s="30" t="s">
        <v>122</v>
      </c>
      <c r="E806" s="30" t="s">
        <v>8</v>
      </c>
      <c r="F806" s="30" t="s">
        <v>17</v>
      </c>
      <c r="G806" s="30" t="s">
        <v>18</v>
      </c>
    </row>
    <row r="807" spans="1:7" x14ac:dyDescent="0.2">
      <c r="A807" s="34">
        <v>806</v>
      </c>
      <c r="B807" s="30" t="str">
        <f t="shared" si="12"/>
        <v>SJ-B-02-QDVZ-AC-0021_OP05_F</v>
      </c>
      <c r="C807" s="30" t="str">
        <f>VLOOKUP(D807,设备类型清单!B:E,4,0)</f>
        <v>SJ-B-02-QDVZ-AC-0021</v>
      </c>
      <c r="D807" s="30" t="s">
        <v>122</v>
      </c>
      <c r="E807" s="30" t="s">
        <v>8</v>
      </c>
      <c r="F807" s="30" t="s">
        <v>19</v>
      </c>
      <c r="G807" s="30" t="s">
        <v>20</v>
      </c>
    </row>
    <row r="808" spans="1:7" x14ac:dyDescent="0.2">
      <c r="A808" s="34">
        <v>807</v>
      </c>
      <c r="B808" s="30" t="str">
        <f t="shared" si="12"/>
        <v>SJ-B-02-QDVZ-AC-0021_OP06_X</v>
      </c>
      <c r="C808" s="30" t="str">
        <f>VLOOKUP(D808,设备类型清单!B:E,4,0)</f>
        <v>SJ-B-02-QDVZ-AC-0021</v>
      </c>
      <c r="D808" s="30" t="s">
        <v>122</v>
      </c>
      <c r="E808" s="30" t="s">
        <v>8</v>
      </c>
      <c r="F808" s="30" t="s">
        <v>21</v>
      </c>
      <c r="G808" s="30" t="s">
        <v>22</v>
      </c>
    </row>
    <row r="809" spans="1:7" x14ac:dyDescent="0.2">
      <c r="A809" s="34">
        <v>808</v>
      </c>
      <c r="B809" s="30" t="str">
        <f t="shared" si="12"/>
        <v>SJ-B-02-QDVZ-AC-0021_OP07_X</v>
      </c>
      <c r="C809" s="30" t="str">
        <f>VLOOKUP(D809,设备类型清单!B:E,4,0)</f>
        <v>SJ-B-02-QDVZ-AC-0021</v>
      </c>
      <c r="D809" s="30" t="s">
        <v>122</v>
      </c>
      <c r="E809" s="30" t="s">
        <v>8</v>
      </c>
      <c r="F809" s="30" t="s">
        <v>23</v>
      </c>
      <c r="G809" s="30" t="s">
        <v>24</v>
      </c>
    </row>
    <row r="810" spans="1:7" x14ac:dyDescent="0.2">
      <c r="A810" s="34">
        <v>809</v>
      </c>
      <c r="B810" s="30" t="str">
        <f t="shared" si="12"/>
        <v>SJ-B-02-QDVZ-AC-0021_OP08_X</v>
      </c>
      <c r="C810" s="30" t="str">
        <f>VLOOKUP(D810,设备类型清单!B:E,4,0)</f>
        <v>SJ-B-02-QDVZ-AC-0021</v>
      </c>
      <c r="D810" s="30" t="s">
        <v>122</v>
      </c>
      <c r="E810" s="30" t="s">
        <v>8</v>
      </c>
      <c r="F810" s="30" t="s">
        <v>25</v>
      </c>
      <c r="G810" s="30" t="s">
        <v>26</v>
      </c>
    </row>
    <row r="811" spans="1:7" x14ac:dyDescent="0.2">
      <c r="A811" s="34">
        <v>810</v>
      </c>
      <c r="B811" s="30" t="str">
        <f t="shared" si="12"/>
        <v>SJ-B-02-QDVZ-AC-0021_OP09_X</v>
      </c>
      <c r="C811" s="30" t="str">
        <f>VLOOKUP(D811,设备类型清单!B:E,4,0)</f>
        <v>SJ-B-02-QDVZ-AC-0021</v>
      </c>
      <c r="D811" s="30" t="s">
        <v>122</v>
      </c>
      <c r="E811" s="30" t="s">
        <v>8</v>
      </c>
      <c r="F811" s="30" t="s">
        <v>27</v>
      </c>
      <c r="G811" s="30" t="s">
        <v>28</v>
      </c>
    </row>
    <row r="812" spans="1:7" x14ac:dyDescent="0.2">
      <c r="A812" s="34">
        <v>811</v>
      </c>
      <c r="B812" s="30" t="str">
        <f t="shared" si="12"/>
        <v>SJ-B-02-QDVZ-AC-0021_FQ01_F</v>
      </c>
      <c r="C812" s="30" t="str">
        <f>VLOOKUP(D812,设备类型清单!B:E,4,0)</f>
        <v>SJ-B-02-QDVZ-AC-0021</v>
      </c>
      <c r="D812" s="30" t="s">
        <v>122</v>
      </c>
      <c r="E812" s="30" t="s">
        <v>8</v>
      </c>
      <c r="F812" s="30" t="s">
        <v>29</v>
      </c>
      <c r="G812" s="30" t="s">
        <v>30</v>
      </c>
    </row>
    <row r="813" spans="1:7" x14ac:dyDescent="0.2">
      <c r="A813" s="34">
        <v>812</v>
      </c>
      <c r="B813" s="30" t="str">
        <f t="shared" si="12"/>
        <v>SJ-B-02-QDVZ-AC-0021_HU01_F</v>
      </c>
      <c r="C813" s="30" t="str">
        <f>VLOOKUP(D813,设备类型清单!B:E,4,0)</f>
        <v>SJ-B-02-QDVZ-AC-0021</v>
      </c>
      <c r="D813" s="30" t="s">
        <v>122</v>
      </c>
      <c r="E813" s="30" t="s">
        <v>8</v>
      </c>
      <c r="F813" s="30" t="s">
        <v>31</v>
      </c>
      <c r="G813" s="30" t="s">
        <v>32</v>
      </c>
    </row>
    <row r="814" spans="1:7" x14ac:dyDescent="0.2">
      <c r="A814" s="34">
        <v>813</v>
      </c>
      <c r="B814" s="30" t="str">
        <f t="shared" si="12"/>
        <v>SJ-B-02-QDVZ-AC-0021_HU02_F</v>
      </c>
      <c r="C814" s="30" t="str">
        <f>VLOOKUP(D814,设备类型清单!B:E,4,0)</f>
        <v>SJ-B-02-QDVZ-AC-0021</v>
      </c>
      <c r="D814" s="30" t="s">
        <v>122</v>
      </c>
      <c r="E814" s="30" t="s">
        <v>8</v>
      </c>
      <c r="F814" s="30" t="s">
        <v>33</v>
      </c>
      <c r="G814" s="30" t="s">
        <v>34</v>
      </c>
    </row>
    <row r="815" spans="1:7" x14ac:dyDescent="0.2">
      <c r="A815" s="34">
        <v>814</v>
      </c>
      <c r="B815" s="30" t="str">
        <f t="shared" si="12"/>
        <v>SJ-B-02-QDVZ-AC-0021_HU03_F</v>
      </c>
      <c r="C815" s="30" t="str">
        <f>VLOOKUP(D815,设备类型清单!B:E,4,0)</f>
        <v>SJ-B-02-QDVZ-AC-0021</v>
      </c>
      <c r="D815" s="30" t="s">
        <v>122</v>
      </c>
      <c r="E815" s="30" t="s">
        <v>8</v>
      </c>
      <c r="F815" s="30" t="s">
        <v>35</v>
      </c>
      <c r="G815" s="30" t="s">
        <v>36</v>
      </c>
    </row>
    <row r="816" spans="1:7" x14ac:dyDescent="0.2">
      <c r="A816" s="34">
        <v>815</v>
      </c>
      <c r="B816" s="30" t="str">
        <f t="shared" si="12"/>
        <v>SJ-B-02-QDVZ-AC-0021_HU04_F</v>
      </c>
      <c r="C816" s="30" t="str">
        <f>VLOOKUP(D816,设备类型清单!B:E,4,0)</f>
        <v>SJ-B-02-QDVZ-AC-0021</v>
      </c>
      <c r="D816" s="30" t="s">
        <v>122</v>
      </c>
      <c r="E816" s="30" t="s">
        <v>8</v>
      </c>
      <c r="F816" s="30" t="s">
        <v>37</v>
      </c>
      <c r="G816" s="30" t="s">
        <v>38</v>
      </c>
    </row>
    <row r="817" spans="1:7" x14ac:dyDescent="0.2">
      <c r="A817" s="34">
        <v>816</v>
      </c>
      <c r="B817" s="30" t="str">
        <f t="shared" si="12"/>
        <v>SJ-B-02-QDVZ-AC-0021_HU05_F</v>
      </c>
      <c r="C817" s="30" t="str">
        <f>VLOOKUP(D817,设备类型清单!B:E,4,0)</f>
        <v>SJ-B-02-QDVZ-AC-0021</v>
      </c>
      <c r="D817" s="30" t="s">
        <v>122</v>
      </c>
      <c r="E817" s="30" t="s">
        <v>8</v>
      </c>
      <c r="F817" s="30" t="s">
        <v>39</v>
      </c>
      <c r="G817" s="30" t="s">
        <v>40</v>
      </c>
    </row>
    <row r="818" spans="1:7" x14ac:dyDescent="0.2">
      <c r="A818" s="34">
        <v>817</v>
      </c>
      <c r="B818" s="30" t="str">
        <f t="shared" si="12"/>
        <v>SJ-B-02-QDVZ-AC-0021_HU06_X</v>
      </c>
      <c r="C818" s="30" t="str">
        <f>VLOOKUP(D818,设备类型清单!B:E,4,0)</f>
        <v>SJ-B-02-QDVZ-AC-0021</v>
      </c>
      <c r="D818" s="30" t="s">
        <v>122</v>
      </c>
      <c r="E818" s="30" t="s">
        <v>8</v>
      </c>
      <c r="F818" s="30" t="s">
        <v>41</v>
      </c>
      <c r="G818" s="30" t="s">
        <v>42</v>
      </c>
    </row>
    <row r="819" spans="1:7" x14ac:dyDescent="0.2">
      <c r="A819" s="34">
        <v>818</v>
      </c>
      <c r="B819" s="30" t="str">
        <f t="shared" si="12"/>
        <v>SJ-B-02-QDVZ-AC-0021_TE01_F</v>
      </c>
      <c r="C819" s="30" t="str">
        <f>VLOOKUP(D819,设备类型清单!B:E,4,0)</f>
        <v>SJ-B-02-QDVZ-AC-0021</v>
      </c>
      <c r="D819" s="30" t="s">
        <v>122</v>
      </c>
      <c r="E819" s="30" t="s">
        <v>8</v>
      </c>
      <c r="F819" s="30" t="s">
        <v>43</v>
      </c>
      <c r="G819" s="30" t="s">
        <v>44</v>
      </c>
    </row>
    <row r="820" spans="1:7" x14ac:dyDescent="0.2">
      <c r="A820" s="34">
        <v>819</v>
      </c>
      <c r="B820" s="30" t="str">
        <f t="shared" si="12"/>
        <v>SJ-B-02-QDVZ-AC-0021_TE02_F</v>
      </c>
      <c r="C820" s="30" t="str">
        <f>VLOOKUP(D820,设备类型清单!B:E,4,0)</f>
        <v>SJ-B-02-QDVZ-AC-0021</v>
      </c>
      <c r="D820" s="30" t="s">
        <v>122</v>
      </c>
      <c r="E820" s="30" t="s">
        <v>8</v>
      </c>
      <c r="F820" s="30" t="s">
        <v>45</v>
      </c>
      <c r="G820" s="30" t="s">
        <v>46</v>
      </c>
    </row>
    <row r="821" spans="1:7" x14ac:dyDescent="0.2">
      <c r="A821" s="34">
        <v>820</v>
      </c>
      <c r="B821" s="30" t="str">
        <f t="shared" si="12"/>
        <v>SJ-B-02-QDVZ-AC-0021_TE03_F</v>
      </c>
      <c r="C821" s="30" t="str">
        <f>VLOOKUP(D821,设备类型清单!B:E,4,0)</f>
        <v>SJ-B-02-QDVZ-AC-0021</v>
      </c>
      <c r="D821" s="30" t="s">
        <v>122</v>
      </c>
      <c r="E821" s="30" t="s">
        <v>8</v>
      </c>
      <c r="F821" s="30" t="s">
        <v>47</v>
      </c>
      <c r="G821" s="30" t="s">
        <v>48</v>
      </c>
    </row>
    <row r="822" spans="1:7" x14ac:dyDescent="0.2">
      <c r="A822" s="34">
        <v>821</v>
      </c>
      <c r="B822" s="30" t="str">
        <f t="shared" si="12"/>
        <v>SJ-B-02-QDVZ-AC-0021_TE04_F</v>
      </c>
      <c r="C822" s="30" t="str">
        <f>VLOOKUP(D822,设备类型清单!B:E,4,0)</f>
        <v>SJ-B-02-QDVZ-AC-0021</v>
      </c>
      <c r="D822" s="30" t="s">
        <v>122</v>
      </c>
      <c r="E822" s="30" t="s">
        <v>8</v>
      </c>
      <c r="F822" s="30" t="s">
        <v>49</v>
      </c>
      <c r="G822" s="30" t="s">
        <v>50</v>
      </c>
    </row>
    <row r="823" spans="1:7" x14ac:dyDescent="0.2">
      <c r="A823" s="34">
        <v>822</v>
      </c>
      <c r="B823" s="30" t="str">
        <f t="shared" si="12"/>
        <v>SJ-B-02-QDVZ-AC-0021_TE05_F</v>
      </c>
      <c r="C823" s="30" t="str">
        <f>VLOOKUP(D823,设备类型清单!B:E,4,0)</f>
        <v>SJ-B-02-QDVZ-AC-0021</v>
      </c>
      <c r="D823" s="30" t="s">
        <v>122</v>
      </c>
      <c r="E823" s="30" t="s">
        <v>8</v>
      </c>
      <c r="F823" s="30" t="s">
        <v>51</v>
      </c>
      <c r="G823" s="30" t="s">
        <v>52</v>
      </c>
    </row>
    <row r="824" spans="1:7" x14ac:dyDescent="0.2">
      <c r="A824" s="34">
        <v>823</v>
      </c>
      <c r="B824" s="30" t="str">
        <f t="shared" si="12"/>
        <v>SJ-B-02-QDVZ-AC-0021_TE06_F</v>
      </c>
      <c r="C824" s="30" t="str">
        <f>VLOOKUP(D824,设备类型清单!B:E,4,0)</f>
        <v>SJ-B-02-QDVZ-AC-0021</v>
      </c>
      <c r="D824" s="30" t="s">
        <v>122</v>
      </c>
      <c r="E824" s="30" t="s">
        <v>8</v>
      </c>
      <c r="F824" s="30" t="s">
        <v>53</v>
      </c>
      <c r="G824" s="30" t="s">
        <v>54</v>
      </c>
    </row>
    <row r="825" spans="1:7" x14ac:dyDescent="0.2">
      <c r="A825" s="34">
        <v>824</v>
      </c>
      <c r="B825" s="30" t="str">
        <f t="shared" si="12"/>
        <v>SJ-B-02-QDVZ-AC-0021_TE07_F</v>
      </c>
      <c r="C825" s="30" t="str">
        <f>VLOOKUP(D825,设备类型清单!B:E,4,0)</f>
        <v>SJ-B-02-QDVZ-AC-0021</v>
      </c>
      <c r="D825" s="30" t="s">
        <v>122</v>
      </c>
      <c r="E825" s="30" t="s">
        <v>8</v>
      </c>
      <c r="F825" s="30" t="s">
        <v>55</v>
      </c>
      <c r="G825" s="30" t="s">
        <v>56</v>
      </c>
    </row>
    <row r="826" spans="1:7" x14ac:dyDescent="0.2">
      <c r="A826" s="34">
        <v>825</v>
      </c>
      <c r="B826" s="30" t="str">
        <f t="shared" si="12"/>
        <v>SJ-B-02-QDVZ-AC-0021_TE08_F</v>
      </c>
      <c r="C826" s="30" t="str">
        <f>VLOOKUP(D826,设备类型清单!B:E,4,0)</f>
        <v>SJ-B-02-QDVZ-AC-0021</v>
      </c>
      <c r="D826" s="30" t="s">
        <v>122</v>
      </c>
      <c r="E826" s="30" t="s">
        <v>8</v>
      </c>
      <c r="F826" s="30" t="s">
        <v>57</v>
      </c>
      <c r="G826" s="30" t="s">
        <v>58</v>
      </c>
    </row>
    <row r="827" spans="1:7" x14ac:dyDescent="0.2">
      <c r="A827" s="34">
        <v>826</v>
      </c>
      <c r="B827" s="30" t="str">
        <f t="shared" si="12"/>
        <v>SJ-B-02-QDVZ-AC-0021_TE09_S</v>
      </c>
      <c r="C827" s="30" t="str">
        <f>VLOOKUP(D827,设备类型清单!B:E,4,0)</f>
        <v>SJ-B-02-QDVZ-AC-0021</v>
      </c>
      <c r="D827" s="30" t="s">
        <v>122</v>
      </c>
      <c r="E827" s="30" t="s">
        <v>8</v>
      </c>
      <c r="F827" s="30" t="s">
        <v>59</v>
      </c>
      <c r="G827" s="30" t="s">
        <v>60</v>
      </c>
    </row>
    <row r="828" spans="1:7" x14ac:dyDescent="0.2">
      <c r="A828" s="34">
        <v>827</v>
      </c>
      <c r="B828" s="30" t="str">
        <f t="shared" si="12"/>
        <v>SJ-B-02-QDVZ-AC-0021_TE10_S</v>
      </c>
      <c r="C828" s="30" t="str">
        <f>VLOOKUP(D828,设备类型清单!B:E,4,0)</f>
        <v>SJ-B-02-QDVZ-AC-0021</v>
      </c>
      <c r="D828" s="30" t="s">
        <v>122</v>
      </c>
      <c r="E828" s="30" t="s">
        <v>8</v>
      </c>
      <c r="F828" s="30" t="s">
        <v>61</v>
      </c>
      <c r="G828" s="30" t="s">
        <v>62</v>
      </c>
    </row>
    <row r="829" spans="1:7" x14ac:dyDescent="0.2">
      <c r="A829" s="34">
        <v>828</v>
      </c>
      <c r="B829" s="30" t="str">
        <f t="shared" si="12"/>
        <v>SJ-B-02-QDVZ-AC-0021_TE11_X</v>
      </c>
      <c r="C829" s="30" t="str">
        <f>VLOOKUP(D829,设备类型清单!B:E,4,0)</f>
        <v>SJ-B-02-QDVZ-AC-0021</v>
      </c>
      <c r="D829" s="30" t="s">
        <v>122</v>
      </c>
      <c r="E829" s="30" t="s">
        <v>8</v>
      </c>
      <c r="F829" s="30" t="s">
        <v>63</v>
      </c>
      <c r="G829" s="30" t="s">
        <v>64</v>
      </c>
    </row>
    <row r="830" spans="1:7" x14ac:dyDescent="0.2">
      <c r="A830" s="34">
        <v>829</v>
      </c>
      <c r="B830" s="30" t="str">
        <f t="shared" si="12"/>
        <v>SJ-B-02-QDVZ-AC-0021_TE12_X</v>
      </c>
      <c r="C830" s="30" t="str">
        <f>VLOOKUP(D830,设备类型清单!B:E,4,0)</f>
        <v>SJ-B-02-QDVZ-AC-0021</v>
      </c>
      <c r="D830" s="30" t="s">
        <v>122</v>
      </c>
      <c r="E830" s="30" t="s">
        <v>8</v>
      </c>
      <c r="F830" s="30" t="s">
        <v>65</v>
      </c>
      <c r="G830" s="30" t="s">
        <v>66</v>
      </c>
    </row>
    <row r="831" spans="1:7" x14ac:dyDescent="0.2">
      <c r="A831" s="34">
        <v>830</v>
      </c>
      <c r="B831" s="30" t="str">
        <f t="shared" si="12"/>
        <v>SJ-B-02-QDVZ-AC-0021_TE13_X</v>
      </c>
      <c r="C831" s="30" t="str">
        <f>VLOOKUP(D831,设备类型清单!B:E,4,0)</f>
        <v>SJ-B-02-QDVZ-AC-0021</v>
      </c>
      <c r="D831" s="30" t="s">
        <v>122</v>
      </c>
      <c r="E831" s="30" t="s">
        <v>8</v>
      </c>
      <c r="F831" s="30" t="s">
        <v>67</v>
      </c>
      <c r="G831" s="30" t="s">
        <v>68</v>
      </c>
    </row>
    <row r="832" spans="1:7" x14ac:dyDescent="0.2">
      <c r="A832" s="34">
        <v>831</v>
      </c>
      <c r="B832" s="30" t="str">
        <f t="shared" si="12"/>
        <v>SJ-B-02-QDVZ-AC-0021_DP01_F</v>
      </c>
      <c r="C832" s="30" t="str">
        <f>VLOOKUP(D832,设备类型清单!B:E,4,0)</f>
        <v>SJ-B-02-QDVZ-AC-0021</v>
      </c>
      <c r="D832" s="30" t="s">
        <v>122</v>
      </c>
      <c r="E832" s="30" t="s">
        <v>8</v>
      </c>
      <c r="F832" s="30" t="s">
        <v>69</v>
      </c>
      <c r="G832" s="30" t="s">
        <v>70</v>
      </c>
    </row>
    <row r="833" spans="1:7" x14ac:dyDescent="0.2">
      <c r="A833" s="34">
        <v>832</v>
      </c>
      <c r="B833" s="30" t="str">
        <f t="shared" si="12"/>
        <v>SJ-B-02-QDVZ-AC-0021_DP02_X</v>
      </c>
      <c r="C833" s="30" t="str">
        <f>VLOOKUP(D833,设备类型清单!B:E,4,0)</f>
        <v>SJ-B-02-QDVZ-AC-0021</v>
      </c>
      <c r="D833" s="30" t="s">
        <v>122</v>
      </c>
      <c r="E833" s="30" t="s">
        <v>8</v>
      </c>
      <c r="F833" s="30" t="s">
        <v>71</v>
      </c>
      <c r="G833" s="30" t="s">
        <v>72</v>
      </c>
    </row>
    <row r="834" spans="1:7" x14ac:dyDescent="0.2">
      <c r="A834" s="34">
        <v>833</v>
      </c>
      <c r="B834" s="30" t="str">
        <f t="shared" ref="B834:B897" si="13">C834&amp;F834</f>
        <v>SJ-B-02-QDVZ-AC-0021_DP03_X</v>
      </c>
      <c r="C834" s="30" t="str">
        <f>VLOOKUP(D834,设备类型清单!B:E,4,0)</f>
        <v>SJ-B-02-QDVZ-AC-0021</v>
      </c>
      <c r="D834" s="30" t="s">
        <v>122</v>
      </c>
      <c r="E834" s="30" t="s">
        <v>8</v>
      </c>
      <c r="F834" s="30" t="s">
        <v>73</v>
      </c>
      <c r="G834" s="30" t="s">
        <v>74</v>
      </c>
    </row>
    <row r="835" spans="1:7" x14ac:dyDescent="0.2">
      <c r="A835" s="34">
        <v>834</v>
      </c>
      <c r="B835" s="30" t="str">
        <f t="shared" si="13"/>
        <v>SJ-B-02-QDVZ-AC-0021_DP04_X</v>
      </c>
      <c r="C835" s="30" t="str">
        <f>VLOOKUP(D835,设备类型清单!B:E,4,0)</f>
        <v>SJ-B-02-QDVZ-AC-0021</v>
      </c>
      <c r="D835" s="30" t="s">
        <v>122</v>
      </c>
      <c r="E835" s="30" t="s">
        <v>8</v>
      </c>
      <c r="F835" s="30" t="s">
        <v>75</v>
      </c>
      <c r="G835" s="30" t="s">
        <v>76</v>
      </c>
    </row>
    <row r="836" spans="1:7" x14ac:dyDescent="0.2">
      <c r="A836" s="34">
        <v>835</v>
      </c>
      <c r="B836" s="30" t="str">
        <f t="shared" si="13"/>
        <v>SJ-B-02-QDVZ-AC-0021_PR01_F</v>
      </c>
      <c r="C836" s="30" t="str">
        <f>VLOOKUP(D836,设备类型清单!B:E,4,0)</f>
        <v>SJ-B-02-QDVZ-AC-0021</v>
      </c>
      <c r="D836" s="30" t="s">
        <v>122</v>
      </c>
      <c r="E836" s="30" t="s">
        <v>8</v>
      </c>
      <c r="F836" s="30" t="s">
        <v>77</v>
      </c>
      <c r="G836" s="30" t="s">
        <v>78</v>
      </c>
    </row>
    <row r="837" spans="1:7" x14ac:dyDescent="0.2">
      <c r="A837" s="34">
        <v>836</v>
      </c>
      <c r="B837" s="30" t="str">
        <f t="shared" si="13"/>
        <v>SJ-B-02-QDVZ-AC-0021_SN01_M</v>
      </c>
      <c r="C837" s="30" t="str">
        <f>VLOOKUP(D837,设备类型清单!B:E,4,0)</f>
        <v>SJ-B-02-QDVZ-AC-0021</v>
      </c>
      <c r="D837" s="30" t="s">
        <v>122</v>
      </c>
      <c r="E837" s="30" t="s">
        <v>8</v>
      </c>
      <c r="F837" s="30" t="s">
        <v>79</v>
      </c>
      <c r="G837" s="30" t="s">
        <v>80</v>
      </c>
    </row>
    <row r="838" spans="1:7" x14ac:dyDescent="0.2">
      <c r="A838" s="34">
        <v>837</v>
      </c>
      <c r="B838" s="30" t="str">
        <f t="shared" si="13"/>
        <v>SJ-B-02-QDVZ-AC-0021_SN02_R</v>
      </c>
      <c r="C838" s="30" t="str">
        <f>VLOOKUP(D838,设备类型清单!B:E,4,0)</f>
        <v>SJ-B-02-QDVZ-AC-0021</v>
      </c>
      <c r="D838" s="30" t="s">
        <v>122</v>
      </c>
      <c r="E838" s="30" t="s">
        <v>8</v>
      </c>
      <c r="F838" s="30" t="s">
        <v>81</v>
      </c>
      <c r="G838" s="30" t="s">
        <v>82</v>
      </c>
    </row>
    <row r="839" spans="1:7" x14ac:dyDescent="0.2">
      <c r="A839" s="34">
        <v>838</v>
      </c>
      <c r="B839" s="30" t="str">
        <f t="shared" si="13"/>
        <v>SJ-B-02-QDVZ-AC-0021_SN03_E</v>
      </c>
      <c r="C839" s="30" t="str">
        <f>VLOOKUP(D839,设备类型清单!B:E,4,0)</f>
        <v>SJ-B-02-QDVZ-AC-0021</v>
      </c>
      <c r="D839" s="30" t="s">
        <v>122</v>
      </c>
      <c r="E839" s="30" t="s">
        <v>8</v>
      </c>
      <c r="F839" s="30" t="s">
        <v>83</v>
      </c>
      <c r="G839" s="30" t="s">
        <v>84</v>
      </c>
    </row>
    <row r="840" spans="1:7" x14ac:dyDescent="0.2">
      <c r="A840" s="34">
        <v>839</v>
      </c>
      <c r="B840" s="30" t="str">
        <f t="shared" si="13"/>
        <v>SJ-B-02-QDVZ-AC-0021_SN04_R</v>
      </c>
      <c r="C840" s="30" t="str">
        <f>VLOOKUP(D840,设备类型清单!B:E,4,0)</f>
        <v>SJ-B-02-QDVZ-AC-0021</v>
      </c>
      <c r="D840" s="30" t="s">
        <v>122</v>
      </c>
      <c r="E840" s="30" t="s">
        <v>8</v>
      </c>
      <c r="F840" s="30" t="s">
        <v>85</v>
      </c>
      <c r="G840" s="30" t="s">
        <v>86</v>
      </c>
    </row>
    <row r="841" spans="1:7" x14ac:dyDescent="0.2">
      <c r="A841" s="34">
        <v>840</v>
      </c>
      <c r="B841" s="30" t="str">
        <f t="shared" si="13"/>
        <v>SJ-B-02-QDVZ-AC-0021_SN05_E</v>
      </c>
      <c r="C841" s="30" t="str">
        <f>VLOOKUP(D841,设备类型清单!B:E,4,0)</f>
        <v>SJ-B-02-QDVZ-AC-0021</v>
      </c>
      <c r="D841" s="30" t="s">
        <v>122</v>
      </c>
      <c r="E841" s="30" t="s">
        <v>8</v>
      </c>
      <c r="F841" s="30" t="s">
        <v>87</v>
      </c>
      <c r="G841" s="30" t="s">
        <v>88</v>
      </c>
    </row>
    <row r="842" spans="1:7" x14ac:dyDescent="0.2">
      <c r="A842" s="34">
        <v>841</v>
      </c>
      <c r="B842" s="30" t="str">
        <f t="shared" si="13"/>
        <v>SJ-B-02-QDVZ-AC-0021_SN06_S</v>
      </c>
      <c r="C842" s="30" t="str">
        <f>VLOOKUP(D842,设备类型清单!B:E,4,0)</f>
        <v>SJ-B-02-QDVZ-AC-0021</v>
      </c>
      <c r="D842" s="30" t="s">
        <v>122</v>
      </c>
      <c r="E842" s="30" t="s">
        <v>8</v>
      </c>
      <c r="F842" s="30" t="s">
        <v>89</v>
      </c>
      <c r="G842" s="30" t="s">
        <v>90</v>
      </c>
    </row>
    <row r="843" spans="1:7" x14ac:dyDescent="0.2">
      <c r="A843" s="31">
        <v>842</v>
      </c>
      <c r="B843" s="32" t="str">
        <f t="shared" si="13"/>
        <v>SJ-B-02-QDVZ-AC-0022_AV01_F</v>
      </c>
      <c r="C843" s="32" t="str">
        <f>VLOOKUP(D843,设备类型清单!B:E,4,0)</f>
        <v>SJ-B-02-QDVZ-AC-0022</v>
      </c>
      <c r="D843" s="32" t="s">
        <v>123</v>
      </c>
      <c r="E843" s="32" t="s">
        <v>8</v>
      </c>
      <c r="F843" s="32" t="s">
        <v>9</v>
      </c>
      <c r="G843" s="32" t="s">
        <v>10</v>
      </c>
    </row>
    <row r="844" spans="1:7" x14ac:dyDescent="0.2">
      <c r="A844" s="31">
        <v>843</v>
      </c>
      <c r="B844" s="32" t="str">
        <f t="shared" si="13"/>
        <v>SJ-B-02-QDVZ-AC-0022_OP01_F</v>
      </c>
      <c r="C844" s="32" t="str">
        <f>VLOOKUP(D844,设备类型清单!B:E,4,0)</f>
        <v>SJ-B-02-QDVZ-AC-0022</v>
      </c>
      <c r="D844" s="32" t="s">
        <v>123</v>
      </c>
      <c r="E844" s="32" t="s">
        <v>8</v>
      </c>
      <c r="F844" s="32" t="s">
        <v>11</v>
      </c>
      <c r="G844" s="32" t="s">
        <v>12</v>
      </c>
    </row>
    <row r="845" spans="1:7" x14ac:dyDescent="0.2">
      <c r="A845" s="31">
        <v>844</v>
      </c>
      <c r="B845" s="32" t="str">
        <f t="shared" si="13"/>
        <v>SJ-B-02-QDVZ-AC-0022_OP02_F</v>
      </c>
      <c r="C845" s="32" t="str">
        <f>VLOOKUP(D845,设备类型清单!B:E,4,0)</f>
        <v>SJ-B-02-QDVZ-AC-0022</v>
      </c>
      <c r="D845" s="32" t="s">
        <v>123</v>
      </c>
      <c r="E845" s="32" t="s">
        <v>8</v>
      </c>
      <c r="F845" s="32" t="s">
        <v>13</v>
      </c>
      <c r="G845" s="32" t="s">
        <v>14</v>
      </c>
    </row>
    <row r="846" spans="1:7" x14ac:dyDescent="0.2">
      <c r="A846" s="31">
        <v>845</v>
      </c>
      <c r="B846" s="32" t="str">
        <f t="shared" si="13"/>
        <v>SJ-B-02-QDVZ-AC-0022_OP03_F</v>
      </c>
      <c r="C846" s="32" t="str">
        <f>VLOOKUP(D846,设备类型清单!B:E,4,0)</f>
        <v>SJ-B-02-QDVZ-AC-0022</v>
      </c>
      <c r="D846" s="32" t="s">
        <v>123</v>
      </c>
      <c r="E846" s="32" t="s">
        <v>8</v>
      </c>
      <c r="F846" s="32" t="s">
        <v>15</v>
      </c>
      <c r="G846" s="32" t="s">
        <v>16</v>
      </c>
    </row>
    <row r="847" spans="1:7" x14ac:dyDescent="0.2">
      <c r="A847" s="31">
        <v>846</v>
      </c>
      <c r="B847" s="32" t="str">
        <f t="shared" si="13"/>
        <v>SJ-B-02-QDVZ-AC-0022_OP04_F</v>
      </c>
      <c r="C847" s="32" t="str">
        <f>VLOOKUP(D847,设备类型清单!B:E,4,0)</f>
        <v>SJ-B-02-QDVZ-AC-0022</v>
      </c>
      <c r="D847" s="32" t="s">
        <v>123</v>
      </c>
      <c r="E847" s="32" t="s">
        <v>8</v>
      </c>
      <c r="F847" s="32" t="s">
        <v>17</v>
      </c>
      <c r="G847" s="32" t="s">
        <v>18</v>
      </c>
    </row>
    <row r="848" spans="1:7" x14ac:dyDescent="0.2">
      <c r="A848" s="31">
        <v>847</v>
      </c>
      <c r="B848" s="32" t="str">
        <f t="shared" si="13"/>
        <v>SJ-B-02-QDVZ-AC-0022_OP05_F</v>
      </c>
      <c r="C848" s="32" t="str">
        <f>VLOOKUP(D848,设备类型清单!B:E,4,0)</f>
        <v>SJ-B-02-QDVZ-AC-0022</v>
      </c>
      <c r="D848" s="32" t="s">
        <v>123</v>
      </c>
      <c r="E848" s="32" t="s">
        <v>8</v>
      </c>
      <c r="F848" s="32" t="s">
        <v>19</v>
      </c>
      <c r="G848" s="32" t="s">
        <v>20</v>
      </c>
    </row>
    <row r="849" spans="1:7" x14ac:dyDescent="0.2">
      <c r="A849" s="31">
        <v>848</v>
      </c>
      <c r="B849" s="32" t="str">
        <f t="shared" si="13"/>
        <v>SJ-B-02-QDVZ-AC-0022_OP06_X</v>
      </c>
      <c r="C849" s="32" t="str">
        <f>VLOOKUP(D849,设备类型清单!B:E,4,0)</f>
        <v>SJ-B-02-QDVZ-AC-0022</v>
      </c>
      <c r="D849" s="32" t="s">
        <v>123</v>
      </c>
      <c r="E849" s="32" t="s">
        <v>8</v>
      </c>
      <c r="F849" s="32" t="s">
        <v>21</v>
      </c>
      <c r="G849" s="32" t="s">
        <v>22</v>
      </c>
    </row>
    <row r="850" spans="1:7" x14ac:dyDescent="0.2">
      <c r="A850" s="31">
        <v>849</v>
      </c>
      <c r="B850" s="32" t="str">
        <f t="shared" si="13"/>
        <v>SJ-B-02-QDVZ-AC-0022_OP07_X</v>
      </c>
      <c r="C850" s="32" t="str">
        <f>VLOOKUP(D850,设备类型清单!B:E,4,0)</f>
        <v>SJ-B-02-QDVZ-AC-0022</v>
      </c>
      <c r="D850" s="32" t="s">
        <v>123</v>
      </c>
      <c r="E850" s="32" t="s">
        <v>8</v>
      </c>
      <c r="F850" s="32" t="s">
        <v>23</v>
      </c>
      <c r="G850" s="32" t="s">
        <v>24</v>
      </c>
    </row>
    <row r="851" spans="1:7" x14ac:dyDescent="0.2">
      <c r="A851" s="31">
        <v>850</v>
      </c>
      <c r="B851" s="32" t="str">
        <f t="shared" si="13"/>
        <v>SJ-B-02-QDVZ-AC-0022_OP08_X</v>
      </c>
      <c r="C851" s="32" t="str">
        <f>VLOOKUP(D851,设备类型清单!B:E,4,0)</f>
        <v>SJ-B-02-QDVZ-AC-0022</v>
      </c>
      <c r="D851" s="32" t="s">
        <v>123</v>
      </c>
      <c r="E851" s="32" t="s">
        <v>8</v>
      </c>
      <c r="F851" s="32" t="s">
        <v>25</v>
      </c>
      <c r="G851" s="32" t="s">
        <v>26</v>
      </c>
    </row>
    <row r="852" spans="1:7" x14ac:dyDescent="0.2">
      <c r="A852" s="31">
        <v>851</v>
      </c>
      <c r="B852" s="32" t="str">
        <f t="shared" si="13"/>
        <v>SJ-B-02-QDVZ-AC-0022_OP09_X</v>
      </c>
      <c r="C852" s="32" t="str">
        <f>VLOOKUP(D852,设备类型清单!B:E,4,0)</f>
        <v>SJ-B-02-QDVZ-AC-0022</v>
      </c>
      <c r="D852" s="32" t="s">
        <v>123</v>
      </c>
      <c r="E852" s="32" t="s">
        <v>8</v>
      </c>
      <c r="F852" s="32" t="s">
        <v>27</v>
      </c>
      <c r="G852" s="32" t="s">
        <v>28</v>
      </c>
    </row>
    <row r="853" spans="1:7" x14ac:dyDescent="0.2">
      <c r="A853" s="31">
        <v>852</v>
      </c>
      <c r="B853" s="32" t="str">
        <f t="shared" si="13"/>
        <v>SJ-B-02-QDVZ-AC-0022_FQ01_F</v>
      </c>
      <c r="C853" s="32" t="str">
        <f>VLOOKUP(D853,设备类型清单!B:E,4,0)</f>
        <v>SJ-B-02-QDVZ-AC-0022</v>
      </c>
      <c r="D853" s="32" t="s">
        <v>123</v>
      </c>
      <c r="E853" s="32" t="s">
        <v>8</v>
      </c>
      <c r="F853" s="32" t="s">
        <v>29</v>
      </c>
      <c r="G853" s="32" t="s">
        <v>30</v>
      </c>
    </row>
    <row r="854" spans="1:7" x14ac:dyDescent="0.2">
      <c r="A854" s="31">
        <v>853</v>
      </c>
      <c r="B854" s="32" t="str">
        <f t="shared" si="13"/>
        <v>SJ-B-02-QDVZ-AC-0022_HU01_F</v>
      </c>
      <c r="C854" s="32" t="str">
        <f>VLOOKUP(D854,设备类型清单!B:E,4,0)</f>
        <v>SJ-B-02-QDVZ-AC-0022</v>
      </c>
      <c r="D854" s="32" t="s">
        <v>123</v>
      </c>
      <c r="E854" s="32" t="s">
        <v>8</v>
      </c>
      <c r="F854" s="32" t="s">
        <v>31</v>
      </c>
      <c r="G854" s="32" t="s">
        <v>32</v>
      </c>
    </row>
    <row r="855" spans="1:7" x14ac:dyDescent="0.2">
      <c r="A855" s="31">
        <v>854</v>
      </c>
      <c r="B855" s="32" t="str">
        <f t="shared" si="13"/>
        <v>SJ-B-02-QDVZ-AC-0022_HU02_F</v>
      </c>
      <c r="C855" s="32" t="str">
        <f>VLOOKUP(D855,设备类型清单!B:E,4,0)</f>
        <v>SJ-B-02-QDVZ-AC-0022</v>
      </c>
      <c r="D855" s="32" t="s">
        <v>123</v>
      </c>
      <c r="E855" s="32" t="s">
        <v>8</v>
      </c>
      <c r="F855" s="32" t="s">
        <v>33</v>
      </c>
      <c r="G855" s="32" t="s">
        <v>34</v>
      </c>
    </row>
    <row r="856" spans="1:7" x14ac:dyDescent="0.2">
      <c r="A856" s="31">
        <v>855</v>
      </c>
      <c r="B856" s="32" t="str">
        <f t="shared" si="13"/>
        <v>SJ-B-02-QDVZ-AC-0022_HU03_F</v>
      </c>
      <c r="C856" s="32" t="str">
        <f>VLOOKUP(D856,设备类型清单!B:E,4,0)</f>
        <v>SJ-B-02-QDVZ-AC-0022</v>
      </c>
      <c r="D856" s="32" t="s">
        <v>123</v>
      </c>
      <c r="E856" s="32" t="s">
        <v>8</v>
      </c>
      <c r="F856" s="32" t="s">
        <v>35</v>
      </c>
      <c r="G856" s="32" t="s">
        <v>36</v>
      </c>
    </row>
    <row r="857" spans="1:7" x14ac:dyDescent="0.2">
      <c r="A857" s="31">
        <v>856</v>
      </c>
      <c r="B857" s="32" t="str">
        <f t="shared" si="13"/>
        <v>SJ-B-02-QDVZ-AC-0022_HU04_F</v>
      </c>
      <c r="C857" s="32" t="str">
        <f>VLOOKUP(D857,设备类型清单!B:E,4,0)</f>
        <v>SJ-B-02-QDVZ-AC-0022</v>
      </c>
      <c r="D857" s="32" t="s">
        <v>123</v>
      </c>
      <c r="E857" s="32" t="s">
        <v>8</v>
      </c>
      <c r="F857" s="32" t="s">
        <v>37</v>
      </c>
      <c r="G857" s="32" t="s">
        <v>38</v>
      </c>
    </row>
    <row r="858" spans="1:7" x14ac:dyDescent="0.2">
      <c r="A858" s="31">
        <v>857</v>
      </c>
      <c r="B858" s="32" t="str">
        <f t="shared" si="13"/>
        <v>SJ-B-02-QDVZ-AC-0022_HU05_F</v>
      </c>
      <c r="C858" s="32" t="str">
        <f>VLOOKUP(D858,设备类型清单!B:E,4,0)</f>
        <v>SJ-B-02-QDVZ-AC-0022</v>
      </c>
      <c r="D858" s="32" t="s">
        <v>123</v>
      </c>
      <c r="E858" s="32" t="s">
        <v>8</v>
      </c>
      <c r="F858" s="32" t="s">
        <v>39</v>
      </c>
      <c r="G858" s="32" t="s">
        <v>40</v>
      </c>
    </row>
    <row r="859" spans="1:7" x14ac:dyDescent="0.2">
      <c r="A859" s="31">
        <v>858</v>
      </c>
      <c r="B859" s="32" t="str">
        <f t="shared" si="13"/>
        <v>SJ-B-02-QDVZ-AC-0022_HU06_X</v>
      </c>
      <c r="C859" s="32" t="str">
        <f>VLOOKUP(D859,设备类型清单!B:E,4,0)</f>
        <v>SJ-B-02-QDVZ-AC-0022</v>
      </c>
      <c r="D859" s="32" t="s">
        <v>123</v>
      </c>
      <c r="E859" s="32" t="s">
        <v>8</v>
      </c>
      <c r="F859" s="32" t="s">
        <v>41</v>
      </c>
      <c r="G859" s="32" t="s">
        <v>42</v>
      </c>
    </row>
    <row r="860" spans="1:7" x14ac:dyDescent="0.2">
      <c r="A860" s="31">
        <v>859</v>
      </c>
      <c r="B860" s="32" t="str">
        <f t="shared" si="13"/>
        <v>SJ-B-02-QDVZ-AC-0022_TE01_F</v>
      </c>
      <c r="C860" s="32" t="str">
        <f>VLOOKUP(D860,设备类型清单!B:E,4,0)</f>
        <v>SJ-B-02-QDVZ-AC-0022</v>
      </c>
      <c r="D860" s="32" t="s">
        <v>123</v>
      </c>
      <c r="E860" s="32" t="s">
        <v>8</v>
      </c>
      <c r="F860" s="32" t="s">
        <v>43</v>
      </c>
      <c r="G860" s="32" t="s">
        <v>44</v>
      </c>
    </row>
    <row r="861" spans="1:7" x14ac:dyDescent="0.2">
      <c r="A861" s="31">
        <v>860</v>
      </c>
      <c r="B861" s="32" t="str">
        <f t="shared" si="13"/>
        <v>SJ-B-02-QDVZ-AC-0022_TE02_F</v>
      </c>
      <c r="C861" s="32" t="str">
        <f>VLOOKUP(D861,设备类型清单!B:E,4,0)</f>
        <v>SJ-B-02-QDVZ-AC-0022</v>
      </c>
      <c r="D861" s="32" t="s">
        <v>123</v>
      </c>
      <c r="E861" s="32" t="s">
        <v>8</v>
      </c>
      <c r="F861" s="32" t="s">
        <v>45</v>
      </c>
      <c r="G861" s="32" t="s">
        <v>46</v>
      </c>
    </row>
    <row r="862" spans="1:7" x14ac:dyDescent="0.2">
      <c r="A862" s="31">
        <v>861</v>
      </c>
      <c r="B862" s="32" t="str">
        <f t="shared" si="13"/>
        <v>SJ-B-02-QDVZ-AC-0022_TE03_F</v>
      </c>
      <c r="C862" s="32" t="str">
        <f>VLOOKUP(D862,设备类型清单!B:E,4,0)</f>
        <v>SJ-B-02-QDVZ-AC-0022</v>
      </c>
      <c r="D862" s="32" t="s">
        <v>123</v>
      </c>
      <c r="E862" s="32" t="s">
        <v>8</v>
      </c>
      <c r="F862" s="32" t="s">
        <v>47</v>
      </c>
      <c r="G862" s="32" t="s">
        <v>48</v>
      </c>
    </row>
    <row r="863" spans="1:7" x14ac:dyDescent="0.2">
      <c r="A863" s="31">
        <v>862</v>
      </c>
      <c r="B863" s="32" t="str">
        <f t="shared" si="13"/>
        <v>SJ-B-02-QDVZ-AC-0022_TE04_F</v>
      </c>
      <c r="C863" s="32" t="str">
        <f>VLOOKUP(D863,设备类型清单!B:E,4,0)</f>
        <v>SJ-B-02-QDVZ-AC-0022</v>
      </c>
      <c r="D863" s="32" t="s">
        <v>123</v>
      </c>
      <c r="E863" s="32" t="s">
        <v>8</v>
      </c>
      <c r="F863" s="32" t="s">
        <v>49</v>
      </c>
      <c r="G863" s="32" t="s">
        <v>50</v>
      </c>
    </row>
    <row r="864" spans="1:7" x14ac:dyDescent="0.2">
      <c r="A864" s="31">
        <v>863</v>
      </c>
      <c r="B864" s="32" t="str">
        <f t="shared" si="13"/>
        <v>SJ-B-02-QDVZ-AC-0022_TE05_F</v>
      </c>
      <c r="C864" s="32" t="str">
        <f>VLOOKUP(D864,设备类型清单!B:E,4,0)</f>
        <v>SJ-B-02-QDVZ-AC-0022</v>
      </c>
      <c r="D864" s="32" t="s">
        <v>123</v>
      </c>
      <c r="E864" s="32" t="s">
        <v>8</v>
      </c>
      <c r="F864" s="32" t="s">
        <v>51</v>
      </c>
      <c r="G864" s="32" t="s">
        <v>52</v>
      </c>
    </row>
    <row r="865" spans="1:7" x14ac:dyDescent="0.2">
      <c r="A865" s="31">
        <v>864</v>
      </c>
      <c r="B865" s="32" t="str">
        <f t="shared" si="13"/>
        <v>SJ-B-02-QDVZ-AC-0022_TE06_F</v>
      </c>
      <c r="C865" s="32" t="str">
        <f>VLOOKUP(D865,设备类型清单!B:E,4,0)</f>
        <v>SJ-B-02-QDVZ-AC-0022</v>
      </c>
      <c r="D865" s="32" t="s">
        <v>123</v>
      </c>
      <c r="E865" s="32" t="s">
        <v>8</v>
      </c>
      <c r="F865" s="32" t="s">
        <v>53</v>
      </c>
      <c r="G865" s="32" t="s">
        <v>54</v>
      </c>
    </row>
    <row r="866" spans="1:7" x14ac:dyDescent="0.2">
      <c r="A866" s="31">
        <v>865</v>
      </c>
      <c r="B866" s="32" t="str">
        <f t="shared" si="13"/>
        <v>SJ-B-02-QDVZ-AC-0022_TE07_F</v>
      </c>
      <c r="C866" s="32" t="str">
        <f>VLOOKUP(D866,设备类型清单!B:E,4,0)</f>
        <v>SJ-B-02-QDVZ-AC-0022</v>
      </c>
      <c r="D866" s="32" t="s">
        <v>123</v>
      </c>
      <c r="E866" s="32" t="s">
        <v>8</v>
      </c>
      <c r="F866" s="32" t="s">
        <v>55</v>
      </c>
      <c r="G866" s="32" t="s">
        <v>56</v>
      </c>
    </row>
    <row r="867" spans="1:7" x14ac:dyDescent="0.2">
      <c r="A867" s="31">
        <v>866</v>
      </c>
      <c r="B867" s="32" t="str">
        <f t="shared" si="13"/>
        <v>SJ-B-02-QDVZ-AC-0022_TE08_F</v>
      </c>
      <c r="C867" s="32" t="str">
        <f>VLOOKUP(D867,设备类型清单!B:E,4,0)</f>
        <v>SJ-B-02-QDVZ-AC-0022</v>
      </c>
      <c r="D867" s="32" t="s">
        <v>123</v>
      </c>
      <c r="E867" s="32" t="s">
        <v>8</v>
      </c>
      <c r="F867" s="32" t="s">
        <v>57</v>
      </c>
      <c r="G867" s="32" t="s">
        <v>58</v>
      </c>
    </row>
    <row r="868" spans="1:7" x14ac:dyDescent="0.2">
      <c r="A868" s="31">
        <v>867</v>
      </c>
      <c r="B868" s="32" t="str">
        <f t="shared" si="13"/>
        <v>SJ-B-02-QDVZ-AC-0022_TE09_S</v>
      </c>
      <c r="C868" s="32" t="str">
        <f>VLOOKUP(D868,设备类型清单!B:E,4,0)</f>
        <v>SJ-B-02-QDVZ-AC-0022</v>
      </c>
      <c r="D868" s="32" t="s">
        <v>123</v>
      </c>
      <c r="E868" s="32" t="s">
        <v>8</v>
      </c>
      <c r="F868" s="32" t="s">
        <v>59</v>
      </c>
      <c r="G868" s="32" t="s">
        <v>60</v>
      </c>
    </row>
    <row r="869" spans="1:7" x14ac:dyDescent="0.2">
      <c r="A869" s="31">
        <v>868</v>
      </c>
      <c r="B869" s="32" t="str">
        <f t="shared" si="13"/>
        <v>SJ-B-02-QDVZ-AC-0022_TE10_S</v>
      </c>
      <c r="C869" s="32" t="str">
        <f>VLOOKUP(D869,设备类型清单!B:E,4,0)</f>
        <v>SJ-B-02-QDVZ-AC-0022</v>
      </c>
      <c r="D869" s="32" t="s">
        <v>123</v>
      </c>
      <c r="E869" s="32" t="s">
        <v>8</v>
      </c>
      <c r="F869" s="32" t="s">
        <v>61</v>
      </c>
      <c r="G869" s="32" t="s">
        <v>62</v>
      </c>
    </row>
    <row r="870" spans="1:7" x14ac:dyDescent="0.2">
      <c r="A870" s="31">
        <v>869</v>
      </c>
      <c r="B870" s="32" t="str">
        <f t="shared" si="13"/>
        <v>SJ-B-02-QDVZ-AC-0022_TE11_X</v>
      </c>
      <c r="C870" s="32" t="str">
        <f>VLOOKUP(D870,设备类型清单!B:E,4,0)</f>
        <v>SJ-B-02-QDVZ-AC-0022</v>
      </c>
      <c r="D870" s="32" t="s">
        <v>123</v>
      </c>
      <c r="E870" s="32" t="s">
        <v>8</v>
      </c>
      <c r="F870" s="32" t="s">
        <v>63</v>
      </c>
      <c r="G870" s="32" t="s">
        <v>64</v>
      </c>
    </row>
    <row r="871" spans="1:7" x14ac:dyDescent="0.2">
      <c r="A871" s="31">
        <v>870</v>
      </c>
      <c r="B871" s="32" t="str">
        <f t="shared" si="13"/>
        <v>SJ-B-02-QDVZ-AC-0022_TE12_X</v>
      </c>
      <c r="C871" s="32" t="str">
        <f>VLOOKUP(D871,设备类型清单!B:E,4,0)</f>
        <v>SJ-B-02-QDVZ-AC-0022</v>
      </c>
      <c r="D871" s="32" t="s">
        <v>123</v>
      </c>
      <c r="E871" s="32" t="s">
        <v>8</v>
      </c>
      <c r="F871" s="32" t="s">
        <v>65</v>
      </c>
      <c r="G871" s="32" t="s">
        <v>66</v>
      </c>
    </row>
    <row r="872" spans="1:7" x14ac:dyDescent="0.2">
      <c r="A872" s="31">
        <v>871</v>
      </c>
      <c r="B872" s="32" t="str">
        <f t="shared" si="13"/>
        <v>SJ-B-02-QDVZ-AC-0022_TE13_X</v>
      </c>
      <c r="C872" s="32" t="str">
        <f>VLOOKUP(D872,设备类型清单!B:E,4,0)</f>
        <v>SJ-B-02-QDVZ-AC-0022</v>
      </c>
      <c r="D872" s="32" t="s">
        <v>123</v>
      </c>
      <c r="E872" s="32" t="s">
        <v>8</v>
      </c>
      <c r="F872" s="32" t="s">
        <v>67</v>
      </c>
      <c r="G872" s="32" t="s">
        <v>68</v>
      </c>
    </row>
    <row r="873" spans="1:7" x14ac:dyDescent="0.2">
      <c r="A873" s="31">
        <v>872</v>
      </c>
      <c r="B873" s="32" t="str">
        <f t="shared" si="13"/>
        <v>SJ-B-02-QDVZ-AC-0022_DP01_F</v>
      </c>
      <c r="C873" s="32" t="str">
        <f>VLOOKUP(D873,设备类型清单!B:E,4,0)</f>
        <v>SJ-B-02-QDVZ-AC-0022</v>
      </c>
      <c r="D873" s="32" t="s">
        <v>123</v>
      </c>
      <c r="E873" s="32" t="s">
        <v>8</v>
      </c>
      <c r="F873" s="32" t="s">
        <v>69</v>
      </c>
      <c r="G873" s="32" t="s">
        <v>70</v>
      </c>
    </row>
    <row r="874" spans="1:7" x14ac:dyDescent="0.2">
      <c r="A874" s="31">
        <v>873</v>
      </c>
      <c r="B874" s="32" t="str">
        <f t="shared" si="13"/>
        <v>SJ-B-02-QDVZ-AC-0022_DP02_X</v>
      </c>
      <c r="C874" s="32" t="str">
        <f>VLOOKUP(D874,设备类型清单!B:E,4,0)</f>
        <v>SJ-B-02-QDVZ-AC-0022</v>
      </c>
      <c r="D874" s="32" t="s">
        <v>123</v>
      </c>
      <c r="E874" s="32" t="s">
        <v>8</v>
      </c>
      <c r="F874" s="32" t="s">
        <v>71</v>
      </c>
      <c r="G874" s="32" t="s">
        <v>72</v>
      </c>
    </row>
    <row r="875" spans="1:7" x14ac:dyDescent="0.2">
      <c r="A875" s="31">
        <v>874</v>
      </c>
      <c r="B875" s="32" t="str">
        <f t="shared" si="13"/>
        <v>SJ-B-02-QDVZ-AC-0022_DP03_X</v>
      </c>
      <c r="C875" s="32" t="str">
        <f>VLOOKUP(D875,设备类型清单!B:E,4,0)</f>
        <v>SJ-B-02-QDVZ-AC-0022</v>
      </c>
      <c r="D875" s="32" t="s">
        <v>123</v>
      </c>
      <c r="E875" s="32" t="s">
        <v>8</v>
      </c>
      <c r="F875" s="32" t="s">
        <v>73</v>
      </c>
      <c r="G875" s="32" t="s">
        <v>74</v>
      </c>
    </row>
    <row r="876" spans="1:7" x14ac:dyDescent="0.2">
      <c r="A876" s="31">
        <v>875</v>
      </c>
      <c r="B876" s="32" t="str">
        <f t="shared" si="13"/>
        <v>SJ-B-02-QDVZ-AC-0022_DP04_X</v>
      </c>
      <c r="C876" s="32" t="str">
        <f>VLOOKUP(D876,设备类型清单!B:E,4,0)</f>
        <v>SJ-B-02-QDVZ-AC-0022</v>
      </c>
      <c r="D876" s="32" t="s">
        <v>123</v>
      </c>
      <c r="E876" s="32" t="s">
        <v>8</v>
      </c>
      <c r="F876" s="32" t="s">
        <v>75</v>
      </c>
      <c r="G876" s="32" t="s">
        <v>76</v>
      </c>
    </row>
    <row r="877" spans="1:7" x14ac:dyDescent="0.2">
      <c r="A877" s="31">
        <v>876</v>
      </c>
      <c r="B877" s="32" t="str">
        <f t="shared" si="13"/>
        <v>SJ-B-02-QDVZ-AC-0022_PR01_F</v>
      </c>
      <c r="C877" s="32" t="str">
        <f>VLOOKUP(D877,设备类型清单!B:E,4,0)</f>
        <v>SJ-B-02-QDVZ-AC-0022</v>
      </c>
      <c r="D877" s="32" t="s">
        <v>123</v>
      </c>
      <c r="E877" s="32" t="s">
        <v>8</v>
      </c>
      <c r="F877" s="32" t="s">
        <v>77</v>
      </c>
      <c r="G877" s="32" t="s">
        <v>78</v>
      </c>
    </row>
    <row r="878" spans="1:7" x14ac:dyDescent="0.2">
      <c r="A878" s="31">
        <v>877</v>
      </c>
      <c r="B878" s="32" t="str">
        <f t="shared" si="13"/>
        <v>SJ-B-02-QDVZ-AC-0022_SN01_M</v>
      </c>
      <c r="C878" s="32" t="str">
        <f>VLOOKUP(D878,设备类型清单!B:E,4,0)</f>
        <v>SJ-B-02-QDVZ-AC-0022</v>
      </c>
      <c r="D878" s="32" t="s">
        <v>123</v>
      </c>
      <c r="E878" s="32" t="s">
        <v>8</v>
      </c>
      <c r="F878" s="32" t="s">
        <v>79</v>
      </c>
      <c r="G878" s="32" t="s">
        <v>80</v>
      </c>
    </row>
    <row r="879" spans="1:7" x14ac:dyDescent="0.2">
      <c r="A879" s="31">
        <v>878</v>
      </c>
      <c r="B879" s="32" t="str">
        <f t="shared" si="13"/>
        <v>SJ-B-02-QDVZ-AC-0022_SN02_R</v>
      </c>
      <c r="C879" s="32" t="str">
        <f>VLOOKUP(D879,设备类型清单!B:E,4,0)</f>
        <v>SJ-B-02-QDVZ-AC-0022</v>
      </c>
      <c r="D879" s="32" t="s">
        <v>123</v>
      </c>
      <c r="E879" s="32" t="s">
        <v>8</v>
      </c>
      <c r="F879" s="32" t="s">
        <v>81</v>
      </c>
      <c r="G879" s="32" t="s">
        <v>82</v>
      </c>
    </row>
    <row r="880" spans="1:7" x14ac:dyDescent="0.2">
      <c r="A880" s="31">
        <v>879</v>
      </c>
      <c r="B880" s="32" t="str">
        <f t="shared" si="13"/>
        <v>SJ-B-02-QDVZ-AC-0022_SN03_E</v>
      </c>
      <c r="C880" s="32" t="str">
        <f>VLOOKUP(D880,设备类型清单!B:E,4,0)</f>
        <v>SJ-B-02-QDVZ-AC-0022</v>
      </c>
      <c r="D880" s="32" t="s">
        <v>123</v>
      </c>
      <c r="E880" s="32" t="s">
        <v>8</v>
      </c>
      <c r="F880" s="32" t="s">
        <v>83</v>
      </c>
      <c r="G880" s="32" t="s">
        <v>84</v>
      </c>
    </row>
    <row r="881" spans="1:7" x14ac:dyDescent="0.2">
      <c r="A881" s="31">
        <v>880</v>
      </c>
      <c r="B881" s="32" t="str">
        <f t="shared" si="13"/>
        <v>SJ-B-02-QDVZ-AC-0022_SN04_R</v>
      </c>
      <c r="C881" s="32" t="str">
        <f>VLOOKUP(D881,设备类型清单!B:E,4,0)</f>
        <v>SJ-B-02-QDVZ-AC-0022</v>
      </c>
      <c r="D881" s="32" t="s">
        <v>123</v>
      </c>
      <c r="E881" s="32" t="s">
        <v>8</v>
      </c>
      <c r="F881" s="32" t="s">
        <v>85</v>
      </c>
      <c r="G881" s="32" t="s">
        <v>86</v>
      </c>
    </row>
    <row r="882" spans="1:7" x14ac:dyDescent="0.2">
      <c r="A882" s="31">
        <v>881</v>
      </c>
      <c r="B882" s="32" t="str">
        <f t="shared" si="13"/>
        <v>SJ-B-02-QDVZ-AC-0022_SN05_E</v>
      </c>
      <c r="C882" s="32" t="str">
        <f>VLOOKUP(D882,设备类型清单!B:E,4,0)</f>
        <v>SJ-B-02-QDVZ-AC-0022</v>
      </c>
      <c r="D882" s="32" t="s">
        <v>123</v>
      </c>
      <c r="E882" s="32" t="s">
        <v>8</v>
      </c>
      <c r="F882" s="32" t="s">
        <v>87</v>
      </c>
      <c r="G882" s="32" t="s">
        <v>88</v>
      </c>
    </row>
    <row r="883" spans="1:7" x14ac:dyDescent="0.2">
      <c r="A883" s="31">
        <v>882</v>
      </c>
      <c r="B883" s="32" t="str">
        <f t="shared" si="13"/>
        <v>SJ-B-02-QDVZ-AC-0022_SN06_S</v>
      </c>
      <c r="C883" s="32" t="str">
        <f>VLOOKUP(D883,设备类型清单!B:E,4,0)</f>
        <v>SJ-B-02-QDVZ-AC-0022</v>
      </c>
      <c r="D883" s="32" t="s">
        <v>123</v>
      </c>
      <c r="E883" s="32" t="s">
        <v>8</v>
      </c>
      <c r="F883" s="32" t="s">
        <v>89</v>
      </c>
      <c r="G883" s="32" t="s">
        <v>90</v>
      </c>
    </row>
    <row r="884" spans="1:7" x14ac:dyDescent="0.2">
      <c r="A884" s="34">
        <v>883</v>
      </c>
      <c r="B884" s="30" t="str">
        <f t="shared" si="13"/>
        <v>SJ-B-02-QDVZ-AC-0023_AV01_F</v>
      </c>
      <c r="C884" s="30" t="str">
        <f>VLOOKUP(D884,设备类型清单!B:E,4,0)</f>
        <v>SJ-B-02-QDVZ-AC-0023</v>
      </c>
      <c r="D884" s="30" t="s">
        <v>124</v>
      </c>
      <c r="E884" s="30" t="s">
        <v>8</v>
      </c>
      <c r="F884" s="30" t="s">
        <v>9</v>
      </c>
      <c r="G884" s="30" t="s">
        <v>10</v>
      </c>
    </row>
    <row r="885" spans="1:7" x14ac:dyDescent="0.2">
      <c r="A885" s="34">
        <v>884</v>
      </c>
      <c r="B885" s="30" t="str">
        <f t="shared" si="13"/>
        <v>SJ-B-02-QDVZ-AC-0023_OP01_F</v>
      </c>
      <c r="C885" s="30" t="str">
        <f>VLOOKUP(D885,设备类型清单!B:E,4,0)</f>
        <v>SJ-B-02-QDVZ-AC-0023</v>
      </c>
      <c r="D885" s="30" t="s">
        <v>124</v>
      </c>
      <c r="E885" s="30" t="s">
        <v>8</v>
      </c>
      <c r="F885" s="30" t="s">
        <v>11</v>
      </c>
      <c r="G885" s="30" t="s">
        <v>12</v>
      </c>
    </row>
    <row r="886" spans="1:7" x14ac:dyDescent="0.2">
      <c r="A886" s="34">
        <v>885</v>
      </c>
      <c r="B886" s="30" t="str">
        <f t="shared" si="13"/>
        <v>SJ-B-02-QDVZ-AC-0023_OP02_F</v>
      </c>
      <c r="C886" s="30" t="str">
        <f>VLOOKUP(D886,设备类型清单!B:E,4,0)</f>
        <v>SJ-B-02-QDVZ-AC-0023</v>
      </c>
      <c r="D886" s="30" t="s">
        <v>124</v>
      </c>
      <c r="E886" s="30" t="s">
        <v>8</v>
      </c>
      <c r="F886" s="30" t="s">
        <v>13</v>
      </c>
      <c r="G886" s="30" t="s">
        <v>14</v>
      </c>
    </row>
    <row r="887" spans="1:7" x14ac:dyDescent="0.2">
      <c r="A887" s="34">
        <v>886</v>
      </c>
      <c r="B887" s="30" t="str">
        <f t="shared" si="13"/>
        <v>SJ-B-02-QDVZ-AC-0023_OP03_F</v>
      </c>
      <c r="C887" s="30" t="str">
        <f>VLOOKUP(D887,设备类型清单!B:E,4,0)</f>
        <v>SJ-B-02-QDVZ-AC-0023</v>
      </c>
      <c r="D887" s="30" t="s">
        <v>124</v>
      </c>
      <c r="E887" s="30" t="s">
        <v>8</v>
      </c>
      <c r="F887" s="30" t="s">
        <v>15</v>
      </c>
      <c r="G887" s="30" t="s">
        <v>16</v>
      </c>
    </row>
    <row r="888" spans="1:7" x14ac:dyDescent="0.2">
      <c r="A888" s="34">
        <v>887</v>
      </c>
      <c r="B888" s="30" t="str">
        <f t="shared" si="13"/>
        <v>SJ-B-02-QDVZ-AC-0023_OP04_F</v>
      </c>
      <c r="C888" s="30" t="str">
        <f>VLOOKUP(D888,设备类型清单!B:E,4,0)</f>
        <v>SJ-B-02-QDVZ-AC-0023</v>
      </c>
      <c r="D888" s="30" t="s">
        <v>124</v>
      </c>
      <c r="E888" s="30" t="s">
        <v>8</v>
      </c>
      <c r="F888" s="30" t="s">
        <v>17</v>
      </c>
      <c r="G888" s="30" t="s">
        <v>18</v>
      </c>
    </row>
    <row r="889" spans="1:7" x14ac:dyDescent="0.2">
      <c r="A889" s="34">
        <v>888</v>
      </c>
      <c r="B889" s="30" t="str">
        <f t="shared" si="13"/>
        <v>SJ-B-02-QDVZ-AC-0023_OP05_F</v>
      </c>
      <c r="C889" s="30" t="str">
        <f>VLOOKUP(D889,设备类型清单!B:E,4,0)</f>
        <v>SJ-B-02-QDVZ-AC-0023</v>
      </c>
      <c r="D889" s="30" t="s">
        <v>124</v>
      </c>
      <c r="E889" s="30" t="s">
        <v>8</v>
      </c>
      <c r="F889" s="30" t="s">
        <v>19</v>
      </c>
      <c r="G889" s="30" t="s">
        <v>20</v>
      </c>
    </row>
    <row r="890" spans="1:7" x14ac:dyDescent="0.2">
      <c r="A890" s="34">
        <v>889</v>
      </c>
      <c r="B890" s="30" t="str">
        <f t="shared" si="13"/>
        <v>SJ-B-02-QDVZ-AC-0023_OP06_X</v>
      </c>
      <c r="C890" s="30" t="str">
        <f>VLOOKUP(D890,设备类型清单!B:E,4,0)</f>
        <v>SJ-B-02-QDVZ-AC-0023</v>
      </c>
      <c r="D890" s="30" t="s">
        <v>124</v>
      </c>
      <c r="E890" s="30" t="s">
        <v>8</v>
      </c>
      <c r="F890" s="30" t="s">
        <v>21</v>
      </c>
      <c r="G890" s="30" t="s">
        <v>22</v>
      </c>
    </row>
    <row r="891" spans="1:7" x14ac:dyDescent="0.2">
      <c r="A891" s="34">
        <v>890</v>
      </c>
      <c r="B891" s="30" t="str">
        <f t="shared" si="13"/>
        <v>SJ-B-02-QDVZ-AC-0023_OP07_X</v>
      </c>
      <c r="C891" s="30" t="str">
        <f>VLOOKUP(D891,设备类型清单!B:E,4,0)</f>
        <v>SJ-B-02-QDVZ-AC-0023</v>
      </c>
      <c r="D891" s="30" t="s">
        <v>124</v>
      </c>
      <c r="E891" s="30" t="s">
        <v>8</v>
      </c>
      <c r="F891" s="30" t="s">
        <v>23</v>
      </c>
      <c r="G891" s="30" t="s">
        <v>24</v>
      </c>
    </row>
    <row r="892" spans="1:7" x14ac:dyDescent="0.2">
      <c r="A892" s="34">
        <v>891</v>
      </c>
      <c r="B892" s="30" t="str">
        <f t="shared" si="13"/>
        <v>SJ-B-02-QDVZ-AC-0023_OP08_X</v>
      </c>
      <c r="C892" s="30" t="str">
        <f>VLOOKUP(D892,设备类型清单!B:E,4,0)</f>
        <v>SJ-B-02-QDVZ-AC-0023</v>
      </c>
      <c r="D892" s="30" t="s">
        <v>124</v>
      </c>
      <c r="E892" s="30" t="s">
        <v>8</v>
      </c>
      <c r="F892" s="30" t="s">
        <v>25</v>
      </c>
      <c r="G892" s="30" t="s">
        <v>26</v>
      </c>
    </row>
    <row r="893" spans="1:7" x14ac:dyDescent="0.2">
      <c r="A893" s="34">
        <v>892</v>
      </c>
      <c r="B893" s="30" t="str">
        <f t="shared" si="13"/>
        <v>SJ-B-02-QDVZ-AC-0023_OP09_X</v>
      </c>
      <c r="C893" s="30" t="str">
        <f>VLOOKUP(D893,设备类型清单!B:E,4,0)</f>
        <v>SJ-B-02-QDVZ-AC-0023</v>
      </c>
      <c r="D893" s="30" t="s">
        <v>124</v>
      </c>
      <c r="E893" s="30" t="s">
        <v>8</v>
      </c>
      <c r="F893" s="30" t="s">
        <v>27</v>
      </c>
      <c r="G893" s="30" t="s">
        <v>28</v>
      </c>
    </row>
    <row r="894" spans="1:7" x14ac:dyDescent="0.2">
      <c r="A894" s="34">
        <v>893</v>
      </c>
      <c r="B894" s="30" t="str">
        <f t="shared" si="13"/>
        <v>SJ-B-02-QDVZ-AC-0023_FQ01_F</v>
      </c>
      <c r="C894" s="30" t="str">
        <f>VLOOKUP(D894,设备类型清单!B:E,4,0)</f>
        <v>SJ-B-02-QDVZ-AC-0023</v>
      </c>
      <c r="D894" s="30" t="s">
        <v>124</v>
      </c>
      <c r="E894" s="30" t="s">
        <v>8</v>
      </c>
      <c r="F894" s="30" t="s">
        <v>29</v>
      </c>
      <c r="G894" s="30" t="s">
        <v>30</v>
      </c>
    </row>
    <row r="895" spans="1:7" x14ac:dyDescent="0.2">
      <c r="A895" s="34">
        <v>894</v>
      </c>
      <c r="B895" s="30" t="str">
        <f t="shared" si="13"/>
        <v>SJ-B-02-QDVZ-AC-0023_HU01_F</v>
      </c>
      <c r="C895" s="30" t="str">
        <f>VLOOKUP(D895,设备类型清单!B:E,4,0)</f>
        <v>SJ-B-02-QDVZ-AC-0023</v>
      </c>
      <c r="D895" s="30" t="s">
        <v>124</v>
      </c>
      <c r="E895" s="30" t="s">
        <v>8</v>
      </c>
      <c r="F895" s="30" t="s">
        <v>31</v>
      </c>
      <c r="G895" s="30" t="s">
        <v>32</v>
      </c>
    </row>
    <row r="896" spans="1:7" x14ac:dyDescent="0.2">
      <c r="A896" s="34">
        <v>895</v>
      </c>
      <c r="B896" s="30" t="str">
        <f t="shared" si="13"/>
        <v>SJ-B-02-QDVZ-AC-0023_HU02_F</v>
      </c>
      <c r="C896" s="30" t="str">
        <f>VLOOKUP(D896,设备类型清单!B:E,4,0)</f>
        <v>SJ-B-02-QDVZ-AC-0023</v>
      </c>
      <c r="D896" s="30" t="s">
        <v>124</v>
      </c>
      <c r="E896" s="30" t="s">
        <v>8</v>
      </c>
      <c r="F896" s="30" t="s">
        <v>33</v>
      </c>
      <c r="G896" s="30" t="s">
        <v>34</v>
      </c>
    </row>
    <row r="897" spans="1:7" x14ac:dyDescent="0.2">
      <c r="A897" s="34">
        <v>896</v>
      </c>
      <c r="B897" s="30" t="str">
        <f t="shared" si="13"/>
        <v>SJ-B-02-QDVZ-AC-0023_HU03_F</v>
      </c>
      <c r="C897" s="30" t="str">
        <f>VLOOKUP(D897,设备类型清单!B:E,4,0)</f>
        <v>SJ-B-02-QDVZ-AC-0023</v>
      </c>
      <c r="D897" s="30" t="s">
        <v>124</v>
      </c>
      <c r="E897" s="30" t="s">
        <v>8</v>
      </c>
      <c r="F897" s="30" t="s">
        <v>35</v>
      </c>
      <c r="G897" s="30" t="s">
        <v>36</v>
      </c>
    </row>
    <row r="898" spans="1:7" x14ac:dyDescent="0.2">
      <c r="A898" s="34">
        <v>897</v>
      </c>
      <c r="B898" s="30" t="str">
        <f t="shared" ref="B898:B961" si="14">C898&amp;F898</f>
        <v>SJ-B-02-QDVZ-AC-0023_HU04_F</v>
      </c>
      <c r="C898" s="30" t="str">
        <f>VLOOKUP(D898,设备类型清单!B:E,4,0)</f>
        <v>SJ-B-02-QDVZ-AC-0023</v>
      </c>
      <c r="D898" s="30" t="s">
        <v>124</v>
      </c>
      <c r="E898" s="30" t="s">
        <v>8</v>
      </c>
      <c r="F898" s="30" t="s">
        <v>37</v>
      </c>
      <c r="G898" s="30" t="s">
        <v>38</v>
      </c>
    </row>
    <row r="899" spans="1:7" x14ac:dyDescent="0.2">
      <c r="A899" s="34">
        <v>898</v>
      </c>
      <c r="B899" s="30" t="str">
        <f t="shared" si="14"/>
        <v>SJ-B-02-QDVZ-AC-0023_HU05_F</v>
      </c>
      <c r="C899" s="30" t="str">
        <f>VLOOKUP(D899,设备类型清单!B:E,4,0)</f>
        <v>SJ-B-02-QDVZ-AC-0023</v>
      </c>
      <c r="D899" s="30" t="s">
        <v>124</v>
      </c>
      <c r="E899" s="30" t="s">
        <v>8</v>
      </c>
      <c r="F899" s="30" t="s">
        <v>39</v>
      </c>
      <c r="G899" s="30" t="s">
        <v>40</v>
      </c>
    </row>
    <row r="900" spans="1:7" x14ac:dyDescent="0.2">
      <c r="A900" s="34">
        <v>899</v>
      </c>
      <c r="B900" s="30" t="str">
        <f t="shared" si="14"/>
        <v>SJ-B-02-QDVZ-AC-0023_HU06_X</v>
      </c>
      <c r="C900" s="30" t="str">
        <f>VLOOKUP(D900,设备类型清单!B:E,4,0)</f>
        <v>SJ-B-02-QDVZ-AC-0023</v>
      </c>
      <c r="D900" s="30" t="s">
        <v>124</v>
      </c>
      <c r="E900" s="30" t="s">
        <v>8</v>
      </c>
      <c r="F900" s="30" t="s">
        <v>41</v>
      </c>
      <c r="G900" s="30" t="s">
        <v>42</v>
      </c>
    </row>
    <row r="901" spans="1:7" x14ac:dyDescent="0.2">
      <c r="A901" s="34">
        <v>900</v>
      </c>
      <c r="B901" s="30" t="str">
        <f t="shared" si="14"/>
        <v>SJ-B-02-QDVZ-AC-0023_TE01_F</v>
      </c>
      <c r="C901" s="30" t="str">
        <f>VLOOKUP(D901,设备类型清单!B:E,4,0)</f>
        <v>SJ-B-02-QDVZ-AC-0023</v>
      </c>
      <c r="D901" s="30" t="s">
        <v>124</v>
      </c>
      <c r="E901" s="30" t="s">
        <v>8</v>
      </c>
      <c r="F901" s="30" t="s">
        <v>43</v>
      </c>
      <c r="G901" s="30" t="s">
        <v>44</v>
      </c>
    </row>
    <row r="902" spans="1:7" x14ac:dyDescent="0.2">
      <c r="A902" s="34">
        <v>901</v>
      </c>
      <c r="B902" s="30" t="str">
        <f t="shared" si="14"/>
        <v>SJ-B-02-QDVZ-AC-0023_TE02_F</v>
      </c>
      <c r="C902" s="30" t="str">
        <f>VLOOKUP(D902,设备类型清单!B:E,4,0)</f>
        <v>SJ-B-02-QDVZ-AC-0023</v>
      </c>
      <c r="D902" s="30" t="s">
        <v>124</v>
      </c>
      <c r="E902" s="30" t="s">
        <v>8</v>
      </c>
      <c r="F902" s="30" t="s">
        <v>45</v>
      </c>
      <c r="G902" s="30" t="s">
        <v>46</v>
      </c>
    </row>
    <row r="903" spans="1:7" x14ac:dyDescent="0.2">
      <c r="A903" s="34">
        <v>902</v>
      </c>
      <c r="B903" s="30" t="str">
        <f t="shared" si="14"/>
        <v>SJ-B-02-QDVZ-AC-0023_TE03_F</v>
      </c>
      <c r="C903" s="30" t="str">
        <f>VLOOKUP(D903,设备类型清单!B:E,4,0)</f>
        <v>SJ-B-02-QDVZ-AC-0023</v>
      </c>
      <c r="D903" s="30" t="s">
        <v>124</v>
      </c>
      <c r="E903" s="30" t="s">
        <v>8</v>
      </c>
      <c r="F903" s="30" t="s">
        <v>47</v>
      </c>
      <c r="G903" s="30" t="s">
        <v>48</v>
      </c>
    </row>
    <row r="904" spans="1:7" x14ac:dyDescent="0.2">
      <c r="A904" s="34">
        <v>903</v>
      </c>
      <c r="B904" s="30" t="str">
        <f t="shared" si="14"/>
        <v>SJ-B-02-QDVZ-AC-0023_TE04_F</v>
      </c>
      <c r="C904" s="30" t="str">
        <f>VLOOKUP(D904,设备类型清单!B:E,4,0)</f>
        <v>SJ-B-02-QDVZ-AC-0023</v>
      </c>
      <c r="D904" s="30" t="s">
        <v>124</v>
      </c>
      <c r="E904" s="30" t="s">
        <v>8</v>
      </c>
      <c r="F904" s="30" t="s">
        <v>49</v>
      </c>
      <c r="G904" s="30" t="s">
        <v>50</v>
      </c>
    </row>
    <row r="905" spans="1:7" x14ac:dyDescent="0.2">
      <c r="A905" s="34">
        <v>904</v>
      </c>
      <c r="B905" s="30" t="str">
        <f t="shared" si="14"/>
        <v>SJ-B-02-QDVZ-AC-0023_TE05_F</v>
      </c>
      <c r="C905" s="30" t="str">
        <f>VLOOKUP(D905,设备类型清单!B:E,4,0)</f>
        <v>SJ-B-02-QDVZ-AC-0023</v>
      </c>
      <c r="D905" s="30" t="s">
        <v>124</v>
      </c>
      <c r="E905" s="30" t="s">
        <v>8</v>
      </c>
      <c r="F905" s="30" t="s">
        <v>51</v>
      </c>
      <c r="G905" s="30" t="s">
        <v>52</v>
      </c>
    </row>
    <row r="906" spans="1:7" x14ac:dyDescent="0.2">
      <c r="A906" s="34">
        <v>905</v>
      </c>
      <c r="B906" s="30" t="str">
        <f t="shared" si="14"/>
        <v>SJ-B-02-QDVZ-AC-0023_TE06_F</v>
      </c>
      <c r="C906" s="30" t="str">
        <f>VLOOKUP(D906,设备类型清单!B:E,4,0)</f>
        <v>SJ-B-02-QDVZ-AC-0023</v>
      </c>
      <c r="D906" s="30" t="s">
        <v>124</v>
      </c>
      <c r="E906" s="30" t="s">
        <v>8</v>
      </c>
      <c r="F906" s="30" t="s">
        <v>53</v>
      </c>
      <c r="G906" s="30" t="s">
        <v>54</v>
      </c>
    </row>
    <row r="907" spans="1:7" x14ac:dyDescent="0.2">
      <c r="A907" s="34">
        <v>906</v>
      </c>
      <c r="B907" s="30" t="str">
        <f t="shared" si="14"/>
        <v>SJ-B-02-QDVZ-AC-0023_TE07_F</v>
      </c>
      <c r="C907" s="30" t="str">
        <f>VLOOKUP(D907,设备类型清单!B:E,4,0)</f>
        <v>SJ-B-02-QDVZ-AC-0023</v>
      </c>
      <c r="D907" s="30" t="s">
        <v>124</v>
      </c>
      <c r="E907" s="30" t="s">
        <v>8</v>
      </c>
      <c r="F907" s="30" t="s">
        <v>55</v>
      </c>
      <c r="G907" s="30" t="s">
        <v>56</v>
      </c>
    </row>
    <row r="908" spans="1:7" x14ac:dyDescent="0.2">
      <c r="A908" s="34">
        <v>907</v>
      </c>
      <c r="B908" s="30" t="str">
        <f t="shared" si="14"/>
        <v>SJ-B-02-QDVZ-AC-0023_TE08_F</v>
      </c>
      <c r="C908" s="30" t="str">
        <f>VLOOKUP(D908,设备类型清单!B:E,4,0)</f>
        <v>SJ-B-02-QDVZ-AC-0023</v>
      </c>
      <c r="D908" s="30" t="s">
        <v>124</v>
      </c>
      <c r="E908" s="30" t="s">
        <v>8</v>
      </c>
      <c r="F908" s="30" t="s">
        <v>57</v>
      </c>
      <c r="G908" s="30" t="s">
        <v>58</v>
      </c>
    </row>
    <row r="909" spans="1:7" x14ac:dyDescent="0.2">
      <c r="A909" s="34">
        <v>908</v>
      </c>
      <c r="B909" s="30" t="str">
        <f t="shared" si="14"/>
        <v>SJ-B-02-QDVZ-AC-0023_TE09_S</v>
      </c>
      <c r="C909" s="30" t="str">
        <f>VLOOKUP(D909,设备类型清单!B:E,4,0)</f>
        <v>SJ-B-02-QDVZ-AC-0023</v>
      </c>
      <c r="D909" s="30" t="s">
        <v>124</v>
      </c>
      <c r="E909" s="30" t="s">
        <v>8</v>
      </c>
      <c r="F909" s="30" t="s">
        <v>59</v>
      </c>
      <c r="G909" s="30" t="s">
        <v>60</v>
      </c>
    </row>
    <row r="910" spans="1:7" x14ac:dyDescent="0.2">
      <c r="A910" s="34">
        <v>909</v>
      </c>
      <c r="B910" s="30" t="str">
        <f t="shared" si="14"/>
        <v>SJ-B-02-QDVZ-AC-0023_TE10_S</v>
      </c>
      <c r="C910" s="30" t="str">
        <f>VLOOKUP(D910,设备类型清单!B:E,4,0)</f>
        <v>SJ-B-02-QDVZ-AC-0023</v>
      </c>
      <c r="D910" s="30" t="s">
        <v>124</v>
      </c>
      <c r="E910" s="30" t="s">
        <v>8</v>
      </c>
      <c r="F910" s="30" t="s">
        <v>61</v>
      </c>
      <c r="G910" s="30" t="s">
        <v>62</v>
      </c>
    </row>
    <row r="911" spans="1:7" x14ac:dyDescent="0.2">
      <c r="A911" s="34">
        <v>910</v>
      </c>
      <c r="B911" s="30" t="str">
        <f t="shared" si="14"/>
        <v>SJ-B-02-QDVZ-AC-0023_TE11_X</v>
      </c>
      <c r="C911" s="30" t="str">
        <f>VLOOKUP(D911,设备类型清单!B:E,4,0)</f>
        <v>SJ-B-02-QDVZ-AC-0023</v>
      </c>
      <c r="D911" s="30" t="s">
        <v>124</v>
      </c>
      <c r="E911" s="30" t="s">
        <v>8</v>
      </c>
      <c r="F911" s="30" t="s">
        <v>63</v>
      </c>
      <c r="G911" s="30" t="s">
        <v>64</v>
      </c>
    </row>
    <row r="912" spans="1:7" x14ac:dyDescent="0.2">
      <c r="A912" s="34">
        <v>911</v>
      </c>
      <c r="B912" s="30" t="str">
        <f t="shared" si="14"/>
        <v>SJ-B-02-QDVZ-AC-0023_TE12_X</v>
      </c>
      <c r="C912" s="30" t="str">
        <f>VLOOKUP(D912,设备类型清单!B:E,4,0)</f>
        <v>SJ-B-02-QDVZ-AC-0023</v>
      </c>
      <c r="D912" s="30" t="s">
        <v>124</v>
      </c>
      <c r="E912" s="30" t="s">
        <v>8</v>
      </c>
      <c r="F912" s="30" t="s">
        <v>65</v>
      </c>
      <c r="G912" s="30" t="s">
        <v>66</v>
      </c>
    </row>
    <row r="913" spans="1:7" x14ac:dyDescent="0.2">
      <c r="A913" s="34">
        <v>912</v>
      </c>
      <c r="B913" s="30" t="str">
        <f t="shared" si="14"/>
        <v>SJ-B-02-QDVZ-AC-0023_TE13_X</v>
      </c>
      <c r="C913" s="30" t="str">
        <f>VLOOKUP(D913,设备类型清单!B:E,4,0)</f>
        <v>SJ-B-02-QDVZ-AC-0023</v>
      </c>
      <c r="D913" s="30" t="s">
        <v>124</v>
      </c>
      <c r="E913" s="30" t="s">
        <v>8</v>
      </c>
      <c r="F913" s="30" t="s">
        <v>67</v>
      </c>
      <c r="G913" s="30" t="s">
        <v>68</v>
      </c>
    </row>
    <row r="914" spans="1:7" x14ac:dyDescent="0.2">
      <c r="A914" s="34">
        <v>913</v>
      </c>
      <c r="B914" s="30" t="str">
        <f t="shared" si="14"/>
        <v>SJ-B-02-QDVZ-AC-0023_DP01_F</v>
      </c>
      <c r="C914" s="30" t="str">
        <f>VLOOKUP(D914,设备类型清单!B:E,4,0)</f>
        <v>SJ-B-02-QDVZ-AC-0023</v>
      </c>
      <c r="D914" s="30" t="s">
        <v>124</v>
      </c>
      <c r="E914" s="30" t="s">
        <v>8</v>
      </c>
      <c r="F914" s="30" t="s">
        <v>69</v>
      </c>
      <c r="G914" s="30" t="s">
        <v>70</v>
      </c>
    </row>
    <row r="915" spans="1:7" x14ac:dyDescent="0.2">
      <c r="A915" s="34">
        <v>914</v>
      </c>
      <c r="B915" s="30" t="str">
        <f t="shared" si="14"/>
        <v>SJ-B-02-QDVZ-AC-0023_DP02_X</v>
      </c>
      <c r="C915" s="30" t="str">
        <f>VLOOKUP(D915,设备类型清单!B:E,4,0)</f>
        <v>SJ-B-02-QDVZ-AC-0023</v>
      </c>
      <c r="D915" s="30" t="s">
        <v>124</v>
      </c>
      <c r="E915" s="30" t="s">
        <v>8</v>
      </c>
      <c r="F915" s="30" t="s">
        <v>71</v>
      </c>
      <c r="G915" s="30" t="s">
        <v>72</v>
      </c>
    </row>
    <row r="916" spans="1:7" x14ac:dyDescent="0.2">
      <c r="A916" s="34">
        <v>915</v>
      </c>
      <c r="B916" s="30" t="str">
        <f t="shared" si="14"/>
        <v>SJ-B-02-QDVZ-AC-0023_DP03_X</v>
      </c>
      <c r="C916" s="30" t="str">
        <f>VLOOKUP(D916,设备类型清单!B:E,4,0)</f>
        <v>SJ-B-02-QDVZ-AC-0023</v>
      </c>
      <c r="D916" s="30" t="s">
        <v>124</v>
      </c>
      <c r="E916" s="30" t="s">
        <v>8</v>
      </c>
      <c r="F916" s="30" t="s">
        <v>73</v>
      </c>
      <c r="G916" s="30" t="s">
        <v>74</v>
      </c>
    </row>
    <row r="917" spans="1:7" x14ac:dyDescent="0.2">
      <c r="A917" s="34">
        <v>916</v>
      </c>
      <c r="B917" s="30" t="str">
        <f t="shared" si="14"/>
        <v>SJ-B-02-QDVZ-AC-0023_DP04_X</v>
      </c>
      <c r="C917" s="30" t="str">
        <f>VLOOKUP(D917,设备类型清单!B:E,4,0)</f>
        <v>SJ-B-02-QDVZ-AC-0023</v>
      </c>
      <c r="D917" s="30" t="s">
        <v>124</v>
      </c>
      <c r="E917" s="30" t="s">
        <v>8</v>
      </c>
      <c r="F917" s="30" t="s">
        <v>75</v>
      </c>
      <c r="G917" s="30" t="s">
        <v>76</v>
      </c>
    </row>
    <row r="918" spans="1:7" x14ac:dyDescent="0.2">
      <c r="A918" s="34">
        <v>917</v>
      </c>
      <c r="B918" s="30" t="str">
        <f t="shared" si="14"/>
        <v>SJ-B-02-QDVZ-AC-0023_PR01_F</v>
      </c>
      <c r="C918" s="30" t="str">
        <f>VLOOKUP(D918,设备类型清单!B:E,4,0)</f>
        <v>SJ-B-02-QDVZ-AC-0023</v>
      </c>
      <c r="D918" s="30" t="s">
        <v>124</v>
      </c>
      <c r="E918" s="30" t="s">
        <v>8</v>
      </c>
      <c r="F918" s="30" t="s">
        <v>77</v>
      </c>
      <c r="G918" s="30" t="s">
        <v>78</v>
      </c>
    </row>
    <row r="919" spans="1:7" x14ac:dyDescent="0.2">
      <c r="A919" s="34">
        <v>918</v>
      </c>
      <c r="B919" s="30" t="str">
        <f t="shared" si="14"/>
        <v>SJ-B-02-QDVZ-AC-0023_SN01_M</v>
      </c>
      <c r="C919" s="30" t="str">
        <f>VLOOKUP(D919,设备类型清单!B:E,4,0)</f>
        <v>SJ-B-02-QDVZ-AC-0023</v>
      </c>
      <c r="D919" s="30" t="s">
        <v>124</v>
      </c>
      <c r="E919" s="30" t="s">
        <v>8</v>
      </c>
      <c r="F919" s="30" t="s">
        <v>79</v>
      </c>
      <c r="G919" s="30" t="s">
        <v>80</v>
      </c>
    </row>
    <row r="920" spans="1:7" x14ac:dyDescent="0.2">
      <c r="A920" s="34">
        <v>919</v>
      </c>
      <c r="B920" s="30" t="str">
        <f t="shared" si="14"/>
        <v>SJ-B-02-QDVZ-AC-0023_SN02_R</v>
      </c>
      <c r="C920" s="30" t="str">
        <f>VLOOKUP(D920,设备类型清单!B:E,4,0)</f>
        <v>SJ-B-02-QDVZ-AC-0023</v>
      </c>
      <c r="D920" s="30" t="s">
        <v>124</v>
      </c>
      <c r="E920" s="30" t="s">
        <v>8</v>
      </c>
      <c r="F920" s="30" t="s">
        <v>81</v>
      </c>
      <c r="G920" s="30" t="s">
        <v>82</v>
      </c>
    </row>
    <row r="921" spans="1:7" x14ac:dyDescent="0.2">
      <c r="A921" s="34">
        <v>920</v>
      </c>
      <c r="B921" s="30" t="str">
        <f t="shared" si="14"/>
        <v>SJ-B-02-QDVZ-AC-0023_SN03_E</v>
      </c>
      <c r="C921" s="30" t="str">
        <f>VLOOKUP(D921,设备类型清单!B:E,4,0)</f>
        <v>SJ-B-02-QDVZ-AC-0023</v>
      </c>
      <c r="D921" s="30" t="s">
        <v>124</v>
      </c>
      <c r="E921" s="30" t="s">
        <v>8</v>
      </c>
      <c r="F921" s="30" t="s">
        <v>83</v>
      </c>
      <c r="G921" s="30" t="s">
        <v>84</v>
      </c>
    </row>
    <row r="922" spans="1:7" x14ac:dyDescent="0.2">
      <c r="A922" s="34">
        <v>921</v>
      </c>
      <c r="B922" s="30" t="str">
        <f t="shared" si="14"/>
        <v>SJ-B-02-QDVZ-AC-0023_SN04_R</v>
      </c>
      <c r="C922" s="30" t="str">
        <f>VLOOKUP(D922,设备类型清单!B:E,4,0)</f>
        <v>SJ-B-02-QDVZ-AC-0023</v>
      </c>
      <c r="D922" s="30" t="s">
        <v>124</v>
      </c>
      <c r="E922" s="30" t="s">
        <v>8</v>
      </c>
      <c r="F922" s="30" t="s">
        <v>85</v>
      </c>
      <c r="G922" s="30" t="s">
        <v>86</v>
      </c>
    </row>
    <row r="923" spans="1:7" x14ac:dyDescent="0.2">
      <c r="A923" s="34">
        <v>922</v>
      </c>
      <c r="B923" s="30" t="str">
        <f t="shared" si="14"/>
        <v>SJ-B-02-QDVZ-AC-0023_SN05_E</v>
      </c>
      <c r="C923" s="30" t="str">
        <f>VLOOKUP(D923,设备类型清单!B:E,4,0)</f>
        <v>SJ-B-02-QDVZ-AC-0023</v>
      </c>
      <c r="D923" s="30" t="s">
        <v>124</v>
      </c>
      <c r="E923" s="30" t="s">
        <v>8</v>
      </c>
      <c r="F923" s="30" t="s">
        <v>87</v>
      </c>
      <c r="G923" s="30" t="s">
        <v>88</v>
      </c>
    </row>
    <row r="924" spans="1:7" x14ac:dyDescent="0.2">
      <c r="A924" s="34">
        <v>923</v>
      </c>
      <c r="B924" s="30" t="str">
        <f t="shared" si="14"/>
        <v>SJ-B-02-QDVZ-AC-0023_SN06_S</v>
      </c>
      <c r="C924" s="30" t="str">
        <f>VLOOKUP(D924,设备类型清单!B:E,4,0)</f>
        <v>SJ-B-02-QDVZ-AC-0023</v>
      </c>
      <c r="D924" s="30" t="s">
        <v>124</v>
      </c>
      <c r="E924" s="30" t="s">
        <v>8</v>
      </c>
      <c r="F924" s="30" t="s">
        <v>89</v>
      </c>
      <c r="G924" s="30" t="s">
        <v>90</v>
      </c>
    </row>
    <row r="925" spans="1:7" x14ac:dyDescent="0.2">
      <c r="A925" s="31">
        <v>924</v>
      </c>
      <c r="B925" s="32" t="str">
        <f t="shared" si="14"/>
        <v>SJ-B-02-QDVZ-AC-0024_AV01_F</v>
      </c>
      <c r="C925" s="32" t="str">
        <f>VLOOKUP(D925,设备类型清单!B:E,4,0)</f>
        <v>SJ-B-02-QDVZ-AC-0024</v>
      </c>
      <c r="D925" s="32" t="s">
        <v>125</v>
      </c>
      <c r="E925" s="32" t="s">
        <v>8</v>
      </c>
      <c r="F925" s="32" t="s">
        <v>9</v>
      </c>
      <c r="G925" s="32" t="s">
        <v>10</v>
      </c>
    </row>
    <row r="926" spans="1:7" x14ac:dyDescent="0.2">
      <c r="A926" s="31">
        <v>925</v>
      </c>
      <c r="B926" s="32" t="str">
        <f t="shared" si="14"/>
        <v>SJ-B-02-QDVZ-AC-0024_OP01_F</v>
      </c>
      <c r="C926" s="32" t="str">
        <f>VLOOKUP(D926,设备类型清单!B:E,4,0)</f>
        <v>SJ-B-02-QDVZ-AC-0024</v>
      </c>
      <c r="D926" s="32" t="s">
        <v>125</v>
      </c>
      <c r="E926" s="32" t="s">
        <v>8</v>
      </c>
      <c r="F926" s="32" t="s">
        <v>11</v>
      </c>
      <c r="G926" s="32" t="s">
        <v>12</v>
      </c>
    </row>
    <row r="927" spans="1:7" x14ac:dyDescent="0.2">
      <c r="A927" s="31">
        <v>926</v>
      </c>
      <c r="B927" s="32" t="str">
        <f t="shared" si="14"/>
        <v>SJ-B-02-QDVZ-AC-0024_OP02_F</v>
      </c>
      <c r="C927" s="32" t="str">
        <f>VLOOKUP(D927,设备类型清单!B:E,4,0)</f>
        <v>SJ-B-02-QDVZ-AC-0024</v>
      </c>
      <c r="D927" s="32" t="s">
        <v>125</v>
      </c>
      <c r="E927" s="32" t="s">
        <v>8</v>
      </c>
      <c r="F927" s="32" t="s">
        <v>13</v>
      </c>
      <c r="G927" s="32" t="s">
        <v>14</v>
      </c>
    </row>
    <row r="928" spans="1:7" x14ac:dyDescent="0.2">
      <c r="A928" s="31">
        <v>927</v>
      </c>
      <c r="B928" s="32" t="str">
        <f t="shared" si="14"/>
        <v>SJ-B-02-QDVZ-AC-0024_OP03_F</v>
      </c>
      <c r="C928" s="32" t="str">
        <f>VLOOKUP(D928,设备类型清单!B:E,4,0)</f>
        <v>SJ-B-02-QDVZ-AC-0024</v>
      </c>
      <c r="D928" s="32" t="s">
        <v>125</v>
      </c>
      <c r="E928" s="32" t="s">
        <v>8</v>
      </c>
      <c r="F928" s="32" t="s">
        <v>15</v>
      </c>
      <c r="G928" s="32" t="s">
        <v>16</v>
      </c>
    </row>
    <row r="929" spans="1:7" x14ac:dyDescent="0.2">
      <c r="A929" s="31">
        <v>928</v>
      </c>
      <c r="B929" s="32" t="str">
        <f t="shared" si="14"/>
        <v>SJ-B-02-QDVZ-AC-0024_OP04_F</v>
      </c>
      <c r="C929" s="32" t="str">
        <f>VLOOKUP(D929,设备类型清单!B:E,4,0)</f>
        <v>SJ-B-02-QDVZ-AC-0024</v>
      </c>
      <c r="D929" s="32" t="s">
        <v>125</v>
      </c>
      <c r="E929" s="32" t="s">
        <v>8</v>
      </c>
      <c r="F929" s="32" t="s">
        <v>17</v>
      </c>
      <c r="G929" s="32" t="s">
        <v>18</v>
      </c>
    </row>
    <row r="930" spans="1:7" x14ac:dyDescent="0.2">
      <c r="A930" s="31">
        <v>929</v>
      </c>
      <c r="B930" s="32" t="str">
        <f t="shared" si="14"/>
        <v>SJ-B-02-QDVZ-AC-0024_OP05_F</v>
      </c>
      <c r="C930" s="32" t="str">
        <f>VLOOKUP(D930,设备类型清单!B:E,4,0)</f>
        <v>SJ-B-02-QDVZ-AC-0024</v>
      </c>
      <c r="D930" s="32" t="s">
        <v>125</v>
      </c>
      <c r="E930" s="32" t="s">
        <v>8</v>
      </c>
      <c r="F930" s="32" t="s">
        <v>19</v>
      </c>
      <c r="G930" s="32" t="s">
        <v>20</v>
      </c>
    </row>
    <row r="931" spans="1:7" x14ac:dyDescent="0.2">
      <c r="A931" s="31">
        <v>930</v>
      </c>
      <c r="B931" s="32" t="str">
        <f t="shared" si="14"/>
        <v>SJ-B-02-QDVZ-AC-0024_OP06_X</v>
      </c>
      <c r="C931" s="32" t="str">
        <f>VLOOKUP(D931,设备类型清单!B:E,4,0)</f>
        <v>SJ-B-02-QDVZ-AC-0024</v>
      </c>
      <c r="D931" s="32" t="s">
        <v>125</v>
      </c>
      <c r="E931" s="32" t="s">
        <v>8</v>
      </c>
      <c r="F931" s="32" t="s">
        <v>21</v>
      </c>
      <c r="G931" s="32" t="s">
        <v>22</v>
      </c>
    </row>
    <row r="932" spans="1:7" x14ac:dyDescent="0.2">
      <c r="A932" s="31">
        <v>931</v>
      </c>
      <c r="B932" s="32" t="str">
        <f t="shared" si="14"/>
        <v>SJ-B-02-QDVZ-AC-0024_OP07_X</v>
      </c>
      <c r="C932" s="32" t="str">
        <f>VLOOKUP(D932,设备类型清单!B:E,4,0)</f>
        <v>SJ-B-02-QDVZ-AC-0024</v>
      </c>
      <c r="D932" s="32" t="s">
        <v>125</v>
      </c>
      <c r="E932" s="32" t="s">
        <v>8</v>
      </c>
      <c r="F932" s="32" t="s">
        <v>23</v>
      </c>
      <c r="G932" s="32" t="s">
        <v>24</v>
      </c>
    </row>
    <row r="933" spans="1:7" x14ac:dyDescent="0.2">
      <c r="A933" s="31">
        <v>932</v>
      </c>
      <c r="B933" s="32" t="str">
        <f t="shared" si="14"/>
        <v>SJ-B-02-QDVZ-AC-0024_OP08_X</v>
      </c>
      <c r="C933" s="32" t="str">
        <f>VLOOKUP(D933,设备类型清单!B:E,4,0)</f>
        <v>SJ-B-02-QDVZ-AC-0024</v>
      </c>
      <c r="D933" s="32" t="s">
        <v>125</v>
      </c>
      <c r="E933" s="32" t="s">
        <v>8</v>
      </c>
      <c r="F933" s="32" t="s">
        <v>25</v>
      </c>
      <c r="G933" s="32" t="s">
        <v>26</v>
      </c>
    </row>
    <row r="934" spans="1:7" x14ac:dyDescent="0.2">
      <c r="A934" s="31">
        <v>933</v>
      </c>
      <c r="B934" s="32" t="str">
        <f t="shared" si="14"/>
        <v>SJ-B-02-QDVZ-AC-0024_OP09_X</v>
      </c>
      <c r="C934" s="32" t="str">
        <f>VLOOKUP(D934,设备类型清单!B:E,4,0)</f>
        <v>SJ-B-02-QDVZ-AC-0024</v>
      </c>
      <c r="D934" s="32" t="s">
        <v>125</v>
      </c>
      <c r="E934" s="32" t="s">
        <v>8</v>
      </c>
      <c r="F934" s="32" t="s">
        <v>27</v>
      </c>
      <c r="G934" s="32" t="s">
        <v>28</v>
      </c>
    </row>
    <row r="935" spans="1:7" x14ac:dyDescent="0.2">
      <c r="A935" s="31">
        <v>934</v>
      </c>
      <c r="B935" s="32" t="str">
        <f t="shared" si="14"/>
        <v>SJ-B-02-QDVZ-AC-0024_FQ01_F</v>
      </c>
      <c r="C935" s="32" t="str">
        <f>VLOOKUP(D935,设备类型清单!B:E,4,0)</f>
        <v>SJ-B-02-QDVZ-AC-0024</v>
      </c>
      <c r="D935" s="32" t="s">
        <v>125</v>
      </c>
      <c r="E935" s="32" t="s">
        <v>8</v>
      </c>
      <c r="F935" s="32" t="s">
        <v>29</v>
      </c>
      <c r="G935" s="32" t="s">
        <v>30</v>
      </c>
    </row>
    <row r="936" spans="1:7" x14ac:dyDescent="0.2">
      <c r="A936" s="31">
        <v>935</v>
      </c>
      <c r="B936" s="32" t="str">
        <f t="shared" si="14"/>
        <v>SJ-B-02-QDVZ-AC-0024_HU01_F</v>
      </c>
      <c r="C936" s="32" t="str">
        <f>VLOOKUP(D936,设备类型清单!B:E,4,0)</f>
        <v>SJ-B-02-QDVZ-AC-0024</v>
      </c>
      <c r="D936" s="32" t="s">
        <v>125</v>
      </c>
      <c r="E936" s="32" t="s">
        <v>8</v>
      </c>
      <c r="F936" s="32" t="s">
        <v>31</v>
      </c>
      <c r="G936" s="32" t="s">
        <v>32</v>
      </c>
    </row>
    <row r="937" spans="1:7" x14ac:dyDescent="0.2">
      <c r="A937" s="31">
        <v>936</v>
      </c>
      <c r="B937" s="32" t="str">
        <f t="shared" si="14"/>
        <v>SJ-B-02-QDVZ-AC-0024_HU02_F</v>
      </c>
      <c r="C937" s="32" t="str">
        <f>VLOOKUP(D937,设备类型清单!B:E,4,0)</f>
        <v>SJ-B-02-QDVZ-AC-0024</v>
      </c>
      <c r="D937" s="32" t="s">
        <v>125</v>
      </c>
      <c r="E937" s="32" t="s">
        <v>8</v>
      </c>
      <c r="F937" s="32" t="s">
        <v>33</v>
      </c>
      <c r="G937" s="32" t="s">
        <v>34</v>
      </c>
    </row>
    <row r="938" spans="1:7" x14ac:dyDescent="0.2">
      <c r="A938" s="31">
        <v>937</v>
      </c>
      <c r="B938" s="32" t="str">
        <f t="shared" si="14"/>
        <v>SJ-B-02-QDVZ-AC-0024_HU03_F</v>
      </c>
      <c r="C938" s="32" t="str">
        <f>VLOOKUP(D938,设备类型清单!B:E,4,0)</f>
        <v>SJ-B-02-QDVZ-AC-0024</v>
      </c>
      <c r="D938" s="32" t="s">
        <v>125</v>
      </c>
      <c r="E938" s="32" t="s">
        <v>8</v>
      </c>
      <c r="F938" s="32" t="s">
        <v>35</v>
      </c>
      <c r="G938" s="32" t="s">
        <v>36</v>
      </c>
    </row>
    <row r="939" spans="1:7" x14ac:dyDescent="0.2">
      <c r="A939" s="31">
        <v>938</v>
      </c>
      <c r="B939" s="32" t="str">
        <f t="shared" si="14"/>
        <v>SJ-B-02-QDVZ-AC-0024_HU04_F</v>
      </c>
      <c r="C939" s="32" t="str">
        <f>VLOOKUP(D939,设备类型清单!B:E,4,0)</f>
        <v>SJ-B-02-QDVZ-AC-0024</v>
      </c>
      <c r="D939" s="32" t="s">
        <v>125</v>
      </c>
      <c r="E939" s="32" t="s">
        <v>8</v>
      </c>
      <c r="F939" s="32" t="s">
        <v>37</v>
      </c>
      <c r="G939" s="32" t="s">
        <v>38</v>
      </c>
    </row>
    <row r="940" spans="1:7" x14ac:dyDescent="0.2">
      <c r="A940" s="31">
        <v>939</v>
      </c>
      <c r="B940" s="32" t="str">
        <f t="shared" si="14"/>
        <v>SJ-B-02-QDVZ-AC-0024_HU05_F</v>
      </c>
      <c r="C940" s="32" t="str">
        <f>VLOOKUP(D940,设备类型清单!B:E,4,0)</f>
        <v>SJ-B-02-QDVZ-AC-0024</v>
      </c>
      <c r="D940" s="32" t="s">
        <v>125</v>
      </c>
      <c r="E940" s="32" t="s">
        <v>8</v>
      </c>
      <c r="F940" s="32" t="s">
        <v>39</v>
      </c>
      <c r="G940" s="32" t="s">
        <v>40</v>
      </c>
    </row>
    <row r="941" spans="1:7" x14ac:dyDescent="0.2">
      <c r="A941" s="31">
        <v>940</v>
      </c>
      <c r="B941" s="32" t="str">
        <f t="shared" si="14"/>
        <v>SJ-B-02-QDVZ-AC-0024_HU06_X</v>
      </c>
      <c r="C941" s="32" t="str">
        <f>VLOOKUP(D941,设备类型清单!B:E,4,0)</f>
        <v>SJ-B-02-QDVZ-AC-0024</v>
      </c>
      <c r="D941" s="32" t="s">
        <v>125</v>
      </c>
      <c r="E941" s="32" t="s">
        <v>8</v>
      </c>
      <c r="F941" s="32" t="s">
        <v>41</v>
      </c>
      <c r="G941" s="32" t="s">
        <v>42</v>
      </c>
    </row>
    <row r="942" spans="1:7" x14ac:dyDescent="0.2">
      <c r="A942" s="31">
        <v>941</v>
      </c>
      <c r="B942" s="32" t="str">
        <f t="shared" si="14"/>
        <v>SJ-B-02-QDVZ-AC-0024_TE01_F</v>
      </c>
      <c r="C942" s="32" t="str">
        <f>VLOOKUP(D942,设备类型清单!B:E,4,0)</f>
        <v>SJ-B-02-QDVZ-AC-0024</v>
      </c>
      <c r="D942" s="32" t="s">
        <v>125</v>
      </c>
      <c r="E942" s="32" t="s">
        <v>8</v>
      </c>
      <c r="F942" s="32" t="s">
        <v>43</v>
      </c>
      <c r="G942" s="32" t="s">
        <v>44</v>
      </c>
    </row>
    <row r="943" spans="1:7" x14ac:dyDescent="0.2">
      <c r="A943" s="31">
        <v>942</v>
      </c>
      <c r="B943" s="32" t="str">
        <f t="shared" si="14"/>
        <v>SJ-B-02-QDVZ-AC-0024_TE02_F</v>
      </c>
      <c r="C943" s="32" t="str">
        <f>VLOOKUP(D943,设备类型清单!B:E,4,0)</f>
        <v>SJ-B-02-QDVZ-AC-0024</v>
      </c>
      <c r="D943" s="32" t="s">
        <v>125</v>
      </c>
      <c r="E943" s="32" t="s">
        <v>8</v>
      </c>
      <c r="F943" s="32" t="s">
        <v>45</v>
      </c>
      <c r="G943" s="32" t="s">
        <v>46</v>
      </c>
    </row>
    <row r="944" spans="1:7" x14ac:dyDescent="0.2">
      <c r="A944" s="31">
        <v>943</v>
      </c>
      <c r="B944" s="32" t="str">
        <f t="shared" si="14"/>
        <v>SJ-B-02-QDVZ-AC-0024_TE03_F</v>
      </c>
      <c r="C944" s="32" t="str">
        <f>VLOOKUP(D944,设备类型清单!B:E,4,0)</f>
        <v>SJ-B-02-QDVZ-AC-0024</v>
      </c>
      <c r="D944" s="32" t="s">
        <v>125</v>
      </c>
      <c r="E944" s="32" t="s">
        <v>8</v>
      </c>
      <c r="F944" s="32" t="s">
        <v>47</v>
      </c>
      <c r="G944" s="32" t="s">
        <v>48</v>
      </c>
    </row>
    <row r="945" spans="1:7" x14ac:dyDescent="0.2">
      <c r="A945" s="31">
        <v>944</v>
      </c>
      <c r="B945" s="32" t="str">
        <f t="shared" si="14"/>
        <v>SJ-B-02-QDVZ-AC-0024_TE04_F</v>
      </c>
      <c r="C945" s="32" t="str">
        <f>VLOOKUP(D945,设备类型清单!B:E,4,0)</f>
        <v>SJ-B-02-QDVZ-AC-0024</v>
      </c>
      <c r="D945" s="32" t="s">
        <v>125</v>
      </c>
      <c r="E945" s="32" t="s">
        <v>8</v>
      </c>
      <c r="F945" s="32" t="s">
        <v>49</v>
      </c>
      <c r="G945" s="32" t="s">
        <v>50</v>
      </c>
    </row>
    <row r="946" spans="1:7" x14ac:dyDescent="0.2">
      <c r="A946" s="31">
        <v>945</v>
      </c>
      <c r="B946" s="32" t="str">
        <f t="shared" si="14"/>
        <v>SJ-B-02-QDVZ-AC-0024_TE05_F</v>
      </c>
      <c r="C946" s="32" t="str">
        <f>VLOOKUP(D946,设备类型清单!B:E,4,0)</f>
        <v>SJ-B-02-QDVZ-AC-0024</v>
      </c>
      <c r="D946" s="32" t="s">
        <v>125</v>
      </c>
      <c r="E946" s="32" t="s">
        <v>8</v>
      </c>
      <c r="F946" s="32" t="s">
        <v>51</v>
      </c>
      <c r="G946" s="32" t="s">
        <v>52</v>
      </c>
    </row>
    <row r="947" spans="1:7" x14ac:dyDescent="0.2">
      <c r="A947" s="31">
        <v>946</v>
      </c>
      <c r="B947" s="32" t="str">
        <f t="shared" si="14"/>
        <v>SJ-B-02-QDVZ-AC-0024_TE06_F</v>
      </c>
      <c r="C947" s="32" t="str">
        <f>VLOOKUP(D947,设备类型清单!B:E,4,0)</f>
        <v>SJ-B-02-QDVZ-AC-0024</v>
      </c>
      <c r="D947" s="32" t="s">
        <v>125</v>
      </c>
      <c r="E947" s="32" t="s">
        <v>8</v>
      </c>
      <c r="F947" s="32" t="s">
        <v>53</v>
      </c>
      <c r="G947" s="32" t="s">
        <v>54</v>
      </c>
    </row>
    <row r="948" spans="1:7" x14ac:dyDescent="0.2">
      <c r="A948" s="31">
        <v>947</v>
      </c>
      <c r="B948" s="32" t="str">
        <f t="shared" si="14"/>
        <v>SJ-B-02-QDVZ-AC-0024_TE07_F</v>
      </c>
      <c r="C948" s="32" t="str">
        <f>VLOOKUP(D948,设备类型清单!B:E,4,0)</f>
        <v>SJ-B-02-QDVZ-AC-0024</v>
      </c>
      <c r="D948" s="32" t="s">
        <v>125</v>
      </c>
      <c r="E948" s="32" t="s">
        <v>8</v>
      </c>
      <c r="F948" s="32" t="s">
        <v>55</v>
      </c>
      <c r="G948" s="32" t="s">
        <v>56</v>
      </c>
    </row>
    <row r="949" spans="1:7" x14ac:dyDescent="0.2">
      <c r="A949" s="31">
        <v>948</v>
      </c>
      <c r="B949" s="32" t="str">
        <f t="shared" si="14"/>
        <v>SJ-B-02-QDVZ-AC-0024_TE08_F</v>
      </c>
      <c r="C949" s="32" t="str">
        <f>VLOOKUP(D949,设备类型清单!B:E,4,0)</f>
        <v>SJ-B-02-QDVZ-AC-0024</v>
      </c>
      <c r="D949" s="32" t="s">
        <v>125</v>
      </c>
      <c r="E949" s="32" t="s">
        <v>8</v>
      </c>
      <c r="F949" s="32" t="s">
        <v>57</v>
      </c>
      <c r="G949" s="32" t="s">
        <v>58</v>
      </c>
    </row>
    <row r="950" spans="1:7" x14ac:dyDescent="0.2">
      <c r="A950" s="31">
        <v>949</v>
      </c>
      <c r="B950" s="32" t="str">
        <f t="shared" si="14"/>
        <v>SJ-B-02-QDVZ-AC-0024_TE09_S</v>
      </c>
      <c r="C950" s="32" t="str">
        <f>VLOOKUP(D950,设备类型清单!B:E,4,0)</f>
        <v>SJ-B-02-QDVZ-AC-0024</v>
      </c>
      <c r="D950" s="32" t="s">
        <v>125</v>
      </c>
      <c r="E950" s="32" t="s">
        <v>8</v>
      </c>
      <c r="F950" s="32" t="s">
        <v>59</v>
      </c>
      <c r="G950" s="32" t="s">
        <v>60</v>
      </c>
    </row>
    <row r="951" spans="1:7" x14ac:dyDescent="0.2">
      <c r="A951" s="31">
        <v>950</v>
      </c>
      <c r="B951" s="32" t="str">
        <f t="shared" si="14"/>
        <v>SJ-B-02-QDVZ-AC-0024_TE10_S</v>
      </c>
      <c r="C951" s="32" t="str">
        <f>VLOOKUP(D951,设备类型清单!B:E,4,0)</f>
        <v>SJ-B-02-QDVZ-AC-0024</v>
      </c>
      <c r="D951" s="32" t="s">
        <v>125</v>
      </c>
      <c r="E951" s="32" t="s">
        <v>8</v>
      </c>
      <c r="F951" s="32" t="s">
        <v>61</v>
      </c>
      <c r="G951" s="32" t="s">
        <v>62</v>
      </c>
    </row>
    <row r="952" spans="1:7" x14ac:dyDescent="0.2">
      <c r="A952" s="31">
        <v>951</v>
      </c>
      <c r="B952" s="32" t="str">
        <f t="shared" si="14"/>
        <v>SJ-B-02-QDVZ-AC-0024_TE11_X</v>
      </c>
      <c r="C952" s="32" t="str">
        <f>VLOOKUP(D952,设备类型清单!B:E,4,0)</f>
        <v>SJ-B-02-QDVZ-AC-0024</v>
      </c>
      <c r="D952" s="32" t="s">
        <v>125</v>
      </c>
      <c r="E952" s="32" t="s">
        <v>8</v>
      </c>
      <c r="F952" s="32" t="s">
        <v>63</v>
      </c>
      <c r="G952" s="32" t="s">
        <v>64</v>
      </c>
    </row>
    <row r="953" spans="1:7" x14ac:dyDescent="0.2">
      <c r="A953" s="31">
        <v>952</v>
      </c>
      <c r="B953" s="32" t="str">
        <f t="shared" si="14"/>
        <v>SJ-B-02-QDVZ-AC-0024_TE12_X</v>
      </c>
      <c r="C953" s="32" t="str">
        <f>VLOOKUP(D953,设备类型清单!B:E,4,0)</f>
        <v>SJ-B-02-QDVZ-AC-0024</v>
      </c>
      <c r="D953" s="32" t="s">
        <v>125</v>
      </c>
      <c r="E953" s="32" t="s">
        <v>8</v>
      </c>
      <c r="F953" s="32" t="s">
        <v>65</v>
      </c>
      <c r="G953" s="32" t="s">
        <v>66</v>
      </c>
    </row>
    <row r="954" spans="1:7" x14ac:dyDescent="0.2">
      <c r="A954" s="31">
        <v>953</v>
      </c>
      <c r="B954" s="32" t="str">
        <f t="shared" si="14"/>
        <v>SJ-B-02-QDVZ-AC-0024_TE13_X</v>
      </c>
      <c r="C954" s="32" t="str">
        <f>VLOOKUP(D954,设备类型清单!B:E,4,0)</f>
        <v>SJ-B-02-QDVZ-AC-0024</v>
      </c>
      <c r="D954" s="32" t="s">
        <v>125</v>
      </c>
      <c r="E954" s="32" t="s">
        <v>8</v>
      </c>
      <c r="F954" s="32" t="s">
        <v>67</v>
      </c>
      <c r="G954" s="32" t="s">
        <v>68</v>
      </c>
    </row>
    <row r="955" spans="1:7" x14ac:dyDescent="0.2">
      <c r="A955" s="31">
        <v>954</v>
      </c>
      <c r="B955" s="32" t="str">
        <f t="shared" si="14"/>
        <v>SJ-B-02-QDVZ-AC-0024_DP01_F</v>
      </c>
      <c r="C955" s="32" t="str">
        <f>VLOOKUP(D955,设备类型清单!B:E,4,0)</f>
        <v>SJ-B-02-QDVZ-AC-0024</v>
      </c>
      <c r="D955" s="32" t="s">
        <v>125</v>
      </c>
      <c r="E955" s="32" t="s">
        <v>8</v>
      </c>
      <c r="F955" s="32" t="s">
        <v>69</v>
      </c>
      <c r="G955" s="32" t="s">
        <v>70</v>
      </c>
    </row>
    <row r="956" spans="1:7" x14ac:dyDescent="0.2">
      <c r="A956" s="31">
        <v>955</v>
      </c>
      <c r="B956" s="32" t="str">
        <f t="shared" si="14"/>
        <v>SJ-B-02-QDVZ-AC-0024_DP02_X</v>
      </c>
      <c r="C956" s="32" t="str">
        <f>VLOOKUP(D956,设备类型清单!B:E,4,0)</f>
        <v>SJ-B-02-QDVZ-AC-0024</v>
      </c>
      <c r="D956" s="32" t="s">
        <v>125</v>
      </c>
      <c r="E956" s="32" t="s">
        <v>8</v>
      </c>
      <c r="F956" s="32" t="s">
        <v>71</v>
      </c>
      <c r="G956" s="32" t="s">
        <v>72</v>
      </c>
    </row>
    <row r="957" spans="1:7" x14ac:dyDescent="0.2">
      <c r="A957" s="31">
        <v>956</v>
      </c>
      <c r="B957" s="32" t="str">
        <f t="shared" si="14"/>
        <v>SJ-B-02-QDVZ-AC-0024_DP03_X</v>
      </c>
      <c r="C957" s="32" t="str">
        <f>VLOOKUP(D957,设备类型清单!B:E,4,0)</f>
        <v>SJ-B-02-QDVZ-AC-0024</v>
      </c>
      <c r="D957" s="32" t="s">
        <v>125</v>
      </c>
      <c r="E957" s="32" t="s">
        <v>8</v>
      </c>
      <c r="F957" s="32" t="s">
        <v>73</v>
      </c>
      <c r="G957" s="32" t="s">
        <v>74</v>
      </c>
    </row>
    <row r="958" spans="1:7" x14ac:dyDescent="0.2">
      <c r="A958" s="31">
        <v>957</v>
      </c>
      <c r="B958" s="32" t="str">
        <f t="shared" si="14"/>
        <v>SJ-B-02-QDVZ-AC-0024_DP04_X</v>
      </c>
      <c r="C958" s="32" t="str">
        <f>VLOOKUP(D958,设备类型清单!B:E,4,0)</f>
        <v>SJ-B-02-QDVZ-AC-0024</v>
      </c>
      <c r="D958" s="32" t="s">
        <v>125</v>
      </c>
      <c r="E958" s="32" t="s">
        <v>8</v>
      </c>
      <c r="F958" s="32" t="s">
        <v>75</v>
      </c>
      <c r="G958" s="32" t="s">
        <v>76</v>
      </c>
    </row>
    <row r="959" spans="1:7" x14ac:dyDescent="0.2">
      <c r="A959" s="31">
        <v>958</v>
      </c>
      <c r="B959" s="32" t="str">
        <f t="shared" si="14"/>
        <v>SJ-B-02-QDVZ-AC-0024_PR01_F</v>
      </c>
      <c r="C959" s="32" t="str">
        <f>VLOOKUP(D959,设备类型清单!B:E,4,0)</f>
        <v>SJ-B-02-QDVZ-AC-0024</v>
      </c>
      <c r="D959" s="32" t="s">
        <v>125</v>
      </c>
      <c r="E959" s="32" t="s">
        <v>8</v>
      </c>
      <c r="F959" s="32" t="s">
        <v>77</v>
      </c>
      <c r="G959" s="32" t="s">
        <v>78</v>
      </c>
    </row>
    <row r="960" spans="1:7" x14ac:dyDescent="0.2">
      <c r="A960" s="31">
        <v>959</v>
      </c>
      <c r="B960" s="32" t="str">
        <f t="shared" si="14"/>
        <v>SJ-B-02-QDVZ-AC-0024_SN01_M</v>
      </c>
      <c r="C960" s="32" t="str">
        <f>VLOOKUP(D960,设备类型清单!B:E,4,0)</f>
        <v>SJ-B-02-QDVZ-AC-0024</v>
      </c>
      <c r="D960" s="32" t="s">
        <v>125</v>
      </c>
      <c r="E960" s="32" t="s">
        <v>8</v>
      </c>
      <c r="F960" s="32" t="s">
        <v>79</v>
      </c>
      <c r="G960" s="32" t="s">
        <v>80</v>
      </c>
    </row>
    <row r="961" spans="1:7" x14ac:dyDescent="0.2">
      <c r="A961" s="31">
        <v>960</v>
      </c>
      <c r="B961" s="32" t="str">
        <f t="shared" si="14"/>
        <v>SJ-B-02-QDVZ-AC-0024_SN02_R</v>
      </c>
      <c r="C961" s="32" t="str">
        <f>VLOOKUP(D961,设备类型清单!B:E,4,0)</f>
        <v>SJ-B-02-QDVZ-AC-0024</v>
      </c>
      <c r="D961" s="32" t="s">
        <v>125</v>
      </c>
      <c r="E961" s="32" t="s">
        <v>8</v>
      </c>
      <c r="F961" s="32" t="s">
        <v>81</v>
      </c>
      <c r="G961" s="32" t="s">
        <v>82</v>
      </c>
    </row>
    <row r="962" spans="1:7" x14ac:dyDescent="0.2">
      <c r="A962" s="31">
        <v>961</v>
      </c>
      <c r="B962" s="32" t="str">
        <f t="shared" ref="B962:B1025" si="15">C962&amp;F962</f>
        <v>SJ-B-02-QDVZ-AC-0024_SN03_E</v>
      </c>
      <c r="C962" s="32" t="str">
        <f>VLOOKUP(D962,设备类型清单!B:E,4,0)</f>
        <v>SJ-B-02-QDVZ-AC-0024</v>
      </c>
      <c r="D962" s="32" t="s">
        <v>125</v>
      </c>
      <c r="E962" s="32" t="s">
        <v>8</v>
      </c>
      <c r="F962" s="32" t="s">
        <v>83</v>
      </c>
      <c r="G962" s="32" t="s">
        <v>84</v>
      </c>
    </row>
    <row r="963" spans="1:7" x14ac:dyDescent="0.2">
      <c r="A963" s="31">
        <v>962</v>
      </c>
      <c r="B963" s="32" t="str">
        <f t="shared" si="15"/>
        <v>SJ-B-02-QDVZ-AC-0024_SN04_R</v>
      </c>
      <c r="C963" s="32" t="str">
        <f>VLOOKUP(D963,设备类型清单!B:E,4,0)</f>
        <v>SJ-B-02-QDVZ-AC-0024</v>
      </c>
      <c r="D963" s="32" t="s">
        <v>125</v>
      </c>
      <c r="E963" s="32" t="s">
        <v>8</v>
      </c>
      <c r="F963" s="32" t="s">
        <v>85</v>
      </c>
      <c r="G963" s="32" t="s">
        <v>86</v>
      </c>
    </row>
    <row r="964" spans="1:7" x14ac:dyDescent="0.2">
      <c r="A964" s="31">
        <v>963</v>
      </c>
      <c r="B964" s="32" t="str">
        <f t="shared" si="15"/>
        <v>SJ-B-02-QDVZ-AC-0024_SN05_E</v>
      </c>
      <c r="C964" s="32" t="str">
        <f>VLOOKUP(D964,设备类型清单!B:E,4,0)</f>
        <v>SJ-B-02-QDVZ-AC-0024</v>
      </c>
      <c r="D964" s="32" t="s">
        <v>125</v>
      </c>
      <c r="E964" s="32" t="s">
        <v>8</v>
      </c>
      <c r="F964" s="32" t="s">
        <v>87</v>
      </c>
      <c r="G964" s="32" t="s">
        <v>88</v>
      </c>
    </row>
    <row r="965" spans="1:7" x14ac:dyDescent="0.2">
      <c r="A965" s="31">
        <v>964</v>
      </c>
      <c r="B965" s="32" t="str">
        <f t="shared" si="15"/>
        <v>SJ-B-02-QDVZ-AC-0024_SN06_S</v>
      </c>
      <c r="C965" s="32" t="str">
        <f>VLOOKUP(D965,设备类型清单!B:E,4,0)</f>
        <v>SJ-B-02-QDVZ-AC-0024</v>
      </c>
      <c r="D965" s="32" t="s">
        <v>125</v>
      </c>
      <c r="E965" s="32" t="s">
        <v>8</v>
      </c>
      <c r="F965" s="32" t="s">
        <v>89</v>
      </c>
      <c r="G965" s="32" t="s">
        <v>90</v>
      </c>
    </row>
    <row r="966" spans="1:7" x14ac:dyDescent="0.2">
      <c r="A966" s="34">
        <v>965</v>
      </c>
      <c r="B966" s="30" t="str">
        <f t="shared" si="15"/>
        <v>SJ-B-02-QDVZ-AC-0025_AV01_F</v>
      </c>
      <c r="C966" s="30" t="str">
        <f>VLOOKUP(D966,设备类型清单!B:E,4,0)</f>
        <v>SJ-B-02-QDVZ-AC-0025</v>
      </c>
      <c r="D966" s="30" t="s">
        <v>126</v>
      </c>
      <c r="E966" s="30" t="s">
        <v>8</v>
      </c>
      <c r="F966" s="30" t="s">
        <v>9</v>
      </c>
      <c r="G966" s="30" t="s">
        <v>10</v>
      </c>
    </row>
    <row r="967" spans="1:7" x14ac:dyDescent="0.2">
      <c r="A967" s="34">
        <v>966</v>
      </c>
      <c r="B967" s="30" t="str">
        <f t="shared" si="15"/>
        <v>SJ-B-02-QDVZ-AC-0025_OP01_F</v>
      </c>
      <c r="C967" s="30" t="str">
        <f>VLOOKUP(D967,设备类型清单!B:E,4,0)</f>
        <v>SJ-B-02-QDVZ-AC-0025</v>
      </c>
      <c r="D967" s="30" t="s">
        <v>126</v>
      </c>
      <c r="E967" s="30" t="s">
        <v>8</v>
      </c>
      <c r="F967" s="30" t="s">
        <v>11</v>
      </c>
      <c r="G967" s="30" t="s">
        <v>12</v>
      </c>
    </row>
    <row r="968" spans="1:7" x14ac:dyDescent="0.2">
      <c r="A968" s="34">
        <v>967</v>
      </c>
      <c r="B968" s="30" t="str">
        <f t="shared" si="15"/>
        <v>SJ-B-02-QDVZ-AC-0025_OP02_F</v>
      </c>
      <c r="C968" s="30" t="str">
        <f>VLOOKUP(D968,设备类型清单!B:E,4,0)</f>
        <v>SJ-B-02-QDVZ-AC-0025</v>
      </c>
      <c r="D968" s="30" t="s">
        <v>126</v>
      </c>
      <c r="E968" s="30" t="s">
        <v>8</v>
      </c>
      <c r="F968" s="30" t="s">
        <v>13</v>
      </c>
      <c r="G968" s="30" t="s">
        <v>14</v>
      </c>
    </row>
    <row r="969" spans="1:7" x14ac:dyDescent="0.2">
      <c r="A969" s="34">
        <v>968</v>
      </c>
      <c r="B969" s="30" t="str">
        <f t="shared" si="15"/>
        <v>SJ-B-02-QDVZ-AC-0025_OP03_F</v>
      </c>
      <c r="C969" s="30" t="str">
        <f>VLOOKUP(D969,设备类型清单!B:E,4,0)</f>
        <v>SJ-B-02-QDVZ-AC-0025</v>
      </c>
      <c r="D969" s="30" t="s">
        <v>126</v>
      </c>
      <c r="E969" s="30" t="s">
        <v>8</v>
      </c>
      <c r="F969" s="30" t="s">
        <v>15</v>
      </c>
      <c r="G969" s="30" t="s">
        <v>16</v>
      </c>
    </row>
    <row r="970" spans="1:7" x14ac:dyDescent="0.2">
      <c r="A970" s="34">
        <v>969</v>
      </c>
      <c r="B970" s="30" t="str">
        <f t="shared" si="15"/>
        <v>SJ-B-02-QDVZ-AC-0025_OP04_F</v>
      </c>
      <c r="C970" s="30" t="str">
        <f>VLOOKUP(D970,设备类型清单!B:E,4,0)</f>
        <v>SJ-B-02-QDVZ-AC-0025</v>
      </c>
      <c r="D970" s="30" t="s">
        <v>126</v>
      </c>
      <c r="E970" s="30" t="s">
        <v>8</v>
      </c>
      <c r="F970" s="30" t="s">
        <v>17</v>
      </c>
      <c r="G970" s="30" t="s">
        <v>18</v>
      </c>
    </row>
    <row r="971" spans="1:7" x14ac:dyDescent="0.2">
      <c r="A971" s="34">
        <v>970</v>
      </c>
      <c r="B971" s="30" t="str">
        <f t="shared" si="15"/>
        <v>SJ-B-02-QDVZ-AC-0025_OP05_F</v>
      </c>
      <c r="C971" s="30" t="str">
        <f>VLOOKUP(D971,设备类型清单!B:E,4,0)</f>
        <v>SJ-B-02-QDVZ-AC-0025</v>
      </c>
      <c r="D971" s="30" t="s">
        <v>126</v>
      </c>
      <c r="E971" s="30" t="s">
        <v>8</v>
      </c>
      <c r="F971" s="30" t="s">
        <v>19</v>
      </c>
      <c r="G971" s="30" t="s">
        <v>20</v>
      </c>
    </row>
    <row r="972" spans="1:7" x14ac:dyDescent="0.2">
      <c r="A972" s="34">
        <v>971</v>
      </c>
      <c r="B972" s="30" t="str">
        <f t="shared" si="15"/>
        <v>SJ-B-02-QDVZ-AC-0025_OP06_X</v>
      </c>
      <c r="C972" s="30" t="str">
        <f>VLOOKUP(D972,设备类型清单!B:E,4,0)</f>
        <v>SJ-B-02-QDVZ-AC-0025</v>
      </c>
      <c r="D972" s="30" t="s">
        <v>126</v>
      </c>
      <c r="E972" s="30" t="s">
        <v>8</v>
      </c>
      <c r="F972" s="30" t="s">
        <v>21</v>
      </c>
      <c r="G972" s="30" t="s">
        <v>22</v>
      </c>
    </row>
    <row r="973" spans="1:7" x14ac:dyDescent="0.2">
      <c r="A973" s="34">
        <v>972</v>
      </c>
      <c r="B973" s="30" t="str">
        <f t="shared" si="15"/>
        <v>SJ-B-02-QDVZ-AC-0025_OP07_X</v>
      </c>
      <c r="C973" s="30" t="str">
        <f>VLOOKUP(D973,设备类型清单!B:E,4,0)</f>
        <v>SJ-B-02-QDVZ-AC-0025</v>
      </c>
      <c r="D973" s="30" t="s">
        <v>126</v>
      </c>
      <c r="E973" s="30" t="s">
        <v>8</v>
      </c>
      <c r="F973" s="30" t="s">
        <v>23</v>
      </c>
      <c r="G973" s="30" t="s">
        <v>24</v>
      </c>
    </row>
    <row r="974" spans="1:7" x14ac:dyDescent="0.2">
      <c r="A974" s="34">
        <v>973</v>
      </c>
      <c r="B974" s="30" t="str">
        <f t="shared" si="15"/>
        <v>SJ-B-02-QDVZ-AC-0025_OP08_X</v>
      </c>
      <c r="C974" s="30" t="str">
        <f>VLOOKUP(D974,设备类型清单!B:E,4,0)</f>
        <v>SJ-B-02-QDVZ-AC-0025</v>
      </c>
      <c r="D974" s="30" t="s">
        <v>126</v>
      </c>
      <c r="E974" s="30" t="s">
        <v>8</v>
      </c>
      <c r="F974" s="30" t="s">
        <v>25</v>
      </c>
      <c r="G974" s="30" t="s">
        <v>26</v>
      </c>
    </row>
    <row r="975" spans="1:7" x14ac:dyDescent="0.2">
      <c r="A975" s="34">
        <v>974</v>
      </c>
      <c r="B975" s="30" t="str">
        <f t="shared" si="15"/>
        <v>SJ-B-02-QDVZ-AC-0025_OP09_X</v>
      </c>
      <c r="C975" s="30" t="str">
        <f>VLOOKUP(D975,设备类型清单!B:E,4,0)</f>
        <v>SJ-B-02-QDVZ-AC-0025</v>
      </c>
      <c r="D975" s="30" t="s">
        <v>126</v>
      </c>
      <c r="E975" s="30" t="s">
        <v>8</v>
      </c>
      <c r="F975" s="30" t="s">
        <v>27</v>
      </c>
      <c r="G975" s="30" t="s">
        <v>28</v>
      </c>
    </row>
    <row r="976" spans="1:7" x14ac:dyDescent="0.2">
      <c r="A976" s="34">
        <v>975</v>
      </c>
      <c r="B976" s="30" t="str">
        <f t="shared" si="15"/>
        <v>SJ-B-02-QDVZ-AC-0025_FQ01_F</v>
      </c>
      <c r="C976" s="30" t="str">
        <f>VLOOKUP(D976,设备类型清单!B:E,4,0)</f>
        <v>SJ-B-02-QDVZ-AC-0025</v>
      </c>
      <c r="D976" s="30" t="s">
        <v>126</v>
      </c>
      <c r="E976" s="30" t="s">
        <v>8</v>
      </c>
      <c r="F976" s="30" t="s">
        <v>29</v>
      </c>
      <c r="G976" s="30" t="s">
        <v>30</v>
      </c>
    </row>
    <row r="977" spans="1:7" x14ac:dyDescent="0.2">
      <c r="A977" s="34">
        <v>976</v>
      </c>
      <c r="B977" s="30" t="str">
        <f t="shared" si="15"/>
        <v>SJ-B-02-QDVZ-AC-0025_HU01_F</v>
      </c>
      <c r="C977" s="30" t="str">
        <f>VLOOKUP(D977,设备类型清单!B:E,4,0)</f>
        <v>SJ-B-02-QDVZ-AC-0025</v>
      </c>
      <c r="D977" s="30" t="s">
        <v>126</v>
      </c>
      <c r="E977" s="30" t="s">
        <v>8</v>
      </c>
      <c r="F977" s="30" t="s">
        <v>31</v>
      </c>
      <c r="G977" s="30" t="s">
        <v>32</v>
      </c>
    </row>
    <row r="978" spans="1:7" x14ac:dyDescent="0.2">
      <c r="A978" s="34">
        <v>977</v>
      </c>
      <c r="B978" s="30" t="str">
        <f t="shared" si="15"/>
        <v>SJ-B-02-QDVZ-AC-0025_HU02_F</v>
      </c>
      <c r="C978" s="30" t="str">
        <f>VLOOKUP(D978,设备类型清单!B:E,4,0)</f>
        <v>SJ-B-02-QDVZ-AC-0025</v>
      </c>
      <c r="D978" s="30" t="s">
        <v>126</v>
      </c>
      <c r="E978" s="30" t="s">
        <v>8</v>
      </c>
      <c r="F978" s="30" t="s">
        <v>33</v>
      </c>
      <c r="G978" s="30" t="s">
        <v>34</v>
      </c>
    </row>
    <row r="979" spans="1:7" x14ac:dyDescent="0.2">
      <c r="A979" s="34">
        <v>978</v>
      </c>
      <c r="B979" s="30" t="str">
        <f t="shared" si="15"/>
        <v>SJ-B-02-QDVZ-AC-0025_HU03_F</v>
      </c>
      <c r="C979" s="30" t="str">
        <f>VLOOKUP(D979,设备类型清单!B:E,4,0)</f>
        <v>SJ-B-02-QDVZ-AC-0025</v>
      </c>
      <c r="D979" s="30" t="s">
        <v>126</v>
      </c>
      <c r="E979" s="30" t="s">
        <v>8</v>
      </c>
      <c r="F979" s="30" t="s">
        <v>35</v>
      </c>
      <c r="G979" s="30" t="s">
        <v>36</v>
      </c>
    </row>
    <row r="980" spans="1:7" x14ac:dyDescent="0.2">
      <c r="A980" s="34">
        <v>979</v>
      </c>
      <c r="B980" s="30" t="str">
        <f t="shared" si="15"/>
        <v>SJ-B-02-QDVZ-AC-0025_HU04_F</v>
      </c>
      <c r="C980" s="30" t="str">
        <f>VLOOKUP(D980,设备类型清单!B:E,4,0)</f>
        <v>SJ-B-02-QDVZ-AC-0025</v>
      </c>
      <c r="D980" s="30" t="s">
        <v>126</v>
      </c>
      <c r="E980" s="30" t="s">
        <v>8</v>
      </c>
      <c r="F980" s="30" t="s">
        <v>37</v>
      </c>
      <c r="G980" s="30" t="s">
        <v>38</v>
      </c>
    </row>
    <row r="981" spans="1:7" x14ac:dyDescent="0.2">
      <c r="A981" s="34">
        <v>980</v>
      </c>
      <c r="B981" s="30" t="str">
        <f t="shared" si="15"/>
        <v>SJ-B-02-QDVZ-AC-0025_HU05_F</v>
      </c>
      <c r="C981" s="30" t="str">
        <f>VLOOKUP(D981,设备类型清单!B:E,4,0)</f>
        <v>SJ-B-02-QDVZ-AC-0025</v>
      </c>
      <c r="D981" s="30" t="s">
        <v>126</v>
      </c>
      <c r="E981" s="30" t="s">
        <v>8</v>
      </c>
      <c r="F981" s="30" t="s">
        <v>39</v>
      </c>
      <c r="G981" s="30" t="s">
        <v>40</v>
      </c>
    </row>
    <row r="982" spans="1:7" x14ac:dyDescent="0.2">
      <c r="A982" s="34">
        <v>981</v>
      </c>
      <c r="B982" s="30" t="str">
        <f t="shared" si="15"/>
        <v>SJ-B-02-QDVZ-AC-0025_HU06_X</v>
      </c>
      <c r="C982" s="30" t="str">
        <f>VLOOKUP(D982,设备类型清单!B:E,4,0)</f>
        <v>SJ-B-02-QDVZ-AC-0025</v>
      </c>
      <c r="D982" s="30" t="s">
        <v>126</v>
      </c>
      <c r="E982" s="30" t="s">
        <v>8</v>
      </c>
      <c r="F982" s="30" t="s">
        <v>41</v>
      </c>
      <c r="G982" s="30" t="s">
        <v>42</v>
      </c>
    </row>
    <row r="983" spans="1:7" x14ac:dyDescent="0.2">
      <c r="A983" s="34">
        <v>982</v>
      </c>
      <c r="B983" s="30" t="str">
        <f t="shared" si="15"/>
        <v>SJ-B-02-QDVZ-AC-0025_TE01_F</v>
      </c>
      <c r="C983" s="30" t="str">
        <f>VLOOKUP(D983,设备类型清单!B:E,4,0)</f>
        <v>SJ-B-02-QDVZ-AC-0025</v>
      </c>
      <c r="D983" s="30" t="s">
        <v>126</v>
      </c>
      <c r="E983" s="30" t="s">
        <v>8</v>
      </c>
      <c r="F983" s="30" t="s">
        <v>43</v>
      </c>
      <c r="G983" s="30" t="s">
        <v>44</v>
      </c>
    </row>
    <row r="984" spans="1:7" x14ac:dyDescent="0.2">
      <c r="A984" s="34">
        <v>983</v>
      </c>
      <c r="B984" s="30" t="str">
        <f t="shared" si="15"/>
        <v>SJ-B-02-QDVZ-AC-0025_TE02_F</v>
      </c>
      <c r="C984" s="30" t="str">
        <f>VLOOKUP(D984,设备类型清单!B:E,4,0)</f>
        <v>SJ-B-02-QDVZ-AC-0025</v>
      </c>
      <c r="D984" s="30" t="s">
        <v>126</v>
      </c>
      <c r="E984" s="30" t="s">
        <v>8</v>
      </c>
      <c r="F984" s="30" t="s">
        <v>45</v>
      </c>
      <c r="G984" s="30" t="s">
        <v>46</v>
      </c>
    </row>
    <row r="985" spans="1:7" x14ac:dyDescent="0.2">
      <c r="A985" s="34">
        <v>984</v>
      </c>
      <c r="B985" s="30" t="str">
        <f t="shared" si="15"/>
        <v>SJ-B-02-QDVZ-AC-0025_TE03_F</v>
      </c>
      <c r="C985" s="30" t="str">
        <f>VLOOKUP(D985,设备类型清单!B:E,4,0)</f>
        <v>SJ-B-02-QDVZ-AC-0025</v>
      </c>
      <c r="D985" s="30" t="s">
        <v>126</v>
      </c>
      <c r="E985" s="30" t="s">
        <v>8</v>
      </c>
      <c r="F985" s="30" t="s">
        <v>47</v>
      </c>
      <c r="G985" s="30" t="s">
        <v>48</v>
      </c>
    </row>
    <row r="986" spans="1:7" x14ac:dyDescent="0.2">
      <c r="A986" s="34">
        <v>985</v>
      </c>
      <c r="B986" s="30" t="str">
        <f t="shared" si="15"/>
        <v>SJ-B-02-QDVZ-AC-0025_TE04_F</v>
      </c>
      <c r="C986" s="30" t="str">
        <f>VLOOKUP(D986,设备类型清单!B:E,4,0)</f>
        <v>SJ-B-02-QDVZ-AC-0025</v>
      </c>
      <c r="D986" s="30" t="s">
        <v>126</v>
      </c>
      <c r="E986" s="30" t="s">
        <v>8</v>
      </c>
      <c r="F986" s="30" t="s">
        <v>49</v>
      </c>
      <c r="G986" s="30" t="s">
        <v>50</v>
      </c>
    </row>
    <row r="987" spans="1:7" x14ac:dyDescent="0.2">
      <c r="A987" s="34">
        <v>986</v>
      </c>
      <c r="B987" s="30" t="str">
        <f t="shared" si="15"/>
        <v>SJ-B-02-QDVZ-AC-0025_TE05_F</v>
      </c>
      <c r="C987" s="30" t="str">
        <f>VLOOKUP(D987,设备类型清单!B:E,4,0)</f>
        <v>SJ-B-02-QDVZ-AC-0025</v>
      </c>
      <c r="D987" s="30" t="s">
        <v>126</v>
      </c>
      <c r="E987" s="30" t="s">
        <v>8</v>
      </c>
      <c r="F987" s="30" t="s">
        <v>51</v>
      </c>
      <c r="G987" s="30" t="s">
        <v>52</v>
      </c>
    </row>
    <row r="988" spans="1:7" x14ac:dyDescent="0.2">
      <c r="A988" s="34">
        <v>987</v>
      </c>
      <c r="B988" s="30" t="str">
        <f t="shared" si="15"/>
        <v>SJ-B-02-QDVZ-AC-0025_TE06_F</v>
      </c>
      <c r="C988" s="30" t="str">
        <f>VLOOKUP(D988,设备类型清单!B:E,4,0)</f>
        <v>SJ-B-02-QDVZ-AC-0025</v>
      </c>
      <c r="D988" s="30" t="s">
        <v>126</v>
      </c>
      <c r="E988" s="30" t="s">
        <v>8</v>
      </c>
      <c r="F988" s="30" t="s">
        <v>53</v>
      </c>
      <c r="G988" s="30" t="s">
        <v>54</v>
      </c>
    </row>
    <row r="989" spans="1:7" x14ac:dyDescent="0.2">
      <c r="A989" s="34">
        <v>988</v>
      </c>
      <c r="B989" s="30" t="str">
        <f t="shared" si="15"/>
        <v>SJ-B-02-QDVZ-AC-0025_TE07_F</v>
      </c>
      <c r="C989" s="30" t="str">
        <f>VLOOKUP(D989,设备类型清单!B:E,4,0)</f>
        <v>SJ-B-02-QDVZ-AC-0025</v>
      </c>
      <c r="D989" s="30" t="s">
        <v>126</v>
      </c>
      <c r="E989" s="30" t="s">
        <v>8</v>
      </c>
      <c r="F989" s="30" t="s">
        <v>55</v>
      </c>
      <c r="G989" s="30" t="s">
        <v>56</v>
      </c>
    </row>
    <row r="990" spans="1:7" x14ac:dyDescent="0.2">
      <c r="A990" s="34">
        <v>989</v>
      </c>
      <c r="B990" s="30" t="str">
        <f t="shared" si="15"/>
        <v>SJ-B-02-QDVZ-AC-0025_TE08_F</v>
      </c>
      <c r="C990" s="30" t="str">
        <f>VLOOKUP(D990,设备类型清单!B:E,4,0)</f>
        <v>SJ-B-02-QDVZ-AC-0025</v>
      </c>
      <c r="D990" s="30" t="s">
        <v>126</v>
      </c>
      <c r="E990" s="30" t="s">
        <v>8</v>
      </c>
      <c r="F990" s="30" t="s">
        <v>57</v>
      </c>
      <c r="G990" s="30" t="s">
        <v>58</v>
      </c>
    </row>
    <row r="991" spans="1:7" x14ac:dyDescent="0.2">
      <c r="A991" s="34">
        <v>990</v>
      </c>
      <c r="B991" s="30" t="str">
        <f t="shared" si="15"/>
        <v>SJ-B-02-QDVZ-AC-0025_TE09_S</v>
      </c>
      <c r="C991" s="30" t="str">
        <f>VLOOKUP(D991,设备类型清单!B:E,4,0)</f>
        <v>SJ-B-02-QDVZ-AC-0025</v>
      </c>
      <c r="D991" s="30" t="s">
        <v>126</v>
      </c>
      <c r="E991" s="30" t="s">
        <v>8</v>
      </c>
      <c r="F991" s="30" t="s">
        <v>59</v>
      </c>
      <c r="G991" s="30" t="s">
        <v>60</v>
      </c>
    </row>
    <row r="992" spans="1:7" x14ac:dyDescent="0.2">
      <c r="A992" s="34">
        <v>991</v>
      </c>
      <c r="B992" s="30" t="str">
        <f t="shared" si="15"/>
        <v>SJ-B-02-QDVZ-AC-0025_TE10_S</v>
      </c>
      <c r="C992" s="30" t="str">
        <f>VLOOKUP(D992,设备类型清单!B:E,4,0)</f>
        <v>SJ-B-02-QDVZ-AC-0025</v>
      </c>
      <c r="D992" s="30" t="s">
        <v>126</v>
      </c>
      <c r="E992" s="30" t="s">
        <v>8</v>
      </c>
      <c r="F992" s="30" t="s">
        <v>61</v>
      </c>
      <c r="G992" s="30" t="s">
        <v>62</v>
      </c>
    </row>
    <row r="993" spans="1:7" x14ac:dyDescent="0.2">
      <c r="A993" s="34">
        <v>992</v>
      </c>
      <c r="B993" s="30" t="str">
        <f t="shared" si="15"/>
        <v>SJ-B-02-QDVZ-AC-0025_TE11_X</v>
      </c>
      <c r="C993" s="30" t="str">
        <f>VLOOKUP(D993,设备类型清单!B:E,4,0)</f>
        <v>SJ-B-02-QDVZ-AC-0025</v>
      </c>
      <c r="D993" s="30" t="s">
        <v>126</v>
      </c>
      <c r="E993" s="30" t="s">
        <v>8</v>
      </c>
      <c r="F993" s="30" t="s">
        <v>63</v>
      </c>
      <c r="G993" s="30" t="s">
        <v>64</v>
      </c>
    </row>
    <row r="994" spans="1:7" x14ac:dyDescent="0.2">
      <c r="A994" s="34">
        <v>993</v>
      </c>
      <c r="B994" s="30" t="str">
        <f t="shared" si="15"/>
        <v>SJ-B-02-QDVZ-AC-0025_TE12_X</v>
      </c>
      <c r="C994" s="30" t="str">
        <f>VLOOKUP(D994,设备类型清单!B:E,4,0)</f>
        <v>SJ-B-02-QDVZ-AC-0025</v>
      </c>
      <c r="D994" s="30" t="s">
        <v>126</v>
      </c>
      <c r="E994" s="30" t="s">
        <v>8</v>
      </c>
      <c r="F994" s="30" t="s">
        <v>65</v>
      </c>
      <c r="G994" s="30" t="s">
        <v>66</v>
      </c>
    </row>
    <row r="995" spans="1:7" x14ac:dyDescent="0.2">
      <c r="A995" s="34">
        <v>994</v>
      </c>
      <c r="B995" s="30" t="str">
        <f t="shared" si="15"/>
        <v>SJ-B-02-QDVZ-AC-0025_TE13_X</v>
      </c>
      <c r="C995" s="30" t="str">
        <f>VLOOKUP(D995,设备类型清单!B:E,4,0)</f>
        <v>SJ-B-02-QDVZ-AC-0025</v>
      </c>
      <c r="D995" s="30" t="s">
        <v>126</v>
      </c>
      <c r="E995" s="30" t="s">
        <v>8</v>
      </c>
      <c r="F995" s="30" t="s">
        <v>67</v>
      </c>
      <c r="G995" s="30" t="s">
        <v>68</v>
      </c>
    </row>
    <row r="996" spans="1:7" x14ac:dyDescent="0.2">
      <c r="A996" s="34">
        <v>995</v>
      </c>
      <c r="B996" s="30" t="str">
        <f t="shared" si="15"/>
        <v>SJ-B-02-QDVZ-AC-0025_DP01_F</v>
      </c>
      <c r="C996" s="30" t="str">
        <f>VLOOKUP(D996,设备类型清单!B:E,4,0)</f>
        <v>SJ-B-02-QDVZ-AC-0025</v>
      </c>
      <c r="D996" s="30" t="s">
        <v>126</v>
      </c>
      <c r="E996" s="30" t="s">
        <v>8</v>
      </c>
      <c r="F996" s="30" t="s">
        <v>69</v>
      </c>
      <c r="G996" s="30" t="s">
        <v>70</v>
      </c>
    </row>
    <row r="997" spans="1:7" x14ac:dyDescent="0.2">
      <c r="A997" s="34">
        <v>996</v>
      </c>
      <c r="B997" s="30" t="str">
        <f t="shared" si="15"/>
        <v>SJ-B-02-QDVZ-AC-0025_DP02_X</v>
      </c>
      <c r="C997" s="30" t="str">
        <f>VLOOKUP(D997,设备类型清单!B:E,4,0)</f>
        <v>SJ-B-02-QDVZ-AC-0025</v>
      </c>
      <c r="D997" s="30" t="s">
        <v>126</v>
      </c>
      <c r="E997" s="30" t="s">
        <v>8</v>
      </c>
      <c r="F997" s="30" t="s">
        <v>71</v>
      </c>
      <c r="G997" s="30" t="s">
        <v>72</v>
      </c>
    </row>
    <row r="998" spans="1:7" x14ac:dyDescent="0.2">
      <c r="A998" s="34">
        <v>997</v>
      </c>
      <c r="B998" s="30" t="str">
        <f t="shared" si="15"/>
        <v>SJ-B-02-QDVZ-AC-0025_DP03_X</v>
      </c>
      <c r="C998" s="30" t="str">
        <f>VLOOKUP(D998,设备类型清单!B:E,4,0)</f>
        <v>SJ-B-02-QDVZ-AC-0025</v>
      </c>
      <c r="D998" s="30" t="s">
        <v>126</v>
      </c>
      <c r="E998" s="30" t="s">
        <v>8</v>
      </c>
      <c r="F998" s="30" t="s">
        <v>73</v>
      </c>
      <c r="G998" s="30" t="s">
        <v>74</v>
      </c>
    </row>
    <row r="999" spans="1:7" x14ac:dyDescent="0.2">
      <c r="A999" s="34">
        <v>998</v>
      </c>
      <c r="B999" s="30" t="str">
        <f t="shared" si="15"/>
        <v>SJ-B-02-QDVZ-AC-0025_DP04_X</v>
      </c>
      <c r="C999" s="30" t="str">
        <f>VLOOKUP(D999,设备类型清单!B:E,4,0)</f>
        <v>SJ-B-02-QDVZ-AC-0025</v>
      </c>
      <c r="D999" s="30" t="s">
        <v>126</v>
      </c>
      <c r="E999" s="30" t="s">
        <v>8</v>
      </c>
      <c r="F999" s="30" t="s">
        <v>75</v>
      </c>
      <c r="G999" s="30" t="s">
        <v>76</v>
      </c>
    </row>
    <row r="1000" spans="1:7" x14ac:dyDescent="0.2">
      <c r="A1000" s="34">
        <v>999</v>
      </c>
      <c r="B1000" s="30" t="str">
        <f t="shared" si="15"/>
        <v>SJ-B-02-QDVZ-AC-0025_PR01_F</v>
      </c>
      <c r="C1000" s="30" t="str">
        <f>VLOOKUP(D1000,设备类型清单!B:E,4,0)</f>
        <v>SJ-B-02-QDVZ-AC-0025</v>
      </c>
      <c r="D1000" s="30" t="s">
        <v>126</v>
      </c>
      <c r="E1000" s="30" t="s">
        <v>8</v>
      </c>
      <c r="F1000" s="30" t="s">
        <v>77</v>
      </c>
      <c r="G1000" s="30" t="s">
        <v>78</v>
      </c>
    </row>
    <row r="1001" spans="1:7" x14ac:dyDescent="0.2">
      <c r="A1001" s="34">
        <v>1000</v>
      </c>
      <c r="B1001" s="30" t="str">
        <f t="shared" si="15"/>
        <v>SJ-B-02-QDVZ-AC-0025_SN01_M</v>
      </c>
      <c r="C1001" s="30" t="str">
        <f>VLOOKUP(D1001,设备类型清单!B:E,4,0)</f>
        <v>SJ-B-02-QDVZ-AC-0025</v>
      </c>
      <c r="D1001" s="30" t="s">
        <v>126</v>
      </c>
      <c r="E1001" s="30" t="s">
        <v>8</v>
      </c>
      <c r="F1001" s="30" t="s">
        <v>79</v>
      </c>
      <c r="G1001" s="30" t="s">
        <v>80</v>
      </c>
    </row>
    <row r="1002" spans="1:7" x14ac:dyDescent="0.2">
      <c r="A1002" s="34">
        <v>1001</v>
      </c>
      <c r="B1002" s="30" t="str">
        <f t="shared" si="15"/>
        <v>SJ-B-02-QDVZ-AC-0025_SN02_R</v>
      </c>
      <c r="C1002" s="30" t="str">
        <f>VLOOKUP(D1002,设备类型清单!B:E,4,0)</f>
        <v>SJ-B-02-QDVZ-AC-0025</v>
      </c>
      <c r="D1002" s="30" t="s">
        <v>126</v>
      </c>
      <c r="E1002" s="30" t="s">
        <v>8</v>
      </c>
      <c r="F1002" s="30" t="s">
        <v>81</v>
      </c>
      <c r="G1002" s="30" t="s">
        <v>82</v>
      </c>
    </row>
    <row r="1003" spans="1:7" x14ac:dyDescent="0.2">
      <c r="A1003" s="34">
        <v>1002</v>
      </c>
      <c r="B1003" s="30" t="str">
        <f t="shared" si="15"/>
        <v>SJ-B-02-QDVZ-AC-0025_SN03_E</v>
      </c>
      <c r="C1003" s="30" t="str">
        <f>VLOOKUP(D1003,设备类型清单!B:E,4,0)</f>
        <v>SJ-B-02-QDVZ-AC-0025</v>
      </c>
      <c r="D1003" s="30" t="s">
        <v>126</v>
      </c>
      <c r="E1003" s="30" t="s">
        <v>8</v>
      </c>
      <c r="F1003" s="30" t="s">
        <v>83</v>
      </c>
      <c r="G1003" s="30" t="s">
        <v>84</v>
      </c>
    </row>
    <row r="1004" spans="1:7" x14ac:dyDescent="0.2">
      <c r="A1004" s="34">
        <v>1003</v>
      </c>
      <c r="B1004" s="30" t="str">
        <f t="shared" si="15"/>
        <v>SJ-B-02-QDVZ-AC-0025_SN04_R</v>
      </c>
      <c r="C1004" s="30" t="str">
        <f>VLOOKUP(D1004,设备类型清单!B:E,4,0)</f>
        <v>SJ-B-02-QDVZ-AC-0025</v>
      </c>
      <c r="D1004" s="30" t="s">
        <v>126</v>
      </c>
      <c r="E1004" s="30" t="s">
        <v>8</v>
      </c>
      <c r="F1004" s="30" t="s">
        <v>85</v>
      </c>
      <c r="G1004" s="30" t="s">
        <v>86</v>
      </c>
    </row>
    <row r="1005" spans="1:7" x14ac:dyDescent="0.2">
      <c r="A1005" s="34">
        <v>1004</v>
      </c>
      <c r="B1005" s="30" t="str">
        <f t="shared" si="15"/>
        <v>SJ-B-02-QDVZ-AC-0025_SN05_E</v>
      </c>
      <c r="C1005" s="30" t="str">
        <f>VLOOKUP(D1005,设备类型清单!B:E,4,0)</f>
        <v>SJ-B-02-QDVZ-AC-0025</v>
      </c>
      <c r="D1005" s="30" t="s">
        <v>126</v>
      </c>
      <c r="E1005" s="30" t="s">
        <v>8</v>
      </c>
      <c r="F1005" s="30" t="s">
        <v>87</v>
      </c>
      <c r="G1005" s="30" t="s">
        <v>88</v>
      </c>
    </row>
    <row r="1006" spans="1:7" x14ac:dyDescent="0.2">
      <c r="A1006" s="34">
        <v>1005</v>
      </c>
      <c r="B1006" s="30" t="str">
        <f t="shared" si="15"/>
        <v>SJ-B-02-QDVZ-AC-0025_SN06_S</v>
      </c>
      <c r="C1006" s="30" t="str">
        <f>VLOOKUP(D1006,设备类型清单!B:E,4,0)</f>
        <v>SJ-B-02-QDVZ-AC-0025</v>
      </c>
      <c r="D1006" s="30" t="s">
        <v>126</v>
      </c>
      <c r="E1006" s="30" t="s">
        <v>8</v>
      </c>
      <c r="F1006" s="30" t="s">
        <v>89</v>
      </c>
      <c r="G1006" s="30" t="s">
        <v>90</v>
      </c>
    </row>
    <row r="1007" spans="1:7" x14ac:dyDescent="0.2">
      <c r="A1007" s="31">
        <v>1006</v>
      </c>
      <c r="B1007" s="32" t="str">
        <f t="shared" si="15"/>
        <v>SJ-B-02-QDVZ-AC-0026_AV01_F</v>
      </c>
      <c r="C1007" s="32" t="str">
        <f>VLOOKUP(D1007,设备类型清单!B:E,4,0)</f>
        <v>SJ-B-02-QDVZ-AC-0026</v>
      </c>
      <c r="D1007" s="32" t="s">
        <v>127</v>
      </c>
      <c r="E1007" s="32" t="s">
        <v>128</v>
      </c>
      <c r="F1007" s="32" t="s">
        <v>9</v>
      </c>
      <c r="G1007" s="32" t="s">
        <v>10</v>
      </c>
    </row>
    <row r="1008" spans="1:7" x14ac:dyDescent="0.2">
      <c r="A1008" s="31">
        <v>1007</v>
      </c>
      <c r="B1008" s="32" t="str">
        <f t="shared" si="15"/>
        <v>SJ-B-02-QDVZ-AC-0026_OP01_F</v>
      </c>
      <c r="C1008" s="32" t="str">
        <f>VLOOKUP(D1008,设备类型清单!B:E,4,0)</f>
        <v>SJ-B-02-QDVZ-AC-0026</v>
      </c>
      <c r="D1008" s="32" t="s">
        <v>127</v>
      </c>
      <c r="E1008" s="32" t="s">
        <v>128</v>
      </c>
      <c r="F1008" s="32" t="s">
        <v>11</v>
      </c>
      <c r="G1008" s="32" t="s">
        <v>12</v>
      </c>
    </row>
    <row r="1009" spans="1:7" x14ac:dyDescent="0.2">
      <c r="A1009" s="31">
        <v>1008</v>
      </c>
      <c r="B1009" s="32" t="str">
        <f t="shared" si="15"/>
        <v>SJ-B-02-QDVZ-AC-0026_OP02_F</v>
      </c>
      <c r="C1009" s="32" t="str">
        <f>VLOOKUP(D1009,设备类型清单!B:E,4,0)</f>
        <v>SJ-B-02-QDVZ-AC-0026</v>
      </c>
      <c r="D1009" s="32" t="s">
        <v>127</v>
      </c>
      <c r="E1009" s="32" t="s">
        <v>128</v>
      </c>
      <c r="F1009" s="32" t="s">
        <v>13</v>
      </c>
      <c r="G1009" s="32" t="s">
        <v>14</v>
      </c>
    </row>
    <row r="1010" spans="1:7" x14ac:dyDescent="0.2">
      <c r="A1010" s="31">
        <v>1009</v>
      </c>
      <c r="B1010" s="32" t="str">
        <f t="shared" si="15"/>
        <v>SJ-B-02-QDVZ-AC-0026_OP03_F</v>
      </c>
      <c r="C1010" s="32" t="str">
        <f>VLOOKUP(D1010,设备类型清单!B:E,4,0)</f>
        <v>SJ-B-02-QDVZ-AC-0026</v>
      </c>
      <c r="D1010" s="32" t="s">
        <v>127</v>
      </c>
      <c r="E1010" s="32" t="s">
        <v>128</v>
      </c>
      <c r="F1010" s="32" t="s">
        <v>15</v>
      </c>
      <c r="G1010" s="32" t="s">
        <v>16</v>
      </c>
    </row>
    <row r="1011" spans="1:7" x14ac:dyDescent="0.2">
      <c r="A1011" s="31">
        <v>1010</v>
      </c>
      <c r="B1011" s="32" t="str">
        <f t="shared" si="15"/>
        <v>SJ-B-02-QDVZ-AC-0026_OP04_F</v>
      </c>
      <c r="C1011" s="32" t="str">
        <f>VLOOKUP(D1011,设备类型清单!B:E,4,0)</f>
        <v>SJ-B-02-QDVZ-AC-0026</v>
      </c>
      <c r="D1011" s="32" t="s">
        <v>127</v>
      </c>
      <c r="E1011" s="32" t="s">
        <v>128</v>
      </c>
      <c r="F1011" s="32" t="s">
        <v>17</v>
      </c>
      <c r="G1011" s="32" t="s">
        <v>18</v>
      </c>
    </row>
    <row r="1012" spans="1:7" x14ac:dyDescent="0.2">
      <c r="A1012" s="31">
        <v>1011</v>
      </c>
      <c r="B1012" s="32" t="str">
        <f t="shared" si="15"/>
        <v>SJ-B-02-QDVZ-AC-0026_OP05_F</v>
      </c>
      <c r="C1012" s="32" t="str">
        <f>VLOOKUP(D1012,设备类型清单!B:E,4,0)</f>
        <v>SJ-B-02-QDVZ-AC-0026</v>
      </c>
      <c r="D1012" s="32" t="s">
        <v>127</v>
      </c>
      <c r="E1012" s="32" t="s">
        <v>128</v>
      </c>
      <c r="F1012" s="32" t="s">
        <v>19</v>
      </c>
      <c r="G1012" s="32" t="s">
        <v>20</v>
      </c>
    </row>
    <row r="1013" spans="1:7" x14ac:dyDescent="0.2">
      <c r="A1013" s="31">
        <v>1012</v>
      </c>
      <c r="B1013" s="32" t="str">
        <f t="shared" si="15"/>
        <v>SJ-B-02-QDVZ-AC-0026_OP06_X</v>
      </c>
      <c r="C1013" s="32" t="str">
        <f>VLOOKUP(D1013,设备类型清单!B:E,4,0)</f>
        <v>SJ-B-02-QDVZ-AC-0026</v>
      </c>
      <c r="D1013" s="32" t="s">
        <v>127</v>
      </c>
      <c r="E1013" s="32" t="s">
        <v>128</v>
      </c>
      <c r="F1013" s="32" t="s">
        <v>21</v>
      </c>
      <c r="G1013" s="32" t="s">
        <v>22</v>
      </c>
    </row>
    <row r="1014" spans="1:7" x14ac:dyDescent="0.2">
      <c r="A1014" s="31">
        <v>1013</v>
      </c>
      <c r="B1014" s="32" t="str">
        <f t="shared" si="15"/>
        <v>SJ-B-02-QDVZ-AC-0026_OP07_X</v>
      </c>
      <c r="C1014" s="32" t="str">
        <f>VLOOKUP(D1014,设备类型清单!B:E,4,0)</f>
        <v>SJ-B-02-QDVZ-AC-0026</v>
      </c>
      <c r="D1014" s="32" t="s">
        <v>127</v>
      </c>
      <c r="E1014" s="32" t="s">
        <v>128</v>
      </c>
      <c r="F1014" s="32" t="s">
        <v>23</v>
      </c>
      <c r="G1014" s="32" t="s">
        <v>24</v>
      </c>
    </row>
    <row r="1015" spans="1:7" x14ac:dyDescent="0.2">
      <c r="A1015" s="31">
        <v>1014</v>
      </c>
      <c r="B1015" s="32" t="str">
        <f t="shared" si="15"/>
        <v>SJ-B-02-QDVZ-AC-0026_OP08_X</v>
      </c>
      <c r="C1015" s="32" t="str">
        <f>VLOOKUP(D1015,设备类型清单!B:E,4,0)</f>
        <v>SJ-B-02-QDVZ-AC-0026</v>
      </c>
      <c r="D1015" s="32" t="s">
        <v>127</v>
      </c>
      <c r="E1015" s="32" t="s">
        <v>128</v>
      </c>
      <c r="F1015" s="32" t="s">
        <v>25</v>
      </c>
      <c r="G1015" s="32" t="s">
        <v>26</v>
      </c>
    </row>
    <row r="1016" spans="1:7" x14ac:dyDescent="0.2">
      <c r="A1016" s="31">
        <v>1015</v>
      </c>
      <c r="B1016" s="32" t="str">
        <f t="shared" si="15"/>
        <v>SJ-B-02-QDVZ-AC-0026_OP09_X</v>
      </c>
      <c r="C1016" s="32" t="str">
        <f>VLOOKUP(D1016,设备类型清单!B:E,4,0)</f>
        <v>SJ-B-02-QDVZ-AC-0026</v>
      </c>
      <c r="D1016" s="32" t="s">
        <v>127</v>
      </c>
      <c r="E1016" s="32" t="s">
        <v>128</v>
      </c>
      <c r="F1016" s="32" t="s">
        <v>27</v>
      </c>
      <c r="G1016" s="32" t="s">
        <v>28</v>
      </c>
    </row>
    <row r="1017" spans="1:7" x14ac:dyDescent="0.2">
      <c r="A1017" s="31">
        <v>1016</v>
      </c>
      <c r="B1017" s="32" t="str">
        <f t="shared" si="15"/>
        <v>SJ-B-02-QDVZ-AC-0026_FQ01_F</v>
      </c>
      <c r="C1017" s="32" t="str">
        <f>VLOOKUP(D1017,设备类型清单!B:E,4,0)</f>
        <v>SJ-B-02-QDVZ-AC-0026</v>
      </c>
      <c r="D1017" s="32" t="s">
        <v>127</v>
      </c>
      <c r="E1017" s="32" t="s">
        <v>128</v>
      </c>
      <c r="F1017" s="32" t="s">
        <v>29</v>
      </c>
      <c r="G1017" s="32" t="s">
        <v>30</v>
      </c>
    </row>
    <row r="1018" spans="1:7" x14ac:dyDescent="0.2">
      <c r="A1018" s="31">
        <v>1017</v>
      </c>
      <c r="B1018" s="32" t="str">
        <f t="shared" si="15"/>
        <v>SJ-B-02-QDVZ-AC-0026_HU01_F</v>
      </c>
      <c r="C1018" s="32" t="str">
        <f>VLOOKUP(D1018,设备类型清单!B:E,4,0)</f>
        <v>SJ-B-02-QDVZ-AC-0026</v>
      </c>
      <c r="D1018" s="32" t="s">
        <v>127</v>
      </c>
      <c r="E1018" s="32" t="s">
        <v>128</v>
      </c>
      <c r="F1018" s="32" t="s">
        <v>31</v>
      </c>
      <c r="G1018" s="32" t="s">
        <v>32</v>
      </c>
    </row>
    <row r="1019" spans="1:7" x14ac:dyDescent="0.2">
      <c r="A1019" s="31">
        <v>1018</v>
      </c>
      <c r="B1019" s="32" t="str">
        <f t="shared" si="15"/>
        <v>SJ-B-02-QDVZ-AC-0026_HU02_F</v>
      </c>
      <c r="C1019" s="32" t="str">
        <f>VLOOKUP(D1019,设备类型清单!B:E,4,0)</f>
        <v>SJ-B-02-QDVZ-AC-0026</v>
      </c>
      <c r="D1019" s="32" t="s">
        <v>127</v>
      </c>
      <c r="E1019" s="32" t="s">
        <v>128</v>
      </c>
      <c r="F1019" s="32" t="s">
        <v>33</v>
      </c>
      <c r="G1019" s="32" t="s">
        <v>34</v>
      </c>
    </row>
    <row r="1020" spans="1:7" x14ac:dyDescent="0.2">
      <c r="A1020" s="31">
        <v>1019</v>
      </c>
      <c r="B1020" s="32" t="str">
        <f t="shared" si="15"/>
        <v>SJ-B-02-QDVZ-AC-0026_HU03_F</v>
      </c>
      <c r="C1020" s="32" t="str">
        <f>VLOOKUP(D1020,设备类型清单!B:E,4,0)</f>
        <v>SJ-B-02-QDVZ-AC-0026</v>
      </c>
      <c r="D1020" s="32" t="s">
        <v>127</v>
      </c>
      <c r="E1020" s="32" t="s">
        <v>128</v>
      </c>
      <c r="F1020" s="32" t="s">
        <v>35</v>
      </c>
      <c r="G1020" s="32" t="s">
        <v>36</v>
      </c>
    </row>
    <row r="1021" spans="1:7" x14ac:dyDescent="0.2">
      <c r="A1021" s="31">
        <v>1020</v>
      </c>
      <c r="B1021" s="32" t="str">
        <f t="shared" si="15"/>
        <v>SJ-B-02-QDVZ-AC-0026_HU04_F</v>
      </c>
      <c r="C1021" s="32" t="str">
        <f>VLOOKUP(D1021,设备类型清单!B:E,4,0)</f>
        <v>SJ-B-02-QDVZ-AC-0026</v>
      </c>
      <c r="D1021" s="32" t="s">
        <v>127</v>
      </c>
      <c r="E1021" s="32" t="s">
        <v>128</v>
      </c>
      <c r="F1021" s="32" t="s">
        <v>37</v>
      </c>
      <c r="G1021" s="32" t="s">
        <v>38</v>
      </c>
    </row>
    <row r="1022" spans="1:7" x14ac:dyDescent="0.2">
      <c r="A1022" s="31">
        <v>1021</v>
      </c>
      <c r="B1022" s="32" t="str">
        <f t="shared" si="15"/>
        <v>SJ-B-02-QDVZ-AC-0026_HU05_F</v>
      </c>
      <c r="C1022" s="32" t="str">
        <f>VLOOKUP(D1022,设备类型清单!B:E,4,0)</f>
        <v>SJ-B-02-QDVZ-AC-0026</v>
      </c>
      <c r="D1022" s="32" t="s">
        <v>127</v>
      </c>
      <c r="E1022" s="32" t="s">
        <v>128</v>
      </c>
      <c r="F1022" s="32" t="s">
        <v>39</v>
      </c>
      <c r="G1022" s="32" t="s">
        <v>40</v>
      </c>
    </row>
    <row r="1023" spans="1:7" x14ac:dyDescent="0.2">
      <c r="A1023" s="31">
        <v>1022</v>
      </c>
      <c r="B1023" s="32" t="str">
        <f t="shared" si="15"/>
        <v>SJ-B-02-QDVZ-AC-0026_HU06_X</v>
      </c>
      <c r="C1023" s="32" t="str">
        <f>VLOOKUP(D1023,设备类型清单!B:E,4,0)</f>
        <v>SJ-B-02-QDVZ-AC-0026</v>
      </c>
      <c r="D1023" s="32" t="s">
        <v>127</v>
      </c>
      <c r="E1023" s="32" t="s">
        <v>128</v>
      </c>
      <c r="F1023" s="32" t="s">
        <v>41</v>
      </c>
      <c r="G1023" s="32" t="s">
        <v>42</v>
      </c>
    </row>
    <row r="1024" spans="1:7" x14ac:dyDescent="0.2">
      <c r="A1024" s="31">
        <v>1023</v>
      </c>
      <c r="B1024" s="32" t="str">
        <f t="shared" si="15"/>
        <v>SJ-B-02-QDVZ-AC-0026_TE01_F</v>
      </c>
      <c r="C1024" s="32" t="str">
        <f>VLOOKUP(D1024,设备类型清单!B:E,4,0)</f>
        <v>SJ-B-02-QDVZ-AC-0026</v>
      </c>
      <c r="D1024" s="32" t="s">
        <v>127</v>
      </c>
      <c r="E1024" s="32" t="s">
        <v>128</v>
      </c>
      <c r="F1024" s="32" t="s">
        <v>43</v>
      </c>
      <c r="G1024" s="32" t="s">
        <v>44</v>
      </c>
    </row>
    <row r="1025" spans="1:7" x14ac:dyDescent="0.2">
      <c r="A1025" s="31">
        <v>1024</v>
      </c>
      <c r="B1025" s="32" t="str">
        <f t="shared" si="15"/>
        <v>SJ-B-02-QDVZ-AC-0026_TE02_F</v>
      </c>
      <c r="C1025" s="32" t="str">
        <f>VLOOKUP(D1025,设备类型清单!B:E,4,0)</f>
        <v>SJ-B-02-QDVZ-AC-0026</v>
      </c>
      <c r="D1025" s="32" t="s">
        <v>127</v>
      </c>
      <c r="E1025" s="32" t="s">
        <v>128</v>
      </c>
      <c r="F1025" s="32" t="s">
        <v>45</v>
      </c>
      <c r="G1025" s="32" t="s">
        <v>46</v>
      </c>
    </row>
    <row r="1026" spans="1:7" x14ac:dyDescent="0.2">
      <c r="A1026" s="31">
        <v>1025</v>
      </c>
      <c r="B1026" s="32" t="str">
        <f t="shared" ref="B1026:B1089" si="16">C1026&amp;F1026</f>
        <v>SJ-B-02-QDVZ-AC-0026_TE03_F</v>
      </c>
      <c r="C1026" s="32" t="str">
        <f>VLOOKUP(D1026,设备类型清单!B:E,4,0)</f>
        <v>SJ-B-02-QDVZ-AC-0026</v>
      </c>
      <c r="D1026" s="32" t="s">
        <v>127</v>
      </c>
      <c r="E1026" s="32" t="s">
        <v>128</v>
      </c>
      <c r="F1026" s="32" t="s">
        <v>47</v>
      </c>
      <c r="G1026" s="32" t="s">
        <v>48</v>
      </c>
    </row>
    <row r="1027" spans="1:7" x14ac:dyDescent="0.2">
      <c r="A1027" s="31">
        <v>1026</v>
      </c>
      <c r="B1027" s="32" t="str">
        <f t="shared" si="16"/>
        <v>SJ-B-02-QDVZ-AC-0026_TE04_F</v>
      </c>
      <c r="C1027" s="32" t="str">
        <f>VLOOKUP(D1027,设备类型清单!B:E,4,0)</f>
        <v>SJ-B-02-QDVZ-AC-0026</v>
      </c>
      <c r="D1027" s="32" t="s">
        <v>127</v>
      </c>
      <c r="E1027" s="32" t="s">
        <v>128</v>
      </c>
      <c r="F1027" s="32" t="s">
        <v>49</v>
      </c>
      <c r="G1027" s="32" t="s">
        <v>50</v>
      </c>
    </row>
    <row r="1028" spans="1:7" x14ac:dyDescent="0.2">
      <c r="A1028" s="31">
        <v>1027</v>
      </c>
      <c r="B1028" s="32" t="str">
        <f t="shared" si="16"/>
        <v>SJ-B-02-QDVZ-AC-0026_TE05_F</v>
      </c>
      <c r="C1028" s="32" t="str">
        <f>VLOOKUP(D1028,设备类型清单!B:E,4,0)</f>
        <v>SJ-B-02-QDVZ-AC-0026</v>
      </c>
      <c r="D1028" s="32" t="s">
        <v>127</v>
      </c>
      <c r="E1028" s="32" t="s">
        <v>128</v>
      </c>
      <c r="F1028" s="32" t="s">
        <v>51</v>
      </c>
      <c r="G1028" s="32" t="s">
        <v>52</v>
      </c>
    </row>
    <row r="1029" spans="1:7" x14ac:dyDescent="0.2">
      <c r="A1029" s="31">
        <v>1028</v>
      </c>
      <c r="B1029" s="32" t="str">
        <f t="shared" si="16"/>
        <v>SJ-B-02-QDVZ-AC-0026_TE06_F</v>
      </c>
      <c r="C1029" s="32" t="str">
        <f>VLOOKUP(D1029,设备类型清单!B:E,4,0)</f>
        <v>SJ-B-02-QDVZ-AC-0026</v>
      </c>
      <c r="D1029" s="32" t="s">
        <v>127</v>
      </c>
      <c r="E1029" s="32" t="s">
        <v>128</v>
      </c>
      <c r="F1029" s="32" t="s">
        <v>53</v>
      </c>
      <c r="G1029" s="32" t="s">
        <v>54</v>
      </c>
    </row>
    <row r="1030" spans="1:7" x14ac:dyDescent="0.2">
      <c r="A1030" s="31">
        <v>1029</v>
      </c>
      <c r="B1030" s="32" t="str">
        <f t="shared" si="16"/>
        <v>SJ-B-02-QDVZ-AC-0026_TE07_F</v>
      </c>
      <c r="C1030" s="32" t="str">
        <f>VLOOKUP(D1030,设备类型清单!B:E,4,0)</f>
        <v>SJ-B-02-QDVZ-AC-0026</v>
      </c>
      <c r="D1030" s="32" t="s">
        <v>127</v>
      </c>
      <c r="E1030" s="32" t="s">
        <v>128</v>
      </c>
      <c r="F1030" s="32" t="s">
        <v>55</v>
      </c>
      <c r="G1030" s="32" t="s">
        <v>56</v>
      </c>
    </row>
    <row r="1031" spans="1:7" x14ac:dyDescent="0.2">
      <c r="A1031" s="31">
        <v>1030</v>
      </c>
      <c r="B1031" s="32" t="str">
        <f t="shared" si="16"/>
        <v>SJ-B-02-QDVZ-AC-0026_TE08_F</v>
      </c>
      <c r="C1031" s="32" t="str">
        <f>VLOOKUP(D1031,设备类型清单!B:E,4,0)</f>
        <v>SJ-B-02-QDVZ-AC-0026</v>
      </c>
      <c r="D1031" s="32" t="s">
        <v>127</v>
      </c>
      <c r="E1031" s="32" t="s">
        <v>128</v>
      </c>
      <c r="F1031" s="32" t="s">
        <v>57</v>
      </c>
      <c r="G1031" s="32" t="s">
        <v>58</v>
      </c>
    </row>
    <row r="1032" spans="1:7" x14ac:dyDescent="0.2">
      <c r="A1032" s="31">
        <v>1031</v>
      </c>
      <c r="B1032" s="32" t="str">
        <f t="shared" si="16"/>
        <v>SJ-B-02-QDVZ-AC-0026_TE09_S</v>
      </c>
      <c r="C1032" s="32" t="str">
        <f>VLOOKUP(D1032,设备类型清单!B:E,4,0)</f>
        <v>SJ-B-02-QDVZ-AC-0026</v>
      </c>
      <c r="D1032" s="32" t="s">
        <v>127</v>
      </c>
      <c r="E1032" s="32" t="s">
        <v>128</v>
      </c>
      <c r="F1032" s="32" t="s">
        <v>59</v>
      </c>
      <c r="G1032" s="32" t="s">
        <v>60</v>
      </c>
    </row>
    <row r="1033" spans="1:7" x14ac:dyDescent="0.2">
      <c r="A1033" s="31">
        <v>1032</v>
      </c>
      <c r="B1033" s="32" t="str">
        <f t="shared" si="16"/>
        <v>SJ-B-02-QDVZ-AC-0026_TE10_S</v>
      </c>
      <c r="C1033" s="32" t="str">
        <f>VLOOKUP(D1033,设备类型清单!B:E,4,0)</f>
        <v>SJ-B-02-QDVZ-AC-0026</v>
      </c>
      <c r="D1033" s="32" t="s">
        <v>127</v>
      </c>
      <c r="E1033" s="32" t="s">
        <v>128</v>
      </c>
      <c r="F1033" s="32" t="s">
        <v>61</v>
      </c>
      <c r="G1033" s="32" t="s">
        <v>62</v>
      </c>
    </row>
    <row r="1034" spans="1:7" x14ac:dyDescent="0.2">
      <c r="A1034" s="31">
        <v>1033</v>
      </c>
      <c r="B1034" s="32" t="str">
        <f t="shared" si="16"/>
        <v>SJ-B-02-QDVZ-AC-0026_TE11_X</v>
      </c>
      <c r="C1034" s="32" t="str">
        <f>VLOOKUP(D1034,设备类型清单!B:E,4,0)</f>
        <v>SJ-B-02-QDVZ-AC-0026</v>
      </c>
      <c r="D1034" s="32" t="s">
        <v>127</v>
      </c>
      <c r="E1034" s="32" t="s">
        <v>128</v>
      </c>
      <c r="F1034" s="32" t="s">
        <v>63</v>
      </c>
      <c r="G1034" s="32" t="s">
        <v>64</v>
      </c>
    </row>
    <row r="1035" spans="1:7" x14ac:dyDescent="0.2">
      <c r="A1035" s="31">
        <v>1034</v>
      </c>
      <c r="B1035" s="32" t="str">
        <f t="shared" si="16"/>
        <v>SJ-B-02-QDVZ-AC-0026_TE12_X</v>
      </c>
      <c r="C1035" s="32" t="str">
        <f>VLOOKUP(D1035,设备类型清单!B:E,4,0)</f>
        <v>SJ-B-02-QDVZ-AC-0026</v>
      </c>
      <c r="D1035" s="32" t="s">
        <v>127</v>
      </c>
      <c r="E1035" s="32" t="s">
        <v>128</v>
      </c>
      <c r="F1035" s="32" t="s">
        <v>65</v>
      </c>
      <c r="G1035" s="32" t="s">
        <v>66</v>
      </c>
    </row>
    <row r="1036" spans="1:7" x14ac:dyDescent="0.2">
      <c r="A1036" s="31">
        <v>1035</v>
      </c>
      <c r="B1036" s="32" t="str">
        <f t="shared" si="16"/>
        <v>SJ-B-02-QDVZ-AC-0026_TE13_X</v>
      </c>
      <c r="C1036" s="32" t="str">
        <f>VLOOKUP(D1036,设备类型清单!B:E,4,0)</f>
        <v>SJ-B-02-QDVZ-AC-0026</v>
      </c>
      <c r="D1036" s="32" t="s">
        <v>127</v>
      </c>
      <c r="E1036" s="32" t="s">
        <v>128</v>
      </c>
      <c r="F1036" s="32" t="s">
        <v>67</v>
      </c>
      <c r="G1036" s="32" t="s">
        <v>68</v>
      </c>
    </row>
    <row r="1037" spans="1:7" x14ac:dyDescent="0.2">
      <c r="A1037" s="31">
        <v>1036</v>
      </c>
      <c r="B1037" s="32" t="str">
        <f t="shared" si="16"/>
        <v>SJ-B-02-QDVZ-AC-0026_DP01_F</v>
      </c>
      <c r="C1037" s="32" t="str">
        <f>VLOOKUP(D1037,设备类型清单!B:E,4,0)</f>
        <v>SJ-B-02-QDVZ-AC-0026</v>
      </c>
      <c r="D1037" s="32" t="s">
        <v>127</v>
      </c>
      <c r="E1037" s="32" t="s">
        <v>128</v>
      </c>
      <c r="F1037" s="32" t="s">
        <v>69</v>
      </c>
      <c r="G1037" s="32" t="s">
        <v>70</v>
      </c>
    </row>
    <row r="1038" spans="1:7" x14ac:dyDescent="0.2">
      <c r="A1038" s="31">
        <v>1037</v>
      </c>
      <c r="B1038" s="32" t="str">
        <f t="shared" si="16"/>
        <v>SJ-B-02-QDVZ-AC-0026_DP02_X</v>
      </c>
      <c r="C1038" s="32" t="str">
        <f>VLOOKUP(D1038,设备类型清单!B:E,4,0)</f>
        <v>SJ-B-02-QDVZ-AC-0026</v>
      </c>
      <c r="D1038" s="32" t="s">
        <v>127</v>
      </c>
      <c r="E1038" s="32" t="s">
        <v>128</v>
      </c>
      <c r="F1038" s="32" t="s">
        <v>71</v>
      </c>
      <c r="G1038" s="32" t="s">
        <v>72</v>
      </c>
    </row>
    <row r="1039" spans="1:7" x14ac:dyDescent="0.2">
      <c r="A1039" s="31">
        <v>1038</v>
      </c>
      <c r="B1039" s="32" t="str">
        <f t="shared" si="16"/>
        <v>SJ-B-02-QDVZ-AC-0026_DP03_X</v>
      </c>
      <c r="C1039" s="32" t="str">
        <f>VLOOKUP(D1039,设备类型清单!B:E,4,0)</f>
        <v>SJ-B-02-QDVZ-AC-0026</v>
      </c>
      <c r="D1039" s="32" t="s">
        <v>127</v>
      </c>
      <c r="E1039" s="32" t="s">
        <v>128</v>
      </c>
      <c r="F1039" s="32" t="s">
        <v>73</v>
      </c>
      <c r="G1039" s="32" t="s">
        <v>74</v>
      </c>
    </row>
    <row r="1040" spans="1:7" x14ac:dyDescent="0.2">
      <c r="A1040" s="31">
        <v>1039</v>
      </c>
      <c r="B1040" s="32" t="str">
        <f t="shared" si="16"/>
        <v>SJ-B-02-QDVZ-AC-0026_DP04_X</v>
      </c>
      <c r="C1040" s="32" t="str">
        <f>VLOOKUP(D1040,设备类型清单!B:E,4,0)</f>
        <v>SJ-B-02-QDVZ-AC-0026</v>
      </c>
      <c r="D1040" s="32" t="s">
        <v>127</v>
      </c>
      <c r="E1040" s="32" t="s">
        <v>128</v>
      </c>
      <c r="F1040" s="32" t="s">
        <v>75</v>
      </c>
      <c r="G1040" s="32" t="s">
        <v>76</v>
      </c>
    </row>
    <row r="1041" spans="1:7" x14ac:dyDescent="0.2">
      <c r="A1041" s="31">
        <v>1040</v>
      </c>
      <c r="B1041" s="32" t="str">
        <f t="shared" si="16"/>
        <v>SJ-B-02-QDVZ-AC-0026_DP05_X</v>
      </c>
      <c r="C1041" s="32" t="str">
        <f>VLOOKUP(D1041,设备类型清单!B:E,4,0)</f>
        <v>SJ-B-02-QDVZ-AC-0026</v>
      </c>
      <c r="D1041" s="32" t="s">
        <v>127</v>
      </c>
      <c r="E1041" s="32" t="s">
        <v>128</v>
      </c>
      <c r="F1041" s="32" t="s">
        <v>129</v>
      </c>
      <c r="G1041" s="32" t="s">
        <v>130</v>
      </c>
    </row>
    <row r="1042" spans="1:7" x14ac:dyDescent="0.2">
      <c r="A1042" s="31">
        <v>1041</v>
      </c>
      <c r="B1042" s="32" t="str">
        <f t="shared" si="16"/>
        <v>SJ-B-02-QDVZ-AC-0026_PR01_F</v>
      </c>
      <c r="C1042" s="32" t="str">
        <f>VLOOKUP(D1042,设备类型清单!B:E,4,0)</f>
        <v>SJ-B-02-QDVZ-AC-0026</v>
      </c>
      <c r="D1042" s="32" t="s">
        <v>127</v>
      </c>
      <c r="E1042" s="32" t="s">
        <v>128</v>
      </c>
      <c r="F1042" s="32" t="s">
        <v>77</v>
      </c>
      <c r="G1042" s="32" t="s">
        <v>78</v>
      </c>
    </row>
    <row r="1043" spans="1:7" x14ac:dyDescent="0.2">
      <c r="A1043" s="31">
        <v>1042</v>
      </c>
      <c r="B1043" s="32" t="str">
        <f t="shared" si="16"/>
        <v>SJ-B-02-QDVZ-AC-0026_SN01_M</v>
      </c>
      <c r="C1043" s="32" t="str">
        <f>VLOOKUP(D1043,设备类型清单!B:E,4,0)</f>
        <v>SJ-B-02-QDVZ-AC-0026</v>
      </c>
      <c r="D1043" s="32" t="s">
        <v>127</v>
      </c>
      <c r="E1043" s="32" t="s">
        <v>128</v>
      </c>
      <c r="F1043" s="32" t="s">
        <v>79</v>
      </c>
      <c r="G1043" s="32" t="s">
        <v>80</v>
      </c>
    </row>
    <row r="1044" spans="1:7" x14ac:dyDescent="0.2">
      <c r="A1044" s="31">
        <v>1043</v>
      </c>
      <c r="B1044" s="32" t="str">
        <f t="shared" si="16"/>
        <v>SJ-B-02-QDVZ-AC-0026_SN02_R</v>
      </c>
      <c r="C1044" s="32" t="str">
        <f>VLOOKUP(D1044,设备类型清单!B:E,4,0)</f>
        <v>SJ-B-02-QDVZ-AC-0026</v>
      </c>
      <c r="D1044" s="32" t="s">
        <v>127</v>
      </c>
      <c r="E1044" s="32" t="s">
        <v>128</v>
      </c>
      <c r="F1044" s="32" t="s">
        <v>81</v>
      </c>
      <c r="G1044" s="32" t="s">
        <v>82</v>
      </c>
    </row>
    <row r="1045" spans="1:7" x14ac:dyDescent="0.2">
      <c r="A1045" s="31">
        <v>1044</v>
      </c>
      <c r="B1045" s="32" t="str">
        <f t="shared" si="16"/>
        <v>SJ-B-02-QDVZ-AC-0026_SN03_E</v>
      </c>
      <c r="C1045" s="32" t="str">
        <f>VLOOKUP(D1045,设备类型清单!B:E,4,0)</f>
        <v>SJ-B-02-QDVZ-AC-0026</v>
      </c>
      <c r="D1045" s="32" t="s">
        <v>127</v>
      </c>
      <c r="E1045" s="32" t="s">
        <v>128</v>
      </c>
      <c r="F1045" s="32" t="s">
        <v>83</v>
      </c>
      <c r="G1045" s="32" t="s">
        <v>84</v>
      </c>
    </row>
    <row r="1046" spans="1:7" x14ac:dyDescent="0.2">
      <c r="A1046" s="31">
        <v>1045</v>
      </c>
      <c r="B1046" s="32" t="str">
        <f t="shared" si="16"/>
        <v>SJ-B-02-QDVZ-AC-0026_SN04_R</v>
      </c>
      <c r="C1046" s="32" t="str">
        <f>VLOOKUP(D1046,设备类型清单!B:E,4,0)</f>
        <v>SJ-B-02-QDVZ-AC-0026</v>
      </c>
      <c r="D1046" s="32" t="s">
        <v>127</v>
      </c>
      <c r="E1046" s="32" t="s">
        <v>128</v>
      </c>
      <c r="F1046" s="32" t="s">
        <v>85</v>
      </c>
      <c r="G1046" s="32" t="s">
        <v>86</v>
      </c>
    </row>
    <row r="1047" spans="1:7" x14ac:dyDescent="0.2">
      <c r="A1047" s="31">
        <v>1046</v>
      </c>
      <c r="B1047" s="32" t="str">
        <f t="shared" si="16"/>
        <v>SJ-B-02-QDVZ-AC-0026_SN05_E</v>
      </c>
      <c r="C1047" s="32" t="str">
        <f>VLOOKUP(D1047,设备类型清单!B:E,4,0)</f>
        <v>SJ-B-02-QDVZ-AC-0026</v>
      </c>
      <c r="D1047" s="32" t="s">
        <v>127</v>
      </c>
      <c r="E1047" s="32" t="s">
        <v>128</v>
      </c>
      <c r="F1047" s="32" t="s">
        <v>87</v>
      </c>
      <c r="G1047" s="32" t="s">
        <v>88</v>
      </c>
    </row>
    <row r="1048" spans="1:7" x14ac:dyDescent="0.2">
      <c r="A1048" s="31">
        <v>1047</v>
      </c>
      <c r="B1048" s="32" t="str">
        <f t="shared" si="16"/>
        <v>SJ-B-02-QDVZ-AC-0026_SN06_S</v>
      </c>
      <c r="C1048" s="32" t="str">
        <f>VLOOKUP(D1048,设备类型清单!B:E,4,0)</f>
        <v>SJ-B-02-QDVZ-AC-0026</v>
      </c>
      <c r="D1048" s="32" t="s">
        <v>127</v>
      </c>
      <c r="E1048" s="32" t="s">
        <v>128</v>
      </c>
      <c r="F1048" s="32" t="s">
        <v>89</v>
      </c>
      <c r="G1048" s="32" t="s">
        <v>90</v>
      </c>
    </row>
    <row r="1049" spans="1:7" x14ac:dyDescent="0.2">
      <c r="A1049" s="34">
        <v>1048</v>
      </c>
      <c r="B1049" s="30" t="str">
        <f t="shared" si="16"/>
        <v>SJ-B-02-QDVZ-AC-0027_AV01_F</v>
      </c>
      <c r="C1049" s="30" t="str">
        <f>VLOOKUP(D1049,设备类型清单!B:E,4,0)</f>
        <v>SJ-B-02-QDVZ-AC-0027</v>
      </c>
      <c r="D1049" s="30" t="s">
        <v>131</v>
      </c>
      <c r="E1049" s="30" t="s">
        <v>8</v>
      </c>
      <c r="F1049" s="30" t="s">
        <v>9</v>
      </c>
      <c r="G1049" s="30" t="s">
        <v>10</v>
      </c>
    </row>
    <row r="1050" spans="1:7" x14ac:dyDescent="0.2">
      <c r="A1050" s="34">
        <v>1049</v>
      </c>
      <c r="B1050" s="30" t="str">
        <f t="shared" si="16"/>
        <v>SJ-B-02-QDVZ-AC-0027_OP01_F</v>
      </c>
      <c r="C1050" s="30" t="str">
        <f>VLOOKUP(D1050,设备类型清单!B:E,4,0)</f>
        <v>SJ-B-02-QDVZ-AC-0027</v>
      </c>
      <c r="D1050" s="30" t="s">
        <v>131</v>
      </c>
      <c r="E1050" s="30" t="s">
        <v>8</v>
      </c>
      <c r="F1050" s="30" t="s">
        <v>11</v>
      </c>
      <c r="G1050" s="30" t="s">
        <v>12</v>
      </c>
    </row>
    <row r="1051" spans="1:7" x14ac:dyDescent="0.2">
      <c r="A1051" s="34">
        <v>1050</v>
      </c>
      <c r="B1051" s="30" t="str">
        <f t="shared" si="16"/>
        <v>SJ-B-02-QDVZ-AC-0027_OP02_F</v>
      </c>
      <c r="C1051" s="30" t="str">
        <f>VLOOKUP(D1051,设备类型清单!B:E,4,0)</f>
        <v>SJ-B-02-QDVZ-AC-0027</v>
      </c>
      <c r="D1051" s="30" t="s">
        <v>131</v>
      </c>
      <c r="E1051" s="30" t="s">
        <v>8</v>
      </c>
      <c r="F1051" s="30" t="s">
        <v>13</v>
      </c>
      <c r="G1051" s="30" t="s">
        <v>14</v>
      </c>
    </row>
    <row r="1052" spans="1:7" x14ac:dyDescent="0.2">
      <c r="A1052" s="34">
        <v>1051</v>
      </c>
      <c r="B1052" s="30" t="str">
        <f t="shared" si="16"/>
        <v>SJ-B-02-QDVZ-AC-0027_OP03_F</v>
      </c>
      <c r="C1052" s="30" t="str">
        <f>VLOOKUP(D1052,设备类型清单!B:E,4,0)</f>
        <v>SJ-B-02-QDVZ-AC-0027</v>
      </c>
      <c r="D1052" s="30" t="s">
        <v>131</v>
      </c>
      <c r="E1052" s="30" t="s">
        <v>8</v>
      </c>
      <c r="F1052" s="30" t="s">
        <v>15</v>
      </c>
      <c r="G1052" s="30" t="s">
        <v>16</v>
      </c>
    </row>
    <row r="1053" spans="1:7" x14ac:dyDescent="0.2">
      <c r="A1053" s="34">
        <v>1052</v>
      </c>
      <c r="B1053" s="30" t="str">
        <f t="shared" si="16"/>
        <v>SJ-B-02-QDVZ-AC-0027_OP04_F</v>
      </c>
      <c r="C1053" s="30" t="str">
        <f>VLOOKUP(D1053,设备类型清单!B:E,4,0)</f>
        <v>SJ-B-02-QDVZ-AC-0027</v>
      </c>
      <c r="D1053" s="30" t="s">
        <v>131</v>
      </c>
      <c r="E1053" s="30" t="s">
        <v>8</v>
      </c>
      <c r="F1053" s="30" t="s">
        <v>17</v>
      </c>
      <c r="G1053" s="30" t="s">
        <v>18</v>
      </c>
    </row>
    <row r="1054" spans="1:7" x14ac:dyDescent="0.2">
      <c r="A1054" s="34">
        <v>1053</v>
      </c>
      <c r="B1054" s="30" t="str">
        <f t="shared" si="16"/>
        <v>SJ-B-02-QDVZ-AC-0027_OP05_F</v>
      </c>
      <c r="C1054" s="30" t="str">
        <f>VLOOKUP(D1054,设备类型清单!B:E,4,0)</f>
        <v>SJ-B-02-QDVZ-AC-0027</v>
      </c>
      <c r="D1054" s="30" t="s">
        <v>131</v>
      </c>
      <c r="E1054" s="30" t="s">
        <v>8</v>
      </c>
      <c r="F1054" s="30" t="s">
        <v>19</v>
      </c>
      <c r="G1054" s="30" t="s">
        <v>20</v>
      </c>
    </row>
    <row r="1055" spans="1:7" x14ac:dyDescent="0.2">
      <c r="A1055" s="34">
        <v>1054</v>
      </c>
      <c r="B1055" s="30" t="str">
        <f t="shared" si="16"/>
        <v>SJ-B-02-QDVZ-AC-0027_OP06_X</v>
      </c>
      <c r="C1055" s="30" t="str">
        <f>VLOOKUP(D1055,设备类型清单!B:E,4,0)</f>
        <v>SJ-B-02-QDVZ-AC-0027</v>
      </c>
      <c r="D1055" s="30" t="s">
        <v>131</v>
      </c>
      <c r="E1055" s="30" t="s">
        <v>8</v>
      </c>
      <c r="F1055" s="30" t="s">
        <v>21</v>
      </c>
      <c r="G1055" s="30" t="s">
        <v>22</v>
      </c>
    </row>
    <row r="1056" spans="1:7" x14ac:dyDescent="0.2">
      <c r="A1056" s="34">
        <v>1055</v>
      </c>
      <c r="B1056" s="30" t="str">
        <f t="shared" si="16"/>
        <v>SJ-B-02-QDVZ-AC-0027_OP07_X</v>
      </c>
      <c r="C1056" s="30" t="str">
        <f>VLOOKUP(D1056,设备类型清单!B:E,4,0)</f>
        <v>SJ-B-02-QDVZ-AC-0027</v>
      </c>
      <c r="D1056" s="30" t="s">
        <v>131</v>
      </c>
      <c r="E1056" s="30" t="s">
        <v>8</v>
      </c>
      <c r="F1056" s="30" t="s">
        <v>23</v>
      </c>
      <c r="G1056" s="30" t="s">
        <v>24</v>
      </c>
    </row>
    <row r="1057" spans="1:7" x14ac:dyDescent="0.2">
      <c r="A1057" s="34">
        <v>1056</v>
      </c>
      <c r="B1057" s="30" t="str">
        <f t="shared" si="16"/>
        <v>SJ-B-02-QDVZ-AC-0027_OP08_X</v>
      </c>
      <c r="C1057" s="30" t="str">
        <f>VLOOKUP(D1057,设备类型清单!B:E,4,0)</f>
        <v>SJ-B-02-QDVZ-AC-0027</v>
      </c>
      <c r="D1057" s="30" t="s">
        <v>131</v>
      </c>
      <c r="E1057" s="30" t="s">
        <v>8</v>
      </c>
      <c r="F1057" s="30" t="s">
        <v>25</v>
      </c>
      <c r="G1057" s="30" t="s">
        <v>26</v>
      </c>
    </row>
    <row r="1058" spans="1:7" x14ac:dyDescent="0.2">
      <c r="A1058" s="34">
        <v>1057</v>
      </c>
      <c r="B1058" s="30" t="str">
        <f t="shared" si="16"/>
        <v>SJ-B-02-QDVZ-AC-0027_OP09_X</v>
      </c>
      <c r="C1058" s="30" t="str">
        <f>VLOOKUP(D1058,设备类型清单!B:E,4,0)</f>
        <v>SJ-B-02-QDVZ-AC-0027</v>
      </c>
      <c r="D1058" s="30" t="s">
        <v>131</v>
      </c>
      <c r="E1058" s="30" t="s">
        <v>8</v>
      </c>
      <c r="F1058" s="30" t="s">
        <v>27</v>
      </c>
      <c r="G1058" s="30" t="s">
        <v>28</v>
      </c>
    </row>
    <row r="1059" spans="1:7" x14ac:dyDescent="0.2">
      <c r="A1059" s="34">
        <v>1058</v>
      </c>
      <c r="B1059" s="30" t="str">
        <f t="shared" si="16"/>
        <v>SJ-B-02-QDVZ-AC-0027_FQ01_F</v>
      </c>
      <c r="C1059" s="30" t="str">
        <f>VLOOKUP(D1059,设备类型清单!B:E,4,0)</f>
        <v>SJ-B-02-QDVZ-AC-0027</v>
      </c>
      <c r="D1059" s="30" t="s">
        <v>131</v>
      </c>
      <c r="E1059" s="30" t="s">
        <v>8</v>
      </c>
      <c r="F1059" s="30" t="s">
        <v>29</v>
      </c>
      <c r="G1059" s="30" t="s">
        <v>30</v>
      </c>
    </row>
    <row r="1060" spans="1:7" x14ac:dyDescent="0.2">
      <c r="A1060" s="34">
        <v>1059</v>
      </c>
      <c r="B1060" s="30" t="str">
        <f t="shared" si="16"/>
        <v>SJ-B-02-QDVZ-AC-0027_HU01_F</v>
      </c>
      <c r="C1060" s="30" t="str">
        <f>VLOOKUP(D1060,设备类型清单!B:E,4,0)</f>
        <v>SJ-B-02-QDVZ-AC-0027</v>
      </c>
      <c r="D1060" s="30" t="s">
        <v>131</v>
      </c>
      <c r="E1060" s="30" t="s">
        <v>8</v>
      </c>
      <c r="F1060" s="30" t="s">
        <v>31</v>
      </c>
      <c r="G1060" s="30" t="s">
        <v>32</v>
      </c>
    </row>
    <row r="1061" spans="1:7" x14ac:dyDescent="0.2">
      <c r="A1061" s="34">
        <v>1060</v>
      </c>
      <c r="B1061" s="30" t="str">
        <f t="shared" si="16"/>
        <v>SJ-B-02-QDVZ-AC-0027_HU02_F</v>
      </c>
      <c r="C1061" s="30" t="str">
        <f>VLOOKUP(D1061,设备类型清单!B:E,4,0)</f>
        <v>SJ-B-02-QDVZ-AC-0027</v>
      </c>
      <c r="D1061" s="30" t="s">
        <v>131</v>
      </c>
      <c r="E1061" s="30" t="s">
        <v>8</v>
      </c>
      <c r="F1061" s="30" t="s">
        <v>33</v>
      </c>
      <c r="G1061" s="30" t="s">
        <v>34</v>
      </c>
    </row>
    <row r="1062" spans="1:7" x14ac:dyDescent="0.2">
      <c r="A1062" s="34">
        <v>1061</v>
      </c>
      <c r="B1062" s="30" t="str">
        <f t="shared" si="16"/>
        <v>SJ-B-02-QDVZ-AC-0027_HU03_F</v>
      </c>
      <c r="C1062" s="30" t="str">
        <f>VLOOKUP(D1062,设备类型清单!B:E,4,0)</f>
        <v>SJ-B-02-QDVZ-AC-0027</v>
      </c>
      <c r="D1062" s="30" t="s">
        <v>131</v>
      </c>
      <c r="E1062" s="30" t="s">
        <v>8</v>
      </c>
      <c r="F1062" s="30" t="s">
        <v>35</v>
      </c>
      <c r="G1062" s="30" t="s">
        <v>36</v>
      </c>
    </row>
    <row r="1063" spans="1:7" x14ac:dyDescent="0.2">
      <c r="A1063" s="34">
        <v>1062</v>
      </c>
      <c r="B1063" s="30" t="str">
        <f t="shared" si="16"/>
        <v>SJ-B-02-QDVZ-AC-0027_HU04_F</v>
      </c>
      <c r="C1063" s="30" t="str">
        <f>VLOOKUP(D1063,设备类型清单!B:E,4,0)</f>
        <v>SJ-B-02-QDVZ-AC-0027</v>
      </c>
      <c r="D1063" s="30" t="s">
        <v>131</v>
      </c>
      <c r="E1063" s="30" t="s">
        <v>8</v>
      </c>
      <c r="F1063" s="30" t="s">
        <v>37</v>
      </c>
      <c r="G1063" s="30" t="s">
        <v>38</v>
      </c>
    </row>
    <row r="1064" spans="1:7" x14ac:dyDescent="0.2">
      <c r="A1064" s="34">
        <v>1063</v>
      </c>
      <c r="B1064" s="30" t="str">
        <f t="shared" si="16"/>
        <v>SJ-B-02-QDVZ-AC-0027_HU05_F</v>
      </c>
      <c r="C1064" s="30" t="str">
        <f>VLOOKUP(D1064,设备类型清单!B:E,4,0)</f>
        <v>SJ-B-02-QDVZ-AC-0027</v>
      </c>
      <c r="D1064" s="30" t="s">
        <v>131</v>
      </c>
      <c r="E1064" s="30" t="s">
        <v>8</v>
      </c>
      <c r="F1064" s="30" t="s">
        <v>39</v>
      </c>
      <c r="G1064" s="30" t="s">
        <v>40</v>
      </c>
    </row>
    <row r="1065" spans="1:7" x14ac:dyDescent="0.2">
      <c r="A1065" s="34">
        <v>1064</v>
      </c>
      <c r="B1065" s="30" t="str">
        <f t="shared" si="16"/>
        <v>SJ-B-02-QDVZ-AC-0027_HU06_X</v>
      </c>
      <c r="C1065" s="30" t="str">
        <f>VLOOKUP(D1065,设备类型清单!B:E,4,0)</f>
        <v>SJ-B-02-QDVZ-AC-0027</v>
      </c>
      <c r="D1065" s="30" t="s">
        <v>131</v>
      </c>
      <c r="E1065" s="30" t="s">
        <v>8</v>
      </c>
      <c r="F1065" s="30" t="s">
        <v>41</v>
      </c>
      <c r="G1065" s="30" t="s">
        <v>42</v>
      </c>
    </row>
    <row r="1066" spans="1:7" x14ac:dyDescent="0.2">
      <c r="A1066" s="34">
        <v>1065</v>
      </c>
      <c r="B1066" s="30" t="str">
        <f t="shared" si="16"/>
        <v>SJ-B-02-QDVZ-AC-0027_TE01_F</v>
      </c>
      <c r="C1066" s="30" t="str">
        <f>VLOOKUP(D1066,设备类型清单!B:E,4,0)</f>
        <v>SJ-B-02-QDVZ-AC-0027</v>
      </c>
      <c r="D1066" s="30" t="s">
        <v>131</v>
      </c>
      <c r="E1066" s="30" t="s">
        <v>8</v>
      </c>
      <c r="F1066" s="30" t="s">
        <v>43</v>
      </c>
      <c r="G1066" s="30" t="s">
        <v>44</v>
      </c>
    </row>
    <row r="1067" spans="1:7" x14ac:dyDescent="0.2">
      <c r="A1067" s="34">
        <v>1066</v>
      </c>
      <c r="B1067" s="30" t="str">
        <f t="shared" si="16"/>
        <v>SJ-B-02-QDVZ-AC-0027_TE02_F</v>
      </c>
      <c r="C1067" s="30" t="str">
        <f>VLOOKUP(D1067,设备类型清单!B:E,4,0)</f>
        <v>SJ-B-02-QDVZ-AC-0027</v>
      </c>
      <c r="D1067" s="30" t="s">
        <v>131</v>
      </c>
      <c r="E1067" s="30" t="s">
        <v>8</v>
      </c>
      <c r="F1067" s="30" t="s">
        <v>45</v>
      </c>
      <c r="G1067" s="30" t="s">
        <v>46</v>
      </c>
    </row>
    <row r="1068" spans="1:7" x14ac:dyDescent="0.2">
      <c r="A1068" s="34">
        <v>1067</v>
      </c>
      <c r="B1068" s="30" t="str">
        <f t="shared" si="16"/>
        <v>SJ-B-02-QDVZ-AC-0027_TE03_F</v>
      </c>
      <c r="C1068" s="30" t="str">
        <f>VLOOKUP(D1068,设备类型清单!B:E,4,0)</f>
        <v>SJ-B-02-QDVZ-AC-0027</v>
      </c>
      <c r="D1068" s="30" t="s">
        <v>131</v>
      </c>
      <c r="E1068" s="30" t="s">
        <v>8</v>
      </c>
      <c r="F1068" s="30" t="s">
        <v>47</v>
      </c>
      <c r="G1068" s="30" t="s">
        <v>48</v>
      </c>
    </row>
    <row r="1069" spans="1:7" x14ac:dyDescent="0.2">
      <c r="A1069" s="34">
        <v>1068</v>
      </c>
      <c r="B1069" s="30" t="str">
        <f t="shared" si="16"/>
        <v>SJ-B-02-QDVZ-AC-0027_TE04_F</v>
      </c>
      <c r="C1069" s="30" t="str">
        <f>VLOOKUP(D1069,设备类型清单!B:E,4,0)</f>
        <v>SJ-B-02-QDVZ-AC-0027</v>
      </c>
      <c r="D1069" s="30" t="s">
        <v>131</v>
      </c>
      <c r="E1069" s="30" t="s">
        <v>8</v>
      </c>
      <c r="F1069" s="30" t="s">
        <v>49</v>
      </c>
      <c r="G1069" s="30" t="s">
        <v>50</v>
      </c>
    </row>
    <row r="1070" spans="1:7" x14ac:dyDescent="0.2">
      <c r="A1070" s="34">
        <v>1069</v>
      </c>
      <c r="B1070" s="30" t="str">
        <f t="shared" si="16"/>
        <v>SJ-B-02-QDVZ-AC-0027_TE05_F</v>
      </c>
      <c r="C1070" s="30" t="str">
        <f>VLOOKUP(D1070,设备类型清单!B:E,4,0)</f>
        <v>SJ-B-02-QDVZ-AC-0027</v>
      </c>
      <c r="D1070" s="30" t="s">
        <v>131</v>
      </c>
      <c r="E1070" s="30" t="s">
        <v>8</v>
      </c>
      <c r="F1070" s="30" t="s">
        <v>51</v>
      </c>
      <c r="G1070" s="30" t="s">
        <v>52</v>
      </c>
    </row>
    <row r="1071" spans="1:7" x14ac:dyDescent="0.2">
      <c r="A1071" s="34">
        <v>1070</v>
      </c>
      <c r="B1071" s="30" t="str">
        <f t="shared" si="16"/>
        <v>SJ-B-02-QDVZ-AC-0027_TE06_F</v>
      </c>
      <c r="C1071" s="30" t="str">
        <f>VLOOKUP(D1071,设备类型清单!B:E,4,0)</f>
        <v>SJ-B-02-QDVZ-AC-0027</v>
      </c>
      <c r="D1071" s="30" t="s">
        <v>131</v>
      </c>
      <c r="E1071" s="30" t="s">
        <v>8</v>
      </c>
      <c r="F1071" s="30" t="s">
        <v>53</v>
      </c>
      <c r="G1071" s="30" t="s">
        <v>54</v>
      </c>
    </row>
    <row r="1072" spans="1:7" x14ac:dyDescent="0.2">
      <c r="A1072" s="34">
        <v>1071</v>
      </c>
      <c r="B1072" s="30" t="str">
        <f t="shared" si="16"/>
        <v>SJ-B-02-QDVZ-AC-0027_TE07_F</v>
      </c>
      <c r="C1072" s="30" t="str">
        <f>VLOOKUP(D1072,设备类型清单!B:E,4,0)</f>
        <v>SJ-B-02-QDVZ-AC-0027</v>
      </c>
      <c r="D1072" s="30" t="s">
        <v>131</v>
      </c>
      <c r="E1072" s="30" t="s">
        <v>8</v>
      </c>
      <c r="F1072" s="30" t="s">
        <v>55</v>
      </c>
      <c r="G1072" s="30" t="s">
        <v>56</v>
      </c>
    </row>
    <row r="1073" spans="1:7" x14ac:dyDescent="0.2">
      <c r="A1073" s="34">
        <v>1072</v>
      </c>
      <c r="B1073" s="30" t="str">
        <f t="shared" si="16"/>
        <v>SJ-B-02-QDVZ-AC-0027_TE08_F</v>
      </c>
      <c r="C1073" s="30" t="str">
        <f>VLOOKUP(D1073,设备类型清单!B:E,4,0)</f>
        <v>SJ-B-02-QDVZ-AC-0027</v>
      </c>
      <c r="D1073" s="30" t="s">
        <v>131</v>
      </c>
      <c r="E1073" s="30" t="s">
        <v>8</v>
      </c>
      <c r="F1073" s="30" t="s">
        <v>57</v>
      </c>
      <c r="G1073" s="30" t="s">
        <v>58</v>
      </c>
    </row>
    <row r="1074" spans="1:7" x14ac:dyDescent="0.2">
      <c r="A1074" s="34">
        <v>1073</v>
      </c>
      <c r="B1074" s="30" t="str">
        <f t="shared" si="16"/>
        <v>SJ-B-02-QDVZ-AC-0027_TE09_S</v>
      </c>
      <c r="C1074" s="30" t="str">
        <f>VLOOKUP(D1074,设备类型清单!B:E,4,0)</f>
        <v>SJ-B-02-QDVZ-AC-0027</v>
      </c>
      <c r="D1074" s="30" t="s">
        <v>131</v>
      </c>
      <c r="E1074" s="30" t="s">
        <v>8</v>
      </c>
      <c r="F1074" s="30" t="s">
        <v>59</v>
      </c>
      <c r="G1074" s="30" t="s">
        <v>60</v>
      </c>
    </row>
    <row r="1075" spans="1:7" x14ac:dyDescent="0.2">
      <c r="A1075" s="34">
        <v>1074</v>
      </c>
      <c r="B1075" s="30" t="str">
        <f t="shared" si="16"/>
        <v>SJ-B-02-QDVZ-AC-0027_TE10_S</v>
      </c>
      <c r="C1075" s="30" t="str">
        <f>VLOOKUP(D1075,设备类型清单!B:E,4,0)</f>
        <v>SJ-B-02-QDVZ-AC-0027</v>
      </c>
      <c r="D1075" s="30" t="s">
        <v>131</v>
      </c>
      <c r="E1075" s="30" t="s">
        <v>8</v>
      </c>
      <c r="F1075" s="30" t="s">
        <v>61</v>
      </c>
      <c r="G1075" s="30" t="s">
        <v>62</v>
      </c>
    </row>
    <row r="1076" spans="1:7" x14ac:dyDescent="0.2">
      <c r="A1076" s="34">
        <v>1075</v>
      </c>
      <c r="B1076" s="30" t="str">
        <f t="shared" si="16"/>
        <v>SJ-B-02-QDVZ-AC-0027_TE11_X</v>
      </c>
      <c r="C1076" s="30" t="str">
        <f>VLOOKUP(D1076,设备类型清单!B:E,4,0)</f>
        <v>SJ-B-02-QDVZ-AC-0027</v>
      </c>
      <c r="D1076" s="30" t="s">
        <v>131</v>
      </c>
      <c r="E1076" s="30" t="s">
        <v>8</v>
      </c>
      <c r="F1076" s="30" t="s">
        <v>63</v>
      </c>
      <c r="G1076" s="30" t="s">
        <v>64</v>
      </c>
    </row>
    <row r="1077" spans="1:7" x14ac:dyDescent="0.2">
      <c r="A1077" s="34">
        <v>1076</v>
      </c>
      <c r="B1077" s="30" t="str">
        <f t="shared" si="16"/>
        <v>SJ-B-02-QDVZ-AC-0027_TE12_X</v>
      </c>
      <c r="C1077" s="30" t="str">
        <f>VLOOKUP(D1077,设备类型清单!B:E,4,0)</f>
        <v>SJ-B-02-QDVZ-AC-0027</v>
      </c>
      <c r="D1077" s="30" t="s">
        <v>131</v>
      </c>
      <c r="E1077" s="30" t="s">
        <v>8</v>
      </c>
      <c r="F1077" s="30" t="s">
        <v>65</v>
      </c>
      <c r="G1077" s="30" t="s">
        <v>66</v>
      </c>
    </row>
    <row r="1078" spans="1:7" x14ac:dyDescent="0.2">
      <c r="A1078" s="34">
        <v>1077</v>
      </c>
      <c r="B1078" s="30" t="str">
        <f t="shared" si="16"/>
        <v>SJ-B-02-QDVZ-AC-0027_TE13_X</v>
      </c>
      <c r="C1078" s="30" t="str">
        <f>VLOOKUP(D1078,设备类型清单!B:E,4,0)</f>
        <v>SJ-B-02-QDVZ-AC-0027</v>
      </c>
      <c r="D1078" s="30" t="s">
        <v>131</v>
      </c>
      <c r="E1078" s="30" t="s">
        <v>8</v>
      </c>
      <c r="F1078" s="30" t="s">
        <v>67</v>
      </c>
      <c r="G1078" s="30" t="s">
        <v>68</v>
      </c>
    </row>
    <row r="1079" spans="1:7" x14ac:dyDescent="0.2">
      <c r="A1079" s="34">
        <v>1078</v>
      </c>
      <c r="B1079" s="30" t="str">
        <f t="shared" si="16"/>
        <v>SJ-B-02-QDVZ-AC-0027_DP01_F</v>
      </c>
      <c r="C1079" s="30" t="str">
        <f>VLOOKUP(D1079,设备类型清单!B:E,4,0)</f>
        <v>SJ-B-02-QDVZ-AC-0027</v>
      </c>
      <c r="D1079" s="30" t="s">
        <v>131</v>
      </c>
      <c r="E1079" s="30" t="s">
        <v>8</v>
      </c>
      <c r="F1079" s="30" t="s">
        <v>69</v>
      </c>
      <c r="G1079" s="30" t="s">
        <v>70</v>
      </c>
    </row>
    <row r="1080" spans="1:7" x14ac:dyDescent="0.2">
      <c r="A1080" s="34">
        <v>1079</v>
      </c>
      <c r="B1080" s="30" t="str">
        <f t="shared" si="16"/>
        <v>SJ-B-02-QDVZ-AC-0027_DP02_X</v>
      </c>
      <c r="C1080" s="30" t="str">
        <f>VLOOKUP(D1080,设备类型清单!B:E,4,0)</f>
        <v>SJ-B-02-QDVZ-AC-0027</v>
      </c>
      <c r="D1080" s="30" t="s">
        <v>131</v>
      </c>
      <c r="E1080" s="30" t="s">
        <v>8</v>
      </c>
      <c r="F1080" s="30" t="s">
        <v>71</v>
      </c>
      <c r="G1080" s="30" t="s">
        <v>72</v>
      </c>
    </row>
    <row r="1081" spans="1:7" x14ac:dyDescent="0.2">
      <c r="A1081" s="34">
        <v>1080</v>
      </c>
      <c r="B1081" s="30" t="str">
        <f t="shared" si="16"/>
        <v>SJ-B-02-QDVZ-AC-0027_DP03_X</v>
      </c>
      <c r="C1081" s="30" t="str">
        <f>VLOOKUP(D1081,设备类型清单!B:E,4,0)</f>
        <v>SJ-B-02-QDVZ-AC-0027</v>
      </c>
      <c r="D1081" s="30" t="s">
        <v>131</v>
      </c>
      <c r="E1081" s="30" t="s">
        <v>8</v>
      </c>
      <c r="F1081" s="30" t="s">
        <v>73</v>
      </c>
      <c r="G1081" s="30" t="s">
        <v>74</v>
      </c>
    </row>
    <row r="1082" spans="1:7" x14ac:dyDescent="0.2">
      <c r="A1082" s="34">
        <v>1081</v>
      </c>
      <c r="B1082" s="30" t="str">
        <f t="shared" si="16"/>
        <v>SJ-B-02-QDVZ-AC-0027_DP04_X</v>
      </c>
      <c r="C1082" s="30" t="str">
        <f>VLOOKUP(D1082,设备类型清单!B:E,4,0)</f>
        <v>SJ-B-02-QDVZ-AC-0027</v>
      </c>
      <c r="D1082" s="30" t="s">
        <v>131</v>
      </c>
      <c r="E1082" s="30" t="s">
        <v>8</v>
      </c>
      <c r="F1082" s="30" t="s">
        <v>75</v>
      </c>
      <c r="G1082" s="30" t="s">
        <v>76</v>
      </c>
    </row>
    <row r="1083" spans="1:7" x14ac:dyDescent="0.2">
      <c r="A1083" s="34">
        <v>1082</v>
      </c>
      <c r="B1083" s="30" t="str">
        <f t="shared" si="16"/>
        <v>SJ-B-02-QDVZ-AC-0027_PR01_F</v>
      </c>
      <c r="C1083" s="30" t="str">
        <f>VLOOKUP(D1083,设备类型清单!B:E,4,0)</f>
        <v>SJ-B-02-QDVZ-AC-0027</v>
      </c>
      <c r="D1083" s="30" t="s">
        <v>131</v>
      </c>
      <c r="E1083" s="30" t="s">
        <v>8</v>
      </c>
      <c r="F1083" s="30" t="s">
        <v>77</v>
      </c>
      <c r="G1083" s="30" t="s">
        <v>78</v>
      </c>
    </row>
    <row r="1084" spans="1:7" x14ac:dyDescent="0.2">
      <c r="A1084" s="34">
        <v>1083</v>
      </c>
      <c r="B1084" s="30" t="str">
        <f t="shared" si="16"/>
        <v>SJ-B-02-QDVZ-AC-0027_SN01_M</v>
      </c>
      <c r="C1084" s="30" t="str">
        <f>VLOOKUP(D1084,设备类型清单!B:E,4,0)</f>
        <v>SJ-B-02-QDVZ-AC-0027</v>
      </c>
      <c r="D1084" s="30" t="s">
        <v>131</v>
      </c>
      <c r="E1084" s="30" t="s">
        <v>8</v>
      </c>
      <c r="F1084" s="30" t="s">
        <v>79</v>
      </c>
      <c r="G1084" s="30" t="s">
        <v>80</v>
      </c>
    </row>
    <row r="1085" spans="1:7" x14ac:dyDescent="0.2">
      <c r="A1085" s="34">
        <v>1084</v>
      </c>
      <c r="B1085" s="30" t="str">
        <f t="shared" si="16"/>
        <v>SJ-B-02-QDVZ-AC-0027_SN02_R</v>
      </c>
      <c r="C1085" s="30" t="str">
        <f>VLOOKUP(D1085,设备类型清单!B:E,4,0)</f>
        <v>SJ-B-02-QDVZ-AC-0027</v>
      </c>
      <c r="D1085" s="30" t="s">
        <v>131</v>
      </c>
      <c r="E1085" s="30" t="s">
        <v>8</v>
      </c>
      <c r="F1085" s="30" t="s">
        <v>81</v>
      </c>
      <c r="G1085" s="30" t="s">
        <v>82</v>
      </c>
    </row>
    <row r="1086" spans="1:7" x14ac:dyDescent="0.2">
      <c r="A1086" s="34">
        <v>1085</v>
      </c>
      <c r="B1086" s="30" t="str">
        <f t="shared" si="16"/>
        <v>SJ-B-02-QDVZ-AC-0027_SN03_E</v>
      </c>
      <c r="C1086" s="30" t="str">
        <f>VLOOKUP(D1086,设备类型清单!B:E,4,0)</f>
        <v>SJ-B-02-QDVZ-AC-0027</v>
      </c>
      <c r="D1086" s="30" t="s">
        <v>131</v>
      </c>
      <c r="E1086" s="30" t="s">
        <v>8</v>
      </c>
      <c r="F1086" s="30" t="s">
        <v>83</v>
      </c>
      <c r="G1086" s="30" t="s">
        <v>84</v>
      </c>
    </row>
    <row r="1087" spans="1:7" x14ac:dyDescent="0.2">
      <c r="A1087" s="34">
        <v>1086</v>
      </c>
      <c r="B1087" s="30" t="str">
        <f t="shared" si="16"/>
        <v>SJ-B-02-QDVZ-AC-0027_SN04_R</v>
      </c>
      <c r="C1087" s="30" t="str">
        <f>VLOOKUP(D1087,设备类型清单!B:E,4,0)</f>
        <v>SJ-B-02-QDVZ-AC-0027</v>
      </c>
      <c r="D1087" s="30" t="s">
        <v>131</v>
      </c>
      <c r="E1087" s="30" t="s">
        <v>8</v>
      </c>
      <c r="F1087" s="30" t="s">
        <v>85</v>
      </c>
      <c r="G1087" s="30" t="s">
        <v>86</v>
      </c>
    </row>
    <row r="1088" spans="1:7" x14ac:dyDescent="0.2">
      <c r="A1088" s="34">
        <v>1087</v>
      </c>
      <c r="B1088" s="30" t="str">
        <f t="shared" si="16"/>
        <v>SJ-B-02-QDVZ-AC-0027_SN05_E</v>
      </c>
      <c r="C1088" s="30" t="str">
        <f>VLOOKUP(D1088,设备类型清单!B:E,4,0)</f>
        <v>SJ-B-02-QDVZ-AC-0027</v>
      </c>
      <c r="D1088" s="30" t="s">
        <v>131</v>
      </c>
      <c r="E1088" s="30" t="s">
        <v>8</v>
      </c>
      <c r="F1088" s="30" t="s">
        <v>87</v>
      </c>
      <c r="G1088" s="30" t="s">
        <v>88</v>
      </c>
    </row>
    <row r="1089" spans="1:7" x14ac:dyDescent="0.2">
      <c r="A1089" s="34">
        <v>1088</v>
      </c>
      <c r="B1089" s="30" t="str">
        <f t="shared" si="16"/>
        <v>SJ-B-02-QDVZ-AC-0027_SN06_S</v>
      </c>
      <c r="C1089" s="30" t="str">
        <f>VLOOKUP(D1089,设备类型清单!B:E,4,0)</f>
        <v>SJ-B-02-QDVZ-AC-0027</v>
      </c>
      <c r="D1089" s="30" t="s">
        <v>131</v>
      </c>
      <c r="E1089" s="30" t="s">
        <v>8</v>
      </c>
      <c r="F1089" s="30" t="s">
        <v>89</v>
      </c>
      <c r="G1089" s="30" t="s">
        <v>90</v>
      </c>
    </row>
    <row r="1090" spans="1:7" x14ac:dyDescent="0.2">
      <c r="A1090" s="31">
        <v>1089</v>
      </c>
      <c r="B1090" s="32" t="str">
        <f t="shared" ref="B1090:B1153" si="17">C1090&amp;F1090</f>
        <v>SJ-B-02-QDVZ-AC-0028_AV01_F</v>
      </c>
      <c r="C1090" s="32" t="str">
        <f>VLOOKUP(D1090,设备类型清单!B:E,4,0)</f>
        <v>SJ-B-02-QDVZ-AC-0028</v>
      </c>
      <c r="D1090" s="32" t="s">
        <v>132</v>
      </c>
      <c r="E1090" s="32" t="s">
        <v>128</v>
      </c>
      <c r="F1090" s="32" t="s">
        <v>9</v>
      </c>
      <c r="G1090" s="32" t="s">
        <v>10</v>
      </c>
    </row>
    <row r="1091" spans="1:7" x14ac:dyDescent="0.2">
      <c r="A1091" s="31">
        <v>1090</v>
      </c>
      <c r="B1091" s="32" t="str">
        <f t="shared" si="17"/>
        <v>SJ-B-02-QDVZ-AC-0028_OP01_F</v>
      </c>
      <c r="C1091" s="32" t="str">
        <f>VLOOKUP(D1091,设备类型清单!B:E,4,0)</f>
        <v>SJ-B-02-QDVZ-AC-0028</v>
      </c>
      <c r="D1091" s="32" t="s">
        <v>132</v>
      </c>
      <c r="E1091" s="32" t="s">
        <v>128</v>
      </c>
      <c r="F1091" s="32" t="s">
        <v>11</v>
      </c>
      <c r="G1091" s="32" t="s">
        <v>12</v>
      </c>
    </row>
    <row r="1092" spans="1:7" x14ac:dyDescent="0.2">
      <c r="A1092" s="31">
        <v>1091</v>
      </c>
      <c r="B1092" s="32" t="str">
        <f t="shared" si="17"/>
        <v>SJ-B-02-QDVZ-AC-0028_OP02_F</v>
      </c>
      <c r="C1092" s="32" t="str">
        <f>VLOOKUP(D1092,设备类型清单!B:E,4,0)</f>
        <v>SJ-B-02-QDVZ-AC-0028</v>
      </c>
      <c r="D1092" s="32" t="s">
        <v>132</v>
      </c>
      <c r="E1092" s="32" t="s">
        <v>128</v>
      </c>
      <c r="F1092" s="32" t="s">
        <v>13</v>
      </c>
      <c r="G1092" s="32" t="s">
        <v>14</v>
      </c>
    </row>
    <row r="1093" spans="1:7" x14ac:dyDescent="0.2">
      <c r="A1093" s="31">
        <v>1092</v>
      </c>
      <c r="B1093" s="32" t="str">
        <f t="shared" si="17"/>
        <v>SJ-B-02-QDVZ-AC-0028_OP03_F</v>
      </c>
      <c r="C1093" s="32" t="str">
        <f>VLOOKUP(D1093,设备类型清单!B:E,4,0)</f>
        <v>SJ-B-02-QDVZ-AC-0028</v>
      </c>
      <c r="D1093" s="32" t="s">
        <v>132</v>
      </c>
      <c r="E1093" s="32" t="s">
        <v>128</v>
      </c>
      <c r="F1093" s="32" t="s">
        <v>15</v>
      </c>
      <c r="G1093" s="32" t="s">
        <v>16</v>
      </c>
    </row>
    <row r="1094" spans="1:7" x14ac:dyDescent="0.2">
      <c r="A1094" s="31">
        <v>1093</v>
      </c>
      <c r="B1094" s="32" t="str">
        <f t="shared" si="17"/>
        <v>SJ-B-02-QDVZ-AC-0028_OP04_F</v>
      </c>
      <c r="C1094" s="32" t="str">
        <f>VLOOKUP(D1094,设备类型清单!B:E,4,0)</f>
        <v>SJ-B-02-QDVZ-AC-0028</v>
      </c>
      <c r="D1094" s="32" t="s">
        <v>132</v>
      </c>
      <c r="E1094" s="32" t="s">
        <v>128</v>
      </c>
      <c r="F1094" s="32" t="s">
        <v>17</v>
      </c>
      <c r="G1094" s="32" t="s">
        <v>18</v>
      </c>
    </row>
    <row r="1095" spans="1:7" x14ac:dyDescent="0.2">
      <c r="A1095" s="31">
        <v>1094</v>
      </c>
      <c r="B1095" s="32" t="str">
        <f t="shared" si="17"/>
        <v>SJ-B-02-QDVZ-AC-0028_OP05_F</v>
      </c>
      <c r="C1095" s="32" t="str">
        <f>VLOOKUP(D1095,设备类型清单!B:E,4,0)</f>
        <v>SJ-B-02-QDVZ-AC-0028</v>
      </c>
      <c r="D1095" s="32" t="s">
        <v>132</v>
      </c>
      <c r="E1095" s="32" t="s">
        <v>128</v>
      </c>
      <c r="F1095" s="32" t="s">
        <v>19</v>
      </c>
      <c r="G1095" s="32" t="s">
        <v>20</v>
      </c>
    </row>
    <row r="1096" spans="1:7" x14ac:dyDescent="0.2">
      <c r="A1096" s="31">
        <v>1095</v>
      </c>
      <c r="B1096" s="32" t="str">
        <f t="shared" si="17"/>
        <v>SJ-B-02-QDVZ-AC-0028_OP06_X</v>
      </c>
      <c r="C1096" s="32" t="str">
        <f>VLOOKUP(D1096,设备类型清单!B:E,4,0)</f>
        <v>SJ-B-02-QDVZ-AC-0028</v>
      </c>
      <c r="D1096" s="32" t="s">
        <v>132</v>
      </c>
      <c r="E1096" s="32" t="s">
        <v>128</v>
      </c>
      <c r="F1096" s="32" t="s">
        <v>21</v>
      </c>
      <c r="G1096" s="32" t="s">
        <v>22</v>
      </c>
    </row>
    <row r="1097" spans="1:7" x14ac:dyDescent="0.2">
      <c r="A1097" s="31">
        <v>1096</v>
      </c>
      <c r="B1097" s="32" t="str">
        <f t="shared" si="17"/>
        <v>SJ-B-02-QDVZ-AC-0028_OP07_X</v>
      </c>
      <c r="C1097" s="32" t="str">
        <f>VLOOKUP(D1097,设备类型清单!B:E,4,0)</f>
        <v>SJ-B-02-QDVZ-AC-0028</v>
      </c>
      <c r="D1097" s="32" t="s">
        <v>132</v>
      </c>
      <c r="E1097" s="32" t="s">
        <v>128</v>
      </c>
      <c r="F1097" s="32" t="s">
        <v>23</v>
      </c>
      <c r="G1097" s="32" t="s">
        <v>24</v>
      </c>
    </row>
    <row r="1098" spans="1:7" x14ac:dyDescent="0.2">
      <c r="A1098" s="31">
        <v>1097</v>
      </c>
      <c r="B1098" s="32" t="str">
        <f t="shared" si="17"/>
        <v>SJ-B-02-QDVZ-AC-0028_OP08_X</v>
      </c>
      <c r="C1098" s="32" t="str">
        <f>VLOOKUP(D1098,设备类型清单!B:E,4,0)</f>
        <v>SJ-B-02-QDVZ-AC-0028</v>
      </c>
      <c r="D1098" s="32" t="s">
        <v>132</v>
      </c>
      <c r="E1098" s="32" t="s">
        <v>128</v>
      </c>
      <c r="F1098" s="32" t="s">
        <v>25</v>
      </c>
      <c r="G1098" s="32" t="s">
        <v>26</v>
      </c>
    </row>
    <row r="1099" spans="1:7" x14ac:dyDescent="0.2">
      <c r="A1099" s="31">
        <v>1098</v>
      </c>
      <c r="B1099" s="32" t="str">
        <f t="shared" si="17"/>
        <v>SJ-B-02-QDVZ-AC-0028_OP09_X</v>
      </c>
      <c r="C1099" s="32" t="str">
        <f>VLOOKUP(D1099,设备类型清单!B:E,4,0)</f>
        <v>SJ-B-02-QDVZ-AC-0028</v>
      </c>
      <c r="D1099" s="32" t="s">
        <v>132</v>
      </c>
      <c r="E1099" s="32" t="s">
        <v>128</v>
      </c>
      <c r="F1099" s="32" t="s">
        <v>27</v>
      </c>
      <c r="G1099" s="32" t="s">
        <v>28</v>
      </c>
    </row>
    <row r="1100" spans="1:7" x14ac:dyDescent="0.2">
      <c r="A1100" s="31">
        <v>1099</v>
      </c>
      <c r="B1100" s="32" t="str">
        <f t="shared" si="17"/>
        <v>SJ-B-02-QDVZ-AC-0028_FQ01_F</v>
      </c>
      <c r="C1100" s="32" t="str">
        <f>VLOOKUP(D1100,设备类型清单!B:E,4,0)</f>
        <v>SJ-B-02-QDVZ-AC-0028</v>
      </c>
      <c r="D1100" s="32" t="s">
        <v>132</v>
      </c>
      <c r="E1100" s="32" t="s">
        <v>128</v>
      </c>
      <c r="F1100" s="32" t="s">
        <v>29</v>
      </c>
      <c r="G1100" s="32" t="s">
        <v>30</v>
      </c>
    </row>
    <row r="1101" spans="1:7" x14ac:dyDescent="0.2">
      <c r="A1101" s="31">
        <v>1100</v>
      </c>
      <c r="B1101" s="32" t="str">
        <f t="shared" si="17"/>
        <v>SJ-B-02-QDVZ-AC-0028_HU01_F</v>
      </c>
      <c r="C1101" s="32" t="str">
        <f>VLOOKUP(D1101,设备类型清单!B:E,4,0)</f>
        <v>SJ-B-02-QDVZ-AC-0028</v>
      </c>
      <c r="D1101" s="32" t="s">
        <v>132</v>
      </c>
      <c r="E1101" s="32" t="s">
        <v>128</v>
      </c>
      <c r="F1101" s="32" t="s">
        <v>31</v>
      </c>
      <c r="G1101" s="32" t="s">
        <v>32</v>
      </c>
    </row>
    <row r="1102" spans="1:7" x14ac:dyDescent="0.2">
      <c r="A1102" s="31">
        <v>1101</v>
      </c>
      <c r="B1102" s="32" t="str">
        <f t="shared" si="17"/>
        <v>SJ-B-02-QDVZ-AC-0028_HU02_F</v>
      </c>
      <c r="C1102" s="32" t="str">
        <f>VLOOKUP(D1102,设备类型清单!B:E,4,0)</f>
        <v>SJ-B-02-QDVZ-AC-0028</v>
      </c>
      <c r="D1102" s="32" t="s">
        <v>132</v>
      </c>
      <c r="E1102" s="32" t="s">
        <v>128</v>
      </c>
      <c r="F1102" s="32" t="s">
        <v>33</v>
      </c>
      <c r="G1102" s="32" t="s">
        <v>34</v>
      </c>
    </row>
    <row r="1103" spans="1:7" x14ac:dyDescent="0.2">
      <c r="A1103" s="31">
        <v>1102</v>
      </c>
      <c r="B1103" s="32" t="str">
        <f t="shared" si="17"/>
        <v>SJ-B-02-QDVZ-AC-0028_HU03_F</v>
      </c>
      <c r="C1103" s="32" t="str">
        <f>VLOOKUP(D1103,设备类型清单!B:E,4,0)</f>
        <v>SJ-B-02-QDVZ-AC-0028</v>
      </c>
      <c r="D1103" s="32" t="s">
        <v>132</v>
      </c>
      <c r="E1103" s="32" t="s">
        <v>128</v>
      </c>
      <c r="F1103" s="32" t="s">
        <v>35</v>
      </c>
      <c r="G1103" s="32" t="s">
        <v>36</v>
      </c>
    </row>
    <row r="1104" spans="1:7" x14ac:dyDescent="0.2">
      <c r="A1104" s="31">
        <v>1103</v>
      </c>
      <c r="B1104" s="32" t="str">
        <f t="shared" si="17"/>
        <v>SJ-B-02-QDVZ-AC-0028_HU04_F</v>
      </c>
      <c r="C1104" s="32" t="str">
        <f>VLOOKUP(D1104,设备类型清单!B:E,4,0)</f>
        <v>SJ-B-02-QDVZ-AC-0028</v>
      </c>
      <c r="D1104" s="32" t="s">
        <v>132</v>
      </c>
      <c r="E1104" s="32" t="s">
        <v>128</v>
      </c>
      <c r="F1104" s="32" t="s">
        <v>37</v>
      </c>
      <c r="G1104" s="32" t="s">
        <v>38</v>
      </c>
    </row>
    <row r="1105" spans="1:7" x14ac:dyDescent="0.2">
      <c r="A1105" s="31">
        <v>1104</v>
      </c>
      <c r="B1105" s="32" t="str">
        <f t="shared" si="17"/>
        <v>SJ-B-02-QDVZ-AC-0028_HU05_F</v>
      </c>
      <c r="C1105" s="32" t="str">
        <f>VLOOKUP(D1105,设备类型清单!B:E,4,0)</f>
        <v>SJ-B-02-QDVZ-AC-0028</v>
      </c>
      <c r="D1105" s="32" t="s">
        <v>132</v>
      </c>
      <c r="E1105" s="32" t="s">
        <v>128</v>
      </c>
      <c r="F1105" s="32" t="s">
        <v>39</v>
      </c>
      <c r="G1105" s="32" t="s">
        <v>40</v>
      </c>
    </row>
    <row r="1106" spans="1:7" x14ac:dyDescent="0.2">
      <c r="A1106" s="31">
        <v>1105</v>
      </c>
      <c r="B1106" s="32" t="str">
        <f t="shared" si="17"/>
        <v>SJ-B-02-QDVZ-AC-0028_HU06_X</v>
      </c>
      <c r="C1106" s="32" t="str">
        <f>VLOOKUP(D1106,设备类型清单!B:E,4,0)</f>
        <v>SJ-B-02-QDVZ-AC-0028</v>
      </c>
      <c r="D1106" s="32" t="s">
        <v>132</v>
      </c>
      <c r="E1106" s="32" t="s">
        <v>128</v>
      </c>
      <c r="F1106" s="32" t="s">
        <v>41</v>
      </c>
      <c r="G1106" s="32" t="s">
        <v>42</v>
      </c>
    </row>
    <row r="1107" spans="1:7" x14ac:dyDescent="0.2">
      <c r="A1107" s="31">
        <v>1106</v>
      </c>
      <c r="B1107" s="32" t="str">
        <f t="shared" si="17"/>
        <v>SJ-B-02-QDVZ-AC-0028_TE01_F</v>
      </c>
      <c r="C1107" s="32" t="str">
        <f>VLOOKUP(D1107,设备类型清单!B:E,4,0)</f>
        <v>SJ-B-02-QDVZ-AC-0028</v>
      </c>
      <c r="D1107" s="32" t="s">
        <v>132</v>
      </c>
      <c r="E1107" s="32" t="s">
        <v>128</v>
      </c>
      <c r="F1107" s="32" t="s">
        <v>43</v>
      </c>
      <c r="G1107" s="32" t="s">
        <v>44</v>
      </c>
    </row>
    <row r="1108" spans="1:7" x14ac:dyDescent="0.2">
      <c r="A1108" s="31">
        <v>1107</v>
      </c>
      <c r="B1108" s="32" t="str">
        <f t="shared" si="17"/>
        <v>SJ-B-02-QDVZ-AC-0028_TE02_F</v>
      </c>
      <c r="C1108" s="32" t="str">
        <f>VLOOKUP(D1108,设备类型清单!B:E,4,0)</f>
        <v>SJ-B-02-QDVZ-AC-0028</v>
      </c>
      <c r="D1108" s="32" t="s">
        <v>132</v>
      </c>
      <c r="E1108" s="32" t="s">
        <v>128</v>
      </c>
      <c r="F1108" s="32" t="s">
        <v>45</v>
      </c>
      <c r="G1108" s="32" t="s">
        <v>46</v>
      </c>
    </row>
    <row r="1109" spans="1:7" x14ac:dyDescent="0.2">
      <c r="A1109" s="31">
        <v>1108</v>
      </c>
      <c r="B1109" s="32" t="str">
        <f t="shared" si="17"/>
        <v>SJ-B-02-QDVZ-AC-0028_TE03_F</v>
      </c>
      <c r="C1109" s="32" t="str">
        <f>VLOOKUP(D1109,设备类型清单!B:E,4,0)</f>
        <v>SJ-B-02-QDVZ-AC-0028</v>
      </c>
      <c r="D1109" s="32" t="s">
        <v>132</v>
      </c>
      <c r="E1109" s="32" t="s">
        <v>128</v>
      </c>
      <c r="F1109" s="32" t="s">
        <v>47</v>
      </c>
      <c r="G1109" s="32" t="s">
        <v>48</v>
      </c>
    </row>
    <row r="1110" spans="1:7" x14ac:dyDescent="0.2">
      <c r="A1110" s="31">
        <v>1109</v>
      </c>
      <c r="B1110" s="32" t="str">
        <f t="shared" si="17"/>
        <v>SJ-B-02-QDVZ-AC-0028_TE04_F</v>
      </c>
      <c r="C1110" s="32" t="str">
        <f>VLOOKUP(D1110,设备类型清单!B:E,4,0)</f>
        <v>SJ-B-02-QDVZ-AC-0028</v>
      </c>
      <c r="D1110" s="32" t="s">
        <v>132</v>
      </c>
      <c r="E1110" s="32" t="s">
        <v>128</v>
      </c>
      <c r="F1110" s="32" t="s">
        <v>49</v>
      </c>
      <c r="G1110" s="32" t="s">
        <v>50</v>
      </c>
    </row>
    <row r="1111" spans="1:7" x14ac:dyDescent="0.2">
      <c r="A1111" s="31">
        <v>1110</v>
      </c>
      <c r="B1111" s="32" t="str">
        <f t="shared" si="17"/>
        <v>SJ-B-02-QDVZ-AC-0028_TE05_F</v>
      </c>
      <c r="C1111" s="32" t="str">
        <f>VLOOKUP(D1111,设备类型清单!B:E,4,0)</f>
        <v>SJ-B-02-QDVZ-AC-0028</v>
      </c>
      <c r="D1111" s="32" t="s">
        <v>132</v>
      </c>
      <c r="E1111" s="32" t="s">
        <v>128</v>
      </c>
      <c r="F1111" s="32" t="s">
        <v>51</v>
      </c>
      <c r="G1111" s="32" t="s">
        <v>52</v>
      </c>
    </row>
    <row r="1112" spans="1:7" x14ac:dyDescent="0.2">
      <c r="A1112" s="31">
        <v>1111</v>
      </c>
      <c r="B1112" s="32" t="str">
        <f t="shared" si="17"/>
        <v>SJ-B-02-QDVZ-AC-0028_TE06_F</v>
      </c>
      <c r="C1112" s="32" t="str">
        <f>VLOOKUP(D1112,设备类型清单!B:E,4,0)</f>
        <v>SJ-B-02-QDVZ-AC-0028</v>
      </c>
      <c r="D1112" s="32" t="s">
        <v>132</v>
      </c>
      <c r="E1112" s="32" t="s">
        <v>128</v>
      </c>
      <c r="F1112" s="32" t="s">
        <v>53</v>
      </c>
      <c r="G1112" s="32" t="s">
        <v>54</v>
      </c>
    </row>
    <row r="1113" spans="1:7" x14ac:dyDescent="0.2">
      <c r="A1113" s="31">
        <v>1112</v>
      </c>
      <c r="B1113" s="32" t="str">
        <f t="shared" si="17"/>
        <v>SJ-B-02-QDVZ-AC-0028_TE07_F</v>
      </c>
      <c r="C1113" s="32" t="str">
        <f>VLOOKUP(D1113,设备类型清单!B:E,4,0)</f>
        <v>SJ-B-02-QDVZ-AC-0028</v>
      </c>
      <c r="D1113" s="32" t="s">
        <v>132</v>
      </c>
      <c r="E1113" s="32" t="s">
        <v>128</v>
      </c>
      <c r="F1113" s="32" t="s">
        <v>55</v>
      </c>
      <c r="G1113" s="32" t="s">
        <v>56</v>
      </c>
    </row>
    <row r="1114" spans="1:7" x14ac:dyDescent="0.2">
      <c r="A1114" s="31">
        <v>1113</v>
      </c>
      <c r="B1114" s="32" t="str">
        <f t="shared" si="17"/>
        <v>SJ-B-02-QDVZ-AC-0028_TE08_F</v>
      </c>
      <c r="C1114" s="32" t="str">
        <f>VLOOKUP(D1114,设备类型清单!B:E,4,0)</f>
        <v>SJ-B-02-QDVZ-AC-0028</v>
      </c>
      <c r="D1114" s="32" t="s">
        <v>132</v>
      </c>
      <c r="E1114" s="32" t="s">
        <v>128</v>
      </c>
      <c r="F1114" s="32" t="s">
        <v>57</v>
      </c>
      <c r="G1114" s="32" t="s">
        <v>58</v>
      </c>
    </row>
    <row r="1115" spans="1:7" x14ac:dyDescent="0.2">
      <c r="A1115" s="31">
        <v>1114</v>
      </c>
      <c r="B1115" s="32" t="str">
        <f t="shared" si="17"/>
        <v>SJ-B-02-QDVZ-AC-0028_TE09_S</v>
      </c>
      <c r="C1115" s="32" t="str">
        <f>VLOOKUP(D1115,设备类型清单!B:E,4,0)</f>
        <v>SJ-B-02-QDVZ-AC-0028</v>
      </c>
      <c r="D1115" s="32" t="s">
        <v>132</v>
      </c>
      <c r="E1115" s="32" t="s">
        <v>128</v>
      </c>
      <c r="F1115" s="32" t="s">
        <v>59</v>
      </c>
      <c r="G1115" s="32" t="s">
        <v>60</v>
      </c>
    </row>
    <row r="1116" spans="1:7" x14ac:dyDescent="0.2">
      <c r="A1116" s="31">
        <v>1115</v>
      </c>
      <c r="B1116" s="32" t="str">
        <f t="shared" si="17"/>
        <v>SJ-B-02-QDVZ-AC-0028_TE10_S</v>
      </c>
      <c r="C1116" s="32" t="str">
        <f>VLOOKUP(D1116,设备类型清单!B:E,4,0)</f>
        <v>SJ-B-02-QDVZ-AC-0028</v>
      </c>
      <c r="D1116" s="32" t="s">
        <v>132</v>
      </c>
      <c r="E1116" s="32" t="s">
        <v>128</v>
      </c>
      <c r="F1116" s="32" t="s">
        <v>61</v>
      </c>
      <c r="G1116" s="32" t="s">
        <v>62</v>
      </c>
    </row>
    <row r="1117" spans="1:7" x14ac:dyDescent="0.2">
      <c r="A1117" s="31">
        <v>1116</v>
      </c>
      <c r="B1117" s="32" t="str">
        <f t="shared" si="17"/>
        <v>SJ-B-02-QDVZ-AC-0028_TE11_X</v>
      </c>
      <c r="C1117" s="32" t="str">
        <f>VLOOKUP(D1117,设备类型清单!B:E,4,0)</f>
        <v>SJ-B-02-QDVZ-AC-0028</v>
      </c>
      <c r="D1117" s="32" t="s">
        <v>132</v>
      </c>
      <c r="E1117" s="32" t="s">
        <v>128</v>
      </c>
      <c r="F1117" s="32" t="s">
        <v>63</v>
      </c>
      <c r="G1117" s="32" t="s">
        <v>64</v>
      </c>
    </row>
    <row r="1118" spans="1:7" x14ac:dyDescent="0.2">
      <c r="A1118" s="31">
        <v>1117</v>
      </c>
      <c r="B1118" s="32" t="str">
        <f t="shared" si="17"/>
        <v>SJ-B-02-QDVZ-AC-0028_TE12_X</v>
      </c>
      <c r="C1118" s="32" t="str">
        <f>VLOOKUP(D1118,设备类型清单!B:E,4,0)</f>
        <v>SJ-B-02-QDVZ-AC-0028</v>
      </c>
      <c r="D1118" s="32" t="s">
        <v>132</v>
      </c>
      <c r="E1118" s="32" t="s">
        <v>128</v>
      </c>
      <c r="F1118" s="32" t="s">
        <v>65</v>
      </c>
      <c r="G1118" s="32" t="s">
        <v>66</v>
      </c>
    </row>
    <row r="1119" spans="1:7" x14ac:dyDescent="0.2">
      <c r="A1119" s="31">
        <v>1118</v>
      </c>
      <c r="B1119" s="32" t="str">
        <f t="shared" si="17"/>
        <v>SJ-B-02-QDVZ-AC-0028_TE13_X</v>
      </c>
      <c r="C1119" s="32" t="str">
        <f>VLOOKUP(D1119,设备类型清单!B:E,4,0)</f>
        <v>SJ-B-02-QDVZ-AC-0028</v>
      </c>
      <c r="D1119" s="32" t="s">
        <v>132</v>
      </c>
      <c r="E1119" s="32" t="s">
        <v>128</v>
      </c>
      <c r="F1119" s="32" t="s">
        <v>67</v>
      </c>
      <c r="G1119" s="32" t="s">
        <v>68</v>
      </c>
    </row>
    <row r="1120" spans="1:7" x14ac:dyDescent="0.2">
      <c r="A1120" s="31">
        <v>1119</v>
      </c>
      <c r="B1120" s="32" t="str">
        <f t="shared" si="17"/>
        <v>SJ-B-02-QDVZ-AC-0028_DP01_F</v>
      </c>
      <c r="C1120" s="32" t="str">
        <f>VLOOKUP(D1120,设备类型清单!B:E,4,0)</f>
        <v>SJ-B-02-QDVZ-AC-0028</v>
      </c>
      <c r="D1120" s="32" t="s">
        <v>132</v>
      </c>
      <c r="E1120" s="32" t="s">
        <v>128</v>
      </c>
      <c r="F1120" s="32" t="s">
        <v>69</v>
      </c>
      <c r="G1120" s="32" t="s">
        <v>70</v>
      </c>
    </row>
    <row r="1121" spans="1:7" x14ac:dyDescent="0.2">
      <c r="A1121" s="31">
        <v>1120</v>
      </c>
      <c r="B1121" s="32" t="str">
        <f t="shared" si="17"/>
        <v>SJ-B-02-QDVZ-AC-0028_DP02_X</v>
      </c>
      <c r="C1121" s="32" t="str">
        <f>VLOOKUP(D1121,设备类型清单!B:E,4,0)</f>
        <v>SJ-B-02-QDVZ-AC-0028</v>
      </c>
      <c r="D1121" s="32" t="s">
        <v>132</v>
      </c>
      <c r="E1121" s="32" t="s">
        <v>128</v>
      </c>
      <c r="F1121" s="32" t="s">
        <v>71</v>
      </c>
      <c r="G1121" s="32" t="s">
        <v>72</v>
      </c>
    </row>
    <row r="1122" spans="1:7" x14ac:dyDescent="0.2">
      <c r="A1122" s="31">
        <v>1121</v>
      </c>
      <c r="B1122" s="32" t="str">
        <f t="shared" si="17"/>
        <v>SJ-B-02-QDVZ-AC-0028_DP03_X</v>
      </c>
      <c r="C1122" s="32" t="str">
        <f>VLOOKUP(D1122,设备类型清单!B:E,4,0)</f>
        <v>SJ-B-02-QDVZ-AC-0028</v>
      </c>
      <c r="D1122" s="32" t="s">
        <v>132</v>
      </c>
      <c r="E1122" s="32" t="s">
        <v>128</v>
      </c>
      <c r="F1122" s="32" t="s">
        <v>73</v>
      </c>
      <c r="G1122" s="32" t="s">
        <v>74</v>
      </c>
    </row>
    <row r="1123" spans="1:7" x14ac:dyDescent="0.2">
      <c r="A1123" s="31">
        <v>1122</v>
      </c>
      <c r="B1123" s="32" t="str">
        <f t="shared" si="17"/>
        <v>SJ-B-02-QDVZ-AC-0028_DP04_X</v>
      </c>
      <c r="C1123" s="32" t="str">
        <f>VLOOKUP(D1123,设备类型清单!B:E,4,0)</f>
        <v>SJ-B-02-QDVZ-AC-0028</v>
      </c>
      <c r="D1123" s="32" t="s">
        <v>132</v>
      </c>
      <c r="E1123" s="32" t="s">
        <v>128</v>
      </c>
      <c r="F1123" s="32" t="s">
        <v>75</v>
      </c>
      <c r="G1123" s="32" t="s">
        <v>76</v>
      </c>
    </row>
    <row r="1124" spans="1:7" x14ac:dyDescent="0.2">
      <c r="A1124" s="31">
        <v>1123</v>
      </c>
      <c r="B1124" s="32" t="str">
        <f t="shared" si="17"/>
        <v>SJ-B-02-QDVZ-AC-0028_DP05_X</v>
      </c>
      <c r="C1124" s="32" t="str">
        <f>VLOOKUP(D1124,设备类型清单!B:E,4,0)</f>
        <v>SJ-B-02-QDVZ-AC-0028</v>
      </c>
      <c r="D1124" s="32" t="s">
        <v>132</v>
      </c>
      <c r="E1124" s="32" t="s">
        <v>128</v>
      </c>
      <c r="F1124" s="32" t="s">
        <v>129</v>
      </c>
      <c r="G1124" s="32" t="s">
        <v>130</v>
      </c>
    </row>
    <row r="1125" spans="1:7" x14ac:dyDescent="0.2">
      <c r="A1125" s="31">
        <v>1124</v>
      </c>
      <c r="B1125" s="32" t="str">
        <f t="shared" si="17"/>
        <v>SJ-B-02-QDVZ-AC-0028_PR01_F</v>
      </c>
      <c r="C1125" s="32" t="str">
        <f>VLOOKUP(D1125,设备类型清单!B:E,4,0)</f>
        <v>SJ-B-02-QDVZ-AC-0028</v>
      </c>
      <c r="D1125" s="32" t="s">
        <v>132</v>
      </c>
      <c r="E1125" s="32" t="s">
        <v>128</v>
      </c>
      <c r="F1125" s="32" t="s">
        <v>77</v>
      </c>
      <c r="G1125" s="32" t="s">
        <v>78</v>
      </c>
    </row>
    <row r="1126" spans="1:7" x14ac:dyDescent="0.2">
      <c r="A1126" s="31">
        <v>1125</v>
      </c>
      <c r="B1126" s="32" t="str">
        <f t="shared" si="17"/>
        <v>SJ-B-02-QDVZ-AC-0028_SN01_M</v>
      </c>
      <c r="C1126" s="32" t="str">
        <f>VLOOKUP(D1126,设备类型清单!B:E,4,0)</f>
        <v>SJ-B-02-QDVZ-AC-0028</v>
      </c>
      <c r="D1126" s="32" t="s">
        <v>132</v>
      </c>
      <c r="E1126" s="32" t="s">
        <v>128</v>
      </c>
      <c r="F1126" s="32" t="s">
        <v>79</v>
      </c>
      <c r="G1126" s="32" t="s">
        <v>80</v>
      </c>
    </row>
    <row r="1127" spans="1:7" x14ac:dyDescent="0.2">
      <c r="A1127" s="31">
        <v>1126</v>
      </c>
      <c r="B1127" s="32" t="str">
        <f t="shared" si="17"/>
        <v>SJ-B-02-QDVZ-AC-0028_SN02_R</v>
      </c>
      <c r="C1127" s="32" t="str">
        <f>VLOOKUP(D1127,设备类型清单!B:E,4,0)</f>
        <v>SJ-B-02-QDVZ-AC-0028</v>
      </c>
      <c r="D1127" s="32" t="s">
        <v>132</v>
      </c>
      <c r="E1127" s="32" t="s">
        <v>128</v>
      </c>
      <c r="F1127" s="32" t="s">
        <v>81</v>
      </c>
      <c r="G1127" s="32" t="s">
        <v>82</v>
      </c>
    </row>
    <row r="1128" spans="1:7" x14ac:dyDescent="0.2">
      <c r="A1128" s="31">
        <v>1127</v>
      </c>
      <c r="B1128" s="32" t="str">
        <f t="shared" si="17"/>
        <v>SJ-B-02-QDVZ-AC-0028_SN03_E</v>
      </c>
      <c r="C1128" s="32" t="str">
        <f>VLOOKUP(D1128,设备类型清单!B:E,4,0)</f>
        <v>SJ-B-02-QDVZ-AC-0028</v>
      </c>
      <c r="D1128" s="32" t="s">
        <v>132</v>
      </c>
      <c r="E1128" s="32" t="s">
        <v>128</v>
      </c>
      <c r="F1128" s="32" t="s">
        <v>83</v>
      </c>
      <c r="G1128" s="32" t="s">
        <v>84</v>
      </c>
    </row>
    <row r="1129" spans="1:7" x14ac:dyDescent="0.2">
      <c r="A1129" s="31">
        <v>1128</v>
      </c>
      <c r="B1129" s="32" t="str">
        <f t="shared" si="17"/>
        <v>SJ-B-02-QDVZ-AC-0028_SN04_R</v>
      </c>
      <c r="C1129" s="32" t="str">
        <f>VLOOKUP(D1129,设备类型清单!B:E,4,0)</f>
        <v>SJ-B-02-QDVZ-AC-0028</v>
      </c>
      <c r="D1129" s="32" t="s">
        <v>132</v>
      </c>
      <c r="E1129" s="32" t="s">
        <v>128</v>
      </c>
      <c r="F1129" s="32" t="s">
        <v>85</v>
      </c>
      <c r="G1129" s="32" t="s">
        <v>86</v>
      </c>
    </row>
    <row r="1130" spans="1:7" x14ac:dyDescent="0.2">
      <c r="A1130" s="31">
        <v>1129</v>
      </c>
      <c r="B1130" s="32" t="str">
        <f t="shared" si="17"/>
        <v>SJ-B-02-QDVZ-AC-0028_SN05_E</v>
      </c>
      <c r="C1130" s="32" t="str">
        <f>VLOOKUP(D1130,设备类型清单!B:E,4,0)</f>
        <v>SJ-B-02-QDVZ-AC-0028</v>
      </c>
      <c r="D1130" s="32" t="s">
        <v>132</v>
      </c>
      <c r="E1130" s="32" t="s">
        <v>128</v>
      </c>
      <c r="F1130" s="32" t="s">
        <v>87</v>
      </c>
      <c r="G1130" s="32" t="s">
        <v>88</v>
      </c>
    </row>
    <row r="1131" spans="1:7" x14ac:dyDescent="0.2">
      <c r="A1131" s="31">
        <v>1130</v>
      </c>
      <c r="B1131" s="32" t="str">
        <f t="shared" si="17"/>
        <v>SJ-B-02-QDVZ-AC-0028_SN06_S</v>
      </c>
      <c r="C1131" s="32" t="str">
        <f>VLOOKUP(D1131,设备类型清单!B:E,4,0)</f>
        <v>SJ-B-02-QDVZ-AC-0028</v>
      </c>
      <c r="D1131" s="32" t="s">
        <v>132</v>
      </c>
      <c r="E1131" s="32" t="s">
        <v>128</v>
      </c>
      <c r="F1131" s="32" t="s">
        <v>89</v>
      </c>
      <c r="G1131" s="32" t="s">
        <v>90</v>
      </c>
    </row>
    <row r="1132" spans="1:7" x14ac:dyDescent="0.2">
      <c r="A1132" s="34">
        <v>1131</v>
      </c>
      <c r="B1132" s="30" t="str">
        <f t="shared" si="17"/>
        <v>SJ-B-02-QDVZ-AC-0029_AV01_F</v>
      </c>
      <c r="C1132" s="30" t="str">
        <f>VLOOKUP(D1132,设备类型清单!B:E,4,0)</f>
        <v>SJ-B-02-QDVZ-AC-0029</v>
      </c>
      <c r="D1132" s="30" t="s">
        <v>133</v>
      </c>
      <c r="E1132" s="30" t="s">
        <v>128</v>
      </c>
      <c r="F1132" s="30" t="s">
        <v>9</v>
      </c>
      <c r="G1132" s="30" t="s">
        <v>10</v>
      </c>
    </row>
    <row r="1133" spans="1:7" x14ac:dyDescent="0.2">
      <c r="A1133" s="34">
        <v>1132</v>
      </c>
      <c r="B1133" s="30" t="str">
        <f t="shared" si="17"/>
        <v>SJ-B-02-QDVZ-AC-0029_OP01_F</v>
      </c>
      <c r="C1133" s="30" t="str">
        <f>VLOOKUP(D1133,设备类型清单!B:E,4,0)</f>
        <v>SJ-B-02-QDVZ-AC-0029</v>
      </c>
      <c r="D1133" s="30" t="s">
        <v>133</v>
      </c>
      <c r="E1133" s="30" t="s">
        <v>128</v>
      </c>
      <c r="F1133" s="30" t="s">
        <v>11</v>
      </c>
      <c r="G1133" s="30" t="s">
        <v>12</v>
      </c>
    </row>
    <row r="1134" spans="1:7" x14ac:dyDescent="0.2">
      <c r="A1134" s="34">
        <v>1133</v>
      </c>
      <c r="B1134" s="30" t="str">
        <f t="shared" si="17"/>
        <v>SJ-B-02-QDVZ-AC-0029_OP02_F</v>
      </c>
      <c r="C1134" s="30" t="str">
        <f>VLOOKUP(D1134,设备类型清单!B:E,4,0)</f>
        <v>SJ-B-02-QDVZ-AC-0029</v>
      </c>
      <c r="D1134" s="30" t="s">
        <v>133</v>
      </c>
      <c r="E1134" s="30" t="s">
        <v>128</v>
      </c>
      <c r="F1134" s="30" t="s">
        <v>13</v>
      </c>
      <c r="G1134" s="30" t="s">
        <v>14</v>
      </c>
    </row>
    <row r="1135" spans="1:7" x14ac:dyDescent="0.2">
      <c r="A1135" s="34">
        <v>1134</v>
      </c>
      <c r="B1135" s="30" t="str">
        <f t="shared" si="17"/>
        <v>SJ-B-02-QDVZ-AC-0029_OP03_F</v>
      </c>
      <c r="C1135" s="30" t="str">
        <f>VLOOKUP(D1135,设备类型清单!B:E,4,0)</f>
        <v>SJ-B-02-QDVZ-AC-0029</v>
      </c>
      <c r="D1135" s="30" t="s">
        <v>133</v>
      </c>
      <c r="E1135" s="30" t="s">
        <v>128</v>
      </c>
      <c r="F1135" s="30" t="s">
        <v>15</v>
      </c>
      <c r="G1135" s="30" t="s">
        <v>16</v>
      </c>
    </row>
    <row r="1136" spans="1:7" x14ac:dyDescent="0.2">
      <c r="A1136" s="34">
        <v>1135</v>
      </c>
      <c r="B1136" s="30" t="str">
        <f t="shared" si="17"/>
        <v>SJ-B-02-QDVZ-AC-0029_OP04_F</v>
      </c>
      <c r="C1136" s="30" t="str">
        <f>VLOOKUP(D1136,设备类型清单!B:E,4,0)</f>
        <v>SJ-B-02-QDVZ-AC-0029</v>
      </c>
      <c r="D1136" s="30" t="s">
        <v>133</v>
      </c>
      <c r="E1136" s="30" t="s">
        <v>128</v>
      </c>
      <c r="F1136" s="30" t="s">
        <v>17</v>
      </c>
      <c r="G1136" s="30" t="s">
        <v>18</v>
      </c>
    </row>
    <row r="1137" spans="1:7" x14ac:dyDescent="0.2">
      <c r="A1137" s="34">
        <v>1136</v>
      </c>
      <c r="B1137" s="30" t="str">
        <f t="shared" si="17"/>
        <v>SJ-B-02-QDVZ-AC-0029_OP05_F</v>
      </c>
      <c r="C1137" s="30" t="str">
        <f>VLOOKUP(D1137,设备类型清单!B:E,4,0)</f>
        <v>SJ-B-02-QDVZ-AC-0029</v>
      </c>
      <c r="D1137" s="30" t="s">
        <v>133</v>
      </c>
      <c r="E1137" s="30" t="s">
        <v>128</v>
      </c>
      <c r="F1137" s="30" t="s">
        <v>19</v>
      </c>
      <c r="G1137" s="30" t="s">
        <v>20</v>
      </c>
    </row>
    <row r="1138" spans="1:7" x14ac:dyDescent="0.2">
      <c r="A1138" s="34">
        <v>1137</v>
      </c>
      <c r="B1138" s="30" t="str">
        <f t="shared" si="17"/>
        <v>SJ-B-02-QDVZ-AC-0029_OP06_X</v>
      </c>
      <c r="C1138" s="30" t="str">
        <f>VLOOKUP(D1138,设备类型清单!B:E,4,0)</f>
        <v>SJ-B-02-QDVZ-AC-0029</v>
      </c>
      <c r="D1138" s="30" t="s">
        <v>133</v>
      </c>
      <c r="E1138" s="30" t="s">
        <v>128</v>
      </c>
      <c r="F1138" s="30" t="s">
        <v>21</v>
      </c>
      <c r="G1138" s="30" t="s">
        <v>22</v>
      </c>
    </row>
    <row r="1139" spans="1:7" x14ac:dyDescent="0.2">
      <c r="A1139" s="34">
        <v>1138</v>
      </c>
      <c r="B1139" s="30" t="str">
        <f t="shared" si="17"/>
        <v>SJ-B-02-QDVZ-AC-0029_OP07_X</v>
      </c>
      <c r="C1139" s="30" t="str">
        <f>VLOOKUP(D1139,设备类型清单!B:E,4,0)</f>
        <v>SJ-B-02-QDVZ-AC-0029</v>
      </c>
      <c r="D1139" s="30" t="s">
        <v>133</v>
      </c>
      <c r="E1139" s="30" t="s">
        <v>128</v>
      </c>
      <c r="F1139" s="30" t="s">
        <v>23</v>
      </c>
      <c r="G1139" s="30" t="s">
        <v>24</v>
      </c>
    </row>
    <row r="1140" spans="1:7" x14ac:dyDescent="0.2">
      <c r="A1140" s="34">
        <v>1139</v>
      </c>
      <c r="B1140" s="30" t="str">
        <f t="shared" si="17"/>
        <v>SJ-B-02-QDVZ-AC-0029_OP08_X</v>
      </c>
      <c r="C1140" s="30" t="str">
        <f>VLOOKUP(D1140,设备类型清单!B:E,4,0)</f>
        <v>SJ-B-02-QDVZ-AC-0029</v>
      </c>
      <c r="D1140" s="30" t="s">
        <v>133</v>
      </c>
      <c r="E1140" s="30" t="s">
        <v>128</v>
      </c>
      <c r="F1140" s="30" t="s">
        <v>25</v>
      </c>
      <c r="G1140" s="30" t="s">
        <v>26</v>
      </c>
    </row>
    <row r="1141" spans="1:7" x14ac:dyDescent="0.2">
      <c r="A1141" s="34">
        <v>1140</v>
      </c>
      <c r="B1141" s="30" t="str">
        <f t="shared" si="17"/>
        <v>SJ-B-02-QDVZ-AC-0029_OP09_X</v>
      </c>
      <c r="C1141" s="30" t="str">
        <f>VLOOKUP(D1141,设备类型清单!B:E,4,0)</f>
        <v>SJ-B-02-QDVZ-AC-0029</v>
      </c>
      <c r="D1141" s="30" t="s">
        <v>133</v>
      </c>
      <c r="E1141" s="30" t="s">
        <v>128</v>
      </c>
      <c r="F1141" s="30" t="s">
        <v>27</v>
      </c>
      <c r="G1141" s="30" t="s">
        <v>28</v>
      </c>
    </row>
    <row r="1142" spans="1:7" x14ac:dyDescent="0.2">
      <c r="A1142" s="34">
        <v>1141</v>
      </c>
      <c r="B1142" s="30" t="str">
        <f t="shared" si="17"/>
        <v>SJ-B-02-QDVZ-AC-0029_FQ01_F</v>
      </c>
      <c r="C1142" s="30" t="str">
        <f>VLOOKUP(D1142,设备类型清单!B:E,4,0)</f>
        <v>SJ-B-02-QDVZ-AC-0029</v>
      </c>
      <c r="D1142" s="30" t="s">
        <v>133</v>
      </c>
      <c r="E1142" s="30" t="s">
        <v>128</v>
      </c>
      <c r="F1142" s="30" t="s">
        <v>29</v>
      </c>
      <c r="G1142" s="30" t="s">
        <v>30</v>
      </c>
    </row>
    <row r="1143" spans="1:7" x14ac:dyDescent="0.2">
      <c r="A1143" s="34">
        <v>1142</v>
      </c>
      <c r="B1143" s="30" t="str">
        <f t="shared" si="17"/>
        <v>SJ-B-02-QDVZ-AC-0029_HU01_F</v>
      </c>
      <c r="C1143" s="30" t="str">
        <f>VLOOKUP(D1143,设备类型清单!B:E,4,0)</f>
        <v>SJ-B-02-QDVZ-AC-0029</v>
      </c>
      <c r="D1143" s="30" t="s">
        <v>133</v>
      </c>
      <c r="E1143" s="30" t="s">
        <v>128</v>
      </c>
      <c r="F1143" s="30" t="s">
        <v>31</v>
      </c>
      <c r="G1143" s="30" t="s">
        <v>32</v>
      </c>
    </row>
    <row r="1144" spans="1:7" x14ac:dyDescent="0.2">
      <c r="A1144" s="34">
        <v>1143</v>
      </c>
      <c r="B1144" s="30" t="str">
        <f t="shared" si="17"/>
        <v>SJ-B-02-QDVZ-AC-0029_HU02_F</v>
      </c>
      <c r="C1144" s="30" t="str">
        <f>VLOOKUP(D1144,设备类型清单!B:E,4,0)</f>
        <v>SJ-B-02-QDVZ-AC-0029</v>
      </c>
      <c r="D1144" s="30" t="s">
        <v>133</v>
      </c>
      <c r="E1144" s="30" t="s">
        <v>128</v>
      </c>
      <c r="F1144" s="30" t="s">
        <v>33</v>
      </c>
      <c r="G1144" s="30" t="s">
        <v>34</v>
      </c>
    </row>
    <row r="1145" spans="1:7" x14ac:dyDescent="0.2">
      <c r="A1145" s="34">
        <v>1144</v>
      </c>
      <c r="B1145" s="30" t="str">
        <f t="shared" si="17"/>
        <v>SJ-B-02-QDVZ-AC-0029_HU03_F</v>
      </c>
      <c r="C1145" s="30" t="str">
        <f>VLOOKUP(D1145,设备类型清单!B:E,4,0)</f>
        <v>SJ-B-02-QDVZ-AC-0029</v>
      </c>
      <c r="D1145" s="30" t="s">
        <v>133</v>
      </c>
      <c r="E1145" s="30" t="s">
        <v>128</v>
      </c>
      <c r="F1145" s="30" t="s">
        <v>35</v>
      </c>
      <c r="G1145" s="30" t="s">
        <v>36</v>
      </c>
    </row>
    <row r="1146" spans="1:7" x14ac:dyDescent="0.2">
      <c r="A1146" s="34">
        <v>1145</v>
      </c>
      <c r="B1146" s="30" t="str">
        <f t="shared" si="17"/>
        <v>SJ-B-02-QDVZ-AC-0029_HU04_F</v>
      </c>
      <c r="C1146" s="30" t="str">
        <f>VLOOKUP(D1146,设备类型清单!B:E,4,0)</f>
        <v>SJ-B-02-QDVZ-AC-0029</v>
      </c>
      <c r="D1146" s="30" t="s">
        <v>133</v>
      </c>
      <c r="E1146" s="30" t="s">
        <v>128</v>
      </c>
      <c r="F1146" s="30" t="s">
        <v>37</v>
      </c>
      <c r="G1146" s="30" t="s">
        <v>38</v>
      </c>
    </row>
    <row r="1147" spans="1:7" x14ac:dyDescent="0.2">
      <c r="A1147" s="34">
        <v>1146</v>
      </c>
      <c r="B1147" s="30" t="str">
        <f t="shared" si="17"/>
        <v>SJ-B-02-QDVZ-AC-0029_HU05_F</v>
      </c>
      <c r="C1147" s="30" t="str">
        <f>VLOOKUP(D1147,设备类型清单!B:E,4,0)</f>
        <v>SJ-B-02-QDVZ-AC-0029</v>
      </c>
      <c r="D1147" s="30" t="s">
        <v>133</v>
      </c>
      <c r="E1147" s="30" t="s">
        <v>128</v>
      </c>
      <c r="F1147" s="30" t="s">
        <v>39</v>
      </c>
      <c r="G1147" s="30" t="s">
        <v>40</v>
      </c>
    </row>
    <row r="1148" spans="1:7" x14ac:dyDescent="0.2">
      <c r="A1148" s="34">
        <v>1147</v>
      </c>
      <c r="B1148" s="30" t="str">
        <f t="shared" si="17"/>
        <v>SJ-B-02-QDVZ-AC-0029_HU06_X</v>
      </c>
      <c r="C1148" s="30" t="str">
        <f>VLOOKUP(D1148,设备类型清单!B:E,4,0)</f>
        <v>SJ-B-02-QDVZ-AC-0029</v>
      </c>
      <c r="D1148" s="30" t="s">
        <v>133</v>
      </c>
      <c r="E1148" s="30" t="s">
        <v>128</v>
      </c>
      <c r="F1148" s="30" t="s">
        <v>41</v>
      </c>
      <c r="G1148" s="30" t="s">
        <v>42</v>
      </c>
    </row>
    <row r="1149" spans="1:7" x14ac:dyDescent="0.2">
      <c r="A1149" s="34">
        <v>1148</v>
      </c>
      <c r="B1149" s="30" t="str">
        <f t="shared" si="17"/>
        <v>SJ-B-02-QDVZ-AC-0029_TE01_F</v>
      </c>
      <c r="C1149" s="30" t="str">
        <f>VLOOKUP(D1149,设备类型清单!B:E,4,0)</f>
        <v>SJ-B-02-QDVZ-AC-0029</v>
      </c>
      <c r="D1149" s="30" t="s">
        <v>133</v>
      </c>
      <c r="E1149" s="30" t="s">
        <v>128</v>
      </c>
      <c r="F1149" s="30" t="s">
        <v>43</v>
      </c>
      <c r="G1149" s="30" t="s">
        <v>44</v>
      </c>
    </row>
    <row r="1150" spans="1:7" x14ac:dyDescent="0.2">
      <c r="A1150" s="34">
        <v>1149</v>
      </c>
      <c r="B1150" s="30" t="str">
        <f t="shared" si="17"/>
        <v>SJ-B-02-QDVZ-AC-0029_TE02_F</v>
      </c>
      <c r="C1150" s="30" t="str">
        <f>VLOOKUP(D1150,设备类型清单!B:E,4,0)</f>
        <v>SJ-B-02-QDVZ-AC-0029</v>
      </c>
      <c r="D1150" s="30" t="s">
        <v>133</v>
      </c>
      <c r="E1150" s="30" t="s">
        <v>128</v>
      </c>
      <c r="F1150" s="30" t="s">
        <v>45</v>
      </c>
      <c r="G1150" s="30" t="s">
        <v>46</v>
      </c>
    </row>
    <row r="1151" spans="1:7" x14ac:dyDescent="0.2">
      <c r="A1151" s="34">
        <v>1150</v>
      </c>
      <c r="B1151" s="30" t="str">
        <f t="shared" si="17"/>
        <v>SJ-B-02-QDVZ-AC-0029_TE03_F</v>
      </c>
      <c r="C1151" s="30" t="str">
        <f>VLOOKUP(D1151,设备类型清单!B:E,4,0)</f>
        <v>SJ-B-02-QDVZ-AC-0029</v>
      </c>
      <c r="D1151" s="30" t="s">
        <v>133</v>
      </c>
      <c r="E1151" s="30" t="s">
        <v>128</v>
      </c>
      <c r="F1151" s="30" t="s">
        <v>47</v>
      </c>
      <c r="G1151" s="30" t="s">
        <v>48</v>
      </c>
    </row>
    <row r="1152" spans="1:7" x14ac:dyDescent="0.2">
      <c r="A1152" s="34">
        <v>1151</v>
      </c>
      <c r="B1152" s="30" t="str">
        <f t="shared" si="17"/>
        <v>SJ-B-02-QDVZ-AC-0029_TE04_F</v>
      </c>
      <c r="C1152" s="30" t="str">
        <f>VLOOKUP(D1152,设备类型清单!B:E,4,0)</f>
        <v>SJ-B-02-QDVZ-AC-0029</v>
      </c>
      <c r="D1152" s="30" t="s">
        <v>133</v>
      </c>
      <c r="E1152" s="30" t="s">
        <v>128</v>
      </c>
      <c r="F1152" s="30" t="s">
        <v>49</v>
      </c>
      <c r="G1152" s="30" t="s">
        <v>50</v>
      </c>
    </row>
    <row r="1153" spans="1:7" x14ac:dyDescent="0.2">
      <c r="A1153" s="34">
        <v>1152</v>
      </c>
      <c r="B1153" s="30" t="str">
        <f t="shared" si="17"/>
        <v>SJ-B-02-QDVZ-AC-0029_TE05_F</v>
      </c>
      <c r="C1153" s="30" t="str">
        <f>VLOOKUP(D1153,设备类型清单!B:E,4,0)</f>
        <v>SJ-B-02-QDVZ-AC-0029</v>
      </c>
      <c r="D1153" s="30" t="s">
        <v>133</v>
      </c>
      <c r="E1153" s="30" t="s">
        <v>128</v>
      </c>
      <c r="F1153" s="30" t="s">
        <v>51</v>
      </c>
      <c r="G1153" s="30" t="s">
        <v>52</v>
      </c>
    </row>
    <row r="1154" spans="1:7" x14ac:dyDescent="0.2">
      <c r="A1154" s="34">
        <v>1153</v>
      </c>
      <c r="B1154" s="30" t="str">
        <f t="shared" ref="B1154:B1217" si="18">C1154&amp;F1154</f>
        <v>SJ-B-02-QDVZ-AC-0029_TE06_F</v>
      </c>
      <c r="C1154" s="30" t="str">
        <f>VLOOKUP(D1154,设备类型清单!B:E,4,0)</f>
        <v>SJ-B-02-QDVZ-AC-0029</v>
      </c>
      <c r="D1154" s="30" t="s">
        <v>133</v>
      </c>
      <c r="E1154" s="30" t="s">
        <v>128</v>
      </c>
      <c r="F1154" s="30" t="s">
        <v>53</v>
      </c>
      <c r="G1154" s="30" t="s">
        <v>54</v>
      </c>
    </row>
    <row r="1155" spans="1:7" x14ac:dyDescent="0.2">
      <c r="A1155" s="34">
        <v>1154</v>
      </c>
      <c r="B1155" s="30" t="str">
        <f t="shared" si="18"/>
        <v>SJ-B-02-QDVZ-AC-0029_TE07_F</v>
      </c>
      <c r="C1155" s="30" t="str">
        <f>VLOOKUP(D1155,设备类型清单!B:E,4,0)</f>
        <v>SJ-B-02-QDVZ-AC-0029</v>
      </c>
      <c r="D1155" s="30" t="s">
        <v>133</v>
      </c>
      <c r="E1155" s="30" t="s">
        <v>128</v>
      </c>
      <c r="F1155" s="30" t="s">
        <v>55</v>
      </c>
      <c r="G1155" s="30" t="s">
        <v>56</v>
      </c>
    </row>
    <row r="1156" spans="1:7" x14ac:dyDescent="0.2">
      <c r="A1156" s="34">
        <v>1155</v>
      </c>
      <c r="B1156" s="30" t="str">
        <f t="shared" si="18"/>
        <v>SJ-B-02-QDVZ-AC-0029_TE08_F</v>
      </c>
      <c r="C1156" s="30" t="str">
        <f>VLOOKUP(D1156,设备类型清单!B:E,4,0)</f>
        <v>SJ-B-02-QDVZ-AC-0029</v>
      </c>
      <c r="D1156" s="30" t="s">
        <v>133</v>
      </c>
      <c r="E1156" s="30" t="s">
        <v>128</v>
      </c>
      <c r="F1156" s="30" t="s">
        <v>57</v>
      </c>
      <c r="G1156" s="30" t="s">
        <v>58</v>
      </c>
    </row>
    <row r="1157" spans="1:7" x14ac:dyDescent="0.2">
      <c r="A1157" s="34">
        <v>1156</v>
      </c>
      <c r="B1157" s="30" t="str">
        <f t="shared" si="18"/>
        <v>SJ-B-02-QDVZ-AC-0029_TE09_S</v>
      </c>
      <c r="C1157" s="30" t="str">
        <f>VLOOKUP(D1157,设备类型清单!B:E,4,0)</f>
        <v>SJ-B-02-QDVZ-AC-0029</v>
      </c>
      <c r="D1157" s="30" t="s">
        <v>133</v>
      </c>
      <c r="E1157" s="30" t="s">
        <v>128</v>
      </c>
      <c r="F1157" s="30" t="s">
        <v>59</v>
      </c>
      <c r="G1157" s="30" t="s">
        <v>60</v>
      </c>
    </row>
    <row r="1158" spans="1:7" x14ac:dyDescent="0.2">
      <c r="A1158" s="34">
        <v>1157</v>
      </c>
      <c r="B1158" s="30" t="str">
        <f t="shared" si="18"/>
        <v>SJ-B-02-QDVZ-AC-0029_TE10_S</v>
      </c>
      <c r="C1158" s="30" t="str">
        <f>VLOOKUP(D1158,设备类型清单!B:E,4,0)</f>
        <v>SJ-B-02-QDVZ-AC-0029</v>
      </c>
      <c r="D1158" s="30" t="s">
        <v>133</v>
      </c>
      <c r="E1158" s="30" t="s">
        <v>128</v>
      </c>
      <c r="F1158" s="30" t="s">
        <v>61</v>
      </c>
      <c r="G1158" s="30" t="s">
        <v>62</v>
      </c>
    </row>
    <row r="1159" spans="1:7" x14ac:dyDescent="0.2">
      <c r="A1159" s="34">
        <v>1158</v>
      </c>
      <c r="B1159" s="30" t="str">
        <f t="shared" si="18"/>
        <v>SJ-B-02-QDVZ-AC-0029_TE11_X</v>
      </c>
      <c r="C1159" s="30" t="str">
        <f>VLOOKUP(D1159,设备类型清单!B:E,4,0)</f>
        <v>SJ-B-02-QDVZ-AC-0029</v>
      </c>
      <c r="D1159" s="30" t="s">
        <v>133</v>
      </c>
      <c r="E1159" s="30" t="s">
        <v>128</v>
      </c>
      <c r="F1159" s="30" t="s">
        <v>63</v>
      </c>
      <c r="G1159" s="30" t="s">
        <v>64</v>
      </c>
    </row>
    <row r="1160" spans="1:7" x14ac:dyDescent="0.2">
      <c r="A1160" s="34">
        <v>1159</v>
      </c>
      <c r="B1160" s="30" t="str">
        <f t="shared" si="18"/>
        <v>SJ-B-02-QDVZ-AC-0029_TE12_X</v>
      </c>
      <c r="C1160" s="30" t="str">
        <f>VLOOKUP(D1160,设备类型清单!B:E,4,0)</f>
        <v>SJ-B-02-QDVZ-AC-0029</v>
      </c>
      <c r="D1160" s="30" t="s">
        <v>133</v>
      </c>
      <c r="E1160" s="30" t="s">
        <v>128</v>
      </c>
      <c r="F1160" s="30" t="s">
        <v>65</v>
      </c>
      <c r="G1160" s="30" t="s">
        <v>66</v>
      </c>
    </row>
    <row r="1161" spans="1:7" x14ac:dyDescent="0.2">
      <c r="A1161" s="34">
        <v>1160</v>
      </c>
      <c r="B1161" s="30" t="str">
        <f t="shared" si="18"/>
        <v>SJ-B-02-QDVZ-AC-0029_TE13_X</v>
      </c>
      <c r="C1161" s="30" t="str">
        <f>VLOOKUP(D1161,设备类型清单!B:E,4,0)</f>
        <v>SJ-B-02-QDVZ-AC-0029</v>
      </c>
      <c r="D1161" s="30" t="s">
        <v>133</v>
      </c>
      <c r="E1161" s="30" t="s">
        <v>128</v>
      </c>
      <c r="F1161" s="30" t="s">
        <v>67</v>
      </c>
      <c r="G1161" s="30" t="s">
        <v>68</v>
      </c>
    </row>
    <row r="1162" spans="1:7" x14ac:dyDescent="0.2">
      <c r="A1162" s="34">
        <v>1161</v>
      </c>
      <c r="B1162" s="30" t="str">
        <f t="shared" si="18"/>
        <v>SJ-B-02-QDVZ-AC-0029_DP01_F</v>
      </c>
      <c r="C1162" s="30" t="str">
        <f>VLOOKUP(D1162,设备类型清单!B:E,4,0)</f>
        <v>SJ-B-02-QDVZ-AC-0029</v>
      </c>
      <c r="D1162" s="30" t="s">
        <v>133</v>
      </c>
      <c r="E1162" s="30" t="s">
        <v>128</v>
      </c>
      <c r="F1162" s="30" t="s">
        <v>69</v>
      </c>
      <c r="G1162" s="30" t="s">
        <v>70</v>
      </c>
    </row>
    <row r="1163" spans="1:7" x14ac:dyDescent="0.2">
      <c r="A1163" s="34">
        <v>1162</v>
      </c>
      <c r="B1163" s="30" t="str">
        <f t="shared" si="18"/>
        <v>SJ-B-02-QDVZ-AC-0029_DP02_X</v>
      </c>
      <c r="C1163" s="30" t="str">
        <f>VLOOKUP(D1163,设备类型清单!B:E,4,0)</f>
        <v>SJ-B-02-QDVZ-AC-0029</v>
      </c>
      <c r="D1163" s="30" t="s">
        <v>133</v>
      </c>
      <c r="E1163" s="30" t="s">
        <v>128</v>
      </c>
      <c r="F1163" s="30" t="s">
        <v>71</v>
      </c>
      <c r="G1163" s="30" t="s">
        <v>72</v>
      </c>
    </row>
    <row r="1164" spans="1:7" x14ac:dyDescent="0.2">
      <c r="A1164" s="34">
        <v>1163</v>
      </c>
      <c r="B1164" s="30" t="str">
        <f t="shared" si="18"/>
        <v>SJ-B-02-QDVZ-AC-0029_DP03_X</v>
      </c>
      <c r="C1164" s="30" t="str">
        <f>VLOOKUP(D1164,设备类型清单!B:E,4,0)</f>
        <v>SJ-B-02-QDVZ-AC-0029</v>
      </c>
      <c r="D1164" s="30" t="s">
        <v>133</v>
      </c>
      <c r="E1164" s="30" t="s">
        <v>128</v>
      </c>
      <c r="F1164" s="30" t="s">
        <v>73</v>
      </c>
      <c r="G1164" s="30" t="s">
        <v>74</v>
      </c>
    </row>
    <row r="1165" spans="1:7" x14ac:dyDescent="0.2">
      <c r="A1165" s="34">
        <v>1164</v>
      </c>
      <c r="B1165" s="30" t="str">
        <f t="shared" si="18"/>
        <v>SJ-B-02-QDVZ-AC-0029_DP04_X</v>
      </c>
      <c r="C1165" s="30" t="str">
        <f>VLOOKUP(D1165,设备类型清单!B:E,4,0)</f>
        <v>SJ-B-02-QDVZ-AC-0029</v>
      </c>
      <c r="D1165" s="30" t="s">
        <v>133</v>
      </c>
      <c r="E1165" s="30" t="s">
        <v>128</v>
      </c>
      <c r="F1165" s="30" t="s">
        <v>75</v>
      </c>
      <c r="G1165" s="30" t="s">
        <v>76</v>
      </c>
    </row>
    <row r="1166" spans="1:7" x14ac:dyDescent="0.2">
      <c r="A1166" s="34">
        <v>1165</v>
      </c>
      <c r="B1166" s="30" t="str">
        <f t="shared" si="18"/>
        <v>SJ-B-02-QDVZ-AC-0029_DP05_X</v>
      </c>
      <c r="C1166" s="30" t="str">
        <f>VLOOKUP(D1166,设备类型清单!B:E,4,0)</f>
        <v>SJ-B-02-QDVZ-AC-0029</v>
      </c>
      <c r="D1166" s="30" t="s">
        <v>133</v>
      </c>
      <c r="E1166" s="30" t="s">
        <v>128</v>
      </c>
      <c r="F1166" s="30" t="s">
        <v>129</v>
      </c>
      <c r="G1166" s="30" t="s">
        <v>130</v>
      </c>
    </row>
    <row r="1167" spans="1:7" x14ac:dyDescent="0.2">
      <c r="A1167" s="34">
        <v>1166</v>
      </c>
      <c r="B1167" s="30" t="str">
        <f t="shared" si="18"/>
        <v>SJ-B-02-QDVZ-AC-0029_PR01_F</v>
      </c>
      <c r="C1167" s="30" t="str">
        <f>VLOOKUP(D1167,设备类型清单!B:E,4,0)</f>
        <v>SJ-B-02-QDVZ-AC-0029</v>
      </c>
      <c r="D1167" s="30" t="s">
        <v>133</v>
      </c>
      <c r="E1167" s="30" t="s">
        <v>128</v>
      </c>
      <c r="F1167" s="30" t="s">
        <v>77</v>
      </c>
      <c r="G1167" s="30" t="s">
        <v>78</v>
      </c>
    </row>
    <row r="1168" spans="1:7" x14ac:dyDescent="0.2">
      <c r="A1168" s="34">
        <v>1167</v>
      </c>
      <c r="B1168" s="30" t="str">
        <f t="shared" si="18"/>
        <v>SJ-B-02-QDVZ-AC-0029_SN01_M</v>
      </c>
      <c r="C1168" s="30" t="str">
        <f>VLOOKUP(D1168,设备类型清单!B:E,4,0)</f>
        <v>SJ-B-02-QDVZ-AC-0029</v>
      </c>
      <c r="D1168" s="30" t="s">
        <v>133</v>
      </c>
      <c r="E1168" s="30" t="s">
        <v>128</v>
      </c>
      <c r="F1168" s="30" t="s">
        <v>79</v>
      </c>
      <c r="G1168" s="30" t="s">
        <v>80</v>
      </c>
    </row>
    <row r="1169" spans="1:7" x14ac:dyDescent="0.2">
      <c r="A1169" s="34">
        <v>1168</v>
      </c>
      <c r="B1169" s="30" t="str">
        <f t="shared" si="18"/>
        <v>SJ-B-02-QDVZ-AC-0029_SN02_R</v>
      </c>
      <c r="C1169" s="30" t="str">
        <f>VLOOKUP(D1169,设备类型清单!B:E,4,0)</f>
        <v>SJ-B-02-QDVZ-AC-0029</v>
      </c>
      <c r="D1169" s="30" t="s">
        <v>133</v>
      </c>
      <c r="E1169" s="30" t="s">
        <v>128</v>
      </c>
      <c r="F1169" s="30" t="s">
        <v>81</v>
      </c>
      <c r="G1169" s="30" t="s">
        <v>82</v>
      </c>
    </row>
    <row r="1170" spans="1:7" x14ac:dyDescent="0.2">
      <c r="A1170" s="34">
        <v>1169</v>
      </c>
      <c r="B1170" s="30" t="str">
        <f t="shared" si="18"/>
        <v>SJ-B-02-QDVZ-AC-0029_SN03_E</v>
      </c>
      <c r="C1170" s="30" t="str">
        <f>VLOOKUP(D1170,设备类型清单!B:E,4,0)</f>
        <v>SJ-B-02-QDVZ-AC-0029</v>
      </c>
      <c r="D1170" s="30" t="s">
        <v>133</v>
      </c>
      <c r="E1170" s="30" t="s">
        <v>128</v>
      </c>
      <c r="F1170" s="30" t="s">
        <v>83</v>
      </c>
      <c r="G1170" s="30" t="s">
        <v>84</v>
      </c>
    </row>
    <row r="1171" spans="1:7" x14ac:dyDescent="0.2">
      <c r="A1171" s="34">
        <v>1170</v>
      </c>
      <c r="B1171" s="30" t="str">
        <f t="shared" si="18"/>
        <v>SJ-B-02-QDVZ-AC-0029_SN04_R</v>
      </c>
      <c r="C1171" s="30" t="str">
        <f>VLOOKUP(D1171,设备类型清单!B:E,4,0)</f>
        <v>SJ-B-02-QDVZ-AC-0029</v>
      </c>
      <c r="D1171" s="30" t="s">
        <v>133</v>
      </c>
      <c r="E1171" s="30" t="s">
        <v>128</v>
      </c>
      <c r="F1171" s="30" t="s">
        <v>85</v>
      </c>
      <c r="G1171" s="30" t="s">
        <v>86</v>
      </c>
    </row>
    <row r="1172" spans="1:7" x14ac:dyDescent="0.2">
      <c r="A1172" s="34">
        <v>1171</v>
      </c>
      <c r="B1172" s="30" t="str">
        <f t="shared" si="18"/>
        <v>SJ-B-02-QDVZ-AC-0029_SN05_E</v>
      </c>
      <c r="C1172" s="30" t="str">
        <f>VLOOKUP(D1172,设备类型清单!B:E,4,0)</f>
        <v>SJ-B-02-QDVZ-AC-0029</v>
      </c>
      <c r="D1172" s="30" t="s">
        <v>133</v>
      </c>
      <c r="E1172" s="30" t="s">
        <v>128</v>
      </c>
      <c r="F1172" s="30" t="s">
        <v>87</v>
      </c>
      <c r="G1172" s="30" t="s">
        <v>88</v>
      </c>
    </row>
    <row r="1173" spans="1:7" x14ac:dyDescent="0.2">
      <c r="A1173" s="34">
        <v>1172</v>
      </c>
      <c r="B1173" s="30" t="str">
        <f t="shared" si="18"/>
        <v>SJ-B-02-QDVZ-AC-0029_SN06_S</v>
      </c>
      <c r="C1173" s="30" t="str">
        <f>VLOOKUP(D1173,设备类型清单!B:E,4,0)</f>
        <v>SJ-B-02-QDVZ-AC-0029</v>
      </c>
      <c r="D1173" s="30" t="s">
        <v>133</v>
      </c>
      <c r="E1173" s="30" t="s">
        <v>128</v>
      </c>
      <c r="F1173" s="30" t="s">
        <v>89</v>
      </c>
      <c r="G1173" s="30" t="s">
        <v>90</v>
      </c>
    </row>
    <row r="1174" spans="1:7" x14ac:dyDescent="0.2">
      <c r="A1174" s="31">
        <v>1173</v>
      </c>
      <c r="B1174" s="32" t="str">
        <f t="shared" si="18"/>
        <v>SJ-B-02-QDVZ-AC-0030_AV01_F</v>
      </c>
      <c r="C1174" s="32" t="str">
        <f>VLOOKUP(D1174,设备类型清单!B:E,4,0)</f>
        <v>SJ-B-02-QDVZ-AC-0030</v>
      </c>
      <c r="D1174" s="32" t="s">
        <v>134</v>
      </c>
      <c r="E1174" s="32" t="s">
        <v>128</v>
      </c>
      <c r="F1174" s="32" t="s">
        <v>9</v>
      </c>
      <c r="G1174" s="32" t="s">
        <v>10</v>
      </c>
    </row>
    <row r="1175" spans="1:7" x14ac:dyDescent="0.2">
      <c r="A1175" s="31">
        <v>1174</v>
      </c>
      <c r="B1175" s="32" t="str">
        <f t="shared" si="18"/>
        <v>SJ-B-02-QDVZ-AC-0030_OP01_F</v>
      </c>
      <c r="C1175" s="32" t="str">
        <f>VLOOKUP(D1175,设备类型清单!B:E,4,0)</f>
        <v>SJ-B-02-QDVZ-AC-0030</v>
      </c>
      <c r="D1175" s="32" t="s">
        <v>134</v>
      </c>
      <c r="E1175" s="32" t="s">
        <v>128</v>
      </c>
      <c r="F1175" s="32" t="s">
        <v>11</v>
      </c>
      <c r="G1175" s="32" t="s">
        <v>12</v>
      </c>
    </row>
    <row r="1176" spans="1:7" x14ac:dyDescent="0.2">
      <c r="A1176" s="31">
        <v>1175</v>
      </c>
      <c r="B1176" s="32" t="str">
        <f t="shared" si="18"/>
        <v>SJ-B-02-QDVZ-AC-0030_OP02_F</v>
      </c>
      <c r="C1176" s="32" t="str">
        <f>VLOOKUP(D1176,设备类型清单!B:E,4,0)</f>
        <v>SJ-B-02-QDVZ-AC-0030</v>
      </c>
      <c r="D1176" s="32" t="s">
        <v>134</v>
      </c>
      <c r="E1176" s="32" t="s">
        <v>128</v>
      </c>
      <c r="F1176" s="32" t="s">
        <v>13</v>
      </c>
      <c r="G1176" s="32" t="s">
        <v>14</v>
      </c>
    </row>
    <row r="1177" spans="1:7" x14ac:dyDescent="0.2">
      <c r="A1177" s="31">
        <v>1176</v>
      </c>
      <c r="B1177" s="32" t="str">
        <f t="shared" si="18"/>
        <v>SJ-B-02-QDVZ-AC-0030_OP03_F</v>
      </c>
      <c r="C1177" s="32" t="str">
        <f>VLOOKUP(D1177,设备类型清单!B:E,4,0)</f>
        <v>SJ-B-02-QDVZ-AC-0030</v>
      </c>
      <c r="D1177" s="32" t="s">
        <v>134</v>
      </c>
      <c r="E1177" s="32" t="s">
        <v>128</v>
      </c>
      <c r="F1177" s="32" t="s">
        <v>15</v>
      </c>
      <c r="G1177" s="32" t="s">
        <v>16</v>
      </c>
    </row>
    <row r="1178" spans="1:7" x14ac:dyDescent="0.2">
      <c r="A1178" s="31">
        <v>1177</v>
      </c>
      <c r="B1178" s="32" t="str">
        <f t="shared" si="18"/>
        <v>SJ-B-02-QDVZ-AC-0030_OP04_F</v>
      </c>
      <c r="C1178" s="32" t="str">
        <f>VLOOKUP(D1178,设备类型清单!B:E,4,0)</f>
        <v>SJ-B-02-QDVZ-AC-0030</v>
      </c>
      <c r="D1178" s="32" t="s">
        <v>134</v>
      </c>
      <c r="E1178" s="32" t="s">
        <v>128</v>
      </c>
      <c r="F1178" s="32" t="s">
        <v>17</v>
      </c>
      <c r="G1178" s="32" t="s">
        <v>18</v>
      </c>
    </row>
    <row r="1179" spans="1:7" x14ac:dyDescent="0.2">
      <c r="A1179" s="31">
        <v>1178</v>
      </c>
      <c r="B1179" s="32" t="str">
        <f t="shared" si="18"/>
        <v>SJ-B-02-QDVZ-AC-0030_OP05_F</v>
      </c>
      <c r="C1179" s="32" t="str">
        <f>VLOOKUP(D1179,设备类型清单!B:E,4,0)</f>
        <v>SJ-B-02-QDVZ-AC-0030</v>
      </c>
      <c r="D1179" s="32" t="s">
        <v>134</v>
      </c>
      <c r="E1179" s="32" t="s">
        <v>128</v>
      </c>
      <c r="F1179" s="32" t="s">
        <v>19</v>
      </c>
      <c r="G1179" s="32" t="s">
        <v>20</v>
      </c>
    </row>
    <row r="1180" spans="1:7" x14ac:dyDescent="0.2">
      <c r="A1180" s="31">
        <v>1179</v>
      </c>
      <c r="B1180" s="32" t="str">
        <f t="shared" si="18"/>
        <v>SJ-B-02-QDVZ-AC-0030_OP06_X</v>
      </c>
      <c r="C1180" s="32" t="str">
        <f>VLOOKUP(D1180,设备类型清单!B:E,4,0)</f>
        <v>SJ-B-02-QDVZ-AC-0030</v>
      </c>
      <c r="D1180" s="32" t="s">
        <v>134</v>
      </c>
      <c r="E1180" s="32" t="s">
        <v>128</v>
      </c>
      <c r="F1180" s="32" t="s">
        <v>21</v>
      </c>
      <c r="G1180" s="32" t="s">
        <v>22</v>
      </c>
    </row>
    <row r="1181" spans="1:7" x14ac:dyDescent="0.2">
      <c r="A1181" s="31">
        <v>1180</v>
      </c>
      <c r="B1181" s="32" t="str">
        <f t="shared" si="18"/>
        <v>SJ-B-02-QDVZ-AC-0030_OP07_X</v>
      </c>
      <c r="C1181" s="32" t="str">
        <f>VLOOKUP(D1181,设备类型清单!B:E,4,0)</f>
        <v>SJ-B-02-QDVZ-AC-0030</v>
      </c>
      <c r="D1181" s="32" t="s">
        <v>134</v>
      </c>
      <c r="E1181" s="32" t="s">
        <v>128</v>
      </c>
      <c r="F1181" s="32" t="s">
        <v>23</v>
      </c>
      <c r="G1181" s="32" t="s">
        <v>24</v>
      </c>
    </row>
    <row r="1182" spans="1:7" x14ac:dyDescent="0.2">
      <c r="A1182" s="31">
        <v>1181</v>
      </c>
      <c r="B1182" s="32" t="str">
        <f t="shared" si="18"/>
        <v>SJ-B-02-QDVZ-AC-0030_OP08_X</v>
      </c>
      <c r="C1182" s="32" t="str">
        <f>VLOOKUP(D1182,设备类型清单!B:E,4,0)</f>
        <v>SJ-B-02-QDVZ-AC-0030</v>
      </c>
      <c r="D1182" s="32" t="s">
        <v>134</v>
      </c>
      <c r="E1182" s="32" t="s">
        <v>128</v>
      </c>
      <c r="F1182" s="32" t="s">
        <v>25</v>
      </c>
      <c r="G1182" s="32" t="s">
        <v>26</v>
      </c>
    </row>
    <row r="1183" spans="1:7" x14ac:dyDescent="0.2">
      <c r="A1183" s="31">
        <v>1182</v>
      </c>
      <c r="B1183" s="32" t="str">
        <f t="shared" si="18"/>
        <v>SJ-B-02-QDVZ-AC-0030_OP09_X</v>
      </c>
      <c r="C1183" s="32" t="str">
        <f>VLOOKUP(D1183,设备类型清单!B:E,4,0)</f>
        <v>SJ-B-02-QDVZ-AC-0030</v>
      </c>
      <c r="D1183" s="32" t="s">
        <v>134</v>
      </c>
      <c r="E1183" s="32" t="s">
        <v>128</v>
      </c>
      <c r="F1183" s="32" t="s">
        <v>27</v>
      </c>
      <c r="G1183" s="32" t="s">
        <v>28</v>
      </c>
    </row>
    <row r="1184" spans="1:7" x14ac:dyDescent="0.2">
      <c r="A1184" s="31">
        <v>1183</v>
      </c>
      <c r="B1184" s="32" t="str">
        <f t="shared" si="18"/>
        <v>SJ-B-02-QDVZ-AC-0030_FQ01_F</v>
      </c>
      <c r="C1184" s="32" t="str">
        <f>VLOOKUP(D1184,设备类型清单!B:E,4,0)</f>
        <v>SJ-B-02-QDVZ-AC-0030</v>
      </c>
      <c r="D1184" s="32" t="s">
        <v>134</v>
      </c>
      <c r="E1184" s="32" t="s">
        <v>128</v>
      </c>
      <c r="F1184" s="32" t="s">
        <v>29</v>
      </c>
      <c r="G1184" s="32" t="s">
        <v>30</v>
      </c>
    </row>
    <row r="1185" spans="1:7" x14ac:dyDescent="0.2">
      <c r="A1185" s="31">
        <v>1184</v>
      </c>
      <c r="B1185" s="32" t="str">
        <f t="shared" si="18"/>
        <v>SJ-B-02-QDVZ-AC-0030_HU01_F</v>
      </c>
      <c r="C1185" s="32" t="str">
        <f>VLOOKUP(D1185,设备类型清单!B:E,4,0)</f>
        <v>SJ-B-02-QDVZ-AC-0030</v>
      </c>
      <c r="D1185" s="32" t="s">
        <v>134</v>
      </c>
      <c r="E1185" s="32" t="s">
        <v>128</v>
      </c>
      <c r="F1185" s="32" t="s">
        <v>31</v>
      </c>
      <c r="G1185" s="32" t="s">
        <v>32</v>
      </c>
    </row>
    <row r="1186" spans="1:7" x14ac:dyDescent="0.2">
      <c r="A1186" s="31">
        <v>1185</v>
      </c>
      <c r="B1186" s="32" t="str">
        <f t="shared" si="18"/>
        <v>SJ-B-02-QDVZ-AC-0030_HU02_F</v>
      </c>
      <c r="C1186" s="32" t="str">
        <f>VLOOKUP(D1186,设备类型清单!B:E,4,0)</f>
        <v>SJ-B-02-QDVZ-AC-0030</v>
      </c>
      <c r="D1186" s="32" t="s">
        <v>134</v>
      </c>
      <c r="E1186" s="32" t="s">
        <v>128</v>
      </c>
      <c r="F1186" s="32" t="s">
        <v>33</v>
      </c>
      <c r="G1186" s="32" t="s">
        <v>34</v>
      </c>
    </row>
    <row r="1187" spans="1:7" x14ac:dyDescent="0.2">
      <c r="A1187" s="31">
        <v>1186</v>
      </c>
      <c r="B1187" s="32" t="str">
        <f t="shared" si="18"/>
        <v>SJ-B-02-QDVZ-AC-0030_HU03_F</v>
      </c>
      <c r="C1187" s="32" t="str">
        <f>VLOOKUP(D1187,设备类型清单!B:E,4,0)</f>
        <v>SJ-B-02-QDVZ-AC-0030</v>
      </c>
      <c r="D1187" s="32" t="s">
        <v>134</v>
      </c>
      <c r="E1187" s="32" t="s">
        <v>128</v>
      </c>
      <c r="F1187" s="32" t="s">
        <v>35</v>
      </c>
      <c r="G1187" s="32" t="s">
        <v>36</v>
      </c>
    </row>
    <row r="1188" spans="1:7" x14ac:dyDescent="0.2">
      <c r="A1188" s="31">
        <v>1187</v>
      </c>
      <c r="B1188" s="32" t="str">
        <f t="shared" si="18"/>
        <v>SJ-B-02-QDVZ-AC-0030_HU04_F</v>
      </c>
      <c r="C1188" s="32" t="str">
        <f>VLOOKUP(D1188,设备类型清单!B:E,4,0)</f>
        <v>SJ-B-02-QDVZ-AC-0030</v>
      </c>
      <c r="D1188" s="32" t="s">
        <v>134</v>
      </c>
      <c r="E1188" s="32" t="s">
        <v>128</v>
      </c>
      <c r="F1188" s="32" t="s">
        <v>37</v>
      </c>
      <c r="G1188" s="32" t="s">
        <v>38</v>
      </c>
    </row>
    <row r="1189" spans="1:7" x14ac:dyDescent="0.2">
      <c r="A1189" s="31">
        <v>1188</v>
      </c>
      <c r="B1189" s="32" t="str">
        <f t="shared" si="18"/>
        <v>SJ-B-02-QDVZ-AC-0030_HU05_F</v>
      </c>
      <c r="C1189" s="32" t="str">
        <f>VLOOKUP(D1189,设备类型清单!B:E,4,0)</f>
        <v>SJ-B-02-QDVZ-AC-0030</v>
      </c>
      <c r="D1189" s="32" t="s">
        <v>134</v>
      </c>
      <c r="E1189" s="32" t="s">
        <v>128</v>
      </c>
      <c r="F1189" s="32" t="s">
        <v>39</v>
      </c>
      <c r="G1189" s="32" t="s">
        <v>40</v>
      </c>
    </row>
    <row r="1190" spans="1:7" x14ac:dyDescent="0.2">
      <c r="A1190" s="31">
        <v>1189</v>
      </c>
      <c r="B1190" s="32" t="str">
        <f t="shared" si="18"/>
        <v>SJ-B-02-QDVZ-AC-0030_HU06_X</v>
      </c>
      <c r="C1190" s="32" t="str">
        <f>VLOOKUP(D1190,设备类型清单!B:E,4,0)</f>
        <v>SJ-B-02-QDVZ-AC-0030</v>
      </c>
      <c r="D1190" s="32" t="s">
        <v>134</v>
      </c>
      <c r="E1190" s="32" t="s">
        <v>128</v>
      </c>
      <c r="F1190" s="32" t="s">
        <v>41</v>
      </c>
      <c r="G1190" s="32" t="s">
        <v>42</v>
      </c>
    </row>
    <row r="1191" spans="1:7" x14ac:dyDescent="0.2">
      <c r="A1191" s="31">
        <v>1190</v>
      </c>
      <c r="B1191" s="32" t="str">
        <f t="shared" si="18"/>
        <v>SJ-B-02-QDVZ-AC-0030_TE01_F</v>
      </c>
      <c r="C1191" s="32" t="str">
        <f>VLOOKUP(D1191,设备类型清单!B:E,4,0)</f>
        <v>SJ-B-02-QDVZ-AC-0030</v>
      </c>
      <c r="D1191" s="32" t="s">
        <v>134</v>
      </c>
      <c r="E1191" s="32" t="s">
        <v>128</v>
      </c>
      <c r="F1191" s="32" t="s">
        <v>43</v>
      </c>
      <c r="G1191" s="32" t="s">
        <v>44</v>
      </c>
    </row>
    <row r="1192" spans="1:7" x14ac:dyDescent="0.2">
      <c r="A1192" s="31">
        <v>1191</v>
      </c>
      <c r="B1192" s="32" t="str">
        <f t="shared" si="18"/>
        <v>SJ-B-02-QDVZ-AC-0030_TE02_F</v>
      </c>
      <c r="C1192" s="32" t="str">
        <f>VLOOKUP(D1192,设备类型清单!B:E,4,0)</f>
        <v>SJ-B-02-QDVZ-AC-0030</v>
      </c>
      <c r="D1192" s="32" t="s">
        <v>134</v>
      </c>
      <c r="E1192" s="32" t="s">
        <v>128</v>
      </c>
      <c r="F1192" s="32" t="s">
        <v>45</v>
      </c>
      <c r="G1192" s="32" t="s">
        <v>46</v>
      </c>
    </row>
    <row r="1193" spans="1:7" x14ac:dyDescent="0.2">
      <c r="A1193" s="31">
        <v>1192</v>
      </c>
      <c r="B1193" s="32" t="str">
        <f t="shared" si="18"/>
        <v>SJ-B-02-QDVZ-AC-0030_TE03_F</v>
      </c>
      <c r="C1193" s="32" t="str">
        <f>VLOOKUP(D1193,设备类型清单!B:E,4,0)</f>
        <v>SJ-B-02-QDVZ-AC-0030</v>
      </c>
      <c r="D1193" s="32" t="s">
        <v>134</v>
      </c>
      <c r="E1193" s="32" t="s">
        <v>128</v>
      </c>
      <c r="F1193" s="32" t="s">
        <v>47</v>
      </c>
      <c r="G1193" s="32" t="s">
        <v>48</v>
      </c>
    </row>
    <row r="1194" spans="1:7" x14ac:dyDescent="0.2">
      <c r="A1194" s="31">
        <v>1193</v>
      </c>
      <c r="B1194" s="32" t="str">
        <f t="shared" si="18"/>
        <v>SJ-B-02-QDVZ-AC-0030_TE04_F</v>
      </c>
      <c r="C1194" s="32" t="str">
        <f>VLOOKUP(D1194,设备类型清单!B:E,4,0)</f>
        <v>SJ-B-02-QDVZ-AC-0030</v>
      </c>
      <c r="D1194" s="32" t="s">
        <v>134</v>
      </c>
      <c r="E1194" s="32" t="s">
        <v>128</v>
      </c>
      <c r="F1194" s="32" t="s">
        <v>49</v>
      </c>
      <c r="G1194" s="32" t="s">
        <v>50</v>
      </c>
    </row>
    <row r="1195" spans="1:7" x14ac:dyDescent="0.2">
      <c r="A1195" s="31">
        <v>1194</v>
      </c>
      <c r="B1195" s="32" t="str">
        <f t="shared" si="18"/>
        <v>SJ-B-02-QDVZ-AC-0030_TE05_F</v>
      </c>
      <c r="C1195" s="32" t="str">
        <f>VLOOKUP(D1195,设备类型清单!B:E,4,0)</f>
        <v>SJ-B-02-QDVZ-AC-0030</v>
      </c>
      <c r="D1195" s="32" t="s">
        <v>134</v>
      </c>
      <c r="E1195" s="32" t="s">
        <v>128</v>
      </c>
      <c r="F1195" s="32" t="s">
        <v>51</v>
      </c>
      <c r="G1195" s="32" t="s">
        <v>52</v>
      </c>
    </row>
    <row r="1196" spans="1:7" x14ac:dyDescent="0.2">
      <c r="A1196" s="31">
        <v>1195</v>
      </c>
      <c r="B1196" s="32" t="str">
        <f t="shared" si="18"/>
        <v>SJ-B-02-QDVZ-AC-0030_TE06_F</v>
      </c>
      <c r="C1196" s="32" t="str">
        <f>VLOOKUP(D1196,设备类型清单!B:E,4,0)</f>
        <v>SJ-B-02-QDVZ-AC-0030</v>
      </c>
      <c r="D1196" s="32" t="s">
        <v>134</v>
      </c>
      <c r="E1196" s="32" t="s">
        <v>128</v>
      </c>
      <c r="F1196" s="32" t="s">
        <v>53</v>
      </c>
      <c r="G1196" s="32" t="s">
        <v>54</v>
      </c>
    </row>
    <row r="1197" spans="1:7" x14ac:dyDescent="0.2">
      <c r="A1197" s="31">
        <v>1196</v>
      </c>
      <c r="B1197" s="32" t="str">
        <f t="shared" si="18"/>
        <v>SJ-B-02-QDVZ-AC-0030_TE07_F</v>
      </c>
      <c r="C1197" s="32" t="str">
        <f>VLOOKUP(D1197,设备类型清单!B:E,4,0)</f>
        <v>SJ-B-02-QDVZ-AC-0030</v>
      </c>
      <c r="D1197" s="32" t="s">
        <v>134</v>
      </c>
      <c r="E1197" s="32" t="s">
        <v>128</v>
      </c>
      <c r="F1197" s="32" t="s">
        <v>55</v>
      </c>
      <c r="G1197" s="32" t="s">
        <v>56</v>
      </c>
    </row>
    <row r="1198" spans="1:7" x14ac:dyDescent="0.2">
      <c r="A1198" s="31">
        <v>1197</v>
      </c>
      <c r="B1198" s="32" t="str">
        <f t="shared" si="18"/>
        <v>SJ-B-02-QDVZ-AC-0030_TE08_F</v>
      </c>
      <c r="C1198" s="32" t="str">
        <f>VLOOKUP(D1198,设备类型清单!B:E,4,0)</f>
        <v>SJ-B-02-QDVZ-AC-0030</v>
      </c>
      <c r="D1198" s="32" t="s">
        <v>134</v>
      </c>
      <c r="E1198" s="32" t="s">
        <v>128</v>
      </c>
      <c r="F1198" s="32" t="s">
        <v>57</v>
      </c>
      <c r="G1198" s="32" t="s">
        <v>58</v>
      </c>
    </row>
    <row r="1199" spans="1:7" x14ac:dyDescent="0.2">
      <c r="A1199" s="31">
        <v>1198</v>
      </c>
      <c r="B1199" s="32" t="str">
        <f t="shared" si="18"/>
        <v>SJ-B-02-QDVZ-AC-0030_TE09_S</v>
      </c>
      <c r="C1199" s="32" t="str">
        <f>VLOOKUP(D1199,设备类型清单!B:E,4,0)</f>
        <v>SJ-B-02-QDVZ-AC-0030</v>
      </c>
      <c r="D1199" s="32" t="s">
        <v>134</v>
      </c>
      <c r="E1199" s="32" t="s">
        <v>128</v>
      </c>
      <c r="F1199" s="32" t="s">
        <v>59</v>
      </c>
      <c r="G1199" s="32" t="s">
        <v>60</v>
      </c>
    </row>
    <row r="1200" spans="1:7" x14ac:dyDescent="0.2">
      <c r="A1200" s="31">
        <v>1199</v>
      </c>
      <c r="B1200" s="32" t="str">
        <f t="shared" si="18"/>
        <v>SJ-B-02-QDVZ-AC-0030_TE10_S</v>
      </c>
      <c r="C1200" s="32" t="str">
        <f>VLOOKUP(D1200,设备类型清单!B:E,4,0)</f>
        <v>SJ-B-02-QDVZ-AC-0030</v>
      </c>
      <c r="D1200" s="32" t="s">
        <v>134</v>
      </c>
      <c r="E1200" s="32" t="s">
        <v>128</v>
      </c>
      <c r="F1200" s="32" t="s">
        <v>61</v>
      </c>
      <c r="G1200" s="32" t="s">
        <v>62</v>
      </c>
    </row>
    <row r="1201" spans="1:7" x14ac:dyDescent="0.2">
      <c r="A1201" s="31">
        <v>1200</v>
      </c>
      <c r="B1201" s="32" t="str">
        <f t="shared" si="18"/>
        <v>SJ-B-02-QDVZ-AC-0030_TE11_X</v>
      </c>
      <c r="C1201" s="32" t="str">
        <f>VLOOKUP(D1201,设备类型清单!B:E,4,0)</f>
        <v>SJ-B-02-QDVZ-AC-0030</v>
      </c>
      <c r="D1201" s="32" t="s">
        <v>134</v>
      </c>
      <c r="E1201" s="32" t="s">
        <v>128</v>
      </c>
      <c r="F1201" s="32" t="s">
        <v>63</v>
      </c>
      <c r="G1201" s="32" t="s">
        <v>64</v>
      </c>
    </row>
    <row r="1202" spans="1:7" x14ac:dyDescent="0.2">
      <c r="A1202" s="31">
        <v>1201</v>
      </c>
      <c r="B1202" s="32" t="str">
        <f t="shared" si="18"/>
        <v>SJ-B-02-QDVZ-AC-0030_TE12_X</v>
      </c>
      <c r="C1202" s="32" t="str">
        <f>VLOOKUP(D1202,设备类型清单!B:E,4,0)</f>
        <v>SJ-B-02-QDVZ-AC-0030</v>
      </c>
      <c r="D1202" s="32" t="s">
        <v>134</v>
      </c>
      <c r="E1202" s="32" t="s">
        <v>128</v>
      </c>
      <c r="F1202" s="32" t="s">
        <v>65</v>
      </c>
      <c r="G1202" s="32" t="s">
        <v>66</v>
      </c>
    </row>
    <row r="1203" spans="1:7" x14ac:dyDescent="0.2">
      <c r="A1203" s="31">
        <v>1202</v>
      </c>
      <c r="B1203" s="32" t="str">
        <f t="shared" si="18"/>
        <v>SJ-B-02-QDVZ-AC-0030_TE13_X</v>
      </c>
      <c r="C1203" s="32" t="str">
        <f>VLOOKUP(D1203,设备类型清单!B:E,4,0)</f>
        <v>SJ-B-02-QDVZ-AC-0030</v>
      </c>
      <c r="D1203" s="32" t="s">
        <v>134</v>
      </c>
      <c r="E1203" s="32" t="s">
        <v>128</v>
      </c>
      <c r="F1203" s="32" t="s">
        <v>67</v>
      </c>
      <c r="G1203" s="32" t="s">
        <v>68</v>
      </c>
    </row>
    <row r="1204" spans="1:7" x14ac:dyDescent="0.2">
      <c r="A1204" s="31">
        <v>1203</v>
      </c>
      <c r="B1204" s="32" t="str">
        <f t="shared" si="18"/>
        <v>SJ-B-02-QDVZ-AC-0030_DP01_F</v>
      </c>
      <c r="C1204" s="32" t="str">
        <f>VLOOKUP(D1204,设备类型清单!B:E,4,0)</f>
        <v>SJ-B-02-QDVZ-AC-0030</v>
      </c>
      <c r="D1204" s="32" t="s">
        <v>134</v>
      </c>
      <c r="E1204" s="32" t="s">
        <v>128</v>
      </c>
      <c r="F1204" s="32" t="s">
        <v>69</v>
      </c>
      <c r="G1204" s="32" t="s">
        <v>70</v>
      </c>
    </row>
    <row r="1205" spans="1:7" x14ac:dyDescent="0.2">
      <c r="A1205" s="31">
        <v>1204</v>
      </c>
      <c r="B1205" s="32" t="str">
        <f t="shared" si="18"/>
        <v>SJ-B-02-QDVZ-AC-0030_DP02_X</v>
      </c>
      <c r="C1205" s="32" t="str">
        <f>VLOOKUP(D1205,设备类型清单!B:E,4,0)</f>
        <v>SJ-B-02-QDVZ-AC-0030</v>
      </c>
      <c r="D1205" s="32" t="s">
        <v>134</v>
      </c>
      <c r="E1205" s="32" t="s">
        <v>128</v>
      </c>
      <c r="F1205" s="32" t="s">
        <v>71</v>
      </c>
      <c r="G1205" s="32" t="s">
        <v>72</v>
      </c>
    </row>
    <row r="1206" spans="1:7" x14ac:dyDescent="0.2">
      <c r="A1206" s="31">
        <v>1205</v>
      </c>
      <c r="B1206" s="32" t="str">
        <f t="shared" si="18"/>
        <v>SJ-B-02-QDVZ-AC-0030_DP03_X</v>
      </c>
      <c r="C1206" s="32" t="str">
        <f>VLOOKUP(D1206,设备类型清单!B:E,4,0)</f>
        <v>SJ-B-02-QDVZ-AC-0030</v>
      </c>
      <c r="D1206" s="32" t="s">
        <v>134</v>
      </c>
      <c r="E1206" s="32" t="s">
        <v>128</v>
      </c>
      <c r="F1206" s="32" t="s">
        <v>73</v>
      </c>
      <c r="G1206" s="32" t="s">
        <v>74</v>
      </c>
    </row>
    <row r="1207" spans="1:7" x14ac:dyDescent="0.2">
      <c r="A1207" s="31">
        <v>1206</v>
      </c>
      <c r="B1207" s="32" t="str">
        <f t="shared" si="18"/>
        <v>SJ-B-02-QDVZ-AC-0030_DP04_X</v>
      </c>
      <c r="C1207" s="32" t="str">
        <f>VLOOKUP(D1207,设备类型清单!B:E,4,0)</f>
        <v>SJ-B-02-QDVZ-AC-0030</v>
      </c>
      <c r="D1207" s="32" t="s">
        <v>134</v>
      </c>
      <c r="E1207" s="32" t="s">
        <v>128</v>
      </c>
      <c r="F1207" s="32" t="s">
        <v>75</v>
      </c>
      <c r="G1207" s="32" t="s">
        <v>76</v>
      </c>
    </row>
    <row r="1208" spans="1:7" x14ac:dyDescent="0.2">
      <c r="A1208" s="31">
        <v>1207</v>
      </c>
      <c r="B1208" s="32" t="str">
        <f t="shared" si="18"/>
        <v>SJ-B-02-QDVZ-AC-0030_DP05_X</v>
      </c>
      <c r="C1208" s="32" t="str">
        <f>VLOOKUP(D1208,设备类型清单!B:E,4,0)</f>
        <v>SJ-B-02-QDVZ-AC-0030</v>
      </c>
      <c r="D1208" s="32" t="s">
        <v>134</v>
      </c>
      <c r="E1208" s="32" t="s">
        <v>128</v>
      </c>
      <c r="F1208" s="32" t="s">
        <v>129</v>
      </c>
      <c r="G1208" s="32" t="s">
        <v>130</v>
      </c>
    </row>
    <row r="1209" spans="1:7" x14ac:dyDescent="0.2">
      <c r="A1209" s="31">
        <v>1208</v>
      </c>
      <c r="B1209" s="32" t="str">
        <f t="shared" si="18"/>
        <v>SJ-B-02-QDVZ-AC-0030_PR01_F</v>
      </c>
      <c r="C1209" s="32" t="str">
        <f>VLOOKUP(D1209,设备类型清单!B:E,4,0)</f>
        <v>SJ-B-02-QDVZ-AC-0030</v>
      </c>
      <c r="D1209" s="32" t="s">
        <v>134</v>
      </c>
      <c r="E1209" s="32" t="s">
        <v>128</v>
      </c>
      <c r="F1209" s="32" t="s">
        <v>77</v>
      </c>
      <c r="G1209" s="32" t="s">
        <v>78</v>
      </c>
    </row>
    <row r="1210" spans="1:7" x14ac:dyDescent="0.2">
      <c r="A1210" s="31">
        <v>1209</v>
      </c>
      <c r="B1210" s="32" t="str">
        <f t="shared" si="18"/>
        <v>SJ-B-02-QDVZ-AC-0030_SN01_M</v>
      </c>
      <c r="C1210" s="32" t="str">
        <f>VLOOKUP(D1210,设备类型清单!B:E,4,0)</f>
        <v>SJ-B-02-QDVZ-AC-0030</v>
      </c>
      <c r="D1210" s="32" t="s">
        <v>134</v>
      </c>
      <c r="E1210" s="32" t="s">
        <v>128</v>
      </c>
      <c r="F1210" s="32" t="s">
        <v>79</v>
      </c>
      <c r="G1210" s="32" t="s">
        <v>80</v>
      </c>
    </row>
    <row r="1211" spans="1:7" x14ac:dyDescent="0.2">
      <c r="A1211" s="31">
        <v>1210</v>
      </c>
      <c r="B1211" s="32" t="str">
        <f t="shared" si="18"/>
        <v>SJ-B-02-QDVZ-AC-0030_SN02_R</v>
      </c>
      <c r="C1211" s="32" t="str">
        <f>VLOOKUP(D1211,设备类型清单!B:E,4,0)</f>
        <v>SJ-B-02-QDVZ-AC-0030</v>
      </c>
      <c r="D1211" s="32" t="s">
        <v>134</v>
      </c>
      <c r="E1211" s="32" t="s">
        <v>128</v>
      </c>
      <c r="F1211" s="32" t="s">
        <v>81</v>
      </c>
      <c r="G1211" s="32" t="s">
        <v>82</v>
      </c>
    </row>
    <row r="1212" spans="1:7" x14ac:dyDescent="0.2">
      <c r="A1212" s="31">
        <v>1211</v>
      </c>
      <c r="B1212" s="32" t="str">
        <f t="shared" si="18"/>
        <v>SJ-B-02-QDVZ-AC-0030_SN03_E</v>
      </c>
      <c r="C1212" s="32" t="str">
        <f>VLOOKUP(D1212,设备类型清单!B:E,4,0)</f>
        <v>SJ-B-02-QDVZ-AC-0030</v>
      </c>
      <c r="D1212" s="32" t="s">
        <v>134</v>
      </c>
      <c r="E1212" s="32" t="s">
        <v>128</v>
      </c>
      <c r="F1212" s="32" t="s">
        <v>83</v>
      </c>
      <c r="G1212" s="32" t="s">
        <v>84</v>
      </c>
    </row>
    <row r="1213" spans="1:7" x14ac:dyDescent="0.2">
      <c r="A1213" s="31">
        <v>1212</v>
      </c>
      <c r="B1213" s="32" t="str">
        <f t="shared" si="18"/>
        <v>SJ-B-02-QDVZ-AC-0030_SN04_R</v>
      </c>
      <c r="C1213" s="32" t="str">
        <f>VLOOKUP(D1213,设备类型清单!B:E,4,0)</f>
        <v>SJ-B-02-QDVZ-AC-0030</v>
      </c>
      <c r="D1213" s="32" t="s">
        <v>134</v>
      </c>
      <c r="E1213" s="32" t="s">
        <v>128</v>
      </c>
      <c r="F1213" s="32" t="s">
        <v>85</v>
      </c>
      <c r="G1213" s="32" t="s">
        <v>86</v>
      </c>
    </row>
    <row r="1214" spans="1:7" x14ac:dyDescent="0.2">
      <c r="A1214" s="31">
        <v>1213</v>
      </c>
      <c r="B1214" s="32" t="str">
        <f t="shared" si="18"/>
        <v>SJ-B-02-QDVZ-AC-0030_SN05_E</v>
      </c>
      <c r="C1214" s="32" t="str">
        <f>VLOOKUP(D1214,设备类型清单!B:E,4,0)</f>
        <v>SJ-B-02-QDVZ-AC-0030</v>
      </c>
      <c r="D1214" s="32" t="s">
        <v>134</v>
      </c>
      <c r="E1214" s="32" t="s">
        <v>128</v>
      </c>
      <c r="F1214" s="32" t="s">
        <v>87</v>
      </c>
      <c r="G1214" s="32" t="s">
        <v>88</v>
      </c>
    </row>
    <row r="1215" spans="1:7" x14ac:dyDescent="0.2">
      <c r="A1215" s="31">
        <v>1214</v>
      </c>
      <c r="B1215" s="32" t="str">
        <f t="shared" si="18"/>
        <v>SJ-B-02-QDVZ-AC-0030_SN06_S</v>
      </c>
      <c r="C1215" s="32" t="str">
        <f>VLOOKUP(D1215,设备类型清单!B:E,4,0)</f>
        <v>SJ-B-02-QDVZ-AC-0030</v>
      </c>
      <c r="D1215" s="32" t="s">
        <v>134</v>
      </c>
      <c r="E1215" s="32" t="s">
        <v>128</v>
      </c>
      <c r="F1215" s="32" t="s">
        <v>89</v>
      </c>
      <c r="G1215" s="32" t="s">
        <v>90</v>
      </c>
    </row>
    <row r="1216" spans="1:7" x14ac:dyDescent="0.2">
      <c r="A1216" s="34">
        <v>1215</v>
      </c>
      <c r="B1216" s="30" t="str">
        <f t="shared" si="18"/>
        <v>SJ-B-02-QDVZ-AC-0031_AV01_F</v>
      </c>
      <c r="C1216" s="30" t="str">
        <f>VLOOKUP(D1216,设备类型清单!B:E,4,0)</f>
        <v>SJ-B-02-QDVZ-AC-0031</v>
      </c>
      <c r="D1216" s="30" t="s">
        <v>135</v>
      </c>
      <c r="E1216" s="30" t="s">
        <v>128</v>
      </c>
      <c r="F1216" s="30" t="s">
        <v>9</v>
      </c>
      <c r="G1216" s="30" t="s">
        <v>10</v>
      </c>
    </row>
    <row r="1217" spans="1:7" x14ac:dyDescent="0.2">
      <c r="A1217" s="34">
        <v>1216</v>
      </c>
      <c r="B1217" s="30" t="str">
        <f t="shared" si="18"/>
        <v>SJ-B-02-QDVZ-AC-0031_OP01_F</v>
      </c>
      <c r="C1217" s="30" t="str">
        <f>VLOOKUP(D1217,设备类型清单!B:E,4,0)</f>
        <v>SJ-B-02-QDVZ-AC-0031</v>
      </c>
      <c r="D1217" s="30" t="s">
        <v>135</v>
      </c>
      <c r="E1217" s="30" t="s">
        <v>128</v>
      </c>
      <c r="F1217" s="30" t="s">
        <v>11</v>
      </c>
      <c r="G1217" s="30" t="s">
        <v>12</v>
      </c>
    </row>
    <row r="1218" spans="1:7" x14ac:dyDescent="0.2">
      <c r="A1218" s="34">
        <v>1217</v>
      </c>
      <c r="B1218" s="30" t="str">
        <f t="shared" ref="B1218:B1281" si="19">C1218&amp;F1218</f>
        <v>SJ-B-02-QDVZ-AC-0031_OP02_F</v>
      </c>
      <c r="C1218" s="30" t="str">
        <f>VLOOKUP(D1218,设备类型清单!B:E,4,0)</f>
        <v>SJ-B-02-QDVZ-AC-0031</v>
      </c>
      <c r="D1218" s="30" t="s">
        <v>135</v>
      </c>
      <c r="E1218" s="30" t="s">
        <v>128</v>
      </c>
      <c r="F1218" s="30" t="s">
        <v>13</v>
      </c>
      <c r="G1218" s="30" t="s">
        <v>14</v>
      </c>
    </row>
    <row r="1219" spans="1:7" x14ac:dyDescent="0.2">
      <c r="A1219" s="34">
        <v>1218</v>
      </c>
      <c r="B1219" s="30" t="str">
        <f t="shared" si="19"/>
        <v>SJ-B-02-QDVZ-AC-0031_OP03_F</v>
      </c>
      <c r="C1219" s="30" t="str">
        <f>VLOOKUP(D1219,设备类型清单!B:E,4,0)</f>
        <v>SJ-B-02-QDVZ-AC-0031</v>
      </c>
      <c r="D1219" s="30" t="s">
        <v>135</v>
      </c>
      <c r="E1219" s="30" t="s">
        <v>128</v>
      </c>
      <c r="F1219" s="30" t="s">
        <v>15</v>
      </c>
      <c r="G1219" s="30" t="s">
        <v>16</v>
      </c>
    </row>
    <row r="1220" spans="1:7" x14ac:dyDescent="0.2">
      <c r="A1220" s="34">
        <v>1219</v>
      </c>
      <c r="B1220" s="30" t="str">
        <f t="shared" si="19"/>
        <v>SJ-B-02-QDVZ-AC-0031_OP04_F</v>
      </c>
      <c r="C1220" s="30" t="str">
        <f>VLOOKUP(D1220,设备类型清单!B:E,4,0)</f>
        <v>SJ-B-02-QDVZ-AC-0031</v>
      </c>
      <c r="D1220" s="30" t="s">
        <v>135</v>
      </c>
      <c r="E1220" s="30" t="s">
        <v>128</v>
      </c>
      <c r="F1220" s="30" t="s">
        <v>17</v>
      </c>
      <c r="G1220" s="30" t="s">
        <v>18</v>
      </c>
    </row>
    <row r="1221" spans="1:7" x14ac:dyDescent="0.2">
      <c r="A1221" s="34">
        <v>1220</v>
      </c>
      <c r="B1221" s="30" t="str">
        <f t="shared" si="19"/>
        <v>SJ-B-02-QDVZ-AC-0031_OP05_F</v>
      </c>
      <c r="C1221" s="30" t="str">
        <f>VLOOKUP(D1221,设备类型清单!B:E,4,0)</f>
        <v>SJ-B-02-QDVZ-AC-0031</v>
      </c>
      <c r="D1221" s="30" t="s">
        <v>135</v>
      </c>
      <c r="E1221" s="30" t="s">
        <v>128</v>
      </c>
      <c r="F1221" s="30" t="s">
        <v>19</v>
      </c>
      <c r="G1221" s="30" t="s">
        <v>20</v>
      </c>
    </row>
    <row r="1222" spans="1:7" x14ac:dyDescent="0.2">
      <c r="A1222" s="34">
        <v>1221</v>
      </c>
      <c r="B1222" s="30" t="str">
        <f t="shared" si="19"/>
        <v>SJ-B-02-QDVZ-AC-0031_OP06_X</v>
      </c>
      <c r="C1222" s="30" t="str">
        <f>VLOOKUP(D1222,设备类型清单!B:E,4,0)</f>
        <v>SJ-B-02-QDVZ-AC-0031</v>
      </c>
      <c r="D1222" s="30" t="s">
        <v>135</v>
      </c>
      <c r="E1222" s="30" t="s">
        <v>128</v>
      </c>
      <c r="F1222" s="30" t="s">
        <v>21</v>
      </c>
      <c r="G1222" s="30" t="s">
        <v>22</v>
      </c>
    </row>
    <row r="1223" spans="1:7" x14ac:dyDescent="0.2">
      <c r="A1223" s="34">
        <v>1222</v>
      </c>
      <c r="B1223" s="30" t="str">
        <f t="shared" si="19"/>
        <v>SJ-B-02-QDVZ-AC-0031_OP07_X</v>
      </c>
      <c r="C1223" s="30" t="str">
        <f>VLOOKUP(D1223,设备类型清单!B:E,4,0)</f>
        <v>SJ-B-02-QDVZ-AC-0031</v>
      </c>
      <c r="D1223" s="30" t="s">
        <v>135</v>
      </c>
      <c r="E1223" s="30" t="s">
        <v>128</v>
      </c>
      <c r="F1223" s="30" t="s">
        <v>23</v>
      </c>
      <c r="G1223" s="30" t="s">
        <v>24</v>
      </c>
    </row>
    <row r="1224" spans="1:7" x14ac:dyDescent="0.2">
      <c r="A1224" s="34">
        <v>1223</v>
      </c>
      <c r="B1224" s="30" t="str">
        <f t="shared" si="19"/>
        <v>SJ-B-02-QDVZ-AC-0031_OP08_X</v>
      </c>
      <c r="C1224" s="30" t="str">
        <f>VLOOKUP(D1224,设备类型清单!B:E,4,0)</f>
        <v>SJ-B-02-QDVZ-AC-0031</v>
      </c>
      <c r="D1224" s="30" t="s">
        <v>135</v>
      </c>
      <c r="E1224" s="30" t="s">
        <v>128</v>
      </c>
      <c r="F1224" s="30" t="s">
        <v>25</v>
      </c>
      <c r="G1224" s="30" t="s">
        <v>26</v>
      </c>
    </row>
    <row r="1225" spans="1:7" x14ac:dyDescent="0.2">
      <c r="A1225" s="34">
        <v>1224</v>
      </c>
      <c r="B1225" s="30" t="str">
        <f t="shared" si="19"/>
        <v>SJ-B-02-QDVZ-AC-0031_OP09_X</v>
      </c>
      <c r="C1225" s="30" t="str">
        <f>VLOOKUP(D1225,设备类型清单!B:E,4,0)</f>
        <v>SJ-B-02-QDVZ-AC-0031</v>
      </c>
      <c r="D1225" s="30" t="s">
        <v>135</v>
      </c>
      <c r="E1225" s="30" t="s">
        <v>128</v>
      </c>
      <c r="F1225" s="30" t="s">
        <v>27</v>
      </c>
      <c r="G1225" s="30" t="s">
        <v>28</v>
      </c>
    </row>
    <row r="1226" spans="1:7" x14ac:dyDescent="0.2">
      <c r="A1226" s="34">
        <v>1225</v>
      </c>
      <c r="B1226" s="30" t="str">
        <f t="shared" si="19"/>
        <v>SJ-B-02-QDVZ-AC-0031_FQ01_F</v>
      </c>
      <c r="C1226" s="30" t="str">
        <f>VLOOKUP(D1226,设备类型清单!B:E,4,0)</f>
        <v>SJ-B-02-QDVZ-AC-0031</v>
      </c>
      <c r="D1226" s="30" t="s">
        <v>135</v>
      </c>
      <c r="E1226" s="30" t="s">
        <v>128</v>
      </c>
      <c r="F1226" s="30" t="s">
        <v>29</v>
      </c>
      <c r="G1226" s="30" t="s">
        <v>30</v>
      </c>
    </row>
    <row r="1227" spans="1:7" x14ac:dyDescent="0.2">
      <c r="A1227" s="34">
        <v>1226</v>
      </c>
      <c r="B1227" s="30" t="str">
        <f t="shared" si="19"/>
        <v>SJ-B-02-QDVZ-AC-0031_HU01_F</v>
      </c>
      <c r="C1227" s="30" t="str">
        <f>VLOOKUP(D1227,设备类型清单!B:E,4,0)</f>
        <v>SJ-B-02-QDVZ-AC-0031</v>
      </c>
      <c r="D1227" s="30" t="s">
        <v>135</v>
      </c>
      <c r="E1227" s="30" t="s">
        <v>128</v>
      </c>
      <c r="F1227" s="30" t="s">
        <v>31</v>
      </c>
      <c r="G1227" s="30" t="s">
        <v>32</v>
      </c>
    </row>
    <row r="1228" spans="1:7" x14ac:dyDescent="0.2">
      <c r="A1228" s="34">
        <v>1227</v>
      </c>
      <c r="B1228" s="30" t="str">
        <f t="shared" si="19"/>
        <v>SJ-B-02-QDVZ-AC-0031_HU02_F</v>
      </c>
      <c r="C1228" s="30" t="str">
        <f>VLOOKUP(D1228,设备类型清单!B:E,4,0)</f>
        <v>SJ-B-02-QDVZ-AC-0031</v>
      </c>
      <c r="D1228" s="30" t="s">
        <v>135</v>
      </c>
      <c r="E1228" s="30" t="s">
        <v>128</v>
      </c>
      <c r="F1228" s="30" t="s">
        <v>33</v>
      </c>
      <c r="G1228" s="30" t="s">
        <v>34</v>
      </c>
    </row>
    <row r="1229" spans="1:7" x14ac:dyDescent="0.2">
      <c r="A1229" s="34">
        <v>1228</v>
      </c>
      <c r="B1229" s="30" t="str">
        <f t="shared" si="19"/>
        <v>SJ-B-02-QDVZ-AC-0031_HU03_F</v>
      </c>
      <c r="C1229" s="30" t="str">
        <f>VLOOKUP(D1229,设备类型清单!B:E,4,0)</f>
        <v>SJ-B-02-QDVZ-AC-0031</v>
      </c>
      <c r="D1229" s="30" t="s">
        <v>135</v>
      </c>
      <c r="E1229" s="30" t="s">
        <v>128</v>
      </c>
      <c r="F1229" s="30" t="s">
        <v>35</v>
      </c>
      <c r="G1229" s="30" t="s">
        <v>36</v>
      </c>
    </row>
    <row r="1230" spans="1:7" x14ac:dyDescent="0.2">
      <c r="A1230" s="34">
        <v>1229</v>
      </c>
      <c r="B1230" s="30" t="str">
        <f t="shared" si="19"/>
        <v>SJ-B-02-QDVZ-AC-0031_HU04_F</v>
      </c>
      <c r="C1230" s="30" t="str">
        <f>VLOOKUP(D1230,设备类型清单!B:E,4,0)</f>
        <v>SJ-B-02-QDVZ-AC-0031</v>
      </c>
      <c r="D1230" s="30" t="s">
        <v>135</v>
      </c>
      <c r="E1230" s="30" t="s">
        <v>128</v>
      </c>
      <c r="F1230" s="30" t="s">
        <v>37</v>
      </c>
      <c r="G1230" s="30" t="s">
        <v>38</v>
      </c>
    </row>
    <row r="1231" spans="1:7" x14ac:dyDescent="0.2">
      <c r="A1231" s="34">
        <v>1230</v>
      </c>
      <c r="B1231" s="30" t="str">
        <f t="shared" si="19"/>
        <v>SJ-B-02-QDVZ-AC-0031_HU05_F</v>
      </c>
      <c r="C1231" s="30" t="str">
        <f>VLOOKUP(D1231,设备类型清单!B:E,4,0)</f>
        <v>SJ-B-02-QDVZ-AC-0031</v>
      </c>
      <c r="D1231" s="30" t="s">
        <v>135</v>
      </c>
      <c r="E1231" s="30" t="s">
        <v>128</v>
      </c>
      <c r="F1231" s="30" t="s">
        <v>39</v>
      </c>
      <c r="G1231" s="30" t="s">
        <v>40</v>
      </c>
    </row>
    <row r="1232" spans="1:7" x14ac:dyDescent="0.2">
      <c r="A1232" s="34">
        <v>1231</v>
      </c>
      <c r="B1232" s="30" t="str">
        <f t="shared" si="19"/>
        <v>SJ-B-02-QDVZ-AC-0031_HU06_X</v>
      </c>
      <c r="C1232" s="30" t="str">
        <f>VLOOKUP(D1232,设备类型清单!B:E,4,0)</f>
        <v>SJ-B-02-QDVZ-AC-0031</v>
      </c>
      <c r="D1232" s="30" t="s">
        <v>135</v>
      </c>
      <c r="E1232" s="30" t="s">
        <v>128</v>
      </c>
      <c r="F1232" s="30" t="s">
        <v>41</v>
      </c>
      <c r="G1232" s="30" t="s">
        <v>42</v>
      </c>
    </row>
    <row r="1233" spans="1:7" x14ac:dyDescent="0.2">
      <c r="A1233" s="34">
        <v>1232</v>
      </c>
      <c r="B1233" s="30" t="str">
        <f t="shared" si="19"/>
        <v>SJ-B-02-QDVZ-AC-0031_TE01_F</v>
      </c>
      <c r="C1233" s="30" t="str">
        <f>VLOOKUP(D1233,设备类型清单!B:E,4,0)</f>
        <v>SJ-B-02-QDVZ-AC-0031</v>
      </c>
      <c r="D1233" s="30" t="s">
        <v>135</v>
      </c>
      <c r="E1233" s="30" t="s">
        <v>128</v>
      </c>
      <c r="F1233" s="30" t="s">
        <v>43</v>
      </c>
      <c r="G1233" s="30" t="s">
        <v>44</v>
      </c>
    </row>
    <row r="1234" spans="1:7" x14ac:dyDescent="0.2">
      <c r="A1234" s="34">
        <v>1233</v>
      </c>
      <c r="B1234" s="30" t="str">
        <f t="shared" si="19"/>
        <v>SJ-B-02-QDVZ-AC-0031_TE02_F</v>
      </c>
      <c r="C1234" s="30" t="str">
        <f>VLOOKUP(D1234,设备类型清单!B:E,4,0)</f>
        <v>SJ-B-02-QDVZ-AC-0031</v>
      </c>
      <c r="D1234" s="30" t="s">
        <v>135</v>
      </c>
      <c r="E1234" s="30" t="s">
        <v>128</v>
      </c>
      <c r="F1234" s="30" t="s">
        <v>45</v>
      </c>
      <c r="G1234" s="30" t="s">
        <v>46</v>
      </c>
    </row>
    <row r="1235" spans="1:7" x14ac:dyDescent="0.2">
      <c r="A1235" s="34">
        <v>1234</v>
      </c>
      <c r="B1235" s="30" t="str">
        <f t="shared" si="19"/>
        <v>SJ-B-02-QDVZ-AC-0031_TE03_F</v>
      </c>
      <c r="C1235" s="30" t="str">
        <f>VLOOKUP(D1235,设备类型清单!B:E,4,0)</f>
        <v>SJ-B-02-QDVZ-AC-0031</v>
      </c>
      <c r="D1235" s="30" t="s">
        <v>135</v>
      </c>
      <c r="E1235" s="30" t="s">
        <v>128</v>
      </c>
      <c r="F1235" s="30" t="s">
        <v>47</v>
      </c>
      <c r="G1235" s="30" t="s">
        <v>48</v>
      </c>
    </row>
    <row r="1236" spans="1:7" x14ac:dyDescent="0.2">
      <c r="A1236" s="34">
        <v>1235</v>
      </c>
      <c r="B1236" s="30" t="str">
        <f t="shared" si="19"/>
        <v>SJ-B-02-QDVZ-AC-0031_TE04_F</v>
      </c>
      <c r="C1236" s="30" t="str">
        <f>VLOOKUP(D1236,设备类型清单!B:E,4,0)</f>
        <v>SJ-B-02-QDVZ-AC-0031</v>
      </c>
      <c r="D1236" s="30" t="s">
        <v>135</v>
      </c>
      <c r="E1236" s="30" t="s">
        <v>128</v>
      </c>
      <c r="F1236" s="30" t="s">
        <v>49</v>
      </c>
      <c r="G1236" s="30" t="s">
        <v>50</v>
      </c>
    </row>
    <row r="1237" spans="1:7" x14ac:dyDescent="0.2">
      <c r="A1237" s="34">
        <v>1236</v>
      </c>
      <c r="B1237" s="30" t="str">
        <f t="shared" si="19"/>
        <v>SJ-B-02-QDVZ-AC-0031_TE05_F</v>
      </c>
      <c r="C1237" s="30" t="str">
        <f>VLOOKUP(D1237,设备类型清单!B:E,4,0)</f>
        <v>SJ-B-02-QDVZ-AC-0031</v>
      </c>
      <c r="D1237" s="30" t="s">
        <v>135</v>
      </c>
      <c r="E1237" s="30" t="s">
        <v>128</v>
      </c>
      <c r="F1237" s="30" t="s">
        <v>51</v>
      </c>
      <c r="G1237" s="30" t="s">
        <v>52</v>
      </c>
    </row>
    <row r="1238" spans="1:7" x14ac:dyDescent="0.2">
      <c r="A1238" s="34">
        <v>1237</v>
      </c>
      <c r="B1238" s="30" t="str">
        <f t="shared" si="19"/>
        <v>SJ-B-02-QDVZ-AC-0031_TE06_F</v>
      </c>
      <c r="C1238" s="30" t="str">
        <f>VLOOKUP(D1238,设备类型清单!B:E,4,0)</f>
        <v>SJ-B-02-QDVZ-AC-0031</v>
      </c>
      <c r="D1238" s="30" t="s">
        <v>135</v>
      </c>
      <c r="E1238" s="30" t="s">
        <v>128</v>
      </c>
      <c r="F1238" s="30" t="s">
        <v>53</v>
      </c>
      <c r="G1238" s="30" t="s">
        <v>54</v>
      </c>
    </row>
    <row r="1239" spans="1:7" x14ac:dyDescent="0.2">
      <c r="A1239" s="34">
        <v>1238</v>
      </c>
      <c r="B1239" s="30" t="str">
        <f t="shared" si="19"/>
        <v>SJ-B-02-QDVZ-AC-0031_TE07_F</v>
      </c>
      <c r="C1239" s="30" t="str">
        <f>VLOOKUP(D1239,设备类型清单!B:E,4,0)</f>
        <v>SJ-B-02-QDVZ-AC-0031</v>
      </c>
      <c r="D1239" s="30" t="s">
        <v>135</v>
      </c>
      <c r="E1239" s="30" t="s">
        <v>128</v>
      </c>
      <c r="F1239" s="30" t="s">
        <v>55</v>
      </c>
      <c r="G1239" s="30" t="s">
        <v>56</v>
      </c>
    </row>
    <row r="1240" spans="1:7" x14ac:dyDescent="0.2">
      <c r="A1240" s="34">
        <v>1239</v>
      </c>
      <c r="B1240" s="30" t="str">
        <f t="shared" si="19"/>
        <v>SJ-B-02-QDVZ-AC-0031_TE08_F</v>
      </c>
      <c r="C1240" s="30" t="str">
        <f>VLOOKUP(D1240,设备类型清单!B:E,4,0)</f>
        <v>SJ-B-02-QDVZ-AC-0031</v>
      </c>
      <c r="D1240" s="30" t="s">
        <v>135</v>
      </c>
      <c r="E1240" s="30" t="s">
        <v>128</v>
      </c>
      <c r="F1240" s="30" t="s">
        <v>57</v>
      </c>
      <c r="G1240" s="30" t="s">
        <v>58</v>
      </c>
    </row>
    <row r="1241" spans="1:7" x14ac:dyDescent="0.2">
      <c r="A1241" s="34">
        <v>1240</v>
      </c>
      <c r="B1241" s="30" t="str">
        <f t="shared" si="19"/>
        <v>SJ-B-02-QDVZ-AC-0031_TE09_S</v>
      </c>
      <c r="C1241" s="30" t="str">
        <f>VLOOKUP(D1241,设备类型清单!B:E,4,0)</f>
        <v>SJ-B-02-QDVZ-AC-0031</v>
      </c>
      <c r="D1241" s="30" t="s">
        <v>135</v>
      </c>
      <c r="E1241" s="30" t="s">
        <v>128</v>
      </c>
      <c r="F1241" s="30" t="s">
        <v>59</v>
      </c>
      <c r="G1241" s="30" t="s">
        <v>60</v>
      </c>
    </row>
    <row r="1242" spans="1:7" x14ac:dyDescent="0.2">
      <c r="A1242" s="34">
        <v>1241</v>
      </c>
      <c r="B1242" s="30" t="str">
        <f t="shared" si="19"/>
        <v>SJ-B-02-QDVZ-AC-0031_TE10_S</v>
      </c>
      <c r="C1242" s="30" t="str">
        <f>VLOOKUP(D1242,设备类型清单!B:E,4,0)</f>
        <v>SJ-B-02-QDVZ-AC-0031</v>
      </c>
      <c r="D1242" s="30" t="s">
        <v>135</v>
      </c>
      <c r="E1242" s="30" t="s">
        <v>128</v>
      </c>
      <c r="F1242" s="30" t="s">
        <v>61</v>
      </c>
      <c r="G1242" s="30" t="s">
        <v>62</v>
      </c>
    </row>
    <row r="1243" spans="1:7" x14ac:dyDescent="0.2">
      <c r="A1243" s="34">
        <v>1242</v>
      </c>
      <c r="B1243" s="30" t="str">
        <f t="shared" si="19"/>
        <v>SJ-B-02-QDVZ-AC-0031_TE11_X</v>
      </c>
      <c r="C1243" s="30" t="str">
        <f>VLOOKUP(D1243,设备类型清单!B:E,4,0)</f>
        <v>SJ-B-02-QDVZ-AC-0031</v>
      </c>
      <c r="D1243" s="30" t="s">
        <v>135</v>
      </c>
      <c r="E1243" s="30" t="s">
        <v>128</v>
      </c>
      <c r="F1243" s="30" t="s">
        <v>63</v>
      </c>
      <c r="G1243" s="30" t="s">
        <v>64</v>
      </c>
    </row>
    <row r="1244" spans="1:7" x14ac:dyDescent="0.2">
      <c r="A1244" s="34">
        <v>1243</v>
      </c>
      <c r="B1244" s="30" t="str">
        <f t="shared" si="19"/>
        <v>SJ-B-02-QDVZ-AC-0031_TE12_X</v>
      </c>
      <c r="C1244" s="30" t="str">
        <f>VLOOKUP(D1244,设备类型清单!B:E,4,0)</f>
        <v>SJ-B-02-QDVZ-AC-0031</v>
      </c>
      <c r="D1244" s="30" t="s">
        <v>135</v>
      </c>
      <c r="E1244" s="30" t="s">
        <v>128</v>
      </c>
      <c r="F1244" s="30" t="s">
        <v>65</v>
      </c>
      <c r="G1244" s="30" t="s">
        <v>66</v>
      </c>
    </row>
    <row r="1245" spans="1:7" x14ac:dyDescent="0.2">
      <c r="A1245" s="34">
        <v>1244</v>
      </c>
      <c r="B1245" s="30" t="str">
        <f t="shared" si="19"/>
        <v>SJ-B-02-QDVZ-AC-0031_TE13_X</v>
      </c>
      <c r="C1245" s="30" t="str">
        <f>VLOOKUP(D1245,设备类型清单!B:E,4,0)</f>
        <v>SJ-B-02-QDVZ-AC-0031</v>
      </c>
      <c r="D1245" s="30" t="s">
        <v>135</v>
      </c>
      <c r="E1245" s="30" t="s">
        <v>128</v>
      </c>
      <c r="F1245" s="30" t="s">
        <v>67</v>
      </c>
      <c r="G1245" s="30" t="s">
        <v>68</v>
      </c>
    </row>
    <row r="1246" spans="1:7" x14ac:dyDescent="0.2">
      <c r="A1246" s="34">
        <v>1245</v>
      </c>
      <c r="B1246" s="30" t="str">
        <f t="shared" si="19"/>
        <v>SJ-B-02-QDVZ-AC-0031_DP01_F</v>
      </c>
      <c r="C1246" s="30" t="str">
        <f>VLOOKUP(D1246,设备类型清单!B:E,4,0)</f>
        <v>SJ-B-02-QDVZ-AC-0031</v>
      </c>
      <c r="D1246" s="30" t="s">
        <v>135</v>
      </c>
      <c r="E1246" s="30" t="s">
        <v>128</v>
      </c>
      <c r="F1246" s="30" t="s">
        <v>69</v>
      </c>
      <c r="G1246" s="30" t="s">
        <v>70</v>
      </c>
    </row>
    <row r="1247" spans="1:7" x14ac:dyDescent="0.2">
      <c r="A1247" s="34">
        <v>1246</v>
      </c>
      <c r="B1247" s="30" t="str">
        <f t="shared" si="19"/>
        <v>SJ-B-02-QDVZ-AC-0031_DP02_X</v>
      </c>
      <c r="C1247" s="30" t="str">
        <f>VLOOKUP(D1247,设备类型清单!B:E,4,0)</f>
        <v>SJ-B-02-QDVZ-AC-0031</v>
      </c>
      <c r="D1247" s="30" t="s">
        <v>135</v>
      </c>
      <c r="E1247" s="30" t="s">
        <v>128</v>
      </c>
      <c r="F1247" s="30" t="s">
        <v>71</v>
      </c>
      <c r="G1247" s="30" t="s">
        <v>72</v>
      </c>
    </row>
    <row r="1248" spans="1:7" x14ac:dyDescent="0.2">
      <c r="A1248" s="34">
        <v>1247</v>
      </c>
      <c r="B1248" s="30" t="str">
        <f t="shared" si="19"/>
        <v>SJ-B-02-QDVZ-AC-0031_DP03_X</v>
      </c>
      <c r="C1248" s="30" t="str">
        <f>VLOOKUP(D1248,设备类型清单!B:E,4,0)</f>
        <v>SJ-B-02-QDVZ-AC-0031</v>
      </c>
      <c r="D1248" s="30" t="s">
        <v>135</v>
      </c>
      <c r="E1248" s="30" t="s">
        <v>128</v>
      </c>
      <c r="F1248" s="30" t="s">
        <v>73</v>
      </c>
      <c r="G1248" s="30" t="s">
        <v>74</v>
      </c>
    </row>
    <row r="1249" spans="1:7" x14ac:dyDescent="0.2">
      <c r="A1249" s="34">
        <v>1248</v>
      </c>
      <c r="B1249" s="30" t="str">
        <f t="shared" si="19"/>
        <v>SJ-B-02-QDVZ-AC-0031_DP04_X</v>
      </c>
      <c r="C1249" s="30" t="str">
        <f>VLOOKUP(D1249,设备类型清单!B:E,4,0)</f>
        <v>SJ-B-02-QDVZ-AC-0031</v>
      </c>
      <c r="D1249" s="30" t="s">
        <v>135</v>
      </c>
      <c r="E1249" s="30" t="s">
        <v>128</v>
      </c>
      <c r="F1249" s="30" t="s">
        <v>75</v>
      </c>
      <c r="G1249" s="30" t="s">
        <v>76</v>
      </c>
    </row>
    <row r="1250" spans="1:7" x14ac:dyDescent="0.2">
      <c r="A1250" s="34">
        <v>1249</v>
      </c>
      <c r="B1250" s="30" t="str">
        <f t="shared" si="19"/>
        <v>SJ-B-02-QDVZ-AC-0031_DP05_X</v>
      </c>
      <c r="C1250" s="30" t="str">
        <f>VLOOKUP(D1250,设备类型清单!B:E,4,0)</f>
        <v>SJ-B-02-QDVZ-AC-0031</v>
      </c>
      <c r="D1250" s="30" t="s">
        <v>135</v>
      </c>
      <c r="E1250" s="30" t="s">
        <v>128</v>
      </c>
      <c r="F1250" s="30" t="s">
        <v>129</v>
      </c>
      <c r="G1250" s="30" t="s">
        <v>130</v>
      </c>
    </row>
    <row r="1251" spans="1:7" x14ac:dyDescent="0.2">
      <c r="A1251" s="34">
        <v>1250</v>
      </c>
      <c r="B1251" s="30" t="str">
        <f t="shared" si="19"/>
        <v>SJ-B-02-QDVZ-AC-0031_PR01_F</v>
      </c>
      <c r="C1251" s="30" t="str">
        <f>VLOOKUP(D1251,设备类型清单!B:E,4,0)</f>
        <v>SJ-B-02-QDVZ-AC-0031</v>
      </c>
      <c r="D1251" s="30" t="s">
        <v>135</v>
      </c>
      <c r="E1251" s="30" t="s">
        <v>128</v>
      </c>
      <c r="F1251" s="30" t="s">
        <v>77</v>
      </c>
      <c r="G1251" s="30" t="s">
        <v>78</v>
      </c>
    </row>
    <row r="1252" spans="1:7" x14ac:dyDescent="0.2">
      <c r="A1252" s="34">
        <v>1251</v>
      </c>
      <c r="B1252" s="30" t="str">
        <f t="shared" si="19"/>
        <v>SJ-B-02-QDVZ-AC-0031_SN01_M</v>
      </c>
      <c r="C1252" s="30" t="str">
        <f>VLOOKUP(D1252,设备类型清单!B:E,4,0)</f>
        <v>SJ-B-02-QDVZ-AC-0031</v>
      </c>
      <c r="D1252" s="30" t="s">
        <v>135</v>
      </c>
      <c r="E1252" s="30" t="s">
        <v>128</v>
      </c>
      <c r="F1252" s="30" t="s">
        <v>79</v>
      </c>
      <c r="G1252" s="30" t="s">
        <v>80</v>
      </c>
    </row>
    <row r="1253" spans="1:7" x14ac:dyDescent="0.2">
      <c r="A1253" s="34">
        <v>1252</v>
      </c>
      <c r="B1253" s="30" t="str">
        <f t="shared" si="19"/>
        <v>SJ-B-02-QDVZ-AC-0031_SN02_R</v>
      </c>
      <c r="C1253" s="30" t="str">
        <f>VLOOKUP(D1253,设备类型清单!B:E,4,0)</f>
        <v>SJ-B-02-QDVZ-AC-0031</v>
      </c>
      <c r="D1253" s="30" t="s">
        <v>135</v>
      </c>
      <c r="E1253" s="30" t="s">
        <v>128</v>
      </c>
      <c r="F1253" s="30" t="s">
        <v>81</v>
      </c>
      <c r="G1253" s="30" t="s">
        <v>82</v>
      </c>
    </row>
    <row r="1254" spans="1:7" x14ac:dyDescent="0.2">
      <c r="A1254" s="34">
        <v>1253</v>
      </c>
      <c r="B1254" s="30" t="str">
        <f t="shared" si="19"/>
        <v>SJ-B-02-QDVZ-AC-0031_SN03_E</v>
      </c>
      <c r="C1254" s="30" t="str">
        <f>VLOOKUP(D1254,设备类型清单!B:E,4,0)</f>
        <v>SJ-B-02-QDVZ-AC-0031</v>
      </c>
      <c r="D1254" s="30" t="s">
        <v>135</v>
      </c>
      <c r="E1254" s="30" t="s">
        <v>128</v>
      </c>
      <c r="F1254" s="30" t="s">
        <v>83</v>
      </c>
      <c r="G1254" s="30" t="s">
        <v>84</v>
      </c>
    </row>
    <row r="1255" spans="1:7" x14ac:dyDescent="0.2">
      <c r="A1255" s="34">
        <v>1254</v>
      </c>
      <c r="B1255" s="30" t="str">
        <f t="shared" si="19"/>
        <v>SJ-B-02-QDVZ-AC-0031_SN04_R</v>
      </c>
      <c r="C1255" s="30" t="str">
        <f>VLOOKUP(D1255,设备类型清单!B:E,4,0)</f>
        <v>SJ-B-02-QDVZ-AC-0031</v>
      </c>
      <c r="D1255" s="30" t="s">
        <v>135</v>
      </c>
      <c r="E1255" s="30" t="s">
        <v>128</v>
      </c>
      <c r="F1255" s="30" t="s">
        <v>85</v>
      </c>
      <c r="G1255" s="30" t="s">
        <v>86</v>
      </c>
    </row>
    <row r="1256" spans="1:7" x14ac:dyDescent="0.2">
      <c r="A1256" s="34">
        <v>1255</v>
      </c>
      <c r="B1256" s="30" t="str">
        <f t="shared" si="19"/>
        <v>SJ-B-02-QDVZ-AC-0031_SN05_E</v>
      </c>
      <c r="C1256" s="30" t="str">
        <f>VLOOKUP(D1256,设备类型清单!B:E,4,0)</f>
        <v>SJ-B-02-QDVZ-AC-0031</v>
      </c>
      <c r="D1256" s="30" t="s">
        <v>135</v>
      </c>
      <c r="E1256" s="30" t="s">
        <v>128</v>
      </c>
      <c r="F1256" s="30" t="s">
        <v>87</v>
      </c>
      <c r="G1256" s="30" t="s">
        <v>88</v>
      </c>
    </row>
    <row r="1257" spans="1:7" x14ac:dyDescent="0.2">
      <c r="A1257" s="34">
        <v>1256</v>
      </c>
      <c r="B1257" s="30" t="str">
        <f t="shared" si="19"/>
        <v>SJ-B-02-QDVZ-AC-0031_SN06_S</v>
      </c>
      <c r="C1257" s="30" t="str">
        <f>VLOOKUP(D1257,设备类型清单!B:E,4,0)</f>
        <v>SJ-B-02-QDVZ-AC-0031</v>
      </c>
      <c r="D1257" s="30" t="s">
        <v>135</v>
      </c>
      <c r="E1257" s="30" t="s">
        <v>128</v>
      </c>
      <c r="F1257" s="30" t="s">
        <v>89</v>
      </c>
      <c r="G1257" s="30" t="s">
        <v>90</v>
      </c>
    </row>
    <row r="1258" spans="1:7" x14ac:dyDescent="0.2">
      <c r="A1258" s="31">
        <v>1257</v>
      </c>
      <c r="B1258" s="32" t="str">
        <f t="shared" si="19"/>
        <v>SJ-B-02-QDVZ-AC-0032_AV01_F</v>
      </c>
      <c r="C1258" s="32" t="str">
        <f>VLOOKUP(D1258,设备类型清单!B:E,4,0)</f>
        <v>SJ-B-02-QDVZ-AC-0032</v>
      </c>
      <c r="D1258" s="32" t="s">
        <v>136</v>
      </c>
      <c r="E1258" s="32" t="s">
        <v>128</v>
      </c>
      <c r="F1258" s="32" t="s">
        <v>9</v>
      </c>
      <c r="G1258" s="32" t="s">
        <v>10</v>
      </c>
    </row>
    <row r="1259" spans="1:7" x14ac:dyDescent="0.2">
      <c r="A1259" s="31">
        <v>1258</v>
      </c>
      <c r="B1259" s="32" t="str">
        <f t="shared" si="19"/>
        <v>SJ-B-02-QDVZ-AC-0032_OP01_F</v>
      </c>
      <c r="C1259" s="32" t="str">
        <f>VLOOKUP(D1259,设备类型清单!B:E,4,0)</f>
        <v>SJ-B-02-QDVZ-AC-0032</v>
      </c>
      <c r="D1259" s="32" t="s">
        <v>136</v>
      </c>
      <c r="E1259" s="32" t="s">
        <v>128</v>
      </c>
      <c r="F1259" s="32" t="s">
        <v>11</v>
      </c>
      <c r="G1259" s="32" t="s">
        <v>12</v>
      </c>
    </row>
    <row r="1260" spans="1:7" x14ac:dyDescent="0.2">
      <c r="A1260" s="31">
        <v>1259</v>
      </c>
      <c r="B1260" s="32" t="str">
        <f t="shared" si="19"/>
        <v>SJ-B-02-QDVZ-AC-0032_OP02_F</v>
      </c>
      <c r="C1260" s="32" t="str">
        <f>VLOOKUP(D1260,设备类型清单!B:E,4,0)</f>
        <v>SJ-B-02-QDVZ-AC-0032</v>
      </c>
      <c r="D1260" s="32" t="s">
        <v>136</v>
      </c>
      <c r="E1260" s="32" t="s">
        <v>128</v>
      </c>
      <c r="F1260" s="32" t="s">
        <v>13</v>
      </c>
      <c r="G1260" s="32" t="s">
        <v>14</v>
      </c>
    </row>
    <row r="1261" spans="1:7" x14ac:dyDescent="0.2">
      <c r="A1261" s="31">
        <v>1260</v>
      </c>
      <c r="B1261" s="32" t="str">
        <f t="shared" si="19"/>
        <v>SJ-B-02-QDVZ-AC-0032_OP03_F</v>
      </c>
      <c r="C1261" s="32" t="str">
        <f>VLOOKUP(D1261,设备类型清单!B:E,4,0)</f>
        <v>SJ-B-02-QDVZ-AC-0032</v>
      </c>
      <c r="D1261" s="32" t="s">
        <v>136</v>
      </c>
      <c r="E1261" s="32" t="s">
        <v>128</v>
      </c>
      <c r="F1261" s="32" t="s">
        <v>15</v>
      </c>
      <c r="G1261" s="32" t="s">
        <v>16</v>
      </c>
    </row>
    <row r="1262" spans="1:7" x14ac:dyDescent="0.2">
      <c r="A1262" s="31">
        <v>1261</v>
      </c>
      <c r="B1262" s="32" t="str">
        <f t="shared" si="19"/>
        <v>SJ-B-02-QDVZ-AC-0032_OP04_F</v>
      </c>
      <c r="C1262" s="32" t="str">
        <f>VLOOKUP(D1262,设备类型清单!B:E,4,0)</f>
        <v>SJ-B-02-QDVZ-AC-0032</v>
      </c>
      <c r="D1262" s="32" t="s">
        <v>136</v>
      </c>
      <c r="E1262" s="32" t="s">
        <v>128</v>
      </c>
      <c r="F1262" s="32" t="s">
        <v>17</v>
      </c>
      <c r="G1262" s="32" t="s">
        <v>18</v>
      </c>
    </row>
    <row r="1263" spans="1:7" x14ac:dyDescent="0.2">
      <c r="A1263" s="31">
        <v>1262</v>
      </c>
      <c r="B1263" s="32" t="str">
        <f t="shared" si="19"/>
        <v>SJ-B-02-QDVZ-AC-0032_OP05_F</v>
      </c>
      <c r="C1263" s="32" t="str">
        <f>VLOOKUP(D1263,设备类型清单!B:E,4,0)</f>
        <v>SJ-B-02-QDVZ-AC-0032</v>
      </c>
      <c r="D1263" s="32" t="s">
        <v>136</v>
      </c>
      <c r="E1263" s="32" t="s">
        <v>128</v>
      </c>
      <c r="F1263" s="32" t="s">
        <v>19</v>
      </c>
      <c r="G1263" s="32" t="s">
        <v>20</v>
      </c>
    </row>
    <row r="1264" spans="1:7" x14ac:dyDescent="0.2">
      <c r="A1264" s="31">
        <v>1263</v>
      </c>
      <c r="B1264" s="32" t="str">
        <f t="shared" si="19"/>
        <v>SJ-B-02-QDVZ-AC-0032_OP06_X</v>
      </c>
      <c r="C1264" s="32" t="str">
        <f>VLOOKUP(D1264,设备类型清单!B:E,4,0)</f>
        <v>SJ-B-02-QDVZ-AC-0032</v>
      </c>
      <c r="D1264" s="32" t="s">
        <v>136</v>
      </c>
      <c r="E1264" s="32" t="s">
        <v>128</v>
      </c>
      <c r="F1264" s="32" t="s">
        <v>21</v>
      </c>
      <c r="G1264" s="32" t="s">
        <v>22</v>
      </c>
    </row>
    <row r="1265" spans="1:7" x14ac:dyDescent="0.2">
      <c r="A1265" s="31">
        <v>1264</v>
      </c>
      <c r="B1265" s="32" t="str">
        <f t="shared" si="19"/>
        <v>SJ-B-02-QDVZ-AC-0032_OP07_X</v>
      </c>
      <c r="C1265" s="32" t="str">
        <f>VLOOKUP(D1265,设备类型清单!B:E,4,0)</f>
        <v>SJ-B-02-QDVZ-AC-0032</v>
      </c>
      <c r="D1265" s="32" t="s">
        <v>136</v>
      </c>
      <c r="E1265" s="32" t="s">
        <v>128</v>
      </c>
      <c r="F1265" s="32" t="s">
        <v>23</v>
      </c>
      <c r="G1265" s="32" t="s">
        <v>24</v>
      </c>
    </row>
    <row r="1266" spans="1:7" x14ac:dyDescent="0.2">
      <c r="A1266" s="31">
        <v>1265</v>
      </c>
      <c r="B1266" s="32" t="str">
        <f t="shared" si="19"/>
        <v>SJ-B-02-QDVZ-AC-0032_OP08_X</v>
      </c>
      <c r="C1266" s="32" t="str">
        <f>VLOOKUP(D1266,设备类型清单!B:E,4,0)</f>
        <v>SJ-B-02-QDVZ-AC-0032</v>
      </c>
      <c r="D1266" s="32" t="s">
        <v>136</v>
      </c>
      <c r="E1266" s="32" t="s">
        <v>128</v>
      </c>
      <c r="F1266" s="32" t="s">
        <v>25</v>
      </c>
      <c r="G1266" s="32" t="s">
        <v>26</v>
      </c>
    </row>
    <row r="1267" spans="1:7" x14ac:dyDescent="0.2">
      <c r="A1267" s="31">
        <v>1266</v>
      </c>
      <c r="B1267" s="32" t="str">
        <f t="shared" si="19"/>
        <v>SJ-B-02-QDVZ-AC-0032_OP09_X</v>
      </c>
      <c r="C1267" s="32" t="str">
        <f>VLOOKUP(D1267,设备类型清单!B:E,4,0)</f>
        <v>SJ-B-02-QDVZ-AC-0032</v>
      </c>
      <c r="D1267" s="32" t="s">
        <v>136</v>
      </c>
      <c r="E1267" s="32" t="s">
        <v>128</v>
      </c>
      <c r="F1267" s="32" t="s">
        <v>27</v>
      </c>
      <c r="G1267" s="32" t="s">
        <v>28</v>
      </c>
    </row>
    <row r="1268" spans="1:7" x14ac:dyDescent="0.2">
      <c r="A1268" s="31">
        <v>1267</v>
      </c>
      <c r="B1268" s="32" t="str">
        <f t="shared" si="19"/>
        <v>SJ-B-02-QDVZ-AC-0032_FQ01_F</v>
      </c>
      <c r="C1268" s="32" t="str">
        <f>VLOOKUP(D1268,设备类型清单!B:E,4,0)</f>
        <v>SJ-B-02-QDVZ-AC-0032</v>
      </c>
      <c r="D1268" s="32" t="s">
        <v>136</v>
      </c>
      <c r="E1268" s="32" t="s">
        <v>128</v>
      </c>
      <c r="F1268" s="32" t="s">
        <v>29</v>
      </c>
      <c r="G1268" s="32" t="s">
        <v>30</v>
      </c>
    </row>
    <row r="1269" spans="1:7" x14ac:dyDescent="0.2">
      <c r="A1269" s="31">
        <v>1268</v>
      </c>
      <c r="B1269" s="32" t="str">
        <f t="shared" si="19"/>
        <v>SJ-B-02-QDVZ-AC-0032_HU01_F</v>
      </c>
      <c r="C1269" s="32" t="str">
        <f>VLOOKUP(D1269,设备类型清单!B:E,4,0)</f>
        <v>SJ-B-02-QDVZ-AC-0032</v>
      </c>
      <c r="D1269" s="32" t="s">
        <v>136</v>
      </c>
      <c r="E1269" s="32" t="s">
        <v>128</v>
      </c>
      <c r="F1269" s="32" t="s">
        <v>31</v>
      </c>
      <c r="G1269" s="32" t="s">
        <v>32</v>
      </c>
    </row>
    <row r="1270" spans="1:7" x14ac:dyDescent="0.2">
      <c r="A1270" s="31">
        <v>1269</v>
      </c>
      <c r="B1270" s="32" t="str">
        <f t="shared" si="19"/>
        <v>SJ-B-02-QDVZ-AC-0032_HU02_F</v>
      </c>
      <c r="C1270" s="32" t="str">
        <f>VLOOKUP(D1270,设备类型清单!B:E,4,0)</f>
        <v>SJ-B-02-QDVZ-AC-0032</v>
      </c>
      <c r="D1270" s="32" t="s">
        <v>136</v>
      </c>
      <c r="E1270" s="32" t="s">
        <v>128</v>
      </c>
      <c r="F1270" s="32" t="s">
        <v>33</v>
      </c>
      <c r="G1270" s="32" t="s">
        <v>34</v>
      </c>
    </row>
    <row r="1271" spans="1:7" x14ac:dyDescent="0.2">
      <c r="A1271" s="31">
        <v>1270</v>
      </c>
      <c r="B1271" s="32" t="str">
        <f t="shared" si="19"/>
        <v>SJ-B-02-QDVZ-AC-0032_HU03_F</v>
      </c>
      <c r="C1271" s="32" t="str">
        <f>VLOOKUP(D1271,设备类型清单!B:E,4,0)</f>
        <v>SJ-B-02-QDVZ-AC-0032</v>
      </c>
      <c r="D1271" s="32" t="s">
        <v>136</v>
      </c>
      <c r="E1271" s="32" t="s">
        <v>128</v>
      </c>
      <c r="F1271" s="32" t="s">
        <v>35</v>
      </c>
      <c r="G1271" s="32" t="s">
        <v>36</v>
      </c>
    </row>
    <row r="1272" spans="1:7" x14ac:dyDescent="0.2">
      <c r="A1272" s="31">
        <v>1271</v>
      </c>
      <c r="B1272" s="32" t="str">
        <f t="shared" si="19"/>
        <v>SJ-B-02-QDVZ-AC-0032_HU04_F</v>
      </c>
      <c r="C1272" s="32" t="str">
        <f>VLOOKUP(D1272,设备类型清单!B:E,4,0)</f>
        <v>SJ-B-02-QDVZ-AC-0032</v>
      </c>
      <c r="D1272" s="32" t="s">
        <v>136</v>
      </c>
      <c r="E1272" s="32" t="s">
        <v>128</v>
      </c>
      <c r="F1272" s="32" t="s">
        <v>37</v>
      </c>
      <c r="G1272" s="32" t="s">
        <v>38</v>
      </c>
    </row>
    <row r="1273" spans="1:7" x14ac:dyDescent="0.2">
      <c r="A1273" s="31">
        <v>1272</v>
      </c>
      <c r="B1273" s="32" t="str">
        <f t="shared" si="19"/>
        <v>SJ-B-02-QDVZ-AC-0032_HU05_F</v>
      </c>
      <c r="C1273" s="32" t="str">
        <f>VLOOKUP(D1273,设备类型清单!B:E,4,0)</f>
        <v>SJ-B-02-QDVZ-AC-0032</v>
      </c>
      <c r="D1273" s="32" t="s">
        <v>136</v>
      </c>
      <c r="E1273" s="32" t="s">
        <v>128</v>
      </c>
      <c r="F1273" s="32" t="s">
        <v>39</v>
      </c>
      <c r="G1273" s="32" t="s">
        <v>40</v>
      </c>
    </row>
    <row r="1274" spans="1:7" x14ac:dyDescent="0.2">
      <c r="A1274" s="31">
        <v>1273</v>
      </c>
      <c r="B1274" s="32" t="str">
        <f t="shared" si="19"/>
        <v>SJ-B-02-QDVZ-AC-0032_HU06_X</v>
      </c>
      <c r="C1274" s="32" t="str">
        <f>VLOOKUP(D1274,设备类型清单!B:E,4,0)</f>
        <v>SJ-B-02-QDVZ-AC-0032</v>
      </c>
      <c r="D1274" s="32" t="s">
        <v>136</v>
      </c>
      <c r="E1274" s="32" t="s">
        <v>128</v>
      </c>
      <c r="F1274" s="32" t="s">
        <v>41</v>
      </c>
      <c r="G1274" s="32" t="s">
        <v>42</v>
      </c>
    </row>
    <row r="1275" spans="1:7" x14ac:dyDescent="0.2">
      <c r="A1275" s="31">
        <v>1274</v>
      </c>
      <c r="B1275" s="32" t="str">
        <f t="shared" si="19"/>
        <v>SJ-B-02-QDVZ-AC-0032_TE01_F</v>
      </c>
      <c r="C1275" s="32" t="str">
        <f>VLOOKUP(D1275,设备类型清单!B:E,4,0)</f>
        <v>SJ-B-02-QDVZ-AC-0032</v>
      </c>
      <c r="D1275" s="32" t="s">
        <v>136</v>
      </c>
      <c r="E1275" s="32" t="s">
        <v>128</v>
      </c>
      <c r="F1275" s="32" t="s">
        <v>43</v>
      </c>
      <c r="G1275" s="32" t="s">
        <v>44</v>
      </c>
    </row>
    <row r="1276" spans="1:7" x14ac:dyDescent="0.2">
      <c r="A1276" s="31">
        <v>1275</v>
      </c>
      <c r="B1276" s="32" t="str">
        <f t="shared" si="19"/>
        <v>SJ-B-02-QDVZ-AC-0032_TE02_F</v>
      </c>
      <c r="C1276" s="32" t="str">
        <f>VLOOKUP(D1276,设备类型清单!B:E,4,0)</f>
        <v>SJ-B-02-QDVZ-AC-0032</v>
      </c>
      <c r="D1276" s="32" t="s">
        <v>136</v>
      </c>
      <c r="E1276" s="32" t="s">
        <v>128</v>
      </c>
      <c r="F1276" s="32" t="s">
        <v>45</v>
      </c>
      <c r="G1276" s="32" t="s">
        <v>46</v>
      </c>
    </row>
    <row r="1277" spans="1:7" x14ac:dyDescent="0.2">
      <c r="A1277" s="31">
        <v>1276</v>
      </c>
      <c r="B1277" s="32" t="str">
        <f t="shared" si="19"/>
        <v>SJ-B-02-QDVZ-AC-0032_TE03_F</v>
      </c>
      <c r="C1277" s="32" t="str">
        <f>VLOOKUP(D1277,设备类型清单!B:E,4,0)</f>
        <v>SJ-B-02-QDVZ-AC-0032</v>
      </c>
      <c r="D1277" s="32" t="s">
        <v>136</v>
      </c>
      <c r="E1277" s="32" t="s">
        <v>128</v>
      </c>
      <c r="F1277" s="32" t="s">
        <v>47</v>
      </c>
      <c r="G1277" s="32" t="s">
        <v>48</v>
      </c>
    </row>
    <row r="1278" spans="1:7" x14ac:dyDescent="0.2">
      <c r="A1278" s="31">
        <v>1277</v>
      </c>
      <c r="B1278" s="32" t="str">
        <f t="shared" si="19"/>
        <v>SJ-B-02-QDVZ-AC-0032_TE04_F</v>
      </c>
      <c r="C1278" s="32" t="str">
        <f>VLOOKUP(D1278,设备类型清单!B:E,4,0)</f>
        <v>SJ-B-02-QDVZ-AC-0032</v>
      </c>
      <c r="D1278" s="32" t="s">
        <v>136</v>
      </c>
      <c r="E1278" s="32" t="s">
        <v>128</v>
      </c>
      <c r="F1278" s="32" t="s">
        <v>49</v>
      </c>
      <c r="G1278" s="32" t="s">
        <v>50</v>
      </c>
    </row>
    <row r="1279" spans="1:7" x14ac:dyDescent="0.2">
      <c r="A1279" s="31">
        <v>1278</v>
      </c>
      <c r="B1279" s="32" t="str">
        <f t="shared" si="19"/>
        <v>SJ-B-02-QDVZ-AC-0032_TE05_F</v>
      </c>
      <c r="C1279" s="32" t="str">
        <f>VLOOKUP(D1279,设备类型清单!B:E,4,0)</f>
        <v>SJ-B-02-QDVZ-AC-0032</v>
      </c>
      <c r="D1279" s="32" t="s">
        <v>136</v>
      </c>
      <c r="E1279" s="32" t="s">
        <v>128</v>
      </c>
      <c r="F1279" s="32" t="s">
        <v>51</v>
      </c>
      <c r="G1279" s="32" t="s">
        <v>52</v>
      </c>
    </row>
    <row r="1280" spans="1:7" x14ac:dyDescent="0.2">
      <c r="A1280" s="31">
        <v>1279</v>
      </c>
      <c r="B1280" s="32" t="str">
        <f t="shared" si="19"/>
        <v>SJ-B-02-QDVZ-AC-0032_TE06_F</v>
      </c>
      <c r="C1280" s="32" t="str">
        <f>VLOOKUP(D1280,设备类型清单!B:E,4,0)</f>
        <v>SJ-B-02-QDVZ-AC-0032</v>
      </c>
      <c r="D1280" s="32" t="s">
        <v>136</v>
      </c>
      <c r="E1280" s="32" t="s">
        <v>128</v>
      </c>
      <c r="F1280" s="32" t="s">
        <v>53</v>
      </c>
      <c r="G1280" s="32" t="s">
        <v>54</v>
      </c>
    </row>
    <row r="1281" spans="1:7" x14ac:dyDescent="0.2">
      <c r="A1281" s="31">
        <v>1280</v>
      </c>
      <c r="B1281" s="32" t="str">
        <f t="shared" si="19"/>
        <v>SJ-B-02-QDVZ-AC-0032_TE07_F</v>
      </c>
      <c r="C1281" s="32" t="str">
        <f>VLOOKUP(D1281,设备类型清单!B:E,4,0)</f>
        <v>SJ-B-02-QDVZ-AC-0032</v>
      </c>
      <c r="D1281" s="32" t="s">
        <v>136</v>
      </c>
      <c r="E1281" s="32" t="s">
        <v>128</v>
      </c>
      <c r="F1281" s="32" t="s">
        <v>55</v>
      </c>
      <c r="G1281" s="32" t="s">
        <v>56</v>
      </c>
    </row>
    <row r="1282" spans="1:7" x14ac:dyDescent="0.2">
      <c r="A1282" s="31">
        <v>1281</v>
      </c>
      <c r="B1282" s="32" t="str">
        <f t="shared" ref="B1282:B1345" si="20">C1282&amp;F1282</f>
        <v>SJ-B-02-QDVZ-AC-0032_TE08_F</v>
      </c>
      <c r="C1282" s="32" t="str">
        <f>VLOOKUP(D1282,设备类型清单!B:E,4,0)</f>
        <v>SJ-B-02-QDVZ-AC-0032</v>
      </c>
      <c r="D1282" s="32" t="s">
        <v>136</v>
      </c>
      <c r="E1282" s="32" t="s">
        <v>128</v>
      </c>
      <c r="F1282" s="32" t="s">
        <v>57</v>
      </c>
      <c r="G1282" s="32" t="s">
        <v>58</v>
      </c>
    </row>
    <row r="1283" spans="1:7" x14ac:dyDescent="0.2">
      <c r="A1283" s="31">
        <v>1282</v>
      </c>
      <c r="B1283" s="32" t="str">
        <f t="shared" si="20"/>
        <v>SJ-B-02-QDVZ-AC-0032_TE09_S</v>
      </c>
      <c r="C1283" s="32" t="str">
        <f>VLOOKUP(D1283,设备类型清单!B:E,4,0)</f>
        <v>SJ-B-02-QDVZ-AC-0032</v>
      </c>
      <c r="D1283" s="32" t="s">
        <v>136</v>
      </c>
      <c r="E1283" s="32" t="s">
        <v>128</v>
      </c>
      <c r="F1283" s="32" t="s">
        <v>59</v>
      </c>
      <c r="G1283" s="32" t="s">
        <v>60</v>
      </c>
    </row>
    <row r="1284" spans="1:7" x14ac:dyDescent="0.2">
      <c r="A1284" s="31">
        <v>1283</v>
      </c>
      <c r="B1284" s="32" t="str">
        <f t="shared" si="20"/>
        <v>SJ-B-02-QDVZ-AC-0032_TE10_S</v>
      </c>
      <c r="C1284" s="32" t="str">
        <f>VLOOKUP(D1284,设备类型清单!B:E,4,0)</f>
        <v>SJ-B-02-QDVZ-AC-0032</v>
      </c>
      <c r="D1284" s="32" t="s">
        <v>136</v>
      </c>
      <c r="E1284" s="32" t="s">
        <v>128</v>
      </c>
      <c r="F1284" s="32" t="s">
        <v>61</v>
      </c>
      <c r="G1284" s="32" t="s">
        <v>62</v>
      </c>
    </row>
    <row r="1285" spans="1:7" x14ac:dyDescent="0.2">
      <c r="A1285" s="31">
        <v>1284</v>
      </c>
      <c r="B1285" s="32" t="str">
        <f t="shared" si="20"/>
        <v>SJ-B-02-QDVZ-AC-0032_TE11_X</v>
      </c>
      <c r="C1285" s="32" t="str">
        <f>VLOOKUP(D1285,设备类型清单!B:E,4,0)</f>
        <v>SJ-B-02-QDVZ-AC-0032</v>
      </c>
      <c r="D1285" s="32" t="s">
        <v>136</v>
      </c>
      <c r="E1285" s="32" t="s">
        <v>128</v>
      </c>
      <c r="F1285" s="32" t="s">
        <v>63</v>
      </c>
      <c r="G1285" s="32" t="s">
        <v>64</v>
      </c>
    </row>
    <row r="1286" spans="1:7" x14ac:dyDescent="0.2">
      <c r="A1286" s="31">
        <v>1285</v>
      </c>
      <c r="B1286" s="32" t="str">
        <f t="shared" si="20"/>
        <v>SJ-B-02-QDVZ-AC-0032_TE12_X</v>
      </c>
      <c r="C1286" s="32" t="str">
        <f>VLOOKUP(D1286,设备类型清单!B:E,4,0)</f>
        <v>SJ-B-02-QDVZ-AC-0032</v>
      </c>
      <c r="D1286" s="32" t="s">
        <v>136</v>
      </c>
      <c r="E1286" s="32" t="s">
        <v>128</v>
      </c>
      <c r="F1286" s="32" t="s">
        <v>65</v>
      </c>
      <c r="G1286" s="32" t="s">
        <v>66</v>
      </c>
    </row>
    <row r="1287" spans="1:7" x14ac:dyDescent="0.2">
      <c r="A1287" s="31">
        <v>1286</v>
      </c>
      <c r="B1287" s="32" t="str">
        <f t="shared" si="20"/>
        <v>SJ-B-02-QDVZ-AC-0032_TE13_X</v>
      </c>
      <c r="C1287" s="32" t="str">
        <f>VLOOKUP(D1287,设备类型清单!B:E,4,0)</f>
        <v>SJ-B-02-QDVZ-AC-0032</v>
      </c>
      <c r="D1287" s="32" t="s">
        <v>136</v>
      </c>
      <c r="E1287" s="32" t="s">
        <v>128</v>
      </c>
      <c r="F1287" s="32" t="s">
        <v>67</v>
      </c>
      <c r="G1287" s="32" t="s">
        <v>68</v>
      </c>
    </row>
    <row r="1288" spans="1:7" x14ac:dyDescent="0.2">
      <c r="A1288" s="31">
        <v>1287</v>
      </c>
      <c r="B1288" s="32" t="str">
        <f t="shared" si="20"/>
        <v>SJ-B-02-QDVZ-AC-0032_DP01_F</v>
      </c>
      <c r="C1288" s="32" t="str">
        <f>VLOOKUP(D1288,设备类型清单!B:E,4,0)</f>
        <v>SJ-B-02-QDVZ-AC-0032</v>
      </c>
      <c r="D1288" s="32" t="s">
        <v>136</v>
      </c>
      <c r="E1288" s="32" t="s">
        <v>128</v>
      </c>
      <c r="F1288" s="32" t="s">
        <v>69</v>
      </c>
      <c r="G1288" s="32" t="s">
        <v>70</v>
      </c>
    </row>
    <row r="1289" spans="1:7" x14ac:dyDescent="0.2">
      <c r="A1289" s="31">
        <v>1288</v>
      </c>
      <c r="B1289" s="32" t="str">
        <f t="shared" si="20"/>
        <v>SJ-B-02-QDVZ-AC-0032_DP02_X</v>
      </c>
      <c r="C1289" s="32" t="str">
        <f>VLOOKUP(D1289,设备类型清单!B:E,4,0)</f>
        <v>SJ-B-02-QDVZ-AC-0032</v>
      </c>
      <c r="D1289" s="32" t="s">
        <v>136</v>
      </c>
      <c r="E1289" s="32" t="s">
        <v>128</v>
      </c>
      <c r="F1289" s="32" t="s">
        <v>71</v>
      </c>
      <c r="G1289" s="32" t="s">
        <v>72</v>
      </c>
    </row>
    <row r="1290" spans="1:7" x14ac:dyDescent="0.2">
      <c r="A1290" s="31">
        <v>1289</v>
      </c>
      <c r="B1290" s="32" t="str">
        <f t="shared" si="20"/>
        <v>SJ-B-02-QDVZ-AC-0032_DP03_X</v>
      </c>
      <c r="C1290" s="32" t="str">
        <f>VLOOKUP(D1290,设备类型清单!B:E,4,0)</f>
        <v>SJ-B-02-QDVZ-AC-0032</v>
      </c>
      <c r="D1290" s="32" t="s">
        <v>136</v>
      </c>
      <c r="E1290" s="32" t="s">
        <v>128</v>
      </c>
      <c r="F1290" s="32" t="s">
        <v>73</v>
      </c>
      <c r="G1290" s="32" t="s">
        <v>74</v>
      </c>
    </row>
    <row r="1291" spans="1:7" x14ac:dyDescent="0.2">
      <c r="A1291" s="31">
        <v>1290</v>
      </c>
      <c r="B1291" s="32" t="str">
        <f t="shared" si="20"/>
        <v>SJ-B-02-QDVZ-AC-0032_DP04_X</v>
      </c>
      <c r="C1291" s="32" t="str">
        <f>VLOOKUP(D1291,设备类型清单!B:E,4,0)</f>
        <v>SJ-B-02-QDVZ-AC-0032</v>
      </c>
      <c r="D1291" s="32" t="s">
        <v>136</v>
      </c>
      <c r="E1291" s="32" t="s">
        <v>128</v>
      </c>
      <c r="F1291" s="32" t="s">
        <v>75</v>
      </c>
      <c r="G1291" s="32" t="s">
        <v>76</v>
      </c>
    </row>
    <row r="1292" spans="1:7" x14ac:dyDescent="0.2">
      <c r="A1292" s="31">
        <v>1291</v>
      </c>
      <c r="B1292" s="32" t="str">
        <f t="shared" si="20"/>
        <v>SJ-B-02-QDVZ-AC-0032_DP05_X</v>
      </c>
      <c r="C1292" s="32" t="str">
        <f>VLOOKUP(D1292,设备类型清单!B:E,4,0)</f>
        <v>SJ-B-02-QDVZ-AC-0032</v>
      </c>
      <c r="D1292" s="32" t="s">
        <v>136</v>
      </c>
      <c r="E1292" s="32" t="s">
        <v>128</v>
      </c>
      <c r="F1292" s="32" t="s">
        <v>129</v>
      </c>
      <c r="G1292" s="32" t="s">
        <v>130</v>
      </c>
    </row>
    <row r="1293" spans="1:7" x14ac:dyDescent="0.2">
      <c r="A1293" s="31">
        <v>1292</v>
      </c>
      <c r="B1293" s="32" t="str">
        <f t="shared" si="20"/>
        <v>SJ-B-02-QDVZ-AC-0032_PR01_F</v>
      </c>
      <c r="C1293" s="32" t="str">
        <f>VLOOKUP(D1293,设备类型清单!B:E,4,0)</f>
        <v>SJ-B-02-QDVZ-AC-0032</v>
      </c>
      <c r="D1293" s="32" t="s">
        <v>136</v>
      </c>
      <c r="E1293" s="32" t="s">
        <v>128</v>
      </c>
      <c r="F1293" s="32" t="s">
        <v>77</v>
      </c>
      <c r="G1293" s="32" t="s">
        <v>78</v>
      </c>
    </row>
    <row r="1294" spans="1:7" x14ac:dyDescent="0.2">
      <c r="A1294" s="31">
        <v>1293</v>
      </c>
      <c r="B1294" s="32" t="str">
        <f t="shared" si="20"/>
        <v>SJ-B-02-QDVZ-AC-0032_SN01_M</v>
      </c>
      <c r="C1294" s="32" t="str">
        <f>VLOOKUP(D1294,设备类型清单!B:E,4,0)</f>
        <v>SJ-B-02-QDVZ-AC-0032</v>
      </c>
      <c r="D1294" s="32" t="s">
        <v>136</v>
      </c>
      <c r="E1294" s="32" t="s">
        <v>128</v>
      </c>
      <c r="F1294" s="32" t="s">
        <v>79</v>
      </c>
      <c r="G1294" s="32" t="s">
        <v>80</v>
      </c>
    </row>
    <row r="1295" spans="1:7" x14ac:dyDescent="0.2">
      <c r="A1295" s="31">
        <v>1294</v>
      </c>
      <c r="B1295" s="32" t="str">
        <f t="shared" si="20"/>
        <v>SJ-B-02-QDVZ-AC-0032_SN02_R</v>
      </c>
      <c r="C1295" s="32" t="str">
        <f>VLOOKUP(D1295,设备类型清单!B:E,4,0)</f>
        <v>SJ-B-02-QDVZ-AC-0032</v>
      </c>
      <c r="D1295" s="32" t="s">
        <v>136</v>
      </c>
      <c r="E1295" s="32" t="s">
        <v>128</v>
      </c>
      <c r="F1295" s="32" t="s">
        <v>81</v>
      </c>
      <c r="G1295" s="32" t="s">
        <v>82</v>
      </c>
    </row>
    <row r="1296" spans="1:7" x14ac:dyDescent="0.2">
      <c r="A1296" s="31">
        <v>1295</v>
      </c>
      <c r="B1296" s="32" t="str">
        <f t="shared" si="20"/>
        <v>SJ-B-02-QDVZ-AC-0032_SN03_E</v>
      </c>
      <c r="C1296" s="32" t="str">
        <f>VLOOKUP(D1296,设备类型清单!B:E,4,0)</f>
        <v>SJ-B-02-QDVZ-AC-0032</v>
      </c>
      <c r="D1296" s="32" t="s">
        <v>136</v>
      </c>
      <c r="E1296" s="32" t="s">
        <v>128</v>
      </c>
      <c r="F1296" s="32" t="s">
        <v>83</v>
      </c>
      <c r="G1296" s="32" t="s">
        <v>84</v>
      </c>
    </row>
    <row r="1297" spans="1:7" x14ac:dyDescent="0.2">
      <c r="A1297" s="31">
        <v>1296</v>
      </c>
      <c r="B1297" s="32" t="str">
        <f t="shared" si="20"/>
        <v>SJ-B-02-QDVZ-AC-0032_SN04_R</v>
      </c>
      <c r="C1297" s="32" t="str">
        <f>VLOOKUP(D1297,设备类型清单!B:E,4,0)</f>
        <v>SJ-B-02-QDVZ-AC-0032</v>
      </c>
      <c r="D1297" s="32" t="s">
        <v>136</v>
      </c>
      <c r="E1297" s="32" t="s">
        <v>128</v>
      </c>
      <c r="F1297" s="32" t="s">
        <v>85</v>
      </c>
      <c r="G1297" s="32" t="s">
        <v>86</v>
      </c>
    </row>
    <row r="1298" spans="1:7" x14ac:dyDescent="0.2">
      <c r="A1298" s="31">
        <v>1297</v>
      </c>
      <c r="B1298" s="32" t="str">
        <f t="shared" si="20"/>
        <v>SJ-B-02-QDVZ-AC-0032_SN05_E</v>
      </c>
      <c r="C1298" s="32" t="str">
        <f>VLOOKUP(D1298,设备类型清单!B:E,4,0)</f>
        <v>SJ-B-02-QDVZ-AC-0032</v>
      </c>
      <c r="D1298" s="32" t="s">
        <v>136</v>
      </c>
      <c r="E1298" s="32" t="s">
        <v>128</v>
      </c>
      <c r="F1298" s="32" t="s">
        <v>87</v>
      </c>
      <c r="G1298" s="32" t="s">
        <v>88</v>
      </c>
    </row>
    <row r="1299" spans="1:7" x14ac:dyDescent="0.2">
      <c r="A1299" s="31">
        <v>1298</v>
      </c>
      <c r="B1299" s="32" t="str">
        <f t="shared" si="20"/>
        <v>SJ-B-02-QDVZ-AC-0032_SN06_S</v>
      </c>
      <c r="C1299" s="32" t="str">
        <f>VLOOKUP(D1299,设备类型清单!B:E,4,0)</f>
        <v>SJ-B-02-QDVZ-AC-0032</v>
      </c>
      <c r="D1299" s="32" t="s">
        <v>136</v>
      </c>
      <c r="E1299" s="32" t="s">
        <v>128</v>
      </c>
      <c r="F1299" s="32" t="s">
        <v>89</v>
      </c>
      <c r="G1299" s="32" t="s">
        <v>90</v>
      </c>
    </row>
    <row r="1300" spans="1:7" x14ac:dyDescent="0.2">
      <c r="A1300" s="34">
        <v>1299</v>
      </c>
      <c r="B1300" s="30" t="str">
        <f t="shared" si="20"/>
        <v>SJ-B-02-QDVZ-AC-0033_AV01_F</v>
      </c>
      <c r="C1300" s="30" t="str">
        <f>VLOOKUP(D1300,设备类型清单!B:E,4,0)</f>
        <v>SJ-B-02-QDVZ-AC-0033</v>
      </c>
      <c r="D1300" s="30" t="s">
        <v>137</v>
      </c>
      <c r="E1300" s="30" t="s">
        <v>128</v>
      </c>
      <c r="F1300" s="30" t="s">
        <v>9</v>
      </c>
      <c r="G1300" s="30" t="s">
        <v>10</v>
      </c>
    </row>
    <row r="1301" spans="1:7" x14ac:dyDescent="0.2">
      <c r="A1301" s="34">
        <v>1300</v>
      </c>
      <c r="B1301" s="30" t="str">
        <f t="shared" si="20"/>
        <v>SJ-B-02-QDVZ-AC-0033_OP01_F</v>
      </c>
      <c r="C1301" s="30" t="str">
        <f>VLOOKUP(D1301,设备类型清单!B:E,4,0)</f>
        <v>SJ-B-02-QDVZ-AC-0033</v>
      </c>
      <c r="D1301" s="30" t="s">
        <v>137</v>
      </c>
      <c r="E1301" s="30" t="s">
        <v>128</v>
      </c>
      <c r="F1301" s="30" t="s">
        <v>11</v>
      </c>
      <c r="G1301" s="30" t="s">
        <v>12</v>
      </c>
    </row>
    <row r="1302" spans="1:7" x14ac:dyDescent="0.2">
      <c r="A1302" s="34">
        <v>1301</v>
      </c>
      <c r="B1302" s="30" t="str">
        <f t="shared" si="20"/>
        <v>SJ-B-02-QDVZ-AC-0033_OP02_F</v>
      </c>
      <c r="C1302" s="30" t="str">
        <f>VLOOKUP(D1302,设备类型清单!B:E,4,0)</f>
        <v>SJ-B-02-QDVZ-AC-0033</v>
      </c>
      <c r="D1302" s="30" t="s">
        <v>137</v>
      </c>
      <c r="E1302" s="30" t="s">
        <v>128</v>
      </c>
      <c r="F1302" s="30" t="s">
        <v>13</v>
      </c>
      <c r="G1302" s="30" t="s">
        <v>14</v>
      </c>
    </row>
    <row r="1303" spans="1:7" x14ac:dyDescent="0.2">
      <c r="A1303" s="34">
        <v>1302</v>
      </c>
      <c r="B1303" s="30" t="str">
        <f t="shared" si="20"/>
        <v>SJ-B-02-QDVZ-AC-0033_OP03_F</v>
      </c>
      <c r="C1303" s="30" t="str">
        <f>VLOOKUP(D1303,设备类型清单!B:E,4,0)</f>
        <v>SJ-B-02-QDVZ-AC-0033</v>
      </c>
      <c r="D1303" s="30" t="s">
        <v>137</v>
      </c>
      <c r="E1303" s="30" t="s">
        <v>128</v>
      </c>
      <c r="F1303" s="30" t="s">
        <v>15</v>
      </c>
      <c r="G1303" s="30" t="s">
        <v>16</v>
      </c>
    </row>
    <row r="1304" spans="1:7" x14ac:dyDescent="0.2">
      <c r="A1304" s="34">
        <v>1303</v>
      </c>
      <c r="B1304" s="30" t="str">
        <f t="shared" si="20"/>
        <v>SJ-B-02-QDVZ-AC-0033_OP04_F</v>
      </c>
      <c r="C1304" s="30" t="str">
        <f>VLOOKUP(D1304,设备类型清单!B:E,4,0)</f>
        <v>SJ-B-02-QDVZ-AC-0033</v>
      </c>
      <c r="D1304" s="30" t="s">
        <v>137</v>
      </c>
      <c r="E1304" s="30" t="s">
        <v>128</v>
      </c>
      <c r="F1304" s="30" t="s">
        <v>17</v>
      </c>
      <c r="G1304" s="30" t="s">
        <v>18</v>
      </c>
    </row>
    <row r="1305" spans="1:7" x14ac:dyDescent="0.2">
      <c r="A1305" s="34">
        <v>1304</v>
      </c>
      <c r="B1305" s="30" t="str">
        <f t="shared" si="20"/>
        <v>SJ-B-02-QDVZ-AC-0033_OP05_F</v>
      </c>
      <c r="C1305" s="30" t="str">
        <f>VLOOKUP(D1305,设备类型清单!B:E,4,0)</f>
        <v>SJ-B-02-QDVZ-AC-0033</v>
      </c>
      <c r="D1305" s="30" t="s">
        <v>137</v>
      </c>
      <c r="E1305" s="30" t="s">
        <v>128</v>
      </c>
      <c r="F1305" s="30" t="s">
        <v>19</v>
      </c>
      <c r="G1305" s="30" t="s">
        <v>20</v>
      </c>
    </row>
    <row r="1306" spans="1:7" x14ac:dyDescent="0.2">
      <c r="A1306" s="34">
        <v>1305</v>
      </c>
      <c r="B1306" s="30" t="str">
        <f t="shared" si="20"/>
        <v>SJ-B-02-QDVZ-AC-0033_OP06_X</v>
      </c>
      <c r="C1306" s="30" t="str">
        <f>VLOOKUP(D1306,设备类型清单!B:E,4,0)</f>
        <v>SJ-B-02-QDVZ-AC-0033</v>
      </c>
      <c r="D1306" s="30" t="s">
        <v>137</v>
      </c>
      <c r="E1306" s="30" t="s">
        <v>128</v>
      </c>
      <c r="F1306" s="30" t="s">
        <v>21</v>
      </c>
      <c r="G1306" s="30" t="s">
        <v>22</v>
      </c>
    </row>
    <row r="1307" spans="1:7" x14ac:dyDescent="0.2">
      <c r="A1307" s="34">
        <v>1306</v>
      </c>
      <c r="B1307" s="30" t="str">
        <f t="shared" si="20"/>
        <v>SJ-B-02-QDVZ-AC-0033_OP07_X</v>
      </c>
      <c r="C1307" s="30" t="str">
        <f>VLOOKUP(D1307,设备类型清单!B:E,4,0)</f>
        <v>SJ-B-02-QDVZ-AC-0033</v>
      </c>
      <c r="D1307" s="30" t="s">
        <v>137</v>
      </c>
      <c r="E1307" s="30" t="s">
        <v>128</v>
      </c>
      <c r="F1307" s="30" t="s">
        <v>23</v>
      </c>
      <c r="G1307" s="30" t="s">
        <v>24</v>
      </c>
    </row>
    <row r="1308" spans="1:7" x14ac:dyDescent="0.2">
      <c r="A1308" s="34">
        <v>1307</v>
      </c>
      <c r="B1308" s="30" t="str">
        <f t="shared" si="20"/>
        <v>SJ-B-02-QDVZ-AC-0033_OP08_X</v>
      </c>
      <c r="C1308" s="30" t="str">
        <f>VLOOKUP(D1308,设备类型清单!B:E,4,0)</f>
        <v>SJ-B-02-QDVZ-AC-0033</v>
      </c>
      <c r="D1308" s="30" t="s">
        <v>137</v>
      </c>
      <c r="E1308" s="30" t="s">
        <v>128</v>
      </c>
      <c r="F1308" s="30" t="s">
        <v>25</v>
      </c>
      <c r="G1308" s="30" t="s">
        <v>26</v>
      </c>
    </row>
    <row r="1309" spans="1:7" x14ac:dyDescent="0.2">
      <c r="A1309" s="34">
        <v>1308</v>
      </c>
      <c r="B1309" s="30" t="str">
        <f t="shared" si="20"/>
        <v>SJ-B-02-QDVZ-AC-0033_OP09_X</v>
      </c>
      <c r="C1309" s="30" t="str">
        <f>VLOOKUP(D1309,设备类型清单!B:E,4,0)</f>
        <v>SJ-B-02-QDVZ-AC-0033</v>
      </c>
      <c r="D1309" s="30" t="s">
        <v>137</v>
      </c>
      <c r="E1309" s="30" t="s">
        <v>128</v>
      </c>
      <c r="F1309" s="30" t="s">
        <v>27</v>
      </c>
      <c r="G1309" s="30" t="s">
        <v>28</v>
      </c>
    </row>
    <row r="1310" spans="1:7" x14ac:dyDescent="0.2">
      <c r="A1310" s="34">
        <v>1309</v>
      </c>
      <c r="B1310" s="30" t="str">
        <f t="shared" si="20"/>
        <v>SJ-B-02-QDVZ-AC-0033_FQ01_F</v>
      </c>
      <c r="C1310" s="30" t="str">
        <f>VLOOKUP(D1310,设备类型清单!B:E,4,0)</f>
        <v>SJ-B-02-QDVZ-AC-0033</v>
      </c>
      <c r="D1310" s="30" t="s">
        <v>137</v>
      </c>
      <c r="E1310" s="30" t="s">
        <v>128</v>
      </c>
      <c r="F1310" s="30" t="s">
        <v>29</v>
      </c>
      <c r="G1310" s="30" t="s">
        <v>30</v>
      </c>
    </row>
    <row r="1311" spans="1:7" x14ac:dyDescent="0.2">
      <c r="A1311" s="34">
        <v>1310</v>
      </c>
      <c r="B1311" s="30" t="str">
        <f t="shared" si="20"/>
        <v>SJ-B-02-QDVZ-AC-0033_HU01_F</v>
      </c>
      <c r="C1311" s="30" t="str">
        <f>VLOOKUP(D1311,设备类型清单!B:E,4,0)</f>
        <v>SJ-B-02-QDVZ-AC-0033</v>
      </c>
      <c r="D1311" s="30" t="s">
        <v>137</v>
      </c>
      <c r="E1311" s="30" t="s">
        <v>128</v>
      </c>
      <c r="F1311" s="30" t="s">
        <v>31</v>
      </c>
      <c r="G1311" s="30" t="s">
        <v>32</v>
      </c>
    </row>
    <row r="1312" spans="1:7" x14ac:dyDescent="0.2">
      <c r="A1312" s="34">
        <v>1311</v>
      </c>
      <c r="B1312" s="30" t="str">
        <f t="shared" si="20"/>
        <v>SJ-B-02-QDVZ-AC-0033_HU02_F</v>
      </c>
      <c r="C1312" s="30" t="str">
        <f>VLOOKUP(D1312,设备类型清单!B:E,4,0)</f>
        <v>SJ-B-02-QDVZ-AC-0033</v>
      </c>
      <c r="D1312" s="30" t="s">
        <v>137</v>
      </c>
      <c r="E1312" s="30" t="s">
        <v>128</v>
      </c>
      <c r="F1312" s="30" t="s">
        <v>33</v>
      </c>
      <c r="G1312" s="30" t="s">
        <v>34</v>
      </c>
    </row>
    <row r="1313" spans="1:7" x14ac:dyDescent="0.2">
      <c r="A1313" s="34">
        <v>1312</v>
      </c>
      <c r="B1313" s="30" t="str">
        <f t="shared" si="20"/>
        <v>SJ-B-02-QDVZ-AC-0033_HU03_F</v>
      </c>
      <c r="C1313" s="30" t="str">
        <f>VLOOKUP(D1313,设备类型清单!B:E,4,0)</f>
        <v>SJ-B-02-QDVZ-AC-0033</v>
      </c>
      <c r="D1313" s="30" t="s">
        <v>137</v>
      </c>
      <c r="E1313" s="30" t="s">
        <v>128</v>
      </c>
      <c r="F1313" s="30" t="s">
        <v>35</v>
      </c>
      <c r="G1313" s="30" t="s">
        <v>36</v>
      </c>
    </row>
    <row r="1314" spans="1:7" x14ac:dyDescent="0.2">
      <c r="A1314" s="34">
        <v>1313</v>
      </c>
      <c r="B1314" s="30" t="str">
        <f t="shared" si="20"/>
        <v>SJ-B-02-QDVZ-AC-0033_HU04_F</v>
      </c>
      <c r="C1314" s="30" t="str">
        <f>VLOOKUP(D1314,设备类型清单!B:E,4,0)</f>
        <v>SJ-B-02-QDVZ-AC-0033</v>
      </c>
      <c r="D1314" s="30" t="s">
        <v>137</v>
      </c>
      <c r="E1314" s="30" t="s">
        <v>128</v>
      </c>
      <c r="F1314" s="30" t="s">
        <v>37</v>
      </c>
      <c r="G1314" s="30" t="s">
        <v>38</v>
      </c>
    </row>
    <row r="1315" spans="1:7" x14ac:dyDescent="0.2">
      <c r="A1315" s="34">
        <v>1314</v>
      </c>
      <c r="B1315" s="30" t="str">
        <f t="shared" si="20"/>
        <v>SJ-B-02-QDVZ-AC-0033_HU05_F</v>
      </c>
      <c r="C1315" s="30" t="str">
        <f>VLOOKUP(D1315,设备类型清单!B:E,4,0)</f>
        <v>SJ-B-02-QDVZ-AC-0033</v>
      </c>
      <c r="D1315" s="30" t="s">
        <v>137</v>
      </c>
      <c r="E1315" s="30" t="s">
        <v>128</v>
      </c>
      <c r="F1315" s="30" t="s">
        <v>39</v>
      </c>
      <c r="G1315" s="30" t="s">
        <v>40</v>
      </c>
    </row>
    <row r="1316" spans="1:7" x14ac:dyDescent="0.2">
      <c r="A1316" s="34">
        <v>1315</v>
      </c>
      <c r="B1316" s="30" t="str">
        <f t="shared" si="20"/>
        <v>SJ-B-02-QDVZ-AC-0033_HU06_X</v>
      </c>
      <c r="C1316" s="30" t="str">
        <f>VLOOKUP(D1316,设备类型清单!B:E,4,0)</f>
        <v>SJ-B-02-QDVZ-AC-0033</v>
      </c>
      <c r="D1316" s="30" t="s">
        <v>137</v>
      </c>
      <c r="E1316" s="30" t="s">
        <v>128</v>
      </c>
      <c r="F1316" s="30" t="s">
        <v>41</v>
      </c>
      <c r="G1316" s="30" t="s">
        <v>42</v>
      </c>
    </row>
    <row r="1317" spans="1:7" x14ac:dyDescent="0.2">
      <c r="A1317" s="34">
        <v>1316</v>
      </c>
      <c r="B1317" s="30" t="str">
        <f t="shared" si="20"/>
        <v>SJ-B-02-QDVZ-AC-0033_TE01_F</v>
      </c>
      <c r="C1317" s="30" t="str">
        <f>VLOOKUP(D1317,设备类型清单!B:E,4,0)</f>
        <v>SJ-B-02-QDVZ-AC-0033</v>
      </c>
      <c r="D1317" s="30" t="s">
        <v>137</v>
      </c>
      <c r="E1317" s="30" t="s">
        <v>128</v>
      </c>
      <c r="F1317" s="30" t="s">
        <v>43</v>
      </c>
      <c r="G1317" s="30" t="s">
        <v>44</v>
      </c>
    </row>
    <row r="1318" spans="1:7" x14ac:dyDescent="0.2">
      <c r="A1318" s="34">
        <v>1317</v>
      </c>
      <c r="B1318" s="30" t="str">
        <f t="shared" si="20"/>
        <v>SJ-B-02-QDVZ-AC-0033_TE02_F</v>
      </c>
      <c r="C1318" s="30" t="str">
        <f>VLOOKUP(D1318,设备类型清单!B:E,4,0)</f>
        <v>SJ-B-02-QDVZ-AC-0033</v>
      </c>
      <c r="D1318" s="30" t="s">
        <v>137</v>
      </c>
      <c r="E1318" s="30" t="s">
        <v>128</v>
      </c>
      <c r="F1318" s="30" t="s">
        <v>45</v>
      </c>
      <c r="G1318" s="30" t="s">
        <v>46</v>
      </c>
    </row>
    <row r="1319" spans="1:7" x14ac:dyDescent="0.2">
      <c r="A1319" s="34">
        <v>1318</v>
      </c>
      <c r="B1319" s="30" t="str">
        <f t="shared" si="20"/>
        <v>SJ-B-02-QDVZ-AC-0033_TE03_F</v>
      </c>
      <c r="C1319" s="30" t="str">
        <f>VLOOKUP(D1319,设备类型清单!B:E,4,0)</f>
        <v>SJ-B-02-QDVZ-AC-0033</v>
      </c>
      <c r="D1319" s="30" t="s">
        <v>137</v>
      </c>
      <c r="E1319" s="30" t="s">
        <v>128</v>
      </c>
      <c r="F1319" s="30" t="s">
        <v>47</v>
      </c>
      <c r="G1319" s="30" t="s">
        <v>48</v>
      </c>
    </row>
    <row r="1320" spans="1:7" x14ac:dyDescent="0.2">
      <c r="A1320" s="34">
        <v>1319</v>
      </c>
      <c r="B1320" s="30" t="str">
        <f t="shared" si="20"/>
        <v>SJ-B-02-QDVZ-AC-0033_TE04_F</v>
      </c>
      <c r="C1320" s="30" t="str">
        <f>VLOOKUP(D1320,设备类型清单!B:E,4,0)</f>
        <v>SJ-B-02-QDVZ-AC-0033</v>
      </c>
      <c r="D1320" s="30" t="s">
        <v>137</v>
      </c>
      <c r="E1320" s="30" t="s">
        <v>128</v>
      </c>
      <c r="F1320" s="30" t="s">
        <v>49</v>
      </c>
      <c r="G1320" s="30" t="s">
        <v>50</v>
      </c>
    </row>
    <row r="1321" spans="1:7" x14ac:dyDescent="0.2">
      <c r="A1321" s="34">
        <v>1320</v>
      </c>
      <c r="B1321" s="30" t="str">
        <f t="shared" si="20"/>
        <v>SJ-B-02-QDVZ-AC-0033_TE05_F</v>
      </c>
      <c r="C1321" s="30" t="str">
        <f>VLOOKUP(D1321,设备类型清单!B:E,4,0)</f>
        <v>SJ-B-02-QDVZ-AC-0033</v>
      </c>
      <c r="D1321" s="30" t="s">
        <v>137</v>
      </c>
      <c r="E1321" s="30" t="s">
        <v>128</v>
      </c>
      <c r="F1321" s="30" t="s">
        <v>51</v>
      </c>
      <c r="G1321" s="30" t="s">
        <v>52</v>
      </c>
    </row>
    <row r="1322" spans="1:7" x14ac:dyDescent="0.2">
      <c r="A1322" s="34">
        <v>1321</v>
      </c>
      <c r="B1322" s="30" t="str">
        <f t="shared" si="20"/>
        <v>SJ-B-02-QDVZ-AC-0033_TE06_F</v>
      </c>
      <c r="C1322" s="30" t="str">
        <f>VLOOKUP(D1322,设备类型清单!B:E,4,0)</f>
        <v>SJ-B-02-QDVZ-AC-0033</v>
      </c>
      <c r="D1322" s="30" t="s">
        <v>137</v>
      </c>
      <c r="E1322" s="30" t="s">
        <v>128</v>
      </c>
      <c r="F1322" s="30" t="s">
        <v>53</v>
      </c>
      <c r="G1322" s="30" t="s">
        <v>54</v>
      </c>
    </row>
    <row r="1323" spans="1:7" x14ac:dyDescent="0.2">
      <c r="A1323" s="34">
        <v>1322</v>
      </c>
      <c r="B1323" s="30" t="str">
        <f t="shared" si="20"/>
        <v>SJ-B-02-QDVZ-AC-0033_TE07_F</v>
      </c>
      <c r="C1323" s="30" t="str">
        <f>VLOOKUP(D1323,设备类型清单!B:E,4,0)</f>
        <v>SJ-B-02-QDVZ-AC-0033</v>
      </c>
      <c r="D1323" s="30" t="s">
        <v>137</v>
      </c>
      <c r="E1323" s="30" t="s">
        <v>128</v>
      </c>
      <c r="F1323" s="30" t="s">
        <v>55</v>
      </c>
      <c r="G1323" s="30" t="s">
        <v>56</v>
      </c>
    </row>
    <row r="1324" spans="1:7" x14ac:dyDescent="0.2">
      <c r="A1324" s="34">
        <v>1323</v>
      </c>
      <c r="B1324" s="30" t="str">
        <f t="shared" si="20"/>
        <v>SJ-B-02-QDVZ-AC-0033_TE08_F</v>
      </c>
      <c r="C1324" s="30" t="str">
        <f>VLOOKUP(D1324,设备类型清单!B:E,4,0)</f>
        <v>SJ-B-02-QDVZ-AC-0033</v>
      </c>
      <c r="D1324" s="30" t="s">
        <v>137</v>
      </c>
      <c r="E1324" s="30" t="s">
        <v>128</v>
      </c>
      <c r="F1324" s="30" t="s">
        <v>57</v>
      </c>
      <c r="G1324" s="30" t="s">
        <v>58</v>
      </c>
    </row>
    <row r="1325" spans="1:7" x14ac:dyDescent="0.2">
      <c r="A1325" s="34">
        <v>1324</v>
      </c>
      <c r="B1325" s="30" t="str">
        <f t="shared" si="20"/>
        <v>SJ-B-02-QDVZ-AC-0033_TE09_S</v>
      </c>
      <c r="C1325" s="30" t="str">
        <f>VLOOKUP(D1325,设备类型清单!B:E,4,0)</f>
        <v>SJ-B-02-QDVZ-AC-0033</v>
      </c>
      <c r="D1325" s="30" t="s">
        <v>137</v>
      </c>
      <c r="E1325" s="30" t="s">
        <v>128</v>
      </c>
      <c r="F1325" s="30" t="s">
        <v>59</v>
      </c>
      <c r="G1325" s="30" t="s">
        <v>60</v>
      </c>
    </row>
    <row r="1326" spans="1:7" x14ac:dyDescent="0.2">
      <c r="A1326" s="34">
        <v>1325</v>
      </c>
      <c r="B1326" s="30" t="str">
        <f t="shared" si="20"/>
        <v>SJ-B-02-QDVZ-AC-0033_TE10_S</v>
      </c>
      <c r="C1326" s="30" t="str">
        <f>VLOOKUP(D1326,设备类型清单!B:E,4,0)</f>
        <v>SJ-B-02-QDVZ-AC-0033</v>
      </c>
      <c r="D1326" s="30" t="s">
        <v>137</v>
      </c>
      <c r="E1326" s="30" t="s">
        <v>128</v>
      </c>
      <c r="F1326" s="30" t="s">
        <v>61</v>
      </c>
      <c r="G1326" s="30" t="s">
        <v>62</v>
      </c>
    </row>
    <row r="1327" spans="1:7" x14ac:dyDescent="0.2">
      <c r="A1327" s="34">
        <v>1326</v>
      </c>
      <c r="B1327" s="30" t="str">
        <f t="shared" si="20"/>
        <v>SJ-B-02-QDVZ-AC-0033_TE11_X</v>
      </c>
      <c r="C1327" s="30" t="str">
        <f>VLOOKUP(D1327,设备类型清单!B:E,4,0)</f>
        <v>SJ-B-02-QDVZ-AC-0033</v>
      </c>
      <c r="D1327" s="30" t="s">
        <v>137</v>
      </c>
      <c r="E1327" s="30" t="s">
        <v>128</v>
      </c>
      <c r="F1327" s="30" t="s">
        <v>63</v>
      </c>
      <c r="G1327" s="30" t="s">
        <v>64</v>
      </c>
    </row>
    <row r="1328" spans="1:7" x14ac:dyDescent="0.2">
      <c r="A1328" s="34">
        <v>1327</v>
      </c>
      <c r="B1328" s="30" t="str">
        <f t="shared" si="20"/>
        <v>SJ-B-02-QDVZ-AC-0033_TE12_X</v>
      </c>
      <c r="C1328" s="30" t="str">
        <f>VLOOKUP(D1328,设备类型清单!B:E,4,0)</f>
        <v>SJ-B-02-QDVZ-AC-0033</v>
      </c>
      <c r="D1328" s="30" t="s">
        <v>137</v>
      </c>
      <c r="E1328" s="30" t="s">
        <v>128</v>
      </c>
      <c r="F1328" s="30" t="s">
        <v>65</v>
      </c>
      <c r="G1328" s="30" t="s">
        <v>66</v>
      </c>
    </row>
    <row r="1329" spans="1:7" x14ac:dyDescent="0.2">
      <c r="A1329" s="34">
        <v>1328</v>
      </c>
      <c r="B1329" s="30" t="str">
        <f t="shared" si="20"/>
        <v>SJ-B-02-QDVZ-AC-0033_TE13_X</v>
      </c>
      <c r="C1329" s="30" t="str">
        <f>VLOOKUP(D1329,设备类型清单!B:E,4,0)</f>
        <v>SJ-B-02-QDVZ-AC-0033</v>
      </c>
      <c r="D1329" s="30" t="s">
        <v>137</v>
      </c>
      <c r="E1329" s="30" t="s">
        <v>128</v>
      </c>
      <c r="F1329" s="30" t="s">
        <v>67</v>
      </c>
      <c r="G1329" s="30" t="s">
        <v>68</v>
      </c>
    </row>
    <row r="1330" spans="1:7" x14ac:dyDescent="0.2">
      <c r="A1330" s="34">
        <v>1329</v>
      </c>
      <c r="B1330" s="30" t="str">
        <f t="shared" si="20"/>
        <v>SJ-B-02-QDVZ-AC-0033_DP01_F</v>
      </c>
      <c r="C1330" s="30" t="str">
        <f>VLOOKUP(D1330,设备类型清单!B:E,4,0)</f>
        <v>SJ-B-02-QDVZ-AC-0033</v>
      </c>
      <c r="D1330" s="30" t="s">
        <v>137</v>
      </c>
      <c r="E1330" s="30" t="s">
        <v>128</v>
      </c>
      <c r="F1330" s="30" t="s">
        <v>69</v>
      </c>
      <c r="G1330" s="30" t="s">
        <v>70</v>
      </c>
    </row>
    <row r="1331" spans="1:7" x14ac:dyDescent="0.2">
      <c r="A1331" s="34">
        <v>1330</v>
      </c>
      <c r="B1331" s="30" t="str">
        <f t="shared" si="20"/>
        <v>SJ-B-02-QDVZ-AC-0033_DP02_X</v>
      </c>
      <c r="C1331" s="30" t="str">
        <f>VLOOKUP(D1331,设备类型清单!B:E,4,0)</f>
        <v>SJ-B-02-QDVZ-AC-0033</v>
      </c>
      <c r="D1331" s="30" t="s">
        <v>137</v>
      </c>
      <c r="E1331" s="30" t="s">
        <v>128</v>
      </c>
      <c r="F1331" s="30" t="s">
        <v>71</v>
      </c>
      <c r="G1331" s="30" t="s">
        <v>72</v>
      </c>
    </row>
    <row r="1332" spans="1:7" x14ac:dyDescent="0.2">
      <c r="A1332" s="34">
        <v>1331</v>
      </c>
      <c r="B1332" s="30" t="str">
        <f t="shared" si="20"/>
        <v>SJ-B-02-QDVZ-AC-0033_DP03_X</v>
      </c>
      <c r="C1332" s="30" t="str">
        <f>VLOOKUP(D1332,设备类型清单!B:E,4,0)</f>
        <v>SJ-B-02-QDVZ-AC-0033</v>
      </c>
      <c r="D1332" s="30" t="s">
        <v>137</v>
      </c>
      <c r="E1332" s="30" t="s">
        <v>128</v>
      </c>
      <c r="F1332" s="30" t="s">
        <v>73</v>
      </c>
      <c r="G1332" s="30" t="s">
        <v>74</v>
      </c>
    </row>
    <row r="1333" spans="1:7" x14ac:dyDescent="0.2">
      <c r="A1333" s="34">
        <v>1332</v>
      </c>
      <c r="B1333" s="30" t="str">
        <f t="shared" si="20"/>
        <v>SJ-B-02-QDVZ-AC-0033_DP04_X</v>
      </c>
      <c r="C1333" s="30" t="str">
        <f>VLOOKUP(D1333,设备类型清单!B:E,4,0)</f>
        <v>SJ-B-02-QDVZ-AC-0033</v>
      </c>
      <c r="D1333" s="30" t="s">
        <v>137</v>
      </c>
      <c r="E1333" s="30" t="s">
        <v>128</v>
      </c>
      <c r="F1333" s="30" t="s">
        <v>75</v>
      </c>
      <c r="G1333" s="30" t="s">
        <v>76</v>
      </c>
    </row>
    <row r="1334" spans="1:7" x14ac:dyDescent="0.2">
      <c r="A1334" s="34">
        <v>1333</v>
      </c>
      <c r="B1334" s="30" t="str">
        <f t="shared" si="20"/>
        <v>SJ-B-02-QDVZ-AC-0033_DP05_X</v>
      </c>
      <c r="C1334" s="30" t="str">
        <f>VLOOKUP(D1334,设备类型清单!B:E,4,0)</f>
        <v>SJ-B-02-QDVZ-AC-0033</v>
      </c>
      <c r="D1334" s="30" t="s">
        <v>137</v>
      </c>
      <c r="E1334" s="30" t="s">
        <v>128</v>
      </c>
      <c r="F1334" s="30" t="s">
        <v>129</v>
      </c>
      <c r="G1334" s="30" t="s">
        <v>130</v>
      </c>
    </row>
    <row r="1335" spans="1:7" x14ac:dyDescent="0.2">
      <c r="A1335" s="34">
        <v>1334</v>
      </c>
      <c r="B1335" s="30" t="str">
        <f t="shared" si="20"/>
        <v>SJ-B-02-QDVZ-AC-0033_PR01_F</v>
      </c>
      <c r="C1335" s="30" t="str">
        <f>VLOOKUP(D1335,设备类型清单!B:E,4,0)</f>
        <v>SJ-B-02-QDVZ-AC-0033</v>
      </c>
      <c r="D1335" s="30" t="s">
        <v>137</v>
      </c>
      <c r="E1335" s="30" t="s">
        <v>128</v>
      </c>
      <c r="F1335" s="30" t="s">
        <v>77</v>
      </c>
      <c r="G1335" s="30" t="s">
        <v>78</v>
      </c>
    </row>
    <row r="1336" spans="1:7" x14ac:dyDescent="0.2">
      <c r="A1336" s="34">
        <v>1335</v>
      </c>
      <c r="B1336" s="30" t="str">
        <f t="shared" si="20"/>
        <v>SJ-B-02-QDVZ-AC-0033_SN01_M</v>
      </c>
      <c r="C1336" s="30" t="str">
        <f>VLOOKUP(D1336,设备类型清单!B:E,4,0)</f>
        <v>SJ-B-02-QDVZ-AC-0033</v>
      </c>
      <c r="D1336" s="30" t="s">
        <v>137</v>
      </c>
      <c r="E1336" s="30" t="s">
        <v>128</v>
      </c>
      <c r="F1336" s="30" t="s">
        <v>79</v>
      </c>
      <c r="G1336" s="30" t="s">
        <v>80</v>
      </c>
    </row>
    <row r="1337" spans="1:7" x14ac:dyDescent="0.2">
      <c r="A1337" s="34">
        <v>1336</v>
      </c>
      <c r="B1337" s="30" t="str">
        <f t="shared" si="20"/>
        <v>SJ-B-02-QDVZ-AC-0033_SN02_R</v>
      </c>
      <c r="C1337" s="30" t="str">
        <f>VLOOKUP(D1337,设备类型清单!B:E,4,0)</f>
        <v>SJ-B-02-QDVZ-AC-0033</v>
      </c>
      <c r="D1337" s="30" t="s">
        <v>137</v>
      </c>
      <c r="E1337" s="30" t="s">
        <v>128</v>
      </c>
      <c r="F1337" s="30" t="s">
        <v>81</v>
      </c>
      <c r="G1337" s="30" t="s">
        <v>82</v>
      </c>
    </row>
    <row r="1338" spans="1:7" x14ac:dyDescent="0.2">
      <c r="A1338" s="34">
        <v>1337</v>
      </c>
      <c r="B1338" s="30" t="str">
        <f t="shared" si="20"/>
        <v>SJ-B-02-QDVZ-AC-0033_SN03_E</v>
      </c>
      <c r="C1338" s="30" t="str">
        <f>VLOOKUP(D1338,设备类型清单!B:E,4,0)</f>
        <v>SJ-B-02-QDVZ-AC-0033</v>
      </c>
      <c r="D1338" s="30" t="s">
        <v>137</v>
      </c>
      <c r="E1338" s="30" t="s">
        <v>128</v>
      </c>
      <c r="F1338" s="30" t="s">
        <v>83</v>
      </c>
      <c r="G1338" s="30" t="s">
        <v>84</v>
      </c>
    </row>
    <row r="1339" spans="1:7" x14ac:dyDescent="0.2">
      <c r="A1339" s="34">
        <v>1338</v>
      </c>
      <c r="B1339" s="30" t="str">
        <f t="shared" si="20"/>
        <v>SJ-B-02-QDVZ-AC-0033_SN04_R</v>
      </c>
      <c r="C1339" s="30" t="str">
        <f>VLOOKUP(D1339,设备类型清单!B:E,4,0)</f>
        <v>SJ-B-02-QDVZ-AC-0033</v>
      </c>
      <c r="D1339" s="30" t="s">
        <v>137</v>
      </c>
      <c r="E1339" s="30" t="s">
        <v>128</v>
      </c>
      <c r="F1339" s="30" t="s">
        <v>85</v>
      </c>
      <c r="G1339" s="30" t="s">
        <v>86</v>
      </c>
    </row>
    <row r="1340" spans="1:7" x14ac:dyDescent="0.2">
      <c r="A1340" s="34">
        <v>1339</v>
      </c>
      <c r="B1340" s="30" t="str">
        <f t="shared" si="20"/>
        <v>SJ-B-02-QDVZ-AC-0033_SN05_E</v>
      </c>
      <c r="C1340" s="30" t="str">
        <f>VLOOKUP(D1340,设备类型清单!B:E,4,0)</f>
        <v>SJ-B-02-QDVZ-AC-0033</v>
      </c>
      <c r="D1340" s="30" t="s">
        <v>137</v>
      </c>
      <c r="E1340" s="30" t="s">
        <v>128</v>
      </c>
      <c r="F1340" s="30" t="s">
        <v>87</v>
      </c>
      <c r="G1340" s="30" t="s">
        <v>88</v>
      </c>
    </row>
    <row r="1341" spans="1:7" x14ac:dyDescent="0.2">
      <c r="A1341" s="34">
        <v>1340</v>
      </c>
      <c r="B1341" s="30" t="str">
        <f t="shared" si="20"/>
        <v>SJ-B-02-QDVZ-AC-0033_SN06_S</v>
      </c>
      <c r="C1341" s="30" t="str">
        <f>VLOOKUP(D1341,设备类型清单!B:E,4,0)</f>
        <v>SJ-B-02-QDVZ-AC-0033</v>
      </c>
      <c r="D1341" s="30" t="s">
        <v>137</v>
      </c>
      <c r="E1341" s="30" t="s">
        <v>128</v>
      </c>
      <c r="F1341" s="30" t="s">
        <v>89</v>
      </c>
      <c r="G1341" s="30" t="s">
        <v>90</v>
      </c>
    </row>
    <row r="1342" spans="1:7" x14ac:dyDescent="0.2">
      <c r="A1342" s="31">
        <v>1341</v>
      </c>
      <c r="B1342" s="32" t="str">
        <f t="shared" si="20"/>
        <v>SJ-B-02-QDVZ-AC-0034_AV01_F</v>
      </c>
      <c r="C1342" s="32" t="str">
        <f>VLOOKUP(D1342,设备类型清单!B:E,4,0)</f>
        <v>SJ-B-02-QDVZ-AC-0034</v>
      </c>
      <c r="D1342" s="32" t="s">
        <v>138</v>
      </c>
      <c r="E1342" s="32" t="s">
        <v>128</v>
      </c>
      <c r="F1342" s="32" t="s">
        <v>9</v>
      </c>
      <c r="G1342" s="32" t="s">
        <v>10</v>
      </c>
    </row>
    <row r="1343" spans="1:7" x14ac:dyDescent="0.2">
      <c r="A1343" s="31">
        <v>1342</v>
      </c>
      <c r="B1343" s="32" t="str">
        <f t="shared" si="20"/>
        <v>SJ-B-02-QDVZ-AC-0034_OP01_F</v>
      </c>
      <c r="C1343" s="32" t="str">
        <f>VLOOKUP(D1343,设备类型清单!B:E,4,0)</f>
        <v>SJ-B-02-QDVZ-AC-0034</v>
      </c>
      <c r="D1343" s="32" t="s">
        <v>138</v>
      </c>
      <c r="E1343" s="32" t="s">
        <v>128</v>
      </c>
      <c r="F1343" s="32" t="s">
        <v>11</v>
      </c>
      <c r="G1343" s="32" t="s">
        <v>12</v>
      </c>
    </row>
    <row r="1344" spans="1:7" x14ac:dyDescent="0.2">
      <c r="A1344" s="31">
        <v>1343</v>
      </c>
      <c r="B1344" s="32" t="str">
        <f t="shared" si="20"/>
        <v>SJ-B-02-QDVZ-AC-0034_OP02_F</v>
      </c>
      <c r="C1344" s="32" t="str">
        <f>VLOOKUP(D1344,设备类型清单!B:E,4,0)</f>
        <v>SJ-B-02-QDVZ-AC-0034</v>
      </c>
      <c r="D1344" s="32" t="s">
        <v>138</v>
      </c>
      <c r="E1344" s="32" t="s">
        <v>128</v>
      </c>
      <c r="F1344" s="32" t="s">
        <v>13</v>
      </c>
      <c r="G1344" s="32" t="s">
        <v>14</v>
      </c>
    </row>
    <row r="1345" spans="1:7" x14ac:dyDescent="0.2">
      <c r="A1345" s="31">
        <v>1344</v>
      </c>
      <c r="B1345" s="32" t="str">
        <f t="shared" si="20"/>
        <v>SJ-B-02-QDVZ-AC-0034_OP03_F</v>
      </c>
      <c r="C1345" s="32" t="str">
        <f>VLOOKUP(D1345,设备类型清单!B:E,4,0)</f>
        <v>SJ-B-02-QDVZ-AC-0034</v>
      </c>
      <c r="D1345" s="32" t="s">
        <v>138</v>
      </c>
      <c r="E1345" s="32" t="s">
        <v>128</v>
      </c>
      <c r="F1345" s="32" t="s">
        <v>15</v>
      </c>
      <c r="G1345" s="32" t="s">
        <v>16</v>
      </c>
    </row>
    <row r="1346" spans="1:7" x14ac:dyDescent="0.2">
      <c r="A1346" s="31">
        <v>1345</v>
      </c>
      <c r="B1346" s="32" t="str">
        <f t="shared" ref="B1346:B1409" si="21">C1346&amp;F1346</f>
        <v>SJ-B-02-QDVZ-AC-0034_OP04_F</v>
      </c>
      <c r="C1346" s="32" t="str">
        <f>VLOOKUP(D1346,设备类型清单!B:E,4,0)</f>
        <v>SJ-B-02-QDVZ-AC-0034</v>
      </c>
      <c r="D1346" s="32" t="s">
        <v>138</v>
      </c>
      <c r="E1346" s="32" t="s">
        <v>128</v>
      </c>
      <c r="F1346" s="32" t="s">
        <v>17</v>
      </c>
      <c r="G1346" s="32" t="s">
        <v>18</v>
      </c>
    </row>
    <row r="1347" spans="1:7" x14ac:dyDescent="0.2">
      <c r="A1347" s="31">
        <v>1346</v>
      </c>
      <c r="B1347" s="32" t="str">
        <f t="shared" si="21"/>
        <v>SJ-B-02-QDVZ-AC-0034_OP05_F</v>
      </c>
      <c r="C1347" s="32" t="str">
        <f>VLOOKUP(D1347,设备类型清单!B:E,4,0)</f>
        <v>SJ-B-02-QDVZ-AC-0034</v>
      </c>
      <c r="D1347" s="32" t="s">
        <v>138</v>
      </c>
      <c r="E1347" s="32" t="s">
        <v>128</v>
      </c>
      <c r="F1347" s="32" t="s">
        <v>19</v>
      </c>
      <c r="G1347" s="32" t="s">
        <v>20</v>
      </c>
    </row>
    <row r="1348" spans="1:7" x14ac:dyDescent="0.2">
      <c r="A1348" s="31">
        <v>1347</v>
      </c>
      <c r="B1348" s="32" t="str">
        <f t="shared" si="21"/>
        <v>SJ-B-02-QDVZ-AC-0034_OP06_X</v>
      </c>
      <c r="C1348" s="32" t="str">
        <f>VLOOKUP(D1348,设备类型清单!B:E,4,0)</f>
        <v>SJ-B-02-QDVZ-AC-0034</v>
      </c>
      <c r="D1348" s="32" t="s">
        <v>138</v>
      </c>
      <c r="E1348" s="32" t="s">
        <v>128</v>
      </c>
      <c r="F1348" s="32" t="s">
        <v>21</v>
      </c>
      <c r="G1348" s="32" t="s">
        <v>22</v>
      </c>
    </row>
    <row r="1349" spans="1:7" x14ac:dyDescent="0.2">
      <c r="A1349" s="31">
        <v>1348</v>
      </c>
      <c r="B1349" s="32" t="str">
        <f t="shared" si="21"/>
        <v>SJ-B-02-QDVZ-AC-0034_OP07_X</v>
      </c>
      <c r="C1349" s="32" t="str">
        <f>VLOOKUP(D1349,设备类型清单!B:E,4,0)</f>
        <v>SJ-B-02-QDVZ-AC-0034</v>
      </c>
      <c r="D1349" s="32" t="s">
        <v>138</v>
      </c>
      <c r="E1349" s="32" t="s">
        <v>128</v>
      </c>
      <c r="F1349" s="32" t="s">
        <v>23</v>
      </c>
      <c r="G1349" s="32" t="s">
        <v>24</v>
      </c>
    </row>
    <row r="1350" spans="1:7" x14ac:dyDescent="0.2">
      <c r="A1350" s="31">
        <v>1349</v>
      </c>
      <c r="B1350" s="32" t="str">
        <f t="shared" si="21"/>
        <v>SJ-B-02-QDVZ-AC-0034_OP08_X</v>
      </c>
      <c r="C1350" s="32" t="str">
        <f>VLOOKUP(D1350,设备类型清单!B:E,4,0)</f>
        <v>SJ-B-02-QDVZ-AC-0034</v>
      </c>
      <c r="D1350" s="32" t="s">
        <v>138</v>
      </c>
      <c r="E1350" s="32" t="s">
        <v>128</v>
      </c>
      <c r="F1350" s="32" t="s">
        <v>25</v>
      </c>
      <c r="G1350" s="32" t="s">
        <v>26</v>
      </c>
    </row>
    <row r="1351" spans="1:7" x14ac:dyDescent="0.2">
      <c r="A1351" s="31">
        <v>1350</v>
      </c>
      <c r="B1351" s="32" t="str">
        <f t="shared" si="21"/>
        <v>SJ-B-02-QDVZ-AC-0034_OP09_X</v>
      </c>
      <c r="C1351" s="32" t="str">
        <f>VLOOKUP(D1351,设备类型清单!B:E,4,0)</f>
        <v>SJ-B-02-QDVZ-AC-0034</v>
      </c>
      <c r="D1351" s="32" t="s">
        <v>138</v>
      </c>
      <c r="E1351" s="32" t="s">
        <v>128</v>
      </c>
      <c r="F1351" s="32" t="s">
        <v>27</v>
      </c>
      <c r="G1351" s="32" t="s">
        <v>28</v>
      </c>
    </row>
    <row r="1352" spans="1:7" x14ac:dyDescent="0.2">
      <c r="A1352" s="31">
        <v>1351</v>
      </c>
      <c r="B1352" s="32" t="str">
        <f t="shared" si="21"/>
        <v>SJ-B-02-QDVZ-AC-0034_FQ01_F</v>
      </c>
      <c r="C1352" s="32" t="str">
        <f>VLOOKUP(D1352,设备类型清单!B:E,4,0)</f>
        <v>SJ-B-02-QDVZ-AC-0034</v>
      </c>
      <c r="D1352" s="32" t="s">
        <v>138</v>
      </c>
      <c r="E1352" s="32" t="s">
        <v>128</v>
      </c>
      <c r="F1352" s="32" t="s">
        <v>29</v>
      </c>
      <c r="G1352" s="32" t="s">
        <v>30</v>
      </c>
    </row>
    <row r="1353" spans="1:7" x14ac:dyDescent="0.2">
      <c r="A1353" s="31">
        <v>1352</v>
      </c>
      <c r="B1353" s="32" t="str">
        <f t="shared" si="21"/>
        <v>SJ-B-02-QDVZ-AC-0034_HU01_F</v>
      </c>
      <c r="C1353" s="32" t="str">
        <f>VLOOKUP(D1353,设备类型清单!B:E,4,0)</f>
        <v>SJ-B-02-QDVZ-AC-0034</v>
      </c>
      <c r="D1353" s="32" t="s">
        <v>138</v>
      </c>
      <c r="E1353" s="32" t="s">
        <v>128</v>
      </c>
      <c r="F1353" s="32" t="s">
        <v>31</v>
      </c>
      <c r="G1353" s="32" t="s">
        <v>32</v>
      </c>
    </row>
    <row r="1354" spans="1:7" x14ac:dyDescent="0.2">
      <c r="A1354" s="31">
        <v>1353</v>
      </c>
      <c r="B1354" s="32" t="str">
        <f t="shared" si="21"/>
        <v>SJ-B-02-QDVZ-AC-0034_HU02_F</v>
      </c>
      <c r="C1354" s="32" t="str">
        <f>VLOOKUP(D1354,设备类型清单!B:E,4,0)</f>
        <v>SJ-B-02-QDVZ-AC-0034</v>
      </c>
      <c r="D1354" s="32" t="s">
        <v>138</v>
      </c>
      <c r="E1354" s="32" t="s">
        <v>128</v>
      </c>
      <c r="F1354" s="32" t="s">
        <v>33</v>
      </c>
      <c r="G1354" s="32" t="s">
        <v>34</v>
      </c>
    </row>
    <row r="1355" spans="1:7" x14ac:dyDescent="0.2">
      <c r="A1355" s="31">
        <v>1354</v>
      </c>
      <c r="B1355" s="32" t="str">
        <f t="shared" si="21"/>
        <v>SJ-B-02-QDVZ-AC-0034_HU03_F</v>
      </c>
      <c r="C1355" s="32" t="str">
        <f>VLOOKUP(D1355,设备类型清单!B:E,4,0)</f>
        <v>SJ-B-02-QDVZ-AC-0034</v>
      </c>
      <c r="D1355" s="32" t="s">
        <v>138</v>
      </c>
      <c r="E1355" s="32" t="s">
        <v>128</v>
      </c>
      <c r="F1355" s="32" t="s">
        <v>35</v>
      </c>
      <c r="G1355" s="32" t="s">
        <v>36</v>
      </c>
    </row>
    <row r="1356" spans="1:7" x14ac:dyDescent="0.2">
      <c r="A1356" s="31">
        <v>1355</v>
      </c>
      <c r="B1356" s="32" t="str">
        <f t="shared" si="21"/>
        <v>SJ-B-02-QDVZ-AC-0034_HU04_F</v>
      </c>
      <c r="C1356" s="32" t="str">
        <f>VLOOKUP(D1356,设备类型清单!B:E,4,0)</f>
        <v>SJ-B-02-QDVZ-AC-0034</v>
      </c>
      <c r="D1356" s="32" t="s">
        <v>138</v>
      </c>
      <c r="E1356" s="32" t="s">
        <v>128</v>
      </c>
      <c r="F1356" s="32" t="s">
        <v>37</v>
      </c>
      <c r="G1356" s="32" t="s">
        <v>38</v>
      </c>
    </row>
    <row r="1357" spans="1:7" x14ac:dyDescent="0.2">
      <c r="A1357" s="31">
        <v>1356</v>
      </c>
      <c r="B1357" s="32" t="str">
        <f t="shared" si="21"/>
        <v>SJ-B-02-QDVZ-AC-0034_HU05_F</v>
      </c>
      <c r="C1357" s="32" t="str">
        <f>VLOOKUP(D1357,设备类型清单!B:E,4,0)</f>
        <v>SJ-B-02-QDVZ-AC-0034</v>
      </c>
      <c r="D1357" s="32" t="s">
        <v>138</v>
      </c>
      <c r="E1357" s="32" t="s">
        <v>128</v>
      </c>
      <c r="F1357" s="32" t="s">
        <v>39</v>
      </c>
      <c r="G1357" s="32" t="s">
        <v>40</v>
      </c>
    </row>
    <row r="1358" spans="1:7" x14ac:dyDescent="0.2">
      <c r="A1358" s="31">
        <v>1357</v>
      </c>
      <c r="B1358" s="32" t="str">
        <f t="shared" si="21"/>
        <v>SJ-B-02-QDVZ-AC-0034_HU06_X</v>
      </c>
      <c r="C1358" s="32" t="str">
        <f>VLOOKUP(D1358,设备类型清单!B:E,4,0)</f>
        <v>SJ-B-02-QDVZ-AC-0034</v>
      </c>
      <c r="D1358" s="32" t="s">
        <v>138</v>
      </c>
      <c r="E1358" s="32" t="s">
        <v>128</v>
      </c>
      <c r="F1358" s="32" t="s">
        <v>41</v>
      </c>
      <c r="G1358" s="32" t="s">
        <v>42</v>
      </c>
    </row>
    <row r="1359" spans="1:7" x14ac:dyDescent="0.2">
      <c r="A1359" s="31">
        <v>1358</v>
      </c>
      <c r="B1359" s="32" t="str">
        <f t="shared" si="21"/>
        <v>SJ-B-02-QDVZ-AC-0034_TE01_F</v>
      </c>
      <c r="C1359" s="32" t="str">
        <f>VLOOKUP(D1359,设备类型清单!B:E,4,0)</f>
        <v>SJ-B-02-QDVZ-AC-0034</v>
      </c>
      <c r="D1359" s="32" t="s">
        <v>138</v>
      </c>
      <c r="E1359" s="32" t="s">
        <v>128</v>
      </c>
      <c r="F1359" s="32" t="s">
        <v>43</v>
      </c>
      <c r="G1359" s="32" t="s">
        <v>44</v>
      </c>
    </row>
    <row r="1360" spans="1:7" x14ac:dyDescent="0.2">
      <c r="A1360" s="31">
        <v>1359</v>
      </c>
      <c r="B1360" s="32" t="str">
        <f t="shared" si="21"/>
        <v>SJ-B-02-QDVZ-AC-0034_TE02_F</v>
      </c>
      <c r="C1360" s="32" t="str">
        <f>VLOOKUP(D1360,设备类型清单!B:E,4,0)</f>
        <v>SJ-B-02-QDVZ-AC-0034</v>
      </c>
      <c r="D1360" s="32" t="s">
        <v>138</v>
      </c>
      <c r="E1360" s="32" t="s">
        <v>128</v>
      </c>
      <c r="F1360" s="32" t="s">
        <v>45</v>
      </c>
      <c r="G1360" s="32" t="s">
        <v>46</v>
      </c>
    </row>
    <row r="1361" spans="1:7" x14ac:dyDescent="0.2">
      <c r="A1361" s="31">
        <v>1360</v>
      </c>
      <c r="B1361" s="32" t="str">
        <f t="shared" si="21"/>
        <v>SJ-B-02-QDVZ-AC-0034_TE03_F</v>
      </c>
      <c r="C1361" s="32" t="str">
        <f>VLOOKUP(D1361,设备类型清单!B:E,4,0)</f>
        <v>SJ-B-02-QDVZ-AC-0034</v>
      </c>
      <c r="D1361" s="32" t="s">
        <v>138</v>
      </c>
      <c r="E1361" s="32" t="s">
        <v>128</v>
      </c>
      <c r="F1361" s="32" t="s">
        <v>47</v>
      </c>
      <c r="G1361" s="32" t="s">
        <v>48</v>
      </c>
    </row>
    <row r="1362" spans="1:7" x14ac:dyDescent="0.2">
      <c r="A1362" s="31">
        <v>1361</v>
      </c>
      <c r="B1362" s="32" t="str">
        <f t="shared" si="21"/>
        <v>SJ-B-02-QDVZ-AC-0034_TE04_F</v>
      </c>
      <c r="C1362" s="32" t="str">
        <f>VLOOKUP(D1362,设备类型清单!B:E,4,0)</f>
        <v>SJ-B-02-QDVZ-AC-0034</v>
      </c>
      <c r="D1362" s="32" t="s">
        <v>138</v>
      </c>
      <c r="E1362" s="32" t="s">
        <v>128</v>
      </c>
      <c r="F1362" s="32" t="s">
        <v>49</v>
      </c>
      <c r="G1362" s="32" t="s">
        <v>50</v>
      </c>
    </row>
    <row r="1363" spans="1:7" x14ac:dyDescent="0.2">
      <c r="A1363" s="31">
        <v>1362</v>
      </c>
      <c r="B1363" s="32" t="str">
        <f t="shared" si="21"/>
        <v>SJ-B-02-QDVZ-AC-0034_TE05_F</v>
      </c>
      <c r="C1363" s="32" t="str">
        <f>VLOOKUP(D1363,设备类型清单!B:E,4,0)</f>
        <v>SJ-B-02-QDVZ-AC-0034</v>
      </c>
      <c r="D1363" s="32" t="s">
        <v>138</v>
      </c>
      <c r="E1363" s="32" t="s">
        <v>128</v>
      </c>
      <c r="F1363" s="32" t="s">
        <v>51</v>
      </c>
      <c r="G1363" s="32" t="s">
        <v>52</v>
      </c>
    </row>
    <row r="1364" spans="1:7" x14ac:dyDescent="0.2">
      <c r="A1364" s="31">
        <v>1363</v>
      </c>
      <c r="B1364" s="32" t="str">
        <f t="shared" si="21"/>
        <v>SJ-B-02-QDVZ-AC-0034_TE06_F</v>
      </c>
      <c r="C1364" s="32" t="str">
        <f>VLOOKUP(D1364,设备类型清单!B:E,4,0)</f>
        <v>SJ-B-02-QDVZ-AC-0034</v>
      </c>
      <c r="D1364" s="32" t="s">
        <v>138</v>
      </c>
      <c r="E1364" s="32" t="s">
        <v>128</v>
      </c>
      <c r="F1364" s="32" t="s">
        <v>53</v>
      </c>
      <c r="G1364" s="32" t="s">
        <v>54</v>
      </c>
    </row>
    <row r="1365" spans="1:7" x14ac:dyDescent="0.2">
      <c r="A1365" s="31">
        <v>1364</v>
      </c>
      <c r="B1365" s="32" t="str">
        <f t="shared" si="21"/>
        <v>SJ-B-02-QDVZ-AC-0034_TE07_F</v>
      </c>
      <c r="C1365" s="32" t="str">
        <f>VLOOKUP(D1365,设备类型清单!B:E,4,0)</f>
        <v>SJ-B-02-QDVZ-AC-0034</v>
      </c>
      <c r="D1365" s="32" t="s">
        <v>138</v>
      </c>
      <c r="E1365" s="32" t="s">
        <v>128</v>
      </c>
      <c r="F1365" s="32" t="s">
        <v>55</v>
      </c>
      <c r="G1365" s="32" t="s">
        <v>56</v>
      </c>
    </row>
    <row r="1366" spans="1:7" x14ac:dyDescent="0.2">
      <c r="A1366" s="31">
        <v>1365</v>
      </c>
      <c r="B1366" s="32" t="str">
        <f t="shared" si="21"/>
        <v>SJ-B-02-QDVZ-AC-0034_TE08_F</v>
      </c>
      <c r="C1366" s="32" t="str">
        <f>VLOOKUP(D1366,设备类型清单!B:E,4,0)</f>
        <v>SJ-B-02-QDVZ-AC-0034</v>
      </c>
      <c r="D1366" s="32" t="s">
        <v>138</v>
      </c>
      <c r="E1366" s="32" t="s">
        <v>128</v>
      </c>
      <c r="F1366" s="32" t="s">
        <v>57</v>
      </c>
      <c r="G1366" s="32" t="s">
        <v>58</v>
      </c>
    </row>
    <row r="1367" spans="1:7" x14ac:dyDescent="0.2">
      <c r="A1367" s="31">
        <v>1366</v>
      </c>
      <c r="B1367" s="32" t="str">
        <f t="shared" si="21"/>
        <v>SJ-B-02-QDVZ-AC-0034_TE09_S</v>
      </c>
      <c r="C1367" s="32" t="str">
        <f>VLOOKUP(D1367,设备类型清单!B:E,4,0)</f>
        <v>SJ-B-02-QDVZ-AC-0034</v>
      </c>
      <c r="D1367" s="32" t="s">
        <v>138</v>
      </c>
      <c r="E1367" s="32" t="s">
        <v>128</v>
      </c>
      <c r="F1367" s="32" t="s">
        <v>59</v>
      </c>
      <c r="G1367" s="32" t="s">
        <v>60</v>
      </c>
    </row>
    <row r="1368" spans="1:7" x14ac:dyDescent="0.2">
      <c r="A1368" s="31">
        <v>1367</v>
      </c>
      <c r="B1368" s="32" t="str">
        <f t="shared" si="21"/>
        <v>SJ-B-02-QDVZ-AC-0034_TE10_S</v>
      </c>
      <c r="C1368" s="32" t="str">
        <f>VLOOKUP(D1368,设备类型清单!B:E,4,0)</f>
        <v>SJ-B-02-QDVZ-AC-0034</v>
      </c>
      <c r="D1368" s="32" t="s">
        <v>138</v>
      </c>
      <c r="E1368" s="32" t="s">
        <v>128</v>
      </c>
      <c r="F1368" s="32" t="s">
        <v>61</v>
      </c>
      <c r="G1368" s="32" t="s">
        <v>62</v>
      </c>
    </row>
    <row r="1369" spans="1:7" x14ac:dyDescent="0.2">
      <c r="A1369" s="31">
        <v>1368</v>
      </c>
      <c r="B1369" s="32" t="str">
        <f t="shared" si="21"/>
        <v>SJ-B-02-QDVZ-AC-0034_TE11_X</v>
      </c>
      <c r="C1369" s="32" t="str">
        <f>VLOOKUP(D1369,设备类型清单!B:E,4,0)</f>
        <v>SJ-B-02-QDVZ-AC-0034</v>
      </c>
      <c r="D1369" s="32" t="s">
        <v>138</v>
      </c>
      <c r="E1369" s="32" t="s">
        <v>128</v>
      </c>
      <c r="F1369" s="32" t="s">
        <v>63</v>
      </c>
      <c r="G1369" s="32" t="s">
        <v>64</v>
      </c>
    </row>
    <row r="1370" spans="1:7" x14ac:dyDescent="0.2">
      <c r="A1370" s="31">
        <v>1369</v>
      </c>
      <c r="B1370" s="32" t="str">
        <f t="shared" si="21"/>
        <v>SJ-B-02-QDVZ-AC-0034_TE12_X</v>
      </c>
      <c r="C1370" s="32" t="str">
        <f>VLOOKUP(D1370,设备类型清单!B:E,4,0)</f>
        <v>SJ-B-02-QDVZ-AC-0034</v>
      </c>
      <c r="D1370" s="32" t="s">
        <v>138</v>
      </c>
      <c r="E1370" s="32" t="s">
        <v>128</v>
      </c>
      <c r="F1370" s="32" t="s">
        <v>65</v>
      </c>
      <c r="G1370" s="32" t="s">
        <v>66</v>
      </c>
    </row>
    <row r="1371" spans="1:7" x14ac:dyDescent="0.2">
      <c r="A1371" s="31">
        <v>1370</v>
      </c>
      <c r="B1371" s="32" t="str">
        <f t="shared" si="21"/>
        <v>SJ-B-02-QDVZ-AC-0034_TE13_X</v>
      </c>
      <c r="C1371" s="32" t="str">
        <f>VLOOKUP(D1371,设备类型清单!B:E,4,0)</f>
        <v>SJ-B-02-QDVZ-AC-0034</v>
      </c>
      <c r="D1371" s="32" t="s">
        <v>138</v>
      </c>
      <c r="E1371" s="32" t="s">
        <v>128</v>
      </c>
      <c r="F1371" s="32" t="s">
        <v>67</v>
      </c>
      <c r="G1371" s="32" t="s">
        <v>68</v>
      </c>
    </row>
    <row r="1372" spans="1:7" x14ac:dyDescent="0.2">
      <c r="A1372" s="31">
        <v>1371</v>
      </c>
      <c r="B1372" s="32" t="str">
        <f t="shared" si="21"/>
        <v>SJ-B-02-QDVZ-AC-0034_DP01_F</v>
      </c>
      <c r="C1372" s="32" t="str">
        <f>VLOOKUP(D1372,设备类型清单!B:E,4,0)</f>
        <v>SJ-B-02-QDVZ-AC-0034</v>
      </c>
      <c r="D1372" s="32" t="s">
        <v>138</v>
      </c>
      <c r="E1372" s="32" t="s">
        <v>128</v>
      </c>
      <c r="F1372" s="32" t="s">
        <v>69</v>
      </c>
      <c r="G1372" s="32" t="s">
        <v>70</v>
      </c>
    </row>
    <row r="1373" spans="1:7" x14ac:dyDescent="0.2">
      <c r="A1373" s="31">
        <v>1372</v>
      </c>
      <c r="B1373" s="32" t="str">
        <f t="shared" si="21"/>
        <v>SJ-B-02-QDVZ-AC-0034_DP02_X</v>
      </c>
      <c r="C1373" s="32" t="str">
        <f>VLOOKUP(D1373,设备类型清单!B:E,4,0)</f>
        <v>SJ-B-02-QDVZ-AC-0034</v>
      </c>
      <c r="D1373" s="32" t="s">
        <v>138</v>
      </c>
      <c r="E1373" s="32" t="s">
        <v>128</v>
      </c>
      <c r="F1373" s="32" t="s">
        <v>71</v>
      </c>
      <c r="G1373" s="32" t="s">
        <v>72</v>
      </c>
    </row>
    <row r="1374" spans="1:7" x14ac:dyDescent="0.2">
      <c r="A1374" s="31">
        <v>1373</v>
      </c>
      <c r="B1374" s="32" t="str">
        <f t="shared" si="21"/>
        <v>SJ-B-02-QDVZ-AC-0034_DP03_X</v>
      </c>
      <c r="C1374" s="32" t="str">
        <f>VLOOKUP(D1374,设备类型清单!B:E,4,0)</f>
        <v>SJ-B-02-QDVZ-AC-0034</v>
      </c>
      <c r="D1374" s="32" t="s">
        <v>138</v>
      </c>
      <c r="E1374" s="32" t="s">
        <v>128</v>
      </c>
      <c r="F1374" s="32" t="s">
        <v>73</v>
      </c>
      <c r="G1374" s="32" t="s">
        <v>74</v>
      </c>
    </row>
    <row r="1375" spans="1:7" x14ac:dyDescent="0.2">
      <c r="A1375" s="31">
        <v>1374</v>
      </c>
      <c r="B1375" s="32" t="str">
        <f t="shared" si="21"/>
        <v>SJ-B-02-QDVZ-AC-0034_DP04_X</v>
      </c>
      <c r="C1375" s="32" t="str">
        <f>VLOOKUP(D1375,设备类型清单!B:E,4,0)</f>
        <v>SJ-B-02-QDVZ-AC-0034</v>
      </c>
      <c r="D1375" s="32" t="s">
        <v>138</v>
      </c>
      <c r="E1375" s="32" t="s">
        <v>128</v>
      </c>
      <c r="F1375" s="32" t="s">
        <v>75</v>
      </c>
      <c r="G1375" s="32" t="s">
        <v>76</v>
      </c>
    </row>
    <row r="1376" spans="1:7" x14ac:dyDescent="0.2">
      <c r="A1376" s="31">
        <v>1375</v>
      </c>
      <c r="B1376" s="32" t="str">
        <f t="shared" si="21"/>
        <v>SJ-B-02-QDVZ-AC-0034_DP05_X</v>
      </c>
      <c r="C1376" s="32" t="str">
        <f>VLOOKUP(D1376,设备类型清单!B:E,4,0)</f>
        <v>SJ-B-02-QDVZ-AC-0034</v>
      </c>
      <c r="D1376" s="32" t="s">
        <v>138</v>
      </c>
      <c r="E1376" s="32" t="s">
        <v>128</v>
      </c>
      <c r="F1376" s="32" t="s">
        <v>129</v>
      </c>
      <c r="G1376" s="32" t="s">
        <v>130</v>
      </c>
    </row>
    <row r="1377" spans="1:7" x14ac:dyDescent="0.2">
      <c r="A1377" s="31">
        <v>1376</v>
      </c>
      <c r="B1377" s="32" t="str">
        <f t="shared" si="21"/>
        <v>SJ-B-02-QDVZ-AC-0034_PR01_F</v>
      </c>
      <c r="C1377" s="32" t="str">
        <f>VLOOKUP(D1377,设备类型清单!B:E,4,0)</f>
        <v>SJ-B-02-QDVZ-AC-0034</v>
      </c>
      <c r="D1377" s="32" t="s">
        <v>138</v>
      </c>
      <c r="E1377" s="32" t="s">
        <v>128</v>
      </c>
      <c r="F1377" s="32" t="s">
        <v>77</v>
      </c>
      <c r="G1377" s="32" t="s">
        <v>78</v>
      </c>
    </row>
    <row r="1378" spans="1:7" x14ac:dyDescent="0.2">
      <c r="A1378" s="31">
        <v>1377</v>
      </c>
      <c r="B1378" s="32" t="str">
        <f t="shared" si="21"/>
        <v>SJ-B-02-QDVZ-AC-0034_SN01_M</v>
      </c>
      <c r="C1378" s="32" t="str">
        <f>VLOOKUP(D1378,设备类型清单!B:E,4,0)</f>
        <v>SJ-B-02-QDVZ-AC-0034</v>
      </c>
      <c r="D1378" s="32" t="s">
        <v>138</v>
      </c>
      <c r="E1378" s="32" t="s">
        <v>128</v>
      </c>
      <c r="F1378" s="32" t="s">
        <v>79</v>
      </c>
      <c r="G1378" s="32" t="s">
        <v>80</v>
      </c>
    </row>
    <row r="1379" spans="1:7" x14ac:dyDescent="0.2">
      <c r="A1379" s="31">
        <v>1378</v>
      </c>
      <c r="B1379" s="32" t="str">
        <f t="shared" si="21"/>
        <v>SJ-B-02-QDVZ-AC-0034_SN02_R</v>
      </c>
      <c r="C1379" s="32" t="str">
        <f>VLOOKUP(D1379,设备类型清单!B:E,4,0)</f>
        <v>SJ-B-02-QDVZ-AC-0034</v>
      </c>
      <c r="D1379" s="32" t="s">
        <v>138</v>
      </c>
      <c r="E1379" s="32" t="s">
        <v>128</v>
      </c>
      <c r="F1379" s="32" t="s">
        <v>81</v>
      </c>
      <c r="G1379" s="32" t="s">
        <v>82</v>
      </c>
    </row>
    <row r="1380" spans="1:7" x14ac:dyDescent="0.2">
      <c r="A1380" s="31">
        <v>1379</v>
      </c>
      <c r="B1380" s="32" t="str">
        <f t="shared" si="21"/>
        <v>SJ-B-02-QDVZ-AC-0034_SN03_E</v>
      </c>
      <c r="C1380" s="32" t="str">
        <f>VLOOKUP(D1380,设备类型清单!B:E,4,0)</f>
        <v>SJ-B-02-QDVZ-AC-0034</v>
      </c>
      <c r="D1380" s="32" t="s">
        <v>138</v>
      </c>
      <c r="E1380" s="32" t="s">
        <v>128</v>
      </c>
      <c r="F1380" s="32" t="s">
        <v>83</v>
      </c>
      <c r="G1380" s="32" t="s">
        <v>84</v>
      </c>
    </row>
    <row r="1381" spans="1:7" x14ac:dyDescent="0.2">
      <c r="A1381" s="31">
        <v>1380</v>
      </c>
      <c r="B1381" s="32" t="str">
        <f t="shared" si="21"/>
        <v>SJ-B-02-QDVZ-AC-0034_SN04_R</v>
      </c>
      <c r="C1381" s="32" t="str">
        <f>VLOOKUP(D1381,设备类型清单!B:E,4,0)</f>
        <v>SJ-B-02-QDVZ-AC-0034</v>
      </c>
      <c r="D1381" s="32" t="s">
        <v>138</v>
      </c>
      <c r="E1381" s="32" t="s">
        <v>128</v>
      </c>
      <c r="F1381" s="32" t="s">
        <v>85</v>
      </c>
      <c r="G1381" s="32" t="s">
        <v>86</v>
      </c>
    </row>
    <row r="1382" spans="1:7" x14ac:dyDescent="0.2">
      <c r="A1382" s="31">
        <v>1381</v>
      </c>
      <c r="B1382" s="32" t="str">
        <f t="shared" si="21"/>
        <v>SJ-B-02-QDVZ-AC-0034_SN05_E</v>
      </c>
      <c r="C1382" s="32" t="str">
        <f>VLOOKUP(D1382,设备类型清单!B:E,4,0)</f>
        <v>SJ-B-02-QDVZ-AC-0034</v>
      </c>
      <c r="D1382" s="32" t="s">
        <v>138</v>
      </c>
      <c r="E1382" s="32" t="s">
        <v>128</v>
      </c>
      <c r="F1382" s="32" t="s">
        <v>87</v>
      </c>
      <c r="G1382" s="32" t="s">
        <v>88</v>
      </c>
    </row>
    <row r="1383" spans="1:7" x14ac:dyDescent="0.2">
      <c r="A1383" s="31">
        <v>1382</v>
      </c>
      <c r="B1383" s="32" t="str">
        <f t="shared" si="21"/>
        <v>SJ-B-02-QDVZ-AC-0034_SN06_S</v>
      </c>
      <c r="C1383" s="32" t="str">
        <f>VLOOKUP(D1383,设备类型清单!B:E,4,0)</f>
        <v>SJ-B-02-QDVZ-AC-0034</v>
      </c>
      <c r="D1383" s="32" t="s">
        <v>138</v>
      </c>
      <c r="E1383" s="32" t="s">
        <v>128</v>
      </c>
      <c r="F1383" s="32" t="s">
        <v>89</v>
      </c>
      <c r="G1383" s="32" t="s">
        <v>90</v>
      </c>
    </row>
    <row r="1384" spans="1:7" x14ac:dyDescent="0.2">
      <c r="A1384" s="34">
        <v>1383</v>
      </c>
      <c r="B1384" s="30" t="str">
        <f t="shared" si="21"/>
        <v>SJ-B-02-QDVZ-AC-0035_AV01_F</v>
      </c>
      <c r="C1384" s="30" t="str">
        <f>VLOOKUP(D1384,设备类型清单!B:E,4,0)</f>
        <v>SJ-B-02-QDVZ-AC-0035</v>
      </c>
      <c r="D1384" s="30" t="s">
        <v>139</v>
      </c>
      <c r="E1384" s="30" t="s">
        <v>8</v>
      </c>
      <c r="F1384" s="30" t="s">
        <v>9</v>
      </c>
      <c r="G1384" s="30" t="s">
        <v>10</v>
      </c>
    </row>
    <row r="1385" spans="1:7" x14ac:dyDescent="0.2">
      <c r="A1385" s="34">
        <v>1384</v>
      </c>
      <c r="B1385" s="30" t="str">
        <f t="shared" si="21"/>
        <v>SJ-B-02-QDVZ-AC-0035_OP01_F</v>
      </c>
      <c r="C1385" s="30" t="str">
        <f>VLOOKUP(D1385,设备类型清单!B:E,4,0)</f>
        <v>SJ-B-02-QDVZ-AC-0035</v>
      </c>
      <c r="D1385" s="30" t="s">
        <v>139</v>
      </c>
      <c r="E1385" s="30" t="s">
        <v>8</v>
      </c>
      <c r="F1385" s="30" t="s">
        <v>11</v>
      </c>
      <c r="G1385" s="30" t="s">
        <v>12</v>
      </c>
    </row>
    <row r="1386" spans="1:7" x14ac:dyDescent="0.2">
      <c r="A1386" s="34">
        <v>1385</v>
      </c>
      <c r="B1386" s="30" t="str">
        <f t="shared" si="21"/>
        <v>SJ-B-02-QDVZ-AC-0035_OP02_F</v>
      </c>
      <c r="C1386" s="30" t="str">
        <f>VLOOKUP(D1386,设备类型清单!B:E,4,0)</f>
        <v>SJ-B-02-QDVZ-AC-0035</v>
      </c>
      <c r="D1386" s="30" t="s">
        <v>139</v>
      </c>
      <c r="E1386" s="30" t="s">
        <v>8</v>
      </c>
      <c r="F1386" s="30" t="s">
        <v>13</v>
      </c>
      <c r="G1386" s="30" t="s">
        <v>14</v>
      </c>
    </row>
    <row r="1387" spans="1:7" x14ac:dyDescent="0.2">
      <c r="A1387" s="34">
        <v>1386</v>
      </c>
      <c r="B1387" s="30" t="str">
        <f t="shared" si="21"/>
        <v>SJ-B-02-QDVZ-AC-0035_OP03_F</v>
      </c>
      <c r="C1387" s="30" t="str">
        <f>VLOOKUP(D1387,设备类型清单!B:E,4,0)</f>
        <v>SJ-B-02-QDVZ-AC-0035</v>
      </c>
      <c r="D1387" s="30" t="s">
        <v>139</v>
      </c>
      <c r="E1387" s="30" t="s">
        <v>8</v>
      </c>
      <c r="F1387" s="30" t="s">
        <v>15</v>
      </c>
      <c r="G1387" s="30" t="s">
        <v>16</v>
      </c>
    </row>
    <row r="1388" spans="1:7" x14ac:dyDescent="0.2">
      <c r="A1388" s="34">
        <v>1387</v>
      </c>
      <c r="B1388" s="30" t="str">
        <f t="shared" si="21"/>
        <v>SJ-B-02-QDVZ-AC-0035_OP04_F</v>
      </c>
      <c r="C1388" s="30" t="str">
        <f>VLOOKUP(D1388,设备类型清单!B:E,4,0)</f>
        <v>SJ-B-02-QDVZ-AC-0035</v>
      </c>
      <c r="D1388" s="30" t="s">
        <v>139</v>
      </c>
      <c r="E1388" s="30" t="s">
        <v>8</v>
      </c>
      <c r="F1388" s="30" t="s">
        <v>17</v>
      </c>
      <c r="G1388" s="30" t="s">
        <v>18</v>
      </c>
    </row>
    <row r="1389" spans="1:7" x14ac:dyDescent="0.2">
      <c r="A1389" s="34">
        <v>1388</v>
      </c>
      <c r="B1389" s="30" t="str">
        <f t="shared" si="21"/>
        <v>SJ-B-02-QDVZ-AC-0035_OP05_F</v>
      </c>
      <c r="C1389" s="30" t="str">
        <f>VLOOKUP(D1389,设备类型清单!B:E,4,0)</f>
        <v>SJ-B-02-QDVZ-AC-0035</v>
      </c>
      <c r="D1389" s="30" t="s">
        <v>139</v>
      </c>
      <c r="E1389" s="30" t="s">
        <v>8</v>
      </c>
      <c r="F1389" s="30" t="s">
        <v>19</v>
      </c>
      <c r="G1389" s="30" t="s">
        <v>20</v>
      </c>
    </row>
    <row r="1390" spans="1:7" x14ac:dyDescent="0.2">
      <c r="A1390" s="34">
        <v>1389</v>
      </c>
      <c r="B1390" s="30" t="str">
        <f t="shared" si="21"/>
        <v>SJ-B-02-QDVZ-AC-0035_OP06_X</v>
      </c>
      <c r="C1390" s="30" t="str">
        <f>VLOOKUP(D1390,设备类型清单!B:E,4,0)</f>
        <v>SJ-B-02-QDVZ-AC-0035</v>
      </c>
      <c r="D1390" s="30" t="s">
        <v>139</v>
      </c>
      <c r="E1390" s="30" t="s">
        <v>8</v>
      </c>
      <c r="F1390" s="30" t="s">
        <v>21</v>
      </c>
      <c r="G1390" s="30" t="s">
        <v>22</v>
      </c>
    </row>
    <row r="1391" spans="1:7" x14ac:dyDescent="0.2">
      <c r="A1391" s="34">
        <v>1390</v>
      </c>
      <c r="B1391" s="30" t="str">
        <f t="shared" si="21"/>
        <v>SJ-B-02-QDVZ-AC-0035_OP07_X</v>
      </c>
      <c r="C1391" s="30" t="str">
        <f>VLOOKUP(D1391,设备类型清单!B:E,4,0)</f>
        <v>SJ-B-02-QDVZ-AC-0035</v>
      </c>
      <c r="D1391" s="30" t="s">
        <v>139</v>
      </c>
      <c r="E1391" s="30" t="s">
        <v>8</v>
      </c>
      <c r="F1391" s="30" t="s">
        <v>23</v>
      </c>
      <c r="G1391" s="30" t="s">
        <v>24</v>
      </c>
    </row>
    <row r="1392" spans="1:7" x14ac:dyDescent="0.2">
      <c r="A1392" s="34">
        <v>1391</v>
      </c>
      <c r="B1392" s="30" t="str">
        <f t="shared" si="21"/>
        <v>SJ-B-02-QDVZ-AC-0035_OP08_X</v>
      </c>
      <c r="C1392" s="30" t="str">
        <f>VLOOKUP(D1392,设备类型清单!B:E,4,0)</f>
        <v>SJ-B-02-QDVZ-AC-0035</v>
      </c>
      <c r="D1392" s="30" t="s">
        <v>139</v>
      </c>
      <c r="E1392" s="30" t="s">
        <v>8</v>
      </c>
      <c r="F1392" s="30" t="s">
        <v>25</v>
      </c>
      <c r="G1392" s="30" t="s">
        <v>26</v>
      </c>
    </row>
    <row r="1393" spans="1:7" x14ac:dyDescent="0.2">
      <c r="A1393" s="34">
        <v>1392</v>
      </c>
      <c r="B1393" s="30" t="str">
        <f t="shared" si="21"/>
        <v>SJ-B-02-QDVZ-AC-0035_OP09_X</v>
      </c>
      <c r="C1393" s="30" t="str">
        <f>VLOOKUP(D1393,设备类型清单!B:E,4,0)</f>
        <v>SJ-B-02-QDVZ-AC-0035</v>
      </c>
      <c r="D1393" s="30" t="s">
        <v>139</v>
      </c>
      <c r="E1393" s="30" t="s">
        <v>8</v>
      </c>
      <c r="F1393" s="30" t="s">
        <v>27</v>
      </c>
      <c r="G1393" s="30" t="s">
        <v>28</v>
      </c>
    </row>
    <row r="1394" spans="1:7" x14ac:dyDescent="0.2">
      <c r="A1394" s="34">
        <v>1393</v>
      </c>
      <c r="B1394" s="30" t="str">
        <f t="shared" si="21"/>
        <v>SJ-B-02-QDVZ-AC-0035_FQ01_F</v>
      </c>
      <c r="C1394" s="30" t="str">
        <f>VLOOKUP(D1394,设备类型清单!B:E,4,0)</f>
        <v>SJ-B-02-QDVZ-AC-0035</v>
      </c>
      <c r="D1394" s="30" t="s">
        <v>139</v>
      </c>
      <c r="E1394" s="30" t="s">
        <v>8</v>
      </c>
      <c r="F1394" s="30" t="s">
        <v>29</v>
      </c>
      <c r="G1394" s="30" t="s">
        <v>30</v>
      </c>
    </row>
    <row r="1395" spans="1:7" x14ac:dyDescent="0.2">
      <c r="A1395" s="34">
        <v>1394</v>
      </c>
      <c r="B1395" s="30" t="str">
        <f t="shared" si="21"/>
        <v>SJ-B-02-QDVZ-AC-0035_HU01_F</v>
      </c>
      <c r="C1395" s="30" t="str">
        <f>VLOOKUP(D1395,设备类型清单!B:E,4,0)</f>
        <v>SJ-B-02-QDVZ-AC-0035</v>
      </c>
      <c r="D1395" s="30" t="s">
        <v>139</v>
      </c>
      <c r="E1395" s="30" t="s">
        <v>8</v>
      </c>
      <c r="F1395" s="30" t="s">
        <v>31</v>
      </c>
      <c r="G1395" s="30" t="s">
        <v>32</v>
      </c>
    </row>
    <row r="1396" spans="1:7" x14ac:dyDescent="0.2">
      <c r="A1396" s="34">
        <v>1395</v>
      </c>
      <c r="B1396" s="30" t="str">
        <f t="shared" si="21"/>
        <v>SJ-B-02-QDVZ-AC-0035_HU02_F</v>
      </c>
      <c r="C1396" s="30" t="str">
        <f>VLOOKUP(D1396,设备类型清单!B:E,4,0)</f>
        <v>SJ-B-02-QDVZ-AC-0035</v>
      </c>
      <c r="D1396" s="30" t="s">
        <v>139</v>
      </c>
      <c r="E1396" s="30" t="s">
        <v>8</v>
      </c>
      <c r="F1396" s="30" t="s">
        <v>33</v>
      </c>
      <c r="G1396" s="30" t="s">
        <v>34</v>
      </c>
    </row>
    <row r="1397" spans="1:7" x14ac:dyDescent="0.2">
      <c r="A1397" s="34">
        <v>1396</v>
      </c>
      <c r="B1397" s="30" t="str">
        <f t="shared" si="21"/>
        <v>SJ-B-02-QDVZ-AC-0035_HU03_F</v>
      </c>
      <c r="C1397" s="30" t="str">
        <f>VLOOKUP(D1397,设备类型清单!B:E,4,0)</f>
        <v>SJ-B-02-QDVZ-AC-0035</v>
      </c>
      <c r="D1397" s="30" t="s">
        <v>139</v>
      </c>
      <c r="E1397" s="30" t="s">
        <v>8</v>
      </c>
      <c r="F1397" s="30" t="s">
        <v>35</v>
      </c>
      <c r="G1397" s="30" t="s">
        <v>36</v>
      </c>
    </row>
    <row r="1398" spans="1:7" x14ac:dyDescent="0.2">
      <c r="A1398" s="34">
        <v>1397</v>
      </c>
      <c r="B1398" s="30" t="str">
        <f t="shared" si="21"/>
        <v>SJ-B-02-QDVZ-AC-0035_HU04_F</v>
      </c>
      <c r="C1398" s="30" t="str">
        <f>VLOOKUP(D1398,设备类型清单!B:E,4,0)</f>
        <v>SJ-B-02-QDVZ-AC-0035</v>
      </c>
      <c r="D1398" s="30" t="s">
        <v>139</v>
      </c>
      <c r="E1398" s="30" t="s">
        <v>8</v>
      </c>
      <c r="F1398" s="30" t="s">
        <v>37</v>
      </c>
      <c r="G1398" s="30" t="s">
        <v>38</v>
      </c>
    </row>
    <row r="1399" spans="1:7" x14ac:dyDescent="0.2">
      <c r="A1399" s="34">
        <v>1398</v>
      </c>
      <c r="B1399" s="30" t="str">
        <f t="shared" si="21"/>
        <v>SJ-B-02-QDVZ-AC-0035_HU05_F</v>
      </c>
      <c r="C1399" s="30" t="str">
        <f>VLOOKUP(D1399,设备类型清单!B:E,4,0)</f>
        <v>SJ-B-02-QDVZ-AC-0035</v>
      </c>
      <c r="D1399" s="30" t="s">
        <v>139</v>
      </c>
      <c r="E1399" s="30" t="s">
        <v>8</v>
      </c>
      <c r="F1399" s="30" t="s">
        <v>39</v>
      </c>
      <c r="G1399" s="30" t="s">
        <v>40</v>
      </c>
    </row>
    <row r="1400" spans="1:7" x14ac:dyDescent="0.2">
      <c r="A1400" s="34">
        <v>1399</v>
      </c>
      <c r="B1400" s="30" t="str">
        <f t="shared" si="21"/>
        <v>SJ-B-02-QDVZ-AC-0035_HU06_X</v>
      </c>
      <c r="C1400" s="30" t="str">
        <f>VLOOKUP(D1400,设备类型清单!B:E,4,0)</f>
        <v>SJ-B-02-QDVZ-AC-0035</v>
      </c>
      <c r="D1400" s="30" t="s">
        <v>139</v>
      </c>
      <c r="E1400" s="30" t="s">
        <v>8</v>
      </c>
      <c r="F1400" s="30" t="s">
        <v>41</v>
      </c>
      <c r="G1400" s="30" t="s">
        <v>42</v>
      </c>
    </row>
    <row r="1401" spans="1:7" x14ac:dyDescent="0.2">
      <c r="A1401" s="34">
        <v>1400</v>
      </c>
      <c r="B1401" s="30" t="str">
        <f t="shared" si="21"/>
        <v>SJ-B-02-QDVZ-AC-0035_TE01_F</v>
      </c>
      <c r="C1401" s="30" t="str">
        <f>VLOOKUP(D1401,设备类型清单!B:E,4,0)</f>
        <v>SJ-B-02-QDVZ-AC-0035</v>
      </c>
      <c r="D1401" s="30" t="s">
        <v>139</v>
      </c>
      <c r="E1401" s="30" t="s">
        <v>8</v>
      </c>
      <c r="F1401" s="30" t="s">
        <v>43</v>
      </c>
      <c r="G1401" s="30" t="s">
        <v>44</v>
      </c>
    </row>
    <row r="1402" spans="1:7" x14ac:dyDescent="0.2">
      <c r="A1402" s="34">
        <v>1401</v>
      </c>
      <c r="B1402" s="30" t="str">
        <f t="shared" si="21"/>
        <v>SJ-B-02-QDVZ-AC-0035_TE02_F</v>
      </c>
      <c r="C1402" s="30" t="str">
        <f>VLOOKUP(D1402,设备类型清单!B:E,4,0)</f>
        <v>SJ-B-02-QDVZ-AC-0035</v>
      </c>
      <c r="D1402" s="30" t="s">
        <v>139</v>
      </c>
      <c r="E1402" s="30" t="s">
        <v>8</v>
      </c>
      <c r="F1402" s="30" t="s">
        <v>45</v>
      </c>
      <c r="G1402" s="30" t="s">
        <v>46</v>
      </c>
    </row>
    <row r="1403" spans="1:7" x14ac:dyDescent="0.2">
      <c r="A1403" s="34">
        <v>1402</v>
      </c>
      <c r="B1403" s="30" t="str">
        <f t="shared" si="21"/>
        <v>SJ-B-02-QDVZ-AC-0035_TE03_F</v>
      </c>
      <c r="C1403" s="30" t="str">
        <f>VLOOKUP(D1403,设备类型清单!B:E,4,0)</f>
        <v>SJ-B-02-QDVZ-AC-0035</v>
      </c>
      <c r="D1403" s="30" t="s">
        <v>139</v>
      </c>
      <c r="E1403" s="30" t="s">
        <v>8</v>
      </c>
      <c r="F1403" s="30" t="s">
        <v>47</v>
      </c>
      <c r="G1403" s="30" t="s">
        <v>48</v>
      </c>
    </row>
    <row r="1404" spans="1:7" x14ac:dyDescent="0.2">
      <c r="A1404" s="34">
        <v>1403</v>
      </c>
      <c r="B1404" s="30" t="str">
        <f t="shared" si="21"/>
        <v>SJ-B-02-QDVZ-AC-0035_TE04_F</v>
      </c>
      <c r="C1404" s="30" t="str">
        <f>VLOOKUP(D1404,设备类型清单!B:E,4,0)</f>
        <v>SJ-B-02-QDVZ-AC-0035</v>
      </c>
      <c r="D1404" s="30" t="s">
        <v>139</v>
      </c>
      <c r="E1404" s="30" t="s">
        <v>8</v>
      </c>
      <c r="F1404" s="30" t="s">
        <v>49</v>
      </c>
      <c r="G1404" s="30" t="s">
        <v>50</v>
      </c>
    </row>
    <row r="1405" spans="1:7" x14ac:dyDescent="0.2">
      <c r="A1405" s="34">
        <v>1404</v>
      </c>
      <c r="B1405" s="30" t="str">
        <f t="shared" si="21"/>
        <v>SJ-B-02-QDVZ-AC-0035_TE05_F</v>
      </c>
      <c r="C1405" s="30" t="str">
        <f>VLOOKUP(D1405,设备类型清单!B:E,4,0)</f>
        <v>SJ-B-02-QDVZ-AC-0035</v>
      </c>
      <c r="D1405" s="30" t="s">
        <v>139</v>
      </c>
      <c r="E1405" s="30" t="s">
        <v>8</v>
      </c>
      <c r="F1405" s="30" t="s">
        <v>51</v>
      </c>
      <c r="G1405" s="30" t="s">
        <v>52</v>
      </c>
    </row>
    <row r="1406" spans="1:7" x14ac:dyDescent="0.2">
      <c r="A1406" s="34">
        <v>1405</v>
      </c>
      <c r="B1406" s="30" t="str">
        <f t="shared" si="21"/>
        <v>SJ-B-02-QDVZ-AC-0035_TE06_F</v>
      </c>
      <c r="C1406" s="30" t="str">
        <f>VLOOKUP(D1406,设备类型清单!B:E,4,0)</f>
        <v>SJ-B-02-QDVZ-AC-0035</v>
      </c>
      <c r="D1406" s="30" t="s">
        <v>139</v>
      </c>
      <c r="E1406" s="30" t="s">
        <v>8</v>
      </c>
      <c r="F1406" s="30" t="s">
        <v>53</v>
      </c>
      <c r="G1406" s="30" t="s">
        <v>54</v>
      </c>
    </row>
    <row r="1407" spans="1:7" x14ac:dyDescent="0.2">
      <c r="A1407" s="34">
        <v>1406</v>
      </c>
      <c r="B1407" s="30" t="str">
        <f t="shared" si="21"/>
        <v>SJ-B-02-QDVZ-AC-0035_TE07_F</v>
      </c>
      <c r="C1407" s="30" t="str">
        <f>VLOOKUP(D1407,设备类型清单!B:E,4,0)</f>
        <v>SJ-B-02-QDVZ-AC-0035</v>
      </c>
      <c r="D1407" s="30" t="s">
        <v>139</v>
      </c>
      <c r="E1407" s="30" t="s">
        <v>8</v>
      </c>
      <c r="F1407" s="30" t="s">
        <v>55</v>
      </c>
      <c r="G1407" s="30" t="s">
        <v>56</v>
      </c>
    </row>
    <row r="1408" spans="1:7" x14ac:dyDescent="0.2">
      <c r="A1408" s="34">
        <v>1407</v>
      </c>
      <c r="B1408" s="30" t="str">
        <f t="shared" si="21"/>
        <v>SJ-B-02-QDVZ-AC-0035_TE08_F</v>
      </c>
      <c r="C1408" s="30" t="str">
        <f>VLOOKUP(D1408,设备类型清单!B:E,4,0)</f>
        <v>SJ-B-02-QDVZ-AC-0035</v>
      </c>
      <c r="D1408" s="30" t="s">
        <v>139</v>
      </c>
      <c r="E1408" s="30" t="s">
        <v>8</v>
      </c>
      <c r="F1408" s="30" t="s">
        <v>57</v>
      </c>
      <c r="G1408" s="30" t="s">
        <v>58</v>
      </c>
    </row>
    <row r="1409" spans="1:7" x14ac:dyDescent="0.2">
      <c r="A1409" s="34">
        <v>1408</v>
      </c>
      <c r="B1409" s="30" t="str">
        <f t="shared" si="21"/>
        <v>SJ-B-02-QDVZ-AC-0035_TE09_S</v>
      </c>
      <c r="C1409" s="30" t="str">
        <f>VLOOKUP(D1409,设备类型清单!B:E,4,0)</f>
        <v>SJ-B-02-QDVZ-AC-0035</v>
      </c>
      <c r="D1409" s="30" t="s">
        <v>139</v>
      </c>
      <c r="E1409" s="30" t="s">
        <v>8</v>
      </c>
      <c r="F1409" s="30" t="s">
        <v>59</v>
      </c>
      <c r="G1409" s="30" t="s">
        <v>60</v>
      </c>
    </row>
    <row r="1410" spans="1:7" x14ac:dyDescent="0.2">
      <c r="A1410" s="34">
        <v>1409</v>
      </c>
      <c r="B1410" s="30" t="str">
        <f t="shared" ref="B1410:B1473" si="22">C1410&amp;F1410</f>
        <v>SJ-B-02-QDVZ-AC-0035_TE10_S</v>
      </c>
      <c r="C1410" s="30" t="str">
        <f>VLOOKUP(D1410,设备类型清单!B:E,4,0)</f>
        <v>SJ-B-02-QDVZ-AC-0035</v>
      </c>
      <c r="D1410" s="30" t="s">
        <v>139</v>
      </c>
      <c r="E1410" s="30" t="s">
        <v>8</v>
      </c>
      <c r="F1410" s="30" t="s">
        <v>61</v>
      </c>
      <c r="G1410" s="30" t="s">
        <v>62</v>
      </c>
    </row>
    <row r="1411" spans="1:7" x14ac:dyDescent="0.2">
      <c r="A1411" s="34">
        <v>1410</v>
      </c>
      <c r="B1411" s="30" t="str">
        <f t="shared" si="22"/>
        <v>SJ-B-02-QDVZ-AC-0035_TE11_X</v>
      </c>
      <c r="C1411" s="30" t="str">
        <f>VLOOKUP(D1411,设备类型清单!B:E,4,0)</f>
        <v>SJ-B-02-QDVZ-AC-0035</v>
      </c>
      <c r="D1411" s="30" t="s">
        <v>139</v>
      </c>
      <c r="E1411" s="30" t="s">
        <v>8</v>
      </c>
      <c r="F1411" s="30" t="s">
        <v>63</v>
      </c>
      <c r="G1411" s="30" t="s">
        <v>64</v>
      </c>
    </row>
    <row r="1412" spans="1:7" x14ac:dyDescent="0.2">
      <c r="A1412" s="34">
        <v>1411</v>
      </c>
      <c r="B1412" s="30" t="str">
        <f t="shared" si="22"/>
        <v>SJ-B-02-QDVZ-AC-0035_TE12_X</v>
      </c>
      <c r="C1412" s="30" t="str">
        <f>VLOOKUP(D1412,设备类型清单!B:E,4,0)</f>
        <v>SJ-B-02-QDVZ-AC-0035</v>
      </c>
      <c r="D1412" s="30" t="s">
        <v>139</v>
      </c>
      <c r="E1412" s="30" t="s">
        <v>8</v>
      </c>
      <c r="F1412" s="30" t="s">
        <v>65</v>
      </c>
      <c r="G1412" s="30" t="s">
        <v>66</v>
      </c>
    </row>
    <row r="1413" spans="1:7" x14ac:dyDescent="0.2">
      <c r="A1413" s="34">
        <v>1412</v>
      </c>
      <c r="B1413" s="30" t="str">
        <f t="shared" si="22"/>
        <v>SJ-B-02-QDVZ-AC-0035_TE13_X</v>
      </c>
      <c r="C1413" s="30" t="str">
        <f>VLOOKUP(D1413,设备类型清单!B:E,4,0)</f>
        <v>SJ-B-02-QDVZ-AC-0035</v>
      </c>
      <c r="D1413" s="30" t="s">
        <v>139</v>
      </c>
      <c r="E1413" s="30" t="s">
        <v>8</v>
      </c>
      <c r="F1413" s="30" t="s">
        <v>67</v>
      </c>
      <c r="G1413" s="30" t="s">
        <v>68</v>
      </c>
    </row>
    <row r="1414" spans="1:7" x14ac:dyDescent="0.2">
      <c r="A1414" s="34">
        <v>1413</v>
      </c>
      <c r="B1414" s="30" t="str">
        <f t="shared" si="22"/>
        <v>SJ-B-02-QDVZ-AC-0035_DP01_F</v>
      </c>
      <c r="C1414" s="30" t="str">
        <f>VLOOKUP(D1414,设备类型清单!B:E,4,0)</f>
        <v>SJ-B-02-QDVZ-AC-0035</v>
      </c>
      <c r="D1414" s="30" t="s">
        <v>139</v>
      </c>
      <c r="E1414" s="30" t="s">
        <v>8</v>
      </c>
      <c r="F1414" s="30" t="s">
        <v>69</v>
      </c>
      <c r="G1414" s="30" t="s">
        <v>70</v>
      </c>
    </row>
    <row r="1415" spans="1:7" x14ac:dyDescent="0.2">
      <c r="A1415" s="34">
        <v>1414</v>
      </c>
      <c r="B1415" s="30" t="str">
        <f t="shared" si="22"/>
        <v>SJ-B-02-QDVZ-AC-0035_DP02_X</v>
      </c>
      <c r="C1415" s="30" t="str">
        <f>VLOOKUP(D1415,设备类型清单!B:E,4,0)</f>
        <v>SJ-B-02-QDVZ-AC-0035</v>
      </c>
      <c r="D1415" s="30" t="s">
        <v>139</v>
      </c>
      <c r="E1415" s="30" t="s">
        <v>8</v>
      </c>
      <c r="F1415" s="30" t="s">
        <v>71</v>
      </c>
      <c r="G1415" s="30" t="s">
        <v>72</v>
      </c>
    </row>
    <row r="1416" spans="1:7" x14ac:dyDescent="0.2">
      <c r="A1416" s="34">
        <v>1415</v>
      </c>
      <c r="B1416" s="30" t="str">
        <f t="shared" si="22"/>
        <v>SJ-B-02-QDVZ-AC-0035_DP03_X</v>
      </c>
      <c r="C1416" s="30" t="str">
        <f>VLOOKUP(D1416,设备类型清单!B:E,4,0)</f>
        <v>SJ-B-02-QDVZ-AC-0035</v>
      </c>
      <c r="D1416" s="30" t="s">
        <v>139</v>
      </c>
      <c r="E1416" s="30" t="s">
        <v>8</v>
      </c>
      <c r="F1416" s="30" t="s">
        <v>73</v>
      </c>
      <c r="G1416" s="30" t="s">
        <v>74</v>
      </c>
    </row>
    <row r="1417" spans="1:7" x14ac:dyDescent="0.2">
      <c r="A1417" s="34">
        <v>1416</v>
      </c>
      <c r="B1417" s="30" t="str">
        <f t="shared" si="22"/>
        <v>SJ-B-02-QDVZ-AC-0035_DP04_X</v>
      </c>
      <c r="C1417" s="30" t="str">
        <f>VLOOKUP(D1417,设备类型清单!B:E,4,0)</f>
        <v>SJ-B-02-QDVZ-AC-0035</v>
      </c>
      <c r="D1417" s="30" t="s">
        <v>139</v>
      </c>
      <c r="E1417" s="30" t="s">
        <v>8</v>
      </c>
      <c r="F1417" s="30" t="s">
        <v>75</v>
      </c>
      <c r="G1417" s="30" t="s">
        <v>76</v>
      </c>
    </row>
    <row r="1418" spans="1:7" x14ac:dyDescent="0.2">
      <c r="A1418" s="34">
        <v>1417</v>
      </c>
      <c r="B1418" s="30" t="str">
        <f t="shared" si="22"/>
        <v>SJ-B-02-QDVZ-AC-0035_PR01_F</v>
      </c>
      <c r="C1418" s="30" t="str">
        <f>VLOOKUP(D1418,设备类型清单!B:E,4,0)</f>
        <v>SJ-B-02-QDVZ-AC-0035</v>
      </c>
      <c r="D1418" s="30" t="s">
        <v>139</v>
      </c>
      <c r="E1418" s="30" t="s">
        <v>8</v>
      </c>
      <c r="F1418" s="30" t="s">
        <v>77</v>
      </c>
      <c r="G1418" s="30" t="s">
        <v>78</v>
      </c>
    </row>
    <row r="1419" spans="1:7" x14ac:dyDescent="0.2">
      <c r="A1419" s="34">
        <v>1418</v>
      </c>
      <c r="B1419" s="30" t="str">
        <f t="shared" si="22"/>
        <v>SJ-B-02-QDVZ-AC-0035_SN01_M</v>
      </c>
      <c r="C1419" s="30" t="str">
        <f>VLOOKUP(D1419,设备类型清单!B:E,4,0)</f>
        <v>SJ-B-02-QDVZ-AC-0035</v>
      </c>
      <c r="D1419" s="30" t="s">
        <v>139</v>
      </c>
      <c r="E1419" s="30" t="s">
        <v>8</v>
      </c>
      <c r="F1419" s="30" t="s">
        <v>79</v>
      </c>
      <c r="G1419" s="30" t="s">
        <v>80</v>
      </c>
    </row>
    <row r="1420" spans="1:7" x14ac:dyDescent="0.2">
      <c r="A1420" s="34">
        <v>1419</v>
      </c>
      <c r="B1420" s="30" t="str">
        <f t="shared" si="22"/>
        <v>SJ-B-02-QDVZ-AC-0035_SN02_R</v>
      </c>
      <c r="C1420" s="30" t="str">
        <f>VLOOKUP(D1420,设备类型清单!B:E,4,0)</f>
        <v>SJ-B-02-QDVZ-AC-0035</v>
      </c>
      <c r="D1420" s="30" t="s">
        <v>139</v>
      </c>
      <c r="E1420" s="30" t="s">
        <v>8</v>
      </c>
      <c r="F1420" s="30" t="s">
        <v>81</v>
      </c>
      <c r="G1420" s="30" t="s">
        <v>82</v>
      </c>
    </row>
    <row r="1421" spans="1:7" x14ac:dyDescent="0.2">
      <c r="A1421" s="34">
        <v>1420</v>
      </c>
      <c r="B1421" s="30" t="str">
        <f t="shared" si="22"/>
        <v>SJ-B-02-QDVZ-AC-0035_SN03_E</v>
      </c>
      <c r="C1421" s="30" t="str">
        <f>VLOOKUP(D1421,设备类型清单!B:E,4,0)</f>
        <v>SJ-B-02-QDVZ-AC-0035</v>
      </c>
      <c r="D1421" s="30" t="s">
        <v>139</v>
      </c>
      <c r="E1421" s="30" t="s">
        <v>8</v>
      </c>
      <c r="F1421" s="30" t="s">
        <v>83</v>
      </c>
      <c r="G1421" s="30" t="s">
        <v>84</v>
      </c>
    </row>
    <row r="1422" spans="1:7" x14ac:dyDescent="0.2">
      <c r="A1422" s="34">
        <v>1421</v>
      </c>
      <c r="B1422" s="30" t="str">
        <f t="shared" si="22"/>
        <v>SJ-B-02-QDVZ-AC-0035_SN04_R</v>
      </c>
      <c r="C1422" s="30" t="str">
        <f>VLOOKUP(D1422,设备类型清单!B:E,4,0)</f>
        <v>SJ-B-02-QDVZ-AC-0035</v>
      </c>
      <c r="D1422" s="30" t="s">
        <v>139</v>
      </c>
      <c r="E1422" s="30" t="s">
        <v>8</v>
      </c>
      <c r="F1422" s="30" t="s">
        <v>85</v>
      </c>
      <c r="G1422" s="30" t="s">
        <v>86</v>
      </c>
    </row>
    <row r="1423" spans="1:7" x14ac:dyDescent="0.2">
      <c r="A1423" s="34">
        <v>1422</v>
      </c>
      <c r="B1423" s="30" t="str">
        <f t="shared" si="22"/>
        <v>SJ-B-02-QDVZ-AC-0035_SN05_E</v>
      </c>
      <c r="C1423" s="30" t="str">
        <f>VLOOKUP(D1423,设备类型清单!B:E,4,0)</f>
        <v>SJ-B-02-QDVZ-AC-0035</v>
      </c>
      <c r="D1423" s="30" t="s">
        <v>139</v>
      </c>
      <c r="E1423" s="30" t="s">
        <v>8</v>
      </c>
      <c r="F1423" s="30" t="s">
        <v>87</v>
      </c>
      <c r="G1423" s="30" t="s">
        <v>88</v>
      </c>
    </row>
    <row r="1424" spans="1:7" x14ac:dyDescent="0.2">
      <c r="A1424" s="34">
        <v>1423</v>
      </c>
      <c r="B1424" s="30" t="str">
        <f t="shared" si="22"/>
        <v>SJ-B-02-QDVZ-AC-0035_SN06_S</v>
      </c>
      <c r="C1424" s="30" t="str">
        <f>VLOOKUP(D1424,设备类型清单!B:E,4,0)</f>
        <v>SJ-B-02-QDVZ-AC-0035</v>
      </c>
      <c r="D1424" s="30" t="s">
        <v>139</v>
      </c>
      <c r="E1424" s="30" t="s">
        <v>8</v>
      </c>
      <c r="F1424" s="30" t="s">
        <v>89</v>
      </c>
      <c r="G1424" s="30" t="s">
        <v>90</v>
      </c>
    </row>
    <row r="1425" spans="1:7" x14ac:dyDescent="0.2">
      <c r="A1425" s="31">
        <v>1424</v>
      </c>
      <c r="B1425" s="32" t="str">
        <f t="shared" si="22"/>
        <v>SJ-B-02-QDVZ-AC-0036_AV01_F</v>
      </c>
      <c r="C1425" s="32" t="str">
        <f>VLOOKUP(D1425,设备类型清单!B:E,4,0)</f>
        <v>SJ-B-02-QDVZ-AC-0036</v>
      </c>
      <c r="D1425" s="32" t="s">
        <v>140</v>
      </c>
      <c r="E1425" s="32" t="s">
        <v>8</v>
      </c>
      <c r="F1425" s="32" t="s">
        <v>9</v>
      </c>
      <c r="G1425" s="32" t="s">
        <v>10</v>
      </c>
    </row>
    <row r="1426" spans="1:7" x14ac:dyDescent="0.2">
      <c r="A1426" s="31">
        <v>1425</v>
      </c>
      <c r="B1426" s="32" t="str">
        <f t="shared" si="22"/>
        <v>SJ-B-02-QDVZ-AC-0036_OP01_F</v>
      </c>
      <c r="C1426" s="32" t="str">
        <f>VLOOKUP(D1426,设备类型清单!B:E,4,0)</f>
        <v>SJ-B-02-QDVZ-AC-0036</v>
      </c>
      <c r="D1426" s="32" t="s">
        <v>140</v>
      </c>
      <c r="E1426" s="32" t="s">
        <v>8</v>
      </c>
      <c r="F1426" s="32" t="s">
        <v>11</v>
      </c>
      <c r="G1426" s="32" t="s">
        <v>12</v>
      </c>
    </row>
    <row r="1427" spans="1:7" x14ac:dyDescent="0.2">
      <c r="A1427" s="31">
        <v>1426</v>
      </c>
      <c r="B1427" s="32" t="str">
        <f t="shared" si="22"/>
        <v>SJ-B-02-QDVZ-AC-0036_OP02_F</v>
      </c>
      <c r="C1427" s="32" t="str">
        <f>VLOOKUP(D1427,设备类型清单!B:E,4,0)</f>
        <v>SJ-B-02-QDVZ-AC-0036</v>
      </c>
      <c r="D1427" s="32" t="s">
        <v>140</v>
      </c>
      <c r="E1427" s="32" t="s">
        <v>8</v>
      </c>
      <c r="F1427" s="32" t="s">
        <v>13</v>
      </c>
      <c r="G1427" s="32" t="s">
        <v>14</v>
      </c>
    </row>
    <row r="1428" spans="1:7" x14ac:dyDescent="0.2">
      <c r="A1428" s="31">
        <v>1427</v>
      </c>
      <c r="B1428" s="32" t="str">
        <f t="shared" si="22"/>
        <v>SJ-B-02-QDVZ-AC-0036_OP03_F</v>
      </c>
      <c r="C1428" s="32" t="str">
        <f>VLOOKUP(D1428,设备类型清单!B:E,4,0)</f>
        <v>SJ-B-02-QDVZ-AC-0036</v>
      </c>
      <c r="D1428" s="32" t="s">
        <v>140</v>
      </c>
      <c r="E1428" s="32" t="s">
        <v>8</v>
      </c>
      <c r="F1428" s="32" t="s">
        <v>15</v>
      </c>
      <c r="G1428" s="32" t="s">
        <v>16</v>
      </c>
    </row>
    <row r="1429" spans="1:7" x14ac:dyDescent="0.2">
      <c r="A1429" s="31">
        <v>1428</v>
      </c>
      <c r="B1429" s="32" t="str">
        <f t="shared" si="22"/>
        <v>SJ-B-02-QDVZ-AC-0036_OP04_F</v>
      </c>
      <c r="C1429" s="32" t="str">
        <f>VLOOKUP(D1429,设备类型清单!B:E,4,0)</f>
        <v>SJ-B-02-QDVZ-AC-0036</v>
      </c>
      <c r="D1429" s="32" t="s">
        <v>140</v>
      </c>
      <c r="E1429" s="32" t="s">
        <v>8</v>
      </c>
      <c r="F1429" s="32" t="s">
        <v>17</v>
      </c>
      <c r="G1429" s="32" t="s">
        <v>18</v>
      </c>
    </row>
    <row r="1430" spans="1:7" x14ac:dyDescent="0.2">
      <c r="A1430" s="31">
        <v>1429</v>
      </c>
      <c r="B1430" s="32" t="str">
        <f t="shared" si="22"/>
        <v>SJ-B-02-QDVZ-AC-0036_OP05_F</v>
      </c>
      <c r="C1430" s="32" t="str">
        <f>VLOOKUP(D1430,设备类型清单!B:E,4,0)</f>
        <v>SJ-B-02-QDVZ-AC-0036</v>
      </c>
      <c r="D1430" s="32" t="s">
        <v>140</v>
      </c>
      <c r="E1430" s="32" t="s">
        <v>8</v>
      </c>
      <c r="F1430" s="32" t="s">
        <v>19</v>
      </c>
      <c r="G1430" s="32" t="s">
        <v>20</v>
      </c>
    </row>
    <row r="1431" spans="1:7" x14ac:dyDescent="0.2">
      <c r="A1431" s="31">
        <v>1430</v>
      </c>
      <c r="B1431" s="32" t="str">
        <f t="shared" si="22"/>
        <v>SJ-B-02-QDVZ-AC-0036_OP06_X</v>
      </c>
      <c r="C1431" s="32" t="str">
        <f>VLOOKUP(D1431,设备类型清单!B:E,4,0)</f>
        <v>SJ-B-02-QDVZ-AC-0036</v>
      </c>
      <c r="D1431" s="32" t="s">
        <v>140</v>
      </c>
      <c r="E1431" s="32" t="s">
        <v>8</v>
      </c>
      <c r="F1431" s="32" t="s">
        <v>21</v>
      </c>
      <c r="G1431" s="32" t="s">
        <v>22</v>
      </c>
    </row>
    <row r="1432" spans="1:7" x14ac:dyDescent="0.2">
      <c r="A1432" s="31">
        <v>1431</v>
      </c>
      <c r="B1432" s="32" t="str">
        <f t="shared" si="22"/>
        <v>SJ-B-02-QDVZ-AC-0036_OP07_X</v>
      </c>
      <c r="C1432" s="32" t="str">
        <f>VLOOKUP(D1432,设备类型清单!B:E,4,0)</f>
        <v>SJ-B-02-QDVZ-AC-0036</v>
      </c>
      <c r="D1432" s="32" t="s">
        <v>140</v>
      </c>
      <c r="E1432" s="32" t="s">
        <v>8</v>
      </c>
      <c r="F1432" s="32" t="s">
        <v>23</v>
      </c>
      <c r="G1432" s="32" t="s">
        <v>24</v>
      </c>
    </row>
    <row r="1433" spans="1:7" x14ac:dyDescent="0.2">
      <c r="A1433" s="31">
        <v>1432</v>
      </c>
      <c r="B1433" s="32" t="str">
        <f t="shared" si="22"/>
        <v>SJ-B-02-QDVZ-AC-0036_OP08_X</v>
      </c>
      <c r="C1433" s="32" t="str">
        <f>VLOOKUP(D1433,设备类型清单!B:E,4,0)</f>
        <v>SJ-B-02-QDVZ-AC-0036</v>
      </c>
      <c r="D1433" s="32" t="s">
        <v>140</v>
      </c>
      <c r="E1433" s="32" t="s">
        <v>8</v>
      </c>
      <c r="F1433" s="32" t="s">
        <v>25</v>
      </c>
      <c r="G1433" s="32" t="s">
        <v>26</v>
      </c>
    </row>
    <row r="1434" spans="1:7" x14ac:dyDescent="0.2">
      <c r="A1434" s="31">
        <v>1433</v>
      </c>
      <c r="B1434" s="32" t="str">
        <f t="shared" si="22"/>
        <v>SJ-B-02-QDVZ-AC-0036_OP09_X</v>
      </c>
      <c r="C1434" s="32" t="str">
        <f>VLOOKUP(D1434,设备类型清单!B:E,4,0)</f>
        <v>SJ-B-02-QDVZ-AC-0036</v>
      </c>
      <c r="D1434" s="32" t="s">
        <v>140</v>
      </c>
      <c r="E1434" s="32" t="s">
        <v>8</v>
      </c>
      <c r="F1434" s="32" t="s">
        <v>27</v>
      </c>
      <c r="G1434" s="32" t="s">
        <v>28</v>
      </c>
    </row>
    <row r="1435" spans="1:7" x14ac:dyDescent="0.2">
      <c r="A1435" s="31">
        <v>1434</v>
      </c>
      <c r="B1435" s="32" t="str">
        <f t="shared" si="22"/>
        <v>SJ-B-02-QDVZ-AC-0036_FQ01_F</v>
      </c>
      <c r="C1435" s="32" t="str">
        <f>VLOOKUP(D1435,设备类型清单!B:E,4,0)</f>
        <v>SJ-B-02-QDVZ-AC-0036</v>
      </c>
      <c r="D1435" s="32" t="s">
        <v>140</v>
      </c>
      <c r="E1435" s="32" t="s">
        <v>8</v>
      </c>
      <c r="F1435" s="32" t="s">
        <v>29</v>
      </c>
      <c r="G1435" s="32" t="s">
        <v>30</v>
      </c>
    </row>
    <row r="1436" spans="1:7" x14ac:dyDescent="0.2">
      <c r="A1436" s="31">
        <v>1435</v>
      </c>
      <c r="B1436" s="32" t="str">
        <f t="shared" si="22"/>
        <v>SJ-B-02-QDVZ-AC-0036_HU01_F</v>
      </c>
      <c r="C1436" s="32" t="str">
        <f>VLOOKUP(D1436,设备类型清单!B:E,4,0)</f>
        <v>SJ-B-02-QDVZ-AC-0036</v>
      </c>
      <c r="D1436" s="32" t="s">
        <v>140</v>
      </c>
      <c r="E1436" s="32" t="s">
        <v>8</v>
      </c>
      <c r="F1436" s="32" t="s">
        <v>31</v>
      </c>
      <c r="G1436" s="32" t="s">
        <v>32</v>
      </c>
    </row>
    <row r="1437" spans="1:7" x14ac:dyDescent="0.2">
      <c r="A1437" s="31">
        <v>1436</v>
      </c>
      <c r="B1437" s="32" t="str">
        <f t="shared" si="22"/>
        <v>SJ-B-02-QDVZ-AC-0036_HU02_F</v>
      </c>
      <c r="C1437" s="32" t="str">
        <f>VLOOKUP(D1437,设备类型清单!B:E,4,0)</f>
        <v>SJ-B-02-QDVZ-AC-0036</v>
      </c>
      <c r="D1437" s="32" t="s">
        <v>140</v>
      </c>
      <c r="E1437" s="32" t="s">
        <v>8</v>
      </c>
      <c r="F1437" s="32" t="s">
        <v>33</v>
      </c>
      <c r="G1437" s="32" t="s">
        <v>34</v>
      </c>
    </row>
    <row r="1438" spans="1:7" x14ac:dyDescent="0.2">
      <c r="A1438" s="31">
        <v>1437</v>
      </c>
      <c r="B1438" s="32" t="str">
        <f t="shared" si="22"/>
        <v>SJ-B-02-QDVZ-AC-0036_HU03_F</v>
      </c>
      <c r="C1438" s="32" t="str">
        <f>VLOOKUP(D1438,设备类型清单!B:E,4,0)</f>
        <v>SJ-B-02-QDVZ-AC-0036</v>
      </c>
      <c r="D1438" s="32" t="s">
        <v>140</v>
      </c>
      <c r="E1438" s="32" t="s">
        <v>8</v>
      </c>
      <c r="F1438" s="32" t="s">
        <v>35</v>
      </c>
      <c r="G1438" s="32" t="s">
        <v>36</v>
      </c>
    </row>
    <row r="1439" spans="1:7" x14ac:dyDescent="0.2">
      <c r="A1439" s="31">
        <v>1438</v>
      </c>
      <c r="B1439" s="32" t="str">
        <f t="shared" si="22"/>
        <v>SJ-B-02-QDVZ-AC-0036_HU04_F</v>
      </c>
      <c r="C1439" s="32" t="str">
        <f>VLOOKUP(D1439,设备类型清单!B:E,4,0)</f>
        <v>SJ-B-02-QDVZ-AC-0036</v>
      </c>
      <c r="D1439" s="32" t="s">
        <v>140</v>
      </c>
      <c r="E1439" s="32" t="s">
        <v>8</v>
      </c>
      <c r="F1439" s="32" t="s">
        <v>37</v>
      </c>
      <c r="G1439" s="32" t="s">
        <v>38</v>
      </c>
    </row>
    <row r="1440" spans="1:7" x14ac:dyDescent="0.2">
      <c r="A1440" s="31">
        <v>1439</v>
      </c>
      <c r="B1440" s="32" t="str">
        <f t="shared" si="22"/>
        <v>SJ-B-02-QDVZ-AC-0036_HU05_F</v>
      </c>
      <c r="C1440" s="32" t="str">
        <f>VLOOKUP(D1440,设备类型清单!B:E,4,0)</f>
        <v>SJ-B-02-QDVZ-AC-0036</v>
      </c>
      <c r="D1440" s="32" t="s">
        <v>140</v>
      </c>
      <c r="E1440" s="32" t="s">
        <v>8</v>
      </c>
      <c r="F1440" s="32" t="s">
        <v>39</v>
      </c>
      <c r="G1440" s="32" t="s">
        <v>40</v>
      </c>
    </row>
    <row r="1441" spans="1:7" x14ac:dyDescent="0.2">
      <c r="A1441" s="31">
        <v>1440</v>
      </c>
      <c r="B1441" s="32" t="str">
        <f t="shared" si="22"/>
        <v>SJ-B-02-QDVZ-AC-0036_HU06_X</v>
      </c>
      <c r="C1441" s="32" t="str">
        <f>VLOOKUP(D1441,设备类型清单!B:E,4,0)</f>
        <v>SJ-B-02-QDVZ-AC-0036</v>
      </c>
      <c r="D1441" s="32" t="s">
        <v>140</v>
      </c>
      <c r="E1441" s="32" t="s">
        <v>8</v>
      </c>
      <c r="F1441" s="32" t="s">
        <v>41</v>
      </c>
      <c r="G1441" s="32" t="s">
        <v>42</v>
      </c>
    </row>
    <row r="1442" spans="1:7" x14ac:dyDescent="0.2">
      <c r="A1442" s="31">
        <v>1441</v>
      </c>
      <c r="B1442" s="32" t="str">
        <f t="shared" si="22"/>
        <v>SJ-B-02-QDVZ-AC-0036_TE01_F</v>
      </c>
      <c r="C1442" s="32" t="str">
        <f>VLOOKUP(D1442,设备类型清单!B:E,4,0)</f>
        <v>SJ-B-02-QDVZ-AC-0036</v>
      </c>
      <c r="D1442" s="32" t="s">
        <v>140</v>
      </c>
      <c r="E1442" s="32" t="s">
        <v>8</v>
      </c>
      <c r="F1442" s="32" t="s">
        <v>43</v>
      </c>
      <c r="G1442" s="32" t="s">
        <v>44</v>
      </c>
    </row>
    <row r="1443" spans="1:7" x14ac:dyDescent="0.2">
      <c r="A1443" s="31">
        <v>1442</v>
      </c>
      <c r="B1443" s="32" t="str">
        <f t="shared" si="22"/>
        <v>SJ-B-02-QDVZ-AC-0036_TE02_F</v>
      </c>
      <c r="C1443" s="32" t="str">
        <f>VLOOKUP(D1443,设备类型清单!B:E,4,0)</f>
        <v>SJ-B-02-QDVZ-AC-0036</v>
      </c>
      <c r="D1443" s="32" t="s">
        <v>140</v>
      </c>
      <c r="E1443" s="32" t="s">
        <v>8</v>
      </c>
      <c r="F1443" s="32" t="s">
        <v>45</v>
      </c>
      <c r="G1443" s="32" t="s">
        <v>46</v>
      </c>
    </row>
    <row r="1444" spans="1:7" x14ac:dyDescent="0.2">
      <c r="A1444" s="31">
        <v>1443</v>
      </c>
      <c r="B1444" s="32" t="str">
        <f t="shared" si="22"/>
        <v>SJ-B-02-QDVZ-AC-0036_TE03_F</v>
      </c>
      <c r="C1444" s="32" t="str">
        <f>VLOOKUP(D1444,设备类型清单!B:E,4,0)</f>
        <v>SJ-B-02-QDVZ-AC-0036</v>
      </c>
      <c r="D1444" s="32" t="s">
        <v>140</v>
      </c>
      <c r="E1444" s="32" t="s">
        <v>8</v>
      </c>
      <c r="F1444" s="32" t="s">
        <v>47</v>
      </c>
      <c r="G1444" s="32" t="s">
        <v>48</v>
      </c>
    </row>
    <row r="1445" spans="1:7" x14ac:dyDescent="0.2">
      <c r="A1445" s="31">
        <v>1444</v>
      </c>
      <c r="B1445" s="32" t="str">
        <f t="shared" si="22"/>
        <v>SJ-B-02-QDVZ-AC-0036_TE04_F</v>
      </c>
      <c r="C1445" s="32" t="str">
        <f>VLOOKUP(D1445,设备类型清单!B:E,4,0)</f>
        <v>SJ-B-02-QDVZ-AC-0036</v>
      </c>
      <c r="D1445" s="32" t="s">
        <v>140</v>
      </c>
      <c r="E1445" s="32" t="s">
        <v>8</v>
      </c>
      <c r="F1445" s="32" t="s">
        <v>49</v>
      </c>
      <c r="G1445" s="32" t="s">
        <v>50</v>
      </c>
    </row>
    <row r="1446" spans="1:7" x14ac:dyDescent="0.2">
      <c r="A1446" s="31">
        <v>1445</v>
      </c>
      <c r="B1446" s="32" t="str">
        <f t="shared" si="22"/>
        <v>SJ-B-02-QDVZ-AC-0036_TE05_F</v>
      </c>
      <c r="C1446" s="32" t="str">
        <f>VLOOKUP(D1446,设备类型清单!B:E,4,0)</f>
        <v>SJ-B-02-QDVZ-AC-0036</v>
      </c>
      <c r="D1446" s="32" t="s">
        <v>140</v>
      </c>
      <c r="E1446" s="32" t="s">
        <v>8</v>
      </c>
      <c r="F1446" s="32" t="s">
        <v>51</v>
      </c>
      <c r="G1446" s="32" t="s">
        <v>52</v>
      </c>
    </row>
    <row r="1447" spans="1:7" x14ac:dyDescent="0.2">
      <c r="A1447" s="31">
        <v>1446</v>
      </c>
      <c r="B1447" s="32" t="str">
        <f t="shared" si="22"/>
        <v>SJ-B-02-QDVZ-AC-0036_TE06_F</v>
      </c>
      <c r="C1447" s="32" t="str">
        <f>VLOOKUP(D1447,设备类型清单!B:E,4,0)</f>
        <v>SJ-B-02-QDVZ-AC-0036</v>
      </c>
      <c r="D1447" s="32" t="s">
        <v>140</v>
      </c>
      <c r="E1447" s="32" t="s">
        <v>8</v>
      </c>
      <c r="F1447" s="32" t="s">
        <v>53</v>
      </c>
      <c r="G1447" s="32" t="s">
        <v>54</v>
      </c>
    </row>
    <row r="1448" spans="1:7" x14ac:dyDescent="0.2">
      <c r="A1448" s="31">
        <v>1447</v>
      </c>
      <c r="B1448" s="32" t="str">
        <f t="shared" si="22"/>
        <v>SJ-B-02-QDVZ-AC-0036_TE07_F</v>
      </c>
      <c r="C1448" s="32" t="str">
        <f>VLOOKUP(D1448,设备类型清单!B:E,4,0)</f>
        <v>SJ-B-02-QDVZ-AC-0036</v>
      </c>
      <c r="D1448" s="32" t="s">
        <v>140</v>
      </c>
      <c r="E1448" s="32" t="s">
        <v>8</v>
      </c>
      <c r="F1448" s="32" t="s">
        <v>55</v>
      </c>
      <c r="G1448" s="32" t="s">
        <v>56</v>
      </c>
    </row>
    <row r="1449" spans="1:7" x14ac:dyDescent="0.2">
      <c r="A1449" s="31">
        <v>1448</v>
      </c>
      <c r="B1449" s="32" t="str">
        <f t="shared" si="22"/>
        <v>SJ-B-02-QDVZ-AC-0036_TE08_F</v>
      </c>
      <c r="C1449" s="32" t="str">
        <f>VLOOKUP(D1449,设备类型清单!B:E,4,0)</f>
        <v>SJ-B-02-QDVZ-AC-0036</v>
      </c>
      <c r="D1449" s="32" t="s">
        <v>140</v>
      </c>
      <c r="E1449" s="32" t="s">
        <v>8</v>
      </c>
      <c r="F1449" s="32" t="s">
        <v>57</v>
      </c>
      <c r="G1449" s="32" t="s">
        <v>58</v>
      </c>
    </row>
    <row r="1450" spans="1:7" x14ac:dyDescent="0.2">
      <c r="A1450" s="31">
        <v>1449</v>
      </c>
      <c r="B1450" s="32" t="str">
        <f t="shared" si="22"/>
        <v>SJ-B-02-QDVZ-AC-0036_TE09_S</v>
      </c>
      <c r="C1450" s="32" t="str">
        <f>VLOOKUP(D1450,设备类型清单!B:E,4,0)</f>
        <v>SJ-B-02-QDVZ-AC-0036</v>
      </c>
      <c r="D1450" s="32" t="s">
        <v>140</v>
      </c>
      <c r="E1450" s="32" t="s">
        <v>8</v>
      </c>
      <c r="F1450" s="32" t="s">
        <v>59</v>
      </c>
      <c r="G1450" s="32" t="s">
        <v>60</v>
      </c>
    </row>
    <row r="1451" spans="1:7" x14ac:dyDescent="0.2">
      <c r="A1451" s="31">
        <v>1450</v>
      </c>
      <c r="B1451" s="32" t="str">
        <f t="shared" si="22"/>
        <v>SJ-B-02-QDVZ-AC-0036_TE10_S</v>
      </c>
      <c r="C1451" s="32" t="str">
        <f>VLOOKUP(D1451,设备类型清单!B:E,4,0)</f>
        <v>SJ-B-02-QDVZ-AC-0036</v>
      </c>
      <c r="D1451" s="32" t="s">
        <v>140</v>
      </c>
      <c r="E1451" s="32" t="s">
        <v>8</v>
      </c>
      <c r="F1451" s="32" t="s">
        <v>61</v>
      </c>
      <c r="G1451" s="32" t="s">
        <v>62</v>
      </c>
    </row>
    <row r="1452" spans="1:7" x14ac:dyDescent="0.2">
      <c r="A1452" s="31">
        <v>1451</v>
      </c>
      <c r="B1452" s="32" t="str">
        <f t="shared" si="22"/>
        <v>SJ-B-02-QDVZ-AC-0036_TE11_X</v>
      </c>
      <c r="C1452" s="32" t="str">
        <f>VLOOKUP(D1452,设备类型清单!B:E,4,0)</f>
        <v>SJ-B-02-QDVZ-AC-0036</v>
      </c>
      <c r="D1452" s="32" t="s">
        <v>140</v>
      </c>
      <c r="E1452" s="32" t="s">
        <v>8</v>
      </c>
      <c r="F1452" s="32" t="s">
        <v>63</v>
      </c>
      <c r="G1452" s="32" t="s">
        <v>64</v>
      </c>
    </row>
    <row r="1453" spans="1:7" x14ac:dyDescent="0.2">
      <c r="A1453" s="31">
        <v>1452</v>
      </c>
      <c r="B1453" s="32" t="str">
        <f t="shared" si="22"/>
        <v>SJ-B-02-QDVZ-AC-0036_TE12_X</v>
      </c>
      <c r="C1453" s="32" t="str">
        <f>VLOOKUP(D1453,设备类型清单!B:E,4,0)</f>
        <v>SJ-B-02-QDVZ-AC-0036</v>
      </c>
      <c r="D1453" s="32" t="s">
        <v>140</v>
      </c>
      <c r="E1453" s="32" t="s">
        <v>8</v>
      </c>
      <c r="F1453" s="32" t="s">
        <v>65</v>
      </c>
      <c r="G1453" s="32" t="s">
        <v>66</v>
      </c>
    </row>
    <row r="1454" spans="1:7" x14ac:dyDescent="0.2">
      <c r="A1454" s="31">
        <v>1453</v>
      </c>
      <c r="B1454" s="32" t="str">
        <f t="shared" si="22"/>
        <v>SJ-B-02-QDVZ-AC-0036_TE13_X</v>
      </c>
      <c r="C1454" s="32" t="str">
        <f>VLOOKUP(D1454,设备类型清单!B:E,4,0)</f>
        <v>SJ-B-02-QDVZ-AC-0036</v>
      </c>
      <c r="D1454" s="32" t="s">
        <v>140</v>
      </c>
      <c r="E1454" s="32" t="s">
        <v>8</v>
      </c>
      <c r="F1454" s="32" t="s">
        <v>67</v>
      </c>
      <c r="G1454" s="32" t="s">
        <v>68</v>
      </c>
    </row>
    <row r="1455" spans="1:7" x14ac:dyDescent="0.2">
      <c r="A1455" s="31">
        <v>1454</v>
      </c>
      <c r="B1455" s="32" t="str">
        <f t="shared" si="22"/>
        <v>SJ-B-02-QDVZ-AC-0036_DP01_F</v>
      </c>
      <c r="C1455" s="32" t="str">
        <f>VLOOKUP(D1455,设备类型清单!B:E,4,0)</f>
        <v>SJ-B-02-QDVZ-AC-0036</v>
      </c>
      <c r="D1455" s="32" t="s">
        <v>140</v>
      </c>
      <c r="E1455" s="32" t="s">
        <v>8</v>
      </c>
      <c r="F1455" s="32" t="s">
        <v>69</v>
      </c>
      <c r="G1455" s="32" t="s">
        <v>70</v>
      </c>
    </row>
    <row r="1456" spans="1:7" x14ac:dyDescent="0.2">
      <c r="A1456" s="31">
        <v>1455</v>
      </c>
      <c r="B1456" s="32" t="str">
        <f t="shared" si="22"/>
        <v>SJ-B-02-QDVZ-AC-0036_DP02_X</v>
      </c>
      <c r="C1456" s="32" t="str">
        <f>VLOOKUP(D1456,设备类型清单!B:E,4,0)</f>
        <v>SJ-B-02-QDVZ-AC-0036</v>
      </c>
      <c r="D1456" s="32" t="s">
        <v>140</v>
      </c>
      <c r="E1456" s="32" t="s">
        <v>8</v>
      </c>
      <c r="F1456" s="32" t="s">
        <v>71</v>
      </c>
      <c r="G1456" s="32" t="s">
        <v>72</v>
      </c>
    </row>
    <row r="1457" spans="1:7" x14ac:dyDescent="0.2">
      <c r="A1457" s="31">
        <v>1456</v>
      </c>
      <c r="B1457" s="32" t="str">
        <f t="shared" si="22"/>
        <v>SJ-B-02-QDVZ-AC-0036_DP03_X</v>
      </c>
      <c r="C1457" s="32" t="str">
        <f>VLOOKUP(D1457,设备类型清单!B:E,4,0)</f>
        <v>SJ-B-02-QDVZ-AC-0036</v>
      </c>
      <c r="D1457" s="32" t="s">
        <v>140</v>
      </c>
      <c r="E1457" s="32" t="s">
        <v>8</v>
      </c>
      <c r="F1457" s="32" t="s">
        <v>73</v>
      </c>
      <c r="G1457" s="32" t="s">
        <v>74</v>
      </c>
    </row>
    <row r="1458" spans="1:7" x14ac:dyDescent="0.2">
      <c r="A1458" s="31">
        <v>1457</v>
      </c>
      <c r="B1458" s="32" t="str">
        <f t="shared" si="22"/>
        <v>SJ-B-02-QDVZ-AC-0036_DP04_X</v>
      </c>
      <c r="C1458" s="32" t="str">
        <f>VLOOKUP(D1458,设备类型清单!B:E,4,0)</f>
        <v>SJ-B-02-QDVZ-AC-0036</v>
      </c>
      <c r="D1458" s="32" t="s">
        <v>140</v>
      </c>
      <c r="E1458" s="32" t="s">
        <v>8</v>
      </c>
      <c r="F1458" s="32" t="s">
        <v>75</v>
      </c>
      <c r="G1458" s="32" t="s">
        <v>76</v>
      </c>
    </row>
    <row r="1459" spans="1:7" x14ac:dyDescent="0.2">
      <c r="A1459" s="31">
        <v>1458</v>
      </c>
      <c r="B1459" s="32" t="str">
        <f t="shared" si="22"/>
        <v>SJ-B-02-QDVZ-AC-0036_PR01_F</v>
      </c>
      <c r="C1459" s="32" t="str">
        <f>VLOOKUP(D1459,设备类型清单!B:E,4,0)</f>
        <v>SJ-B-02-QDVZ-AC-0036</v>
      </c>
      <c r="D1459" s="32" t="s">
        <v>140</v>
      </c>
      <c r="E1459" s="32" t="s">
        <v>8</v>
      </c>
      <c r="F1459" s="32" t="s">
        <v>77</v>
      </c>
      <c r="G1459" s="32" t="s">
        <v>78</v>
      </c>
    </row>
    <row r="1460" spans="1:7" x14ac:dyDescent="0.2">
      <c r="A1460" s="31">
        <v>1459</v>
      </c>
      <c r="B1460" s="32" t="str">
        <f t="shared" si="22"/>
        <v>SJ-B-02-QDVZ-AC-0036_SN01_M</v>
      </c>
      <c r="C1460" s="32" t="str">
        <f>VLOOKUP(D1460,设备类型清单!B:E,4,0)</f>
        <v>SJ-B-02-QDVZ-AC-0036</v>
      </c>
      <c r="D1460" s="32" t="s">
        <v>140</v>
      </c>
      <c r="E1460" s="32" t="s">
        <v>8</v>
      </c>
      <c r="F1460" s="32" t="s">
        <v>79</v>
      </c>
      <c r="G1460" s="32" t="s">
        <v>80</v>
      </c>
    </row>
    <row r="1461" spans="1:7" x14ac:dyDescent="0.2">
      <c r="A1461" s="31">
        <v>1460</v>
      </c>
      <c r="B1461" s="32" t="str">
        <f t="shared" si="22"/>
        <v>SJ-B-02-QDVZ-AC-0036_SN02_R</v>
      </c>
      <c r="C1461" s="32" t="str">
        <f>VLOOKUP(D1461,设备类型清单!B:E,4,0)</f>
        <v>SJ-B-02-QDVZ-AC-0036</v>
      </c>
      <c r="D1461" s="32" t="s">
        <v>140</v>
      </c>
      <c r="E1461" s="32" t="s">
        <v>8</v>
      </c>
      <c r="F1461" s="32" t="s">
        <v>81</v>
      </c>
      <c r="G1461" s="32" t="s">
        <v>82</v>
      </c>
    </row>
    <row r="1462" spans="1:7" x14ac:dyDescent="0.2">
      <c r="A1462" s="31">
        <v>1461</v>
      </c>
      <c r="B1462" s="32" t="str">
        <f t="shared" si="22"/>
        <v>SJ-B-02-QDVZ-AC-0036_SN03_E</v>
      </c>
      <c r="C1462" s="32" t="str">
        <f>VLOOKUP(D1462,设备类型清单!B:E,4,0)</f>
        <v>SJ-B-02-QDVZ-AC-0036</v>
      </c>
      <c r="D1462" s="32" t="s">
        <v>140</v>
      </c>
      <c r="E1462" s="32" t="s">
        <v>8</v>
      </c>
      <c r="F1462" s="32" t="s">
        <v>83</v>
      </c>
      <c r="G1462" s="32" t="s">
        <v>84</v>
      </c>
    </row>
    <row r="1463" spans="1:7" x14ac:dyDescent="0.2">
      <c r="A1463" s="31">
        <v>1462</v>
      </c>
      <c r="B1463" s="32" t="str">
        <f t="shared" si="22"/>
        <v>SJ-B-02-QDVZ-AC-0036_SN04_R</v>
      </c>
      <c r="C1463" s="32" t="str">
        <f>VLOOKUP(D1463,设备类型清单!B:E,4,0)</f>
        <v>SJ-B-02-QDVZ-AC-0036</v>
      </c>
      <c r="D1463" s="32" t="s">
        <v>140</v>
      </c>
      <c r="E1463" s="32" t="s">
        <v>8</v>
      </c>
      <c r="F1463" s="32" t="s">
        <v>85</v>
      </c>
      <c r="G1463" s="32" t="s">
        <v>86</v>
      </c>
    </row>
    <row r="1464" spans="1:7" x14ac:dyDescent="0.2">
      <c r="A1464" s="31">
        <v>1463</v>
      </c>
      <c r="B1464" s="32" t="str">
        <f t="shared" si="22"/>
        <v>SJ-B-02-QDVZ-AC-0036_SN05_E</v>
      </c>
      <c r="C1464" s="32" t="str">
        <f>VLOOKUP(D1464,设备类型清单!B:E,4,0)</f>
        <v>SJ-B-02-QDVZ-AC-0036</v>
      </c>
      <c r="D1464" s="32" t="s">
        <v>140</v>
      </c>
      <c r="E1464" s="32" t="s">
        <v>8</v>
      </c>
      <c r="F1464" s="32" t="s">
        <v>87</v>
      </c>
      <c r="G1464" s="32" t="s">
        <v>88</v>
      </c>
    </row>
    <row r="1465" spans="1:7" x14ac:dyDescent="0.2">
      <c r="A1465" s="31">
        <v>1464</v>
      </c>
      <c r="B1465" s="32" t="str">
        <f t="shared" si="22"/>
        <v>SJ-B-02-QDVZ-AC-0036_SN06_S</v>
      </c>
      <c r="C1465" s="32" t="str">
        <f>VLOOKUP(D1465,设备类型清单!B:E,4,0)</f>
        <v>SJ-B-02-QDVZ-AC-0036</v>
      </c>
      <c r="D1465" s="32" t="s">
        <v>140</v>
      </c>
      <c r="E1465" s="32" t="s">
        <v>8</v>
      </c>
      <c r="F1465" s="32" t="s">
        <v>89</v>
      </c>
      <c r="G1465" s="32" t="s">
        <v>90</v>
      </c>
    </row>
    <row r="1466" spans="1:7" x14ac:dyDescent="0.2">
      <c r="A1466" s="34">
        <v>1465</v>
      </c>
      <c r="B1466" s="30" t="str">
        <f t="shared" si="22"/>
        <v>SJ-B-02-QDVZ-AC-0037_AV01_F</v>
      </c>
      <c r="C1466" s="30" t="str">
        <f>VLOOKUP(D1466,设备类型清单!B:E,4,0)</f>
        <v>SJ-B-02-QDVZ-AC-0037</v>
      </c>
      <c r="D1466" s="30" t="s">
        <v>141</v>
      </c>
      <c r="E1466" s="30" t="s">
        <v>8</v>
      </c>
      <c r="F1466" s="30" t="s">
        <v>9</v>
      </c>
      <c r="G1466" s="30" t="s">
        <v>10</v>
      </c>
    </row>
    <row r="1467" spans="1:7" x14ac:dyDescent="0.2">
      <c r="A1467" s="34">
        <v>1466</v>
      </c>
      <c r="B1467" s="30" t="str">
        <f t="shared" si="22"/>
        <v>SJ-B-02-QDVZ-AC-0037_OP01_F</v>
      </c>
      <c r="C1467" s="30" t="str">
        <f>VLOOKUP(D1467,设备类型清单!B:E,4,0)</f>
        <v>SJ-B-02-QDVZ-AC-0037</v>
      </c>
      <c r="D1467" s="30" t="s">
        <v>141</v>
      </c>
      <c r="E1467" s="30" t="s">
        <v>8</v>
      </c>
      <c r="F1467" s="30" t="s">
        <v>11</v>
      </c>
      <c r="G1467" s="30" t="s">
        <v>12</v>
      </c>
    </row>
    <row r="1468" spans="1:7" x14ac:dyDescent="0.2">
      <c r="A1468" s="34">
        <v>1467</v>
      </c>
      <c r="B1468" s="30" t="str">
        <f t="shared" si="22"/>
        <v>SJ-B-02-QDVZ-AC-0037_OP02_F</v>
      </c>
      <c r="C1468" s="30" t="str">
        <f>VLOOKUP(D1468,设备类型清单!B:E,4,0)</f>
        <v>SJ-B-02-QDVZ-AC-0037</v>
      </c>
      <c r="D1468" s="30" t="s">
        <v>141</v>
      </c>
      <c r="E1468" s="30" t="s">
        <v>8</v>
      </c>
      <c r="F1468" s="30" t="s">
        <v>13</v>
      </c>
      <c r="G1468" s="30" t="s">
        <v>14</v>
      </c>
    </row>
    <row r="1469" spans="1:7" x14ac:dyDescent="0.2">
      <c r="A1469" s="34">
        <v>1468</v>
      </c>
      <c r="B1469" s="30" t="str">
        <f t="shared" si="22"/>
        <v>SJ-B-02-QDVZ-AC-0037_OP03_F</v>
      </c>
      <c r="C1469" s="30" t="str">
        <f>VLOOKUP(D1469,设备类型清单!B:E,4,0)</f>
        <v>SJ-B-02-QDVZ-AC-0037</v>
      </c>
      <c r="D1469" s="30" t="s">
        <v>141</v>
      </c>
      <c r="E1469" s="30" t="s">
        <v>8</v>
      </c>
      <c r="F1469" s="30" t="s">
        <v>15</v>
      </c>
      <c r="G1469" s="30" t="s">
        <v>16</v>
      </c>
    </row>
    <row r="1470" spans="1:7" x14ac:dyDescent="0.2">
      <c r="A1470" s="34">
        <v>1469</v>
      </c>
      <c r="B1470" s="30" t="str">
        <f t="shared" si="22"/>
        <v>SJ-B-02-QDVZ-AC-0037_OP04_F</v>
      </c>
      <c r="C1470" s="30" t="str">
        <f>VLOOKUP(D1470,设备类型清单!B:E,4,0)</f>
        <v>SJ-B-02-QDVZ-AC-0037</v>
      </c>
      <c r="D1470" s="30" t="s">
        <v>141</v>
      </c>
      <c r="E1470" s="30" t="s">
        <v>8</v>
      </c>
      <c r="F1470" s="30" t="s">
        <v>17</v>
      </c>
      <c r="G1470" s="30" t="s">
        <v>18</v>
      </c>
    </row>
    <row r="1471" spans="1:7" x14ac:dyDescent="0.2">
      <c r="A1471" s="34">
        <v>1470</v>
      </c>
      <c r="B1471" s="30" t="str">
        <f t="shared" si="22"/>
        <v>SJ-B-02-QDVZ-AC-0037_OP05_F</v>
      </c>
      <c r="C1471" s="30" t="str">
        <f>VLOOKUP(D1471,设备类型清单!B:E,4,0)</f>
        <v>SJ-B-02-QDVZ-AC-0037</v>
      </c>
      <c r="D1471" s="30" t="s">
        <v>141</v>
      </c>
      <c r="E1471" s="30" t="s">
        <v>8</v>
      </c>
      <c r="F1471" s="30" t="s">
        <v>19</v>
      </c>
      <c r="G1471" s="30" t="s">
        <v>20</v>
      </c>
    </row>
    <row r="1472" spans="1:7" x14ac:dyDescent="0.2">
      <c r="A1472" s="34">
        <v>1471</v>
      </c>
      <c r="B1472" s="30" t="str">
        <f t="shared" si="22"/>
        <v>SJ-B-02-QDVZ-AC-0037_OP06_X</v>
      </c>
      <c r="C1472" s="30" t="str">
        <f>VLOOKUP(D1472,设备类型清单!B:E,4,0)</f>
        <v>SJ-B-02-QDVZ-AC-0037</v>
      </c>
      <c r="D1472" s="30" t="s">
        <v>141</v>
      </c>
      <c r="E1472" s="30" t="s">
        <v>8</v>
      </c>
      <c r="F1472" s="30" t="s">
        <v>21</v>
      </c>
      <c r="G1472" s="30" t="s">
        <v>22</v>
      </c>
    </row>
    <row r="1473" spans="1:7" x14ac:dyDescent="0.2">
      <c r="A1473" s="34">
        <v>1472</v>
      </c>
      <c r="B1473" s="30" t="str">
        <f t="shared" si="22"/>
        <v>SJ-B-02-QDVZ-AC-0037_OP07_X</v>
      </c>
      <c r="C1473" s="30" t="str">
        <f>VLOOKUP(D1473,设备类型清单!B:E,4,0)</f>
        <v>SJ-B-02-QDVZ-AC-0037</v>
      </c>
      <c r="D1473" s="30" t="s">
        <v>141</v>
      </c>
      <c r="E1473" s="30" t="s">
        <v>8</v>
      </c>
      <c r="F1473" s="30" t="s">
        <v>23</v>
      </c>
      <c r="G1473" s="30" t="s">
        <v>24</v>
      </c>
    </row>
    <row r="1474" spans="1:7" x14ac:dyDescent="0.2">
      <c r="A1474" s="34">
        <v>1473</v>
      </c>
      <c r="B1474" s="30" t="str">
        <f t="shared" ref="B1474:B1537" si="23">C1474&amp;F1474</f>
        <v>SJ-B-02-QDVZ-AC-0037_OP08_X</v>
      </c>
      <c r="C1474" s="30" t="str">
        <f>VLOOKUP(D1474,设备类型清单!B:E,4,0)</f>
        <v>SJ-B-02-QDVZ-AC-0037</v>
      </c>
      <c r="D1474" s="30" t="s">
        <v>141</v>
      </c>
      <c r="E1474" s="30" t="s">
        <v>8</v>
      </c>
      <c r="F1474" s="30" t="s">
        <v>25</v>
      </c>
      <c r="G1474" s="30" t="s">
        <v>26</v>
      </c>
    </row>
    <row r="1475" spans="1:7" x14ac:dyDescent="0.2">
      <c r="A1475" s="34">
        <v>1474</v>
      </c>
      <c r="B1475" s="30" t="str">
        <f t="shared" si="23"/>
        <v>SJ-B-02-QDVZ-AC-0037_OP09_X</v>
      </c>
      <c r="C1475" s="30" t="str">
        <f>VLOOKUP(D1475,设备类型清单!B:E,4,0)</f>
        <v>SJ-B-02-QDVZ-AC-0037</v>
      </c>
      <c r="D1475" s="30" t="s">
        <v>141</v>
      </c>
      <c r="E1475" s="30" t="s">
        <v>8</v>
      </c>
      <c r="F1475" s="30" t="s">
        <v>27</v>
      </c>
      <c r="G1475" s="30" t="s">
        <v>28</v>
      </c>
    </row>
    <row r="1476" spans="1:7" x14ac:dyDescent="0.2">
      <c r="A1476" s="34">
        <v>1475</v>
      </c>
      <c r="B1476" s="30" t="str">
        <f t="shared" si="23"/>
        <v>SJ-B-02-QDVZ-AC-0037_FQ01_F</v>
      </c>
      <c r="C1476" s="30" t="str">
        <f>VLOOKUP(D1476,设备类型清单!B:E,4,0)</f>
        <v>SJ-B-02-QDVZ-AC-0037</v>
      </c>
      <c r="D1476" s="30" t="s">
        <v>141</v>
      </c>
      <c r="E1476" s="30" t="s">
        <v>8</v>
      </c>
      <c r="F1476" s="30" t="s">
        <v>29</v>
      </c>
      <c r="G1476" s="30" t="s">
        <v>30</v>
      </c>
    </row>
    <row r="1477" spans="1:7" x14ac:dyDescent="0.2">
      <c r="A1477" s="34">
        <v>1476</v>
      </c>
      <c r="B1477" s="30" t="str">
        <f t="shared" si="23"/>
        <v>SJ-B-02-QDVZ-AC-0037_HU01_F</v>
      </c>
      <c r="C1477" s="30" t="str">
        <f>VLOOKUP(D1477,设备类型清单!B:E,4,0)</f>
        <v>SJ-B-02-QDVZ-AC-0037</v>
      </c>
      <c r="D1477" s="30" t="s">
        <v>141</v>
      </c>
      <c r="E1477" s="30" t="s">
        <v>8</v>
      </c>
      <c r="F1477" s="30" t="s">
        <v>31</v>
      </c>
      <c r="G1477" s="30" t="s">
        <v>32</v>
      </c>
    </row>
    <row r="1478" spans="1:7" x14ac:dyDescent="0.2">
      <c r="A1478" s="34">
        <v>1477</v>
      </c>
      <c r="B1478" s="30" t="str">
        <f t="shared" si="23"/>
        <v>SJ-B-02-QDVZ-AC-0037_HU02_F</v>
      </c>
      <c r="C1478" s="30" t="str">
        <f>VLOOKUP(D1478,设备类型清单!B:E,4,0)</f>
        <v>SJ-B-02-QDVZ-AC-0037</v>
      </c>
      <c r="D1478" s="30" t="s">
        <v>141</v>
      </c>
      <c r="E1478" s="30" t="s">
        <v>8</v>
      </c>
      <c r="F1478" s="30" t="s">
        <v>33</v>
      </c>
      <c r="G1478" s="30" t="s">
        <v>34</v>
      </c>
    </row>
    <row r="1479" spans="1:7" x14ac:dyDescent="0.2">
      <c r="A1479" s="34">
        <v>1478</v>
      </c>
      <c r="B1479" s="30" t="str">
        <f t="shared" si="23"/>
        <v>SJ-B-02-QDVZ-AC-0037_HU03_F</v>
      </c>
      <c r="C1479" s="30" t="str">
        <f>VLOOKUP(D1479,设备类型清单!B:E,4,0)</f>
        <v>SJ-B-02-QDVZ-AC-0037</v>
      </c>
      <c r="D1479" s="30" t="s">
        <v>141</v>
      </c>
      <c r="E1479" s="30" t="s">
        <v>8</v>
      </c>
      <c r="F1479" s="30" t="s">
        <v>35</v>
      </c>
      <c r="G1479" s="30" t="s">
        <v>36</v>
      </c>
    </row>
    <row r="1480" spans="1:7" x14ac:dyDescent="0.2">
      <c r="A1480" s="34">
        <v>1479</v>
      </c>
      <c r="B1480" s="30" t="str">
        <f t="shared" si="23"/>
        <v>SJ-B-02-QDVZ-AC-0037_HU04_F</v>
      </c>
      <c r="C1480" s="30" t="str">
        <f>VLOOKUP(D1480,设备类型清单!B:E,4,0)</f>
        <v>SJ-B-02-QDVZ-AC-0037</v>
      </c>
      <c r="D1480" s="30" t="s">
        <v>141</v>
      </c>
      <c r="E1480" s="30" t="s">
        <v>8</v>
      </c>
      <c r="F1480" s="30" t="s">
        <v>37</v>
      </c>
      <c r="G1480" s="30" t="s">
        <v>38</v>
      </c>
    </row>
    <row r="1481" spans="1:7" x14ac:dyDescent="0.2">
      <c r="A1481" s="34">
        <v>1480</v>
      </c>
      <c r="B1481" s="30" t="str">
        <f t="shared" si="23"/>
        <v>SJ-B-02-QDVZ-AC-0037_HU05_F</v>
      </c>
      <c r="C1481" s="30" t="str">
        <f>VLOOKUP(D1481,设备类型清单!B:E,4,0)</f>
        <v>SJ-B-02-QDVZ-AC-0037</v>
      </c>
      <c r="D1481" s="30" t="s">
        <v>141</v>
      </c>
      <c r="E1481" s="30" t="s">
        <v>8</v>
      </c>
      <c r="F1481" s="30" t="s">
        <v>39</v>
      </c>
      <c r="G1481" s="30" t="s">
        <v>40</v>
      </c>
    </row>
    <row r="1482" spans="1:7" x14ac:dyDescent="0.2">
      <c r="A1482" s="34">
        <v>1481</v>
      </c>
      <c r="B1482" s="30" t="str">
        <f t="shared" si="23"/>
        <v>SJ-B-02-QDVZ-AC-0037_HU06_X</v>
      </c>
      <c r="C1482" s="30" t="str">
        <f>VLOOKUP(D1482,设备类型清单!B:E,4,0)</f>
        <v>SJ-B-02-QDVZ-AC-0037</v>
      </c>
      <c r="D1482" s="30" t="s">
        <v>141</v>
      </c>
      <c r="E1482" s="30" t="s">
        <v>8</v>
      </c>
      <c r="F1482" s="30" t="s">
        <v>41</v>
      </c>
      <c r="G1482" s="30" t="s">
        <v>42</v>
      </c>
    </row>
    <row r="1483" spans="1:7" x14ac:dyDescent="0.2">
      <c r="A1483" s="34">
        <v>1482</v>
      </c>
      <c r="B1483" s="30" t="str">
        <f t="shared" si="23"/>
        <v>SJ-B-02-QDVZ-AC-0037_TE01_F</v>
      </c>
      <c r="C1483" s="30" t="str">
        <f>VLOOKUP(D1483,设备类型清单!B:E,4,0)</f>
        <v>SJ-B-02-QDVZ-AC-0037</v>
      </c>
      <c r="D1483" s="30" t="s">
        <v>141</v>
      </c>
      <c r="E1483" s="30" t="s">
        <v>8</v>
      </c>
      <c r="F1483" s="30" t="s">
        <v>43</v>
      </c>
      <c r="G1483" s="30" t="s">
        <v>44</v>
      </c>
    </row>
    <row r="1484" spans="1:7" x14ac:dyDescent="0.2">
      <c r="A1484" s="34">
        <v>1483</v>
      </c>
      <c r="B1484" s="30" t="str">
        <f t="shared" si="23"/>
        <v>SJ-B-02-QDVZ-AC-0037_TE02_F</v>
      </c>
      <c r="C1484" s="30" t="str">
        <f>VLOOKUP(D1484,设备类型清单!B:E,4,0)</f>
        <v>SJ-B-02-QDVZ-AC-0037</v>
      </c>
      <c r="D1484" s="30" t="s">
        <v>141</v>
      </c>
      <c r="E1484" s="30" t="s">
        <v>8</v>
      </c>
      <c r="F1484" s="30" t="s">
        <v>45</v>
      </c>
      <c r="G1484" s="30" t="s">
        <v>46</v>
      </c>
    </row>
    <row r="1485" spans="1:7" x14ac:dyDescent="0.2">
      <c r="A1485" s="34">
        <v>1484</v>
      </c>
      <c r="B1485" s="30" t="str">
        <f t="shared" si="23"/>
        <v>SJ-B-02-QDVZ-AC-0037_TE03_F</v>
      </c>
      <c r="C1485" s="30" t="str">
        <f>VLOOKUP(D1485,设备类型清单!B:E,4,0)</f>
        <v>SJ-B-02-QDVZ-AC-0037</v>
      </c>
      <c r="D1485" s="30" t="s">
        <v>141</v>
      </c>
      <c r="E1485" s="30" t="s">
        <v>8</v>
      </c>
      <c r="F1485" s="30" t="s">
        <v>47</v>
      </c>
      <c r="G1485" s="30" t="s">
        <v>48</v>
      </c>
    </row>
    <row r="1486" spans="1:7" x14ac:dyDescent="0.2">
      <c r="A1486" s="34">
        <v>1485</v>
      </c>
      <c r="B1486" s="30" t="str">
        <f t="shared" si="23"/>
        <v>SJ-B-02-QDVZ-AC-0037_TE04_F</v>
      </c>
      <c r="C1486" s="30" t="str">
        <f>VLOOKUP(D1486,设备类型清单!B:E,4,0)</f>
        <v>SJ-B-02-QDVZ-AC-0037</v>
      </c>
      <c r="D1486" s="30" t="s">
        <v>141</v>
      </c>
      <c r="E1486" s="30" t="s">
        <v>8</v>
      </c>
      <c r="F1486" s="30" t="s">
        <v>49</v>
      </c>
      <c r="G1486" s="30" t="s">
        <v>50</v>
      </c>
    </row>
    <row r="1487" spans="1:7" x14ac:dyDescent="0.2">
      <c r="A1487" s="34">
        <v>1486</v>
      </c>
      <c r="B1487" s="30" t="str">
        <f t="shared" si="23"/>
        <v>SJ-B-02-QDVZ-AC-0037_TE05_F</v>
      </c>
      <c r="C1487" s="30" t="str">
        <f>VLOOKUP(D1487,设备类型清单!B:E,4,0)</f>
        <v>SJ-B-02-QDVZ-AC-0037</v>
      </c>
      <c r="D1487" s="30" t="s">
        <v>141</v>
      </c>
      <c r="E1487" s="30" t="s">
        <v>8</v>
      </c>
      <c r="F1487" s="30" t="s">
        <v>51</v>
      </c>
      <c r="G1487" s="30" t="s">
        <v>52</v>
      </c>
    </row>
    <row r="1488" spans="1:7" x14ac:dyDescent="0.2">
      <c r="A1488" s="34">
        <v>1487</v>
      </c>
      <c r="B1488" s="30" t="str">
        <f t="shared" si="23"/>
        <v>SJ-B-02-QDVZ-AC-0037_TE06_F</v>
      </c>
      <c r="C1488" s="30" t="str">
        <f>VLOOKUP(D1488,设备类型清单!B:E,4,0)</f>
        <v>SJ-B-02-QDVZ-AC-0037</v>
      </c>
      <c r="D1488" s="30" t="s">
        <v>141</v>
      </c>
      <c r="E1488" s="30" t="s">
        <v>8</v>
      </c>
      <c r="F1488" s="30" t="s">
        <v>53</v>
      </c>
      <c r="G1488" s="30" t="s">
        <v>54</v>
      </c>
    </row>
    <row r="1489" spans="1:7" x14ac:dyDescent="0.2">
      <c r="A1489" s="34">
        <v>1488</v>
      </c>
      <c r="B1489" s="30" t="str">
        <f t="shared" si="23"/>
        <v>SJ-B-02-QDVZ-AC-0037_TE07_F</v>
      </c>
      <c r="C1489" s="30" t="str">
        <f>VLOOKUP(D1489,设备类型清单!B:E,4,0)</f>
        <v>SJ-B-02-QDVZ-AC-0037</v>
      </c>
      <c r="D1489" s="30" t="s">
        <v>141</v>
      </c>
      <c r="E1489" s="30" t="s">
        <v>8</v>
      </c>
      <c r="F1489" s="30" t="s">
        <v>55</v>
      </c>
      <c r="G1489" s="30" t="s">
        <v>56</v>
      </c>
    </row>
    <row r="1490" spans="1:7" x14ac:dyDescent="0.2">
      <c r="A1490" s="34">
        <v>1489</v>
      </c>
      <c r="B1490" s="30" t="str">
        <f t="shared" si="23"/>
        <v>SJ-B-02-QDVZ-AC-0037_TE08_F</v>
      </c>
      <c r="C1490" s="30" t="str">
        <f>VLOOKUP(D1490,设备类型清单!B:E,4,0)</f>
        <v>SJ-B-02-QDVZ-AC-0037</v>
      </c>
      <c r="D1490" s="30" t="s">
        <v>141</v>
      </c>
      <c r="E1490" s="30" t="s">
        <v>8</v>
      </c>
      <c r="F1490" s="30" t="s">
        <v>57</v>
      </c>
      <c r="G1490" s="30" t="s">
        <v>58</v>
      </c>
    </row>
    <row r="1491" spans="1:7" x14ac:dyDescent="0.2">
      <c r="A1491" s="34">
        <v>1490</v>
      </c>
      <c r="B1491" s="30" t="str">
        <f t="shared" si="23"/>
        <v>SJ-B-02-QDVZ-AC-0037_TE09_S</v>
      </c>
      <c r="C1491" s="30" t="str">
        <f>VLOOKUP(D1491,设备类型清单!B:E,4,0)</f>
        <v>SJ-B-02-QDVZ-AC-0037</v>
      </c>
      <c r="D1491" s="30" t="s">
        <v>141</v>
      </c>
      <c r="E1491" s="30" t="s">
        <v>8</v>
      </c>
      <c r="F1491" s="30" t="s">
        <v>59</v>
      </c>
      <c r="G1491" s="30" t="s">
        <v>60</v>
      </c>
    </row>
    <row r="1492" spans="1:7" x14ac:dyDescent="0.2">
      <c r="A1492" s="34">
        <v>1491</v>
      </c>
      <c r="B1492" s="30" t="str">
        <f t="shared" si="23"/>
        <v>SJ-B-02-QDVZ-AC-0037_TE10_S</v>
      </c>
      <c r="C1492" s="30" t="str">
        <f>VLOOKUP(D1492,设备类型清单!B:E,4,0)</f>
        <v>SJ-B-02-QDVZ-AC-0037</v>
      </c>
      <c r="D1492" s="30" t="s">
        <v>141</v>
      </c>
      <c r="E1492" s="30" t="s">
        <v>8</v>
      </c>
      <c r="F1492" s="30" t="s">
        <v>61</v>
      </c>
      <c r="G1492" s="30" t="s">
        <v>62</v>
      </c>
    </row>
    <row r="1493" spans="1:7" x14ac:dyDescent="0.2">
      <c r="A1493" s="34">
        <v>1492</v>
      </c>
      <c r="B1493" s="30" t="str">
        <f t="shared" si="23"/>
        <v>SJ-B-02-QDVZ-AC-0037_TE11_X</v>
      </c>
      <c r="C1493" s="30" t="str">
        <f>VLOOKUP(D1493,设备类型清单!B:E,4,0)</f>
        <v>SJ-B-02-QDVZ-AC-0037</v>
      </c>
      <c r="D1493" s="30" t="s">
        <v>141</v>
      </c>
      <c r="E1493" s="30" t="s">
        <v>8</v>
      </c>
      <c r="F1493" s="30" t="s">
        <v>63</v>
      </c>
      <c r="G1493" s="30" t="s">
        <v>64</v>
      </c>
    </row>
    <row r="1494" spans="1:7" x14ac:dyDescent="0.2">
      <c r="A1494" s="34">
        <v>1493</v>
      </c>
      <c r="B1494" s="30" t="str">
        <f t="shared" si="23"/>
        <v>SJ-B-02-QDVZ-AC-0037_TE12_X</v>
      </c>
      <c r="C1494" s="30" t="str">
        <f>VLOOKUP(D1494,设备类型清单!B:E,4,0)</f>
        <v>SJ-B-02-QDVZ-AC-0037</v>
      </c>
      <c r="D1494" s="30" t="s">
        <v>141</v>
      </c>
      <c r="E1494" s="30" t="s">
        <v>8</v>
      </c>
      <c r="F1494" s="30" t="s">
        <v>65</v>
      </c>
      <c r="G1494" s="30" t="s">
        <v>66</v>
      </c>
    </row>
    <row r="1495" spans="1:7" x14ac:dyDescent="0.2">
      <c r="A1495" s="34">
        <v>1494</v>
      </c>
      <c r="B1495" s="30" t="str">
        <f t="shared" si="23"/>
        <v>SJ-B-02-QDVZ-AC-0037_TE13_X</v>
      </c>
      <c r="C1495" s="30" t="str">
        <f>VLOOKUP(D1495,设备类型清单!B:E,4,0)</f>
        <v>SJ-B-02-QDVZ-AC-0037</v>
      </c>
      <c r="D1495" s="30" t="s">
        <v>141</v>
      </c>
      <c r="E1495" s="30" t="s">
        <v>8</v>
      </c>
      <c r="F1495" s="30" t="s">
        <v>67</v>
      </c>
      <c r="G1495" s="30" t="s">
        <v>68</v>
      </c>
    </row>
    <row r="1496" spans="1:7" x14ac:dyDescent="0.2">
      <c r="A1496" s="34">
        <v>1495</v>
      </c>
      <c r="B1496" s="30" t="str">
        <f t="shared" si="23"/>
        <v>SJ-B-02-QDVZ-AC-0037_DP01_F</v>
      </c>
      <c r="C1496" s="30" t="str">
        <f>VLOOKUP(D1496,设备类型清单!B:E,4,0)</f>
        <v>SJ-B-02-QDVZ-AC-0037</v>
      </c>
      <c r="D1496" s="30" t="s">
        <v>141</v>
      </c>
      <c r="E1496" s="30" t="s">
        <v>8</v>
      </c>
      <c r="F1496" s="30" t="s">
        <v>69</v>
      </c>
      <c r="G1496" s="30" t="s">
        <v>70</v>
      </c>
    </row>
    <row r="1497" spans="1:7" x14ac:dyDescent="0.2">
      <c r="A1497" s="34">
        <v>1496</v>
      </c>
      <c r="B1497" s="30" t="str">
        <f t="shared" si="23"/>
        <v>SJ-B-02-QDVZ-AC-0037_DP02_X</v>
      </c>
      <c r="C1497" s="30" t="str">
        <f>VLOOKUP(D1497,设备类型清单!B:E,4,0)</f>
        <v>SJ-B-02-QDVZ-AC-0037</v>
      </c>
      <c r="D1497" s="30" t="s">
        <v>141</v>
      </c>
      <c r="E1497" s="30" t="s">
        <v>8</v>
      </c>
      <c r="F1497" s="30" t="s">
        <v>71</v>
      </c>
      <c r="G1497" s="30" t="s">
        <v>72</v>
      </c>
    </row>
    <row r="1498" spans="1:7" x14ac:dyDescent="0.2">
      <c r="A1498" s="34">
        <v>1497</v>
      </c>
      <c r="B1498" s="30" t="str">
        <f t="shared" si="23"/>
        <v>SJ-B-02-QDVZ-AC-0037_DP03_X</v>
      </c>
      <c r="C1498" s="30" t="str">
        <f>VLOOKUP(D1498,设备类型清单!B:E,4,0)</f>
        <v>SJ-B-02-QDVZ-AC-0037</v>
      </c>
      <c r="D1498" s="30" t="s">
        <v>141</v>
      </c>
      <c r="E1498" s="30" t="s">
        <v>8</v>
      </c>
      <c r="F1498" s="30" t="s">
        <v>73</v>
      </c>
      <c r="G1498" s="30" t="s">
        <v>74</v>
      </c>
    </row>
    <row r="1499" spans="1:7" x14ac:dyDescent="0.2">
      <c r="A1499" s="34">
        <v>1498</v>
      </c>
      <c r="B1499" s="30" t="str">
        <f t="shared" si="23"/>
        <v>SJ-B-02-QDVZ-AC-0037_DP04_X</v>
      </c>
      <c r="C1499" s="30" t="str">
        <f>VLOOKUP(D1499,设备类型清单!B:E,4,0)</f>
        <v>SJ-B-02-QDVZ-AC-0037</v>
      </c>
      <c r="D1499" s="30" t="s">
        <v>141</v>
      </c>
      <c r="E1499" s="30" t="s">
        <v>8</v>
      </c>
      <c r="F1499" s="30" t="s">
        <v>75</v>
      </c>
      <c r="G1499" s="30" t="s">
        <v>76</v>
      </c>
    </row>
    <row r="1500" spans="1:7" x14ac:dyDescent="0.2">
      <c r="A1500" s="34">
        <v>1499</v>
      </c>
      <c r="B1500" s="30" t="str">
        <f t="shared" si="23"/>
        <v>SJ-B-02-QDVZ-AC-0037_PR01_F</v>
      </c>
      <c r="C1500" s="30" t="str">
        <f>VLOOKUP(D1500,设备类型清单!B:E,4,0)</f>
        <v>SJ-B-02-QDVZ-AC-0037</v>
      </c>
      <c r="D1500" s="30" t="s">
        <v>141</v>
      </c>
      <c r="E1500" s="30" t="s">
        <v>8</v>
      </c>
      <c r="F1500" s="30" t="s">
        <v>77</v>
      </c>
      <c r="G1500" s="30" t="s">
        <v>78</v>
      </c>
    </row>
    <row r="1501" spans="1:7" x14ac:dyDescent="0.2">
      <c r="A1501" s="34">
        <v>1500</v>
      </c>
      <c r="B1501" s="30" t="str">
        <f t="shared" si="23"/>
        <v>SJ-B-02-QDVZ-AC-0037_SN01_M</v>
      </c>
      <c r="C1501" s="30" t="str">
        <f>VLOOKUP(D1501,设备类型清单!B:E,4,0)</f>
        <v>SJ-B-02-QDVZ-AC-0037</v>
      </c>
      <c r="D1501" s="30" t="s">
        <v>141</v>
      </c>
      <c r="E1501" s="30" t="s">
        <v>8</v>
      </c>
      <c r="F1501" s="30" t="s">
        <v>79</v>
      </c>
      <c r="G1501" s="30" t="s">
        <v>80</v>
      </c>
    </row>
    <row r="1502" spans="1:7" x14ac:dyDescent="0.2">
      <c r="A1502" s="34">
        <v>1501</v>
      </c>
      <c r="B1502" s="30" t="str">
        <f t="shared" si="23"/>
        <v>SJ-B-02-QDVZ-AC-0037_SN02_R</v>
      </c>
      <c r="C1502" s="30" t="str">
        <f>VLOOKUP(D1502,设备类型清单!B:E,4,0)</f>
        <v>SJ-B-02-QDVZ-AC-0037</v>
      </c>
      <c r="D1502" s="30" t="s">
        <v>141</v>
      </c>
      <c r="E1502" s="30" t="s">
        <v>8</v>
      </c>
      <c r="F1502" s="30" t="s">
        <v>81</v>
      </c>
      <c r="G1502" s="30" t="s">
        <v>82</v>
      </c>
    </row>
    <row r="1503" spans="1:7" x14ac:dyDescent="0.2">
      <c r="A1503" s="34">
        <v>1502</v>
      </c>
      <c r="B1503" s="30" t="str">
        <f t="shared" si="23"/>
        <v>SJ-B-02-QDVZ-AC-0037_SN03_E</v>
      </c>
      <c r="C1503" s="30" t="str">
        <f>VLOOKUP(D1503,设备类型清单!B:E,4,0)</f>
        <v>SJ-B-02-QDVZ-AC-0037</v>
      </c>
      <c r="D1503" s="30" t="s">
        <v>141</v>
      </c>
      <c r="E1503" s="30" t="s">
        <v>8</v>
      </c>
      <c r="F1503" s="30" t="s">
        <v>83</v>
      </c>
      <c r="G1503" s="30" t="s">
        <v>84</v>
      </c>
    </row>
    <row r="1504" spans="1:7" x14ac:dyDescent="0.2">
      <c r="A1504" s="34">
        <v>1503</v>
      </c>
      <c r="B1504" s="30" t="str">
        <f t="shared" si="23"/>
        <v>SJ-B-02-QDVZ-AC-0037_SN04_R</v>
      </c>
      <c r="C1504" s="30" t="str">
        <f>VLOOKUP(D1504,设备类型清单!B:E,4,0)</f>
        <v>SJ-B-02-QDVZ-AC-0037</v>
      </c>
      <c r="D1504" s="30" t="s">
        <v>141</v>
      </c>
      <c r="E1504" s="30" t="s">
        <v>8</v>
      </c>
      <c r="F1504" s="30" t="s">
        <v>85</v>
      </c>
      <c r="G1504" s="30" t="s">
        <v>86</v>
      </c>
    </row>
    <row r="1505" spans="1:7" x14ac:dyDescent="0.2">
      <c r="A1505" s="34">
        <v>1504</v>
      </c>
      <c r="B1505" s="30" t="str">
        <f t="shared" si="23"/>
        <v>SJ-B-02-QDVZ-AC-0037_SN05_E</v>
      </c>
      <c r="C1505" s="30" t="str">
        <f>VLOOKUP(D1505,设备类型清单!B:E,4,0)</f>
        <v>SJ-B-02-QDVZ-AC-0037</v>
      </c>
      <c r="D1505" s="30" t="s">
        <v>141</v>
      </c>
      <c r="E1505" s="30" t="s">
        <v>8</v>
      </c>
      <c r="F1505" s="30" t="s">
        <v>87</v>
      </c>
      <c r="G1505" s="30" t="s">
        <v>88</v>
      </c>
    </row>
    <row r="1506" spans="1:7" x14ac:dyDescent="0.2">
      <c r="A1506" s="34">
        <v>1505</v>
      </c>
      <c r="B1506" s="30" t="str">
        <f t="shared" si="23"/>
        <v>SJ-B-02-QDVZ-AC-0037_SN06_S</v>
      </c>
      <c r="C1506" s="30" t="str">
        <f>VLOOKUP(D1506,设备类型清单!B:E,4,0)</f>
        <v>SJ-B-02-QDVZ-AC-0037</v>
      </c>
      <c r="D1506" s="30" t="s">
        <v>141</v>
      </c>
      <c r="E1506" s="30" t="s">
        <v>8</v>
      </c>
      <c r="F1506" s="30" t="s">
        <v>89</v>
      </c>
      <c r="G1506" s="30" t="s">
        <v>90</v>
      </c>
    </row>
    <row r="1507" spans="1:7" x14ac:dyDescent="0.2">
      <c r="A1507" s="31">
        <v>1506</v>
      </c>
      <c r="B1507" s="32" t="str">
        <f t="shared" si="23"/>
        <v>SJ-B-02-QDVZ-AC-0038_AV01_F</v>
      </c>
      <c r="C1507" s="32" t="str">
        <f>VLOOKUP(D1507,设备类型清单!B:E,4,0)</f>
        <v>SJ-B-02-QDVZ-AC-0038</v>
      </c>
      <c r="D1507" s="32" t="s">
        <v>142</v>
      </c>
      <c r="E1507" s="32" t="s">
        <v>8</v>
      </c>
      <c r="F1507" s="32" t="s">
        <v>9</v>
      </c>
      <c r="G1507" s="32" t="s">
        <v>10</v>
      </c>
    </row>
    <row r="1508" spans="1:7" x14ac:dyDescent="0.2">
      <c r="A1508" s="31">
        <v>1507</v>
      </c>
      <c r="B1508" s="32" t="str">
        <f t="shared" si="23"/>
        <v>SJ-B-02-QDVZ-AC-0038_OP01_F</v>
      </c>
      <c r="C1508" s="32" t="str">
        <f>VLOOKUP(D1508,设备类型清单!B:E,4,0)</f>
        <v>SJ-B-02-QDVZ-AC-0038</v>
      </c>
      <c r="D1508" s="32" t="s">
        <v>142</v>
      </c>
      <c r="E1508" s="32" t="s">
        <v>8</v>
      </c>
      <c r="F1508" s="32" t="s">
        <v>11</v>
      </c>
      <c r="G1508" s="32" t="s">
        <v>12</v>
      </c>
    </row>
    <row r="1509" spans="1:7" x14ac:dyDescent="0.2">
      <c r="A1509" s="31">
        <v>1508</v>
      </c>
      <c r="B1509" s="32" t="str">
        <f t="shared" si="23"/>
        <v>SJ-B-02-QDVZ-AC-0038_OP02_F</v>
      </c>
      <c r="C1509" s="32" t="str">
        <f>VLOOKUP(D1509,设备类型清单!B:E,4,0)</f>
        <v>SJ-B-02-QDVZ-AC-0038</v>
      </c>
      <c r="D1509" s="32" t="s">
        <v>142</v>
      </c>
      <c r="E1509" s="32" t="s">
        <v>8</v>
      </c>
      <c r="F1509" s="32" t="s">
        <v>13</v>
      </c>
      <c r="G1509" s="32" t="s">
        <v>14</v>
      </c>
    </row>
    <row r="1510" spans="1:7" x14ac:dyDescent="0.2">
      <c r="A1510" s="31">
        <v>1509</v>
      </c>
      <c r="B1510" s="32" t="str">
        <f t="shared" si="23"/>
        <v>SJ-B-02-QDVZ-AC-0038_OP03_F</v>
      </c>
      <c r="C1510" s="32" t="str">
        <f>VLOOKUP(D1510,设备类型清单!B:E,4,0)</f>
        <v>SJ-B-02-QDVZ-AC-0038</v>
      </c>
      <c r="D1510" s="32" t="s">
        <v>142</v>
      </c>
      <c r="E1510" s="32" t="s">
        <v>8</v>
      </c>
      <c r="F1510" s="32" t="s">
        <v>15</v>
      </c>
      <c r="G1510" s="32" t="s">
        <v>16</v>
      </c>
    </row>
    <row r="1511" spans="1:7" x14ac:dyDescent="0.2">
      <c r="A1511" s="31">
        <v>1510</v>
      </c>
      <c r="B1511" s="32" t="str">
        <f t="shared" si="23"/>
        <v>SJ-B-02-QDVZ-AC-0038_OP04_F</v>
      </c>
      <c r="C1511" s="32" t="str">
        <f>VLOOKUP(D1511,设备类型清单!B:E,4,0)</f>
        <v>SJ-B-02-QDVZ-AC-0038</v>
      </c>
      <c r="D1511" s="32" t="s">
        <v>142</v>
      </c>
      <c r="E1511" s="32" t="s">
        <v>8</v>
      </c>
      <c r="F1511" s="32" t="s">
        <v>17</v>
      </c>
      <c r="G1511" s="32" t="s">
        <v>18</v>
      </c>
    </row>
    <row r="1512" spans="1:7" x14ac:dyDescent="0.2">
      <c r="A1512" s="31">
        <v>1511</v>
      </c>
      <c r="B1512" s="32" t="str">
        <f t="shared" si="23"/>
        <v>SJ-B-02-QDVZ-AC-0038_OP05_F</v>
      </c>
      <c r="C1512" s="32" t="str">
        <f>VLOOKUP(D1512,设备类型清单!B:E,4,0)</f>
        <v>SJ-B-02-QDVZ-AC-0038</v>
      </c>
      <c r="D1512" s="32" t="s">
        <v>142</v>
      </c>
      <c r="E1512" s="32" t="s">
        <v>8</v>
      </c>
      <c r="F1512" s="32" t="s">
        <v>19</v>
      </c>
      <c r="G1512" s="32" t="s">
        <v>20</v>
      </c>
    </row>
    <row r="1513" spans="1:7" x14ac:dyDescent="0.2">
      <c r="A1513" s="31">
        <v>1512</v>
      </c>
      <c r="B1513" s="32" t="str">
        <f t="shared" si="23"/>
        <v>SJ-B-02-QDVZ-AC-0038_OP06_X</v>
      </c>
      <c r="C1513" s="32" t="str">
        <f>VLOOKUP(D1513,设备类型清单!B:E,4,0)</f>
        <v>SJ-B-02-QDVZ-AC-0038</v>
      </c>
      <c r="D1513" s="32" t="s">
        <v>142</v>
      </c>
      <c r="E1513" s="32" t="s">
        <v>8</v>
      </c>
      <c r="F1513" s="32" t="s">
        <v>21</v>
      </c>
      <c r="G1513" s="32" t="s">
        <v>22</v>
      </c>
    </row>
    <row r="1514" spans="1:7" x14ac:dyDescent="0.2">
      <c r="A1514" s="31">
        <v>1513</v>
      </c>
      <c r="B1514" s="32" t="str">
        <f t="shared" si="23"/>
        <v>SJ-B-02-QDVZ-AC-0038_OP07_X</v>
      </c>
      <c r="C1514" s="32" t="str">
        <f>VLOOKUP(D1514,设备类型清单!B:E,4,0)</f>
        <v>SJ-B-02-QDVZ-AC-0038</v>
      </c>
      <c r="D1514" s="32" t="s">
        <v>142</v>
      </c>
      <c r="E1514" s="32" t="s">
        <v>8</v>
      </c>
      <c r="F1514" s="32" t="s">
        <v>23</v>
      </c>
      <c r="G1514" s="32" t="s">
        <v>24</v>
      </c>
    </row>
    <row r="1515" spans="1:7" x14ac:dyDescent="0.2">
      <c r="A1515" s="31">
        <v>1514</v>
      </c>
      <c r="B1515" s="32" t="str">
        <f t="shared" si="23"/>
        <v>SJ-B-02-QDVZ-AC-0038_OP08_X</v>
      </c>
      <c r="C1515" s="32" t="str">
        <f>VLOOKUP(D1515,设备类型清单!B:E,4,0)</f>
        <v>SJ-B-02-QDVZ-AC-0038</v>
      </c>
      <c r="D1515" s="32" t="s">
        <v>142</v>
      </c>
      <c r="E1515" s="32" t="s">
        <v>8</v>
      </c>
      <c r="F1515" s="32" t="s">
        <v>25</v>
      </c>
      <c r="G1515" s="32" t="s">
        <v>26</v>
      </c>
    </row>
    <row r="1516" spans="1:7" x14ac:dyDescent="0.2">
      <c r="A1516" s="31">
        <v>1515</v>
      </c>
      <c r="B1516" s="32" t="str">
        <f t="shared" si="23"/>
        <v>SJ-B-02-QDVZ-AC-0038_OP09_X</v>
      </c>
      <c r="C1516" s="32" t="str">
        <f>VLOOKUP(D1516,设备类型清单!B:E,4,0)</f>
        <v>SJ-B-02-QDVZ-AC-0038</v>
      </c>
      <c r="D1516" s="32" t="s">
        <v>142</v>
      </c>
      <c r="E1516" s="32" t="s">
        <v>8</v>
      </c>
      <c r="F1516" s="32" t="s">
        <v>27</v>
      </c>
      <c r="G1516" s="32" t="s">
        <v>28</v>
      </c>
    </row>
    <row r="1517" spans="1:7" x14ac:dyDescent="0.2">
      <c r="A1517" s="31">
        <v>1516</v>
      </c>
      <c r="B1517" s="32" t="str">
        <f t="shared" si="23"/>
        <v>SJ-B-02-QDVZ-AC-0038_FQ01_F</v>
      </c>
      <c r="C1517" s="32" t="str">
        <f>VLOOKUP(D1517,设备类型清单!B:E,4,0)</f>
        <v>SJ-B-02-QDVZ-AC-0038</v>
      </c>
      <c r="D1517" s="32" t="s">
        <v>142</v>
      </c>
      <c r="E1517" s="32" t="s">
        <v>8</v>
      </c>
      <c r="F1517" s="32" t="s">
        <v>29</v>
      </c>
      <c r="G1517" s="32" t="s">
        <v>30</v>
      </c>
    </row>
    <row r="1518" spans="1:7" x14ac:dyDescent="0.2">
      <c r="A1518" s="31">
        <v>1517</v>
      </c>
      <c r="B1518" s="32" t="str">
        <f t="shared" si="23"/>
        <v>SJ-B-02-QDVZ-AC-0038_HU01_F</v>
      </c>
      <c r="C1518" s="32" t="str">
        <f>VLOOKUP(D1518,设备类型清单!B:E,4,0)</f>
        <v>SJ-B-02-QDVZ-AC-0038</v>
      </c>
      <c r="D1518" s="32" t="s">
        <v>142</v>
      </c>
      <c r="E1518" s="32" t="s">
        <v>8</v>
      </c>
      <c r="F1518" s="32" t="s">
        <v>31</v>
      </c>
      <c r="G1518" s="32" t="s">
        <v>32</v>
      </c>
    </row>
    <row r="1519" spans="1:7" x14ac:dyDescent="0.2">
      <c r="A1519" s="31">
        <v>1518</v>
      </c>
      <c r="B1519" s="32" t="str">
        <f t="shared" si="23"/>
        <v>SJ-B-02-QDVZ-AC-0038_HU02_F</v>
      </c>
      <c r="C1519" s="32" t="str">
        <f>VLOOKUP(D1519,设备类型清单!B:E,4,0)</f>
        <v>SJ-B-02-QDVZ-AC-0038</v>
      </c>
      <c r="D1519" s="32" t="s">
        <v>142</v>
      </c>
      <c r="E1519" s="32" t="s">
        <v>8</v>
      </c>
      <c r="F1519" s="32" t="s">
        <v>33</v>
      </c>
      <c r="G1519" s="32" t="s">
        <v>34</v>
      </c>
    </row>
    <row r="1520" spans="1:7" x14ac:dyDescent="0.2">
      <c r="A1520" s="31">
        <v>1519</v>
      </c>
      <c r="B1520" s="32" t="str">
        <f t="shared" si="23"/>
        <v>SJ-B-02-QDVZ-AC-0038_HU03_F</v>
      </c>
      <c r="C1520" s="32" t="str">
        <f>VLOOKUP(D1520,设备类型清单!B:E,4,0)</f>
        <v>SJ-B-02-QDVZ-AC-0038</v>
      </c>
      <c r="D1520" s="32" t="s">
        <v>142</v>
      </c>
      <c r="E1520" s="32" t="s">
        <v>8</v>
      </c>
      <c r="F1520" s="32" t="s">
        <v>35</v>
      </c>
      <c r="G1520" s="32" t="s">
        <v>36</v>
      </c>
    </row>
    <row r="1521" spans="1:7" x14ac:dyDescent="0.2">
      <c r="A1521" s="31">
        <v>1520</v>
      </c>
      <c r="B1521" s="32" t="str">
        <f t="shared" si="23"/>
        <v>SJ-B-02-QDVZ-AC-0038_HU04_F</v>
      </c>
      <c r="C1521" s="32" t="str">
        <f>VLOOKUP(D1521,设备类型清单!B:E,4,0)</f>
        <v>SJ-B-02-QDVZ-AC-0038</v>
      </c>
      <c r="D1521" s="32" t="s">
        <v>142</v>
      </c>
      <c r="E1521" s="32" t="s">
        <v>8</v>
      </c>
      <c r="F1521" s="32" t="s">
        <v>37</v>
      </c>
      <c r="G1521" s="32" t="s">
        <v>38</v>
      </c>
    </row>
    <row r="1522" spans="1:7" x14ac:dyDescent="0.2">
      <c r="A1522" s="31">
        <v>1521</v>
      </c>
      <c r="B1522" s="32" t="str">
        <f t="shared" si="23"/>
        <v>SJ-B-02-QDVZ-AC-0038_HU05_F</v>
      </c>
      <c r="C1522" s="32" t="str">
        <f>VLOOKUP(D1522,设备类型清单!B:E,4,0)</f>
        <v>SJ-B-02-QDVZ-AC-0038</v>
      </c>
      <c r="D1522" s="32" t="s">
        <v>142</v>
      </c>
      <c r="E1522" s="32" t="s">
        <v>8</v>
      </c>
      <c r="F1522" s="32" t="s">
        <v>39</v>
      </c>
      <c r="G1522" s="32" t="s">
        <v>40</v>
      </c>
    </row>
    <row r="1523" spans="1:7" x14ac:dyDescent="0.2">
      <c r="A1523" s="31">
        <v>1522</v>
      </c>
      <c r="B1523" s="32" t="str">
        <f t="shared" si="23"/>
        <v>SJ-B-02-QDVZ-AC-0038_HU06_X</v>
      </c>
      <c r="C1523" s="32" t="str">
        <f>VLOOKUP(D1523,设备类型清单!B:E,4,0)</f>
        <v>SJ-B-02-QDVZ-AC-0038</v>
      </c>
      <c r="D1523" s="32" t="s">
        <v>142</v>
      </c>
      <c r="E1523" s="32" t="s">
        <v>8</v>
      </c>
      <c r="F1523" s="32" t="s">
        <v>41</v>
      </c>
      <c r="G1523" s="32" t="s">
        <v>42</v>
      </c>
    </row>
    <row r="1524" spans="1:7" x14ac:dyDescent="0.2">
      <c r="A1524" s="31">
        <v>1523</v>
      </c>
      <c r="B1524" s="32" t="str">
        <f t="shared" si="23"/>
        <v>SJ-B-02-QDVZ-AC-0038_TE01_F</v>
      </c>
      <c r="C1524" s="32" t="str">
        <f>VLOOKUP(D1524,设备类型清单!B:E,4,0)</f>
        <v>SJ-B-02-QDVZ-AC-0038</v>
      </c>
      <c r="D1524" s="32" t="s">
        <v>142</v>
      </c>
      <c r="E1524" s="32" t="s">
        <v>8</v>
      </c>
      <c r="F1524" s="32" t="s">
        <v>43</v>
      </c>
      <c r="G1524" s="32" t="s">
        <v>44</v>
      </c>
    </row>
    <row r="1525" spans="1:7" x14ac:dyDescent="0.2">
      <c r="A1525" s="31">
        <v>1524</v>
      </c>
      <c r="B1525" s="32" t="str">
        <f t="shared" si="23"/>
        <v>SJ-B-02-QDVZ-AC-0038_TE02_F</v>
      </c>
      <c r="C1525" s="32" t="str">
        <f>VLOOKUP(D1525,设备类型清单!B:E,4,0)</f>
        <v>SJ-B-02-QDVZ-AC-0038</v>
      </c>
      <c r="D1525" s="32" t="s">
        <v>142</v>
      </c>
      <c r="E1525" s="32" t="s">
        <v>8</v>
      </c>
      <c r="F1525" s="32" t="s">
        <v>45</v>
      </c>
      <c r="G1525" s="32" t="s">
        <v>46</v>
      </c>
    </row>
    <row r="1526" spans="1:7" x14ac:dyDescent="0.2">
      <c r="A1526" s="31">
        <v>1525</v>
      </c>
      <c r="B1526" s="32" t="str">
        <f t="shared" si="23"/>
        <v>SJ-B-02-QDVZ-AC-0038_TE03_F</v>
      </c>
      <c r="C1526" s="32" t="str">
        <f>VLOOKUP(D1526,设备类型清单!B:E,4,0)</f>
        <v>SJ-B-02-QDVZ-AC-0038</v>
      </c>
      <c r="D1526" s="32" t="s">
        <v>142</v>
      </c>
      <c r="E1526" s="32" t="s">
        <v>8</v>
      </c>
      <c r="F1526" s="32" t="s">
        <v>47</v>
      </c>
      <c r="G1526" s="32" t="s">
        <v>48</v>
      </c>
    </row>
    <row r="1527" spans="1:7" x14ac:dyDescent="0.2">
      <c r="A1527" s="31">
        <v>1526</v>
      </c>
      <c r="B1527" s="32" t="str">
        <f t="shared" si="23"/>
        <v>SJ-B-02-QDVZ-AC-0038_TE04_F</v>
      </c>
      <c r="C1527" s="32" t="str">
        <f>VLOOKUP(D1527,设备类型清单!B:E,4,0)</f>
        <v>SJ-B-02-QDVZ-AC-0038</v>
      </c>
      <c r="D1527" s="32" t="s">
        <v>142</v>
      </c>
      <c r="E1527" s="32" t="s">
        <v>8</v>
      </c>
      <c r="F1527" s="32" t="s">
        <v>49</v>
      </c>
      <c r="G1527" s="32" t="s">
        <v>50</v>
      </c>
    </row>
    <row r="1528" spans="1:7" x14ac:dyDescent="0.2">
      <c r="A1528" s="31">
        <v>1527</v>
      </c>
      <c r="B1528" s="32" t="str">
        <f t="shared" si="23"/>
        <v>SJ-B-02-QDVZ-AC-0038_TE05_F</v>
      </c>
      <c r="C1528" s="32" t="str">
        <f>VLOOKUP(D1528,设备类型清单!B:E,4,0)</f>
        <v>SJ-B-02-QDVZ-AC-0038</v>
      </c>
      <c r="D1528" s="32" t="s">
        <v>142</v>
      </c>
      <c r="E1528" s="32" t="s">
        <v>8</v>
      </c>
      <c r="F1528" s="32" t="s">
        <v>51</v>
      </c>
      <c r="G1528" s="32" t="s">
        <v>52</v>
      </c>
    </row>
    <row r="1529" spans="1:7" x14ac:dyDescent="0.2">
      <c r="A1529" s="31">
        <v>1528</v>
      </c>
      <c r="B1529" s="32" t="str">
        <f t="shared" si="23"/>
        <v>SJ-B-02-QDVZ-AC-0038_TE06_F</v>
      </c>
      <c r="C1529" s="32" t="str">
        <f>VLOOKUP(D1529,设备类型清单!B:E,4,0)</f>
        <v>SJ-B-02-QDVZ-AC-0038</v>
      </c>
      <c r="D1529" s="32" t="s">
        <v>142</v>
      </c>
      <c r="E1529" s="32" t="s">
        <v>8</v>
      </c>
      <c r="F1529" s="32" t="s">
        <v>53</v>
      </c>
      <c r="G1529" s="32" t="s">
        <v>54</v>
      </c>
    </row>
    <row r="1530" spans="1:7" x14ac:dyDescent="0.2">
      <c r="A1530" s="31">
        <v>1529</v>
      </c>
      <c r="B1530" s="32" t="str">
        <f t="shared" si="23"/>
        <v>SJ-B-02-QDVZ-AC-0038_TE07_F</v>
      </c>
      <c r="C1530" s="32" t="str">
        <f>VLOOKUP(D1530,设备类型清单!B:E,4,0)</f>
        <v>SJ-B-02-QDVZ-AC-0038</v>
      </c>
      <c r="D1530" s="32" t="s">
        <v>142</v>
      </c>
      <c r="E1530" s="32" t="s">
        <v>8</v>
      </c>
      <c r="F1530" s="32" t="s">
        <v>55</v>
      </c>
      <c r="G1530" s="32" t="s">
        <v>56</v>
      </c>
    </row>
    <row r="1531" spans="1:7" x14ac:dyDescent="0.2">
      <c r="A1531" s="31">
        <v>1530</v>
      </c>
      <c r="B1531" s="32" t="str">
        <f t="shared" si="23"/>
        <v>SJ-B-02-QDVZ-AC-0038_TE08_F</v>
      </c>
      <c r="C1531" s="32" t="str">
        <f>VLOOKUP(D1531,设备类型清单!B:E,4,0)</f>
        <v>SJ-B-02-QDVZ-AC-0038</v>
      </c>
      <c r="D1531" s="32" t="s">
        <v>142</v>
      </c>
      <c r="E1531" s="32" t="s">
        <v>8</v>
      </c>
      <c r="F1531" s="32" t="s">
        <v>57</v>
      </c>
      <c r="G1531" s="32" t="s">
        <v>58</v>
      </c>
    </row>
    <row r="1532" spans="1:7" x14ac:dyDescent="0.2">
      <c r="A1532" s="31">
        <v>1531</v>
      </c>
      <c r="B1532" s="32" t="str">
        <f t="shared" si="23"/>
        <v>SJ-B-02-QDVZ-AC-0038_TE09_S</v>
      </c>
      <c r="C1532" s="32" t="str">
        <f>VLOOKUP(D1532,设备类型清单!B:E,4,0)</f>
        <v>SJ-B-02-QDVZ-AC-0038</v>
      </c>
      <c r="D1532" s="32" t="s">
        <v>142</v>
      </c>
      <c r="E1532" s="32" t="s">
        <v>8</v>
      </c>
      <c r="F1532" s="32" t="s">
        <v>59</v>
      </c>
      <c r="G1532" s="32" t="s">
        <v>60</v>
      </c>
    </row>
    <row r="1533" spans="1:7" x14ac:dyDescent="0.2">
      <c r="A1533" s="31">
        <v>1532</v>
      </c>
      <c r="B1533" s="32" t="str">
        <f t="shared" si="23"/>
        <v>SJ-B-02-QDVZ-AC-0038_TE10_S</v>
      </c>
      <c r="C1533" s="32" t="str">
        <f>VLOOKUP(D1533,设备类型清单!B:E,4,0)</f>
        <v>SJ-B-02-QDVZ-AC-0038</v>
      </c>
      <c r="D1533" s="32" t="s">
        <v>142</v>
      </c>
      <c r="E1533" s="32" t="s">
        <v>8</v>
      </c>
      <c r="F1533" s="32" t="s">
        <v>61</v>
      </c>
      <c r="G1533" s="32" t="s">
        <v>62</v>
      </c>
    </row>
    <row r="1534" spans="1:7" x14ac:dyDescent="0.2">
      <c r="A1534" s="31">
        <v>1533</v>
      </c>
      <c r="B1534" s="32" t="str">
        <f t="shared" si="23"/>
        <v>SJ-B-02-QDVZ-AC-0038_TE11_X</v>
      </c>
      <c r="C1534" s="32" t="str">
        <f>VLOOKUP(D1534,设备类型清单!B:E,4,0)</f>
        <v>SJ-B-02-QDVZ-AC-0038</v>
      </c>
      <c r="D1534" s="32" t="s">
        <v>142</v>
      </c>
      <c r="E1534" s="32" t="s">
        <v>8</v>
      </c>
      <c r="F1534" s="32" t="s">
        <v>63</v>
      </c>
      <c r="G1534" s="32" t="s">
        <v>64</v>
      </c>
    </row>
    <row r="1535" spans="1:7" x14ac:dyDescent="0.2">
      <c r="A1535" s="31">
        <v>1534</v>
      </c>
      <c r="B1535" s="32" t="str">
        <f t="shared" si="23"/>
        <v>SJ-B-02-QDVZ-AC-0038_TE12_X</v>
      </c>
      <c r="C1535" s="32" t="str">
        <f>VLOOKUP(D1535,设备类型清单!B:E,4,0)</f>
        <v>SJ-B-02-QDVZ-AC-0038</v>
      </c>
      <c r="D1535" s="32" t="s">
        <v>142</v>
      </c>
      <c r="E1535" s="32" t="s">
        <v>8</v>
      </c>
      <c r="F1535" s="32" t="s">
        <v>65</v>
      </c>
      <c r="G1535" s="32" t="s">
        <v>66</v>
      </c>
    </row>
    <row r="1536" spans="1:7" x14ac:dyDescent="0.2">
      <c r="A1536" s="31">
        <v>1535</v>
      </c>
      <c r="B1536" s="32" t="str">
        <f t="shared" si="23"/>
        <v>SJ-B-02-QDVZ-AC-0038_TE13_X</v>
      </c>
      <c r="C1536" s="32" t="str">
        <f>VLOOKUP(D1536,设备类型清单!B:E,4,0)</f>
        <v>SJ-B-02-QDVZ-AC-0038</v>
      </c>
      <c r="D1536" s="32" t="s">
        <v>142</v>
      </c>
      <c r="E1536" s="32" t="s">
        <v>8</v>
      </c>
      <c r="F1536" s="32" t="s">
        <v>67</v>
      </c>
      <c r="G1536" s="32" t="s">
        <v>68</v>
      </c>
    </row>
    <row r="1537" spans="1:7" x14ac:dyDescent="0.2">
      <c r="A1537" s="31">
        <v>1536</v>
      </c>
      <c r="B1537" s="32" t="str">
        <f t="shared" si="23"/>
        <v>SJ-B-02-QDVZ-AC-0038_DP01_F</v>
      </c>
      <c r="C1537" s="32" t="str">
        <f>VLOOKUP(D1537,设备类型清单!B:E,4,0)</f>
        <v>SJ-B-02-QDVZ-AC-0038</v>
      </c>
      <c r="D1537" s="32" t="s">
        <v>142</v>
      </c>
      <c r="E1537" s="32" t="s">
        <v>8</v>
      </c>
      <c r="F1537" s="32" t="s">
        <v>69</v>
      </c>
      <c r="G1537" s="32" t="s">
        <v>70</v>
      </c>
    </row>
    <row r="1538" spans="1:7" x14ac:dyDescent="0.2">
      <c r="A1538" s="31">
        <v>1537</v>
      </c>
      <c r="B1538" s="32" t="str">
        <f t="shared" ref="B1538:B1601" si="24">C1538&amp;F1538</f>
        <v>SJ-B-02-QDVZ-AC-0038_DP02_X</v>
      </c>
      <c r="C1538" s="32" t="str">
        <f>VLOOKUP(D1538,设备类型清单!B:E,4,0)</f>
        <v>SJ-B-02-QDVZ-AC-0038</v>
      </c>
      <c r="D1538" s="32" t="s">
        <v>142</v>
      </c>
      <c r="E1538" s="32" t="s">
        <v>8</v>
      </c>
      <c r="F1538" s="32" t="s">
        <v>71</v>
      </c>
      <c r="G1538" s="32" t="s">
        <v>72</v>
      </c>
    </row>
    <row r="1539" spans="1:7" x14ac:dyDescent="0.2">
      <c r="A1539" s="31">
        <v>1538</v>
      </c>
      <c r="B1539" s="32" t="str">
        <f t="shared" si="24"/>
        <v>SJ-B-02-QDVZ-AC-0038_DP03_X</v>
      </c>
      <c r="C1539" s="32" t="str">
        <f>VLOOKUP(D1539,设备类型清单!B:E,4,0)</f>
        <v>SJ-B-02-QDVZ-AC-0038</v>
      </c>
      <c r="D1539" s="32" t="s">
        <v>142</v>
      </c>
      <c r="E1539" s="32" t="s">
        <v>8</v>
      </c>
      <c r="F1539" s="32" t="s">
        <v>73</v>
      </c>
      <c r="G1539" s="32" t="s">
        <v>74</v>
      </c>
    </row>
    <row r="1540" spans="1:7" x14ac:dyDescent="0.2">
      <c r="A1540" s="31">
        <v>1539</v>
      </c>
      <c r="B1540" s="32" t="str">
        <f t="shared" si="24"/>
        <v>SJ-B-02-QDVZ-AC-0038_DP04_X</v>
      </c>
      <c r="C1540" s="32" t="str">
        <f>VLOOKUP(D1540,设备类型清单!B:E,4,0)</f>
        <v>SJ-B-02-QDVZ-AC-0038</v>
      </c>
      <c r="D1540" s="32" t="s">
        <v>142</v>
      </c>
      <c r="E1540" s="32" t="s">
        <v>8</v>
      </c>
      <c r="F1540" s="32" t="s">
        <v>75</v>
      </c>
      <c r="G1540" s="32" t="s">
        <v>76</v>
      </c>
    </row>
    <row r="1541" spans="1:7" x14ac:dyDescent="0.2">
      <c r="A1541" s="31">
        <v>1540</v>
      </c>
      <c r="B1541" s="32" t="str">
        <f t="shared" si="24"/>
        <v>SJ-B-02-QDVZ-AC-0038_PR01_F</v>
      </c>
      <c r="C1541" s="32" t="str">
        <f>VLOOKUP(D1541,设备类型清单!B:E,4,0)</f>
        <v>SJ-B-02-QDVZ-AC-0038</v>
      </c>
      <c r="D1541" s="32" t="s">
        <v>142</v>
      </c>
      <c r="E1541" s="32" t="s">
        <v>8</v>
      </c>
      <c r="F1541" s="32" t="s">
        <v>77</v>
      </c>
      <c r="G1541" s="32" t="s">
        <v>78</v>
      </c>
    </row>
    <row r="1542" spans="1:7" x14ac:dyDescent="0.2">
      <c r="A1542" s="31">
        <v>1541</v>
      </c>
      <c r="B1542" s="32" t="str">
        <f t="shared" si="24"/>
        <v>SJ-B-02-QDVZ-AC-0038_SN01_M</v>
      </c>
      <c r="C1542" s="32" t="str">
        <f>VLOOKUP(D1542,设备类型清单!B:E,4,0)</f>
        <v>SJ-B-02-QDVZ-AC-0038</v>
      </c>
      <c r="D1542" s="32" t="s">
        <v>142</v>
      </c>
      <c r="E1542" s="32" t="s">
        <v>8</v>
      </c>
      <c r="F1542" s="32" t="s">
        <v>79</v>
      </c>
      <c r="G1542" s="32" t="s">
        <v>80</v>
      </c>
    </row>
    <row r="1543" spans="1:7" x14ac:dyDescent="0.2">
      <c r="A1543" s="31">
        <v>1542</v>
      </c>
      <c r="B1543" s="32" t="str">
        <f t="shared" si="24"/>
        <v>SJ-B-02-QDVZ-AC-0038_SN02_R</v>
      </c>
      <c r="C1543" s="32" t="str">
        <f>VLOOKUP(D1543,设备类型清单!B:E,4,0)</f>
        <v>SJ-B-02-QDVZ-AC-0038</v>
      </c>
      <c r="D1543" s="32" t="s">
        <v>142</v>
      </c>
      <c r="E1543" s="32" t="s">
        <v>8</v>
      </c>
      <c r="F1543" s="32" t="s">
        <v>81</v>
      </c>
      <c r="G1543" s="32" t="s">
        <v>82</v>
      </c>
    </row>
    <row r="1544" spans="1:7" x14ac:dyDescent="0.2">
      <c r="A1544" s="31">
        <v>1543</v>
      </c>
      <c r="B1544" s="32" t="str">
        <f t="shared" si="24"/>
        <v>SJ-B-02-QDVZ-AC-0038_SN03_E</v>
      </c>
      <c r="C1544" s="32" t="str">
        <f>VLOOKUP(D1544,设备类型清单!B:E,4,0)</f>
        <v>SJ-B-02-QDVZ-AC-0038</v>
      </c>
      <c r="D1544" s="32" t="s">
        <v>142</v>
      </c>
      <c r="E1544" s="32" t="s">
        <v>8</v>
      </c>
      <c r="F1544" s="32" t="s">
        <v>83</v>
      </c>
      <c r="G1544" s="32" t="s">
        <v>84</v>
      </c>
    </row>
    <row r="1545" spans="1:7" x14ac:dyDescent="0.2">
      <c r="A1545" s="31">
        <v>1544</v>
      </c>
      <c r="B1545" s="32" t="str">
        <f t="shared" si="24"/>
        <v>SJ-B-02-QDVZ-AC-0038_SN04_R</v>
      </c>
      <c r="C1545" s="32" t="str">
        <f>VLOOKUP(D1545,设备类型清单!B:E,4,0)</f>
        <v>SJ-B-02-QDVZ-AC-0038</v>
      </c>
      <c r="D1545" s="32" t="s">
        <v>142</v>
      </c>
      <c r="E1545" s="32" t="s">
        <v>8</v>
      </c>
      <c r="F1545" s="32" t="s">
        <v>85</v>
      </c>
      <c r="G1545" s="32" t="s">
        <v>86</v>
      </c>
    </row>
    <row r="1546" spans="1:7" x14ac:dyDescent="0.2">
      <c r="A1546" s="31">
        <v>1545</v>
      </c>
      <c r="B1546" s="32" t="str">
        <f t="shared" si="24"/>
        <v>SJ-B-02-QDVZ-AC-0038_SN05_E</v>
      </c>
      <c r="C1546" s="32" t="str">
        <f>VLOOKUP(D1546,设备类型清单!B:E,4,0)</f>
        <v>SJ-B-02-QDVZ-AC-0038</v>
      </c>
      <c r="D1546" s="32" t="s">
        <v>142</v>
      </c>
      <c r="E1546" s="32" t="s">
        <v>8</v>
      </c>
      <c r="F1546" s="32" t="s">
        <v>87</v>
      </c>
      <c r="G1546" s="32" t="s">
        <v>88</v>
      </c>
    </row>
    <row r="1547" spans="1:7" x14ac:dyDescent="0.2">
      <c r="A1547" s="31">
        <v>1546</v>
      </c>
      <c r="B1547" s="32" t="str">
        <f t="shared" si="24"/>
        <v>SJ-B-02-QDVZ-AC-0038_SN06_S</v>
      </c>
      <c r="C1547" s="32" t="str">
        <f>VLOOKUP(D1547,设备类型清单!B:E,4,0)</f>
        <v>SJ-B-02-QDVZ-AC-0038</v>
      </c>
      <c r="D1547" s="32" t="s">
        <v>142</v>
      </c>
      <c r="E1547" s="32" t="s">
        <v>8</v>
      </c>
      <c r="F1547" s="32" t="s">
        <v>89</v>
      </c>
      <c r="G1547" s="32" t="s">
        <v>90</v>
      </c>
    </row>
    <row r="1548" spans="1:7" x14ac:dyDescent="0.2">
      <c r="A1548" s="34">
        <v>1547</v>
      </c>
      <c r="B1548" s="30" t="str">
        <f t="shared" si="24"/>
        <v>SJ-B-02-QDVZ-AC-0039_AV01_F</v>
      </c>
      <c r="C1548" s="30" t="str">
        <f>VLOOKUP(D1548,设备类型清单!B:E,4,0)</f>
        <v>SJ-B-02-QDVZ-AC-0039</v>
      </c>
      <c r="D1548" s="30" t="s">
        <v>143</v>
      </c>
      <c r="E1548" s="30" t="s">
        <v>8</v>
      </c>
      <c r="F1548" s="30" t="s">
        <v>9</v>
      </c>
      <c r="G1548" s="30" t="s">
        <v>10</v>
      </c>
    </row>
    <row r="1549" spans="1:7" x14ac:dyDescent="0.2">
      <c r="A1549" s="34">
        <v>1548</v>
      </c>
      <c r="B1549" s="30" t="str">
        <f t="shared" si="24"/>
        <v>SJ-B-02-QDVZ-AC-0039_OP01_F</v>
      </c>
      <c r="C1549" s="30" t="str">
        <f>VLOOKUP(D1549,设备类型清单!B:E,4,0)</f>
        <v>SJ-B-02-QDVZ-AC-0039</v>
      </c>
      <c r="D1549" s="30" t="s">
        <v>143</v>
      </c>
      <c r="E1549" s="30" t="s">
        <v>8</v>
      </c>
      <c r="F1549" s="30" t="s">
        <v>11</v>
      </c>
      <c r="G1549" s="30" t="s">
        <v>12</v>
      </c>
    </row>
    <row r="1550" spans="1:7" x14ac:dyDescent="0.2">
      <c r="A1550" s="34">
        <v>1549</v>
      </c>
      <c r="B1550" s="30" t="str">
        <f t="shared" si="24"/>
        <v>SJ-B-02-QDVZ-AC-0039_OP02_F</v>
      </c>
      <c r="C1550" s="30" t="str">
        <f>VLOOKUP(D1550,设备类型清单!B:E,4,0)</f>
        <v>SJ-B-02-QDVZ-AC-0039</v>
      </c>
      <c r="D1550" s="30" t="s">
        <v>143</v>
      </c>
      <c r="E1550" s="30" t="s">
        <v>8</v>
      </c>
      <c r="F1550" s="30" t="s">
        <v>13</v>
      </c>
      <c r="G1550" s="30" t="s">
        <v>14</v>
      </c>
    </row>
    <row r="1551" spans="1:7" x14ac:dyDescent="0.2">
      <c r="A1551" s="34">
        <v>1550</v>
      </c>
      <c r="B1551" s="30" t="str">
        <f t="shared" si="24"/>
        <v>SJ-B-02-QDVZ-AC-0039_OP03_F</v>
      </c>
      <c r="C1551" s="30" t="str">
        <f>VLOOKUP(D1551,设备类型清单!B:E,4,0)</f>
        <v>SJ-B-02-QDVZ-AC-0039</v>
      </c>
      <c r="D1551" s="30" t="s">
        <v>143</v>
      </c>
      <c r="E1551" s="30" t="s">
        <v>8</v>
      </c>
      <c r="F1551" s="30" t="s">
        <v>15</v>
      </c>
      <c r="G1551" s="30" t="s">
        <v>16</v>
      </c>
    </row>
    <row r="1552" spans="1:7" x14ac:dyDescent="0.2">
      <c r="A1552" s="34">
        <v>1551</v>
      </c>
      <c r="B1552" s="30" t="str">
        <f t="shared" si="24"/>
        <v>SJ-B-02-QDVZ-AC-0039_OP04_F</v>
      </c>
      <c r="C1552" s="30" t="str">
        <f>VLOOKUP(D1552,设备类型清单!B:E,4,0)</f>
        <v>SJ-B-02-QDVZ-AC-0039</v>
      </c>
      <c r="D1552" s="30" t="s">
        <v>143</v>
      </c>
      <c r="E1552" s="30" t="s">
        <v>8</v>
      </c>
      <c r="F1552" s="30" t="s">
        <v>17</v>
      </c>
      <c r="G1552" s="30" t="s">
        <v>18</v>
      </c>
    </row>
    <row r="1553" spans="1:7" x14ac:dyDescent="0.2">
      <c r="A1553" s="34">
        <v>1552</v>
      </c>
      <c r="B1553" s="30" t="str">
        <f t="shared" si="24"/>
        <v>SJ-B-02-QDVZ-AC-0039_OP05_F</v>
      </c>
      <c r="C1553" s="30" t="str">
        <f>VLOOKUP(D1553,设备类型清单!B:E,4,0)</f>
        <v>SJ-B-02-QDVZ-AC-0039</v>
      </c>
      <c r="D1553" s="30" t="s">
        <v>143</v>
      </c>
      <c r="E1553" s="30" t="s">
        <v>8</v>
      </c>
      <c r="F1553" s="30" t="s">
        <v>19</v>
      </c>
      <c r="G1553" s="30" t="s">
        <v>20</v>
      </c>
    </row>
    <row r="1554" spans="1:7" x14ac:dyDescent="0.2">
      <c r="A1554" s="34">
        <v>1553</v>
      </c>
      <c r="B1554" s="30" t="str">
        <f t="shared" si="24"/>
        <v>SJ-B-02-QDVZ-AC-0039_OP06_X</v>
      </c>
      <c r="C1554" s="30" t="str">
        <f>VLOOKUP(D1554,设备类型清单!B:E,4,0)</f>
        <v>SJ-B-02-QDVZ-AC-0039</v>
      </c>
      <c r="D1554" s="30" t="s">
        <v>143</v>
      </c>
      <c r="E1554" s="30" t="s">
        <v>8</v>
      </c>
      <c r="F1554" s="30" t="s">
        <v>21</v>
      </c>
      <c r="G1554" s="30" t="s">
        <v>22</v>
      </c>
    </row>
    <row r="1555" spans="1:7" x14ac:dyDescent="0.2">
      <c r="A1555" s="34">
        <v>1554</v>
      </c>
      <c r="B1555" s="30" t="str">
        <f t="shared" si="24"/>
        <v>SJ-B-02-QDVZ-AC-0039_OP07_X</v>
      </c>
      <c r="C1555" s="30" t="str">
        <f>VLOOKUP(D1555,设备类型清单!B:E,4,0)</f>
        <v>SJ-B-02-QDVZ-AC-0039</v>
      </c>
      <c r="D1555" s="30" t="s">
        <v>143</v>
      </c>
      <c r="E1555" s="30" t="s">
        <v>8</v>
      </c>
      <c r="F1555" s="30" t="s">
        <v>23</v>
      </c>
      <c r="G1555" s="30" t="s">
        <v>24</v>
      </c>
    </row>
    <row r="1556" spans="1:7" x14ac:dyDescent="0.2">
      <c r="A1556" s="34">
        <v>1555</v>
      </c>
      <c r="B1556" s="30" t="str">
        <f t="shared" si="24"/>
        <v>SJ-B-02-QDVZ-AC-0039_OP08_X</v>
      </c>
      <c r="C1556" s="30" t="str">
        <f>VLOOKUP(D1556,设备类型清单!B:E,4,0)</f>
        <v>SJ-B-02-QDVZ-AC-0039</v>
      </c>
      <c r="D1556" s="30" t="s">
        <v>143</v>
      </c>
      <c r="E1556" s="30" t="s">
        <v>8</v>
      </c>
      <c r="F1556" s="30" t="s">
        <v>25</v>
      </c>
      <c r="G1556" s="30" t="s">
        <v>26</v>
      </c>
    </row>
    <row r="1557" spans="1:7" x14ac:dyDescent="0.2">
      <c r="A1557" s="34">
        <v>1556</v>
      </c>
      <c r="B1557" s="30" t="str">
        <f t="shared" si="24"/>
        <v>SJ-B-02-QDVZ-AC-0039_OP09_X</v>
      </c>
      <c r="C1557" s="30" t="str">
        <f>VLOOKUP(D1557,设备类型清单!B:E,4,0)</f>
        <v>SJ-B-02-QDVZ-AC-0039</v>
      </c>
      <c r="D1557" s="30" t="s">
        <v>143</v>
      </c>
      <c r="E1557" s="30" t="s">
        <v>8</v>
      </c>
      <c r="F1557" s="30" t="s">
        <v>27</v>
      </c>
      <c r="G1557" s="30" t="s">
        <v>28</v>
      </c>
    </row>
    <row r="1558" spans="1:7" x14ac:dyDescent="0.2">
      <c r="A1558" s="34">
        <v>1557</v>
      </c>
      <c r="B1558" s="30" t="str">
        <f t="shared" si="24"/>
        <v>SJ-B-02-QDVZ-AC-0039_FQ01_F</v>
      </c>
      <c r="C1558" s="30" t="str">
        <f>VLOOKUP(D1558,设备类型清单!B:E,4,0)</f>
        <v>SJ-B-02-QDVZ-AC-0039</v>
      </c>
      <c r="D1558" s="30" t="s">
        <v>143</v>
      </c>
      <c r="E1558" s="30" t="s">
        <v>8</v>
      </c>
      <c r="F1558" s="30" t="s">
        <v>29</v>
      </c>
      <c r="G1558" s="30" t="s">
        <v>30</v>
      </c>
    </row>
    <row r="1559" spans="1:7" x14ac:dyDescent="0.2">
      <c r="A1559" s="34">
        <v>1558</v>
      </c>
      <c r="B1559" s="30" t="str">
        <f t="shared" si="24"/>
        <v>SJ-B-02-QDVZ-AC-0039_HU01_F</v>
      </c>
      <c r="C1559" s="30" t="str">
        <f>VLOOKUP(D1559,设备类型清单!B:E,4,0)</f>
        <v>SJ-B-02-QDVZ-AC-0039</v>
      </c>
      <c r="D1559" s="30" t="s">
        <v>143</v>
      </c>
      <c r="E1559" s="30" t="s">
        <v>8</v>
      </c>
      <c r="F1559" s="30" t="s">
        <v>31</v>
      </c>
      <c r="G1559" s="30" t="s">
        <v>32</v>
      </c>
    </row>
    <row r="1560" spans="1:7" x14ac:dyDescent="0.2">
      <c r="A1560" s="34">
        <v>1559</v>
      </c>
      <c r="B1560" s="30" t="str">
        <f t="shared" si="24"/>
        <v>SJ-B-02-QDVZ-AC-0039_HU02_F</v>
      </c>
      <c r="C1560" s="30" t="str">
        <f>VLOOKUP(D1560,设备类型清单!B:E,4,0)</f>
        <v>SJ-B-02-QDVZ-AC-0039</v>
      </c>
      <c r="D1560" s="30" t="s">
        <v>143</v>
      </c>
      <c r="E1560" s="30" t="s">
        <v>8</v>
      </c>
      <c r="F1560" s="30" t="s">
        <v>33</v>
      </c>
      <c r="G1560" s="30" t="s">
        <v>34</v>
      </c>
    </row>
    <row r="1561" spans="1:7" x14ac:dyDescent="0.2">
      <c r="A1561" s="34">
        <v>1560</v>
      </c>
      <c r="B1561" s="30" t="str">
        <f t="shared" si="24"/>
        <v>SJ-B-02-QDVZ-AC-0039_HU03_F</v>
      </c>
      <c r="C1561" s="30" t="str">
        <f>VLOOKUP(D1561,设备类型清单!B:E,4,0)</f>
        <v>SJ-B-02-QDVZ-AC-0039</v>
      </c>
      <c r="D1561" s="30" t="s">
        <v>143</v>
      </c>
      <c r="E1561" s="30" t="s">
        <v>8</v>
      </c>
      <c r="F1561" s="30" t="s">
        <v>35</v>
      </c>
      <c r="G1561" s="30" t="s">
        <v>36</v>
      </c>
    </row>
    <row r="1562" spans="1:7" x14ac:dyDescent="0.2">
      <c r="A1562" s="34">
        <v>1561</v>
      </c>
      <c r="B1562" s="30" t="str">
        <f t="shared" si="24"/>
        <v>SJ-B-02-QDVZ-AC-0039_HU04_F</v>
      </c>
      <c r="C1562" s="30" t="str">
        <f>VLOOKUP(D1562,设备类型清单!B:E,4,0)</f>
        <v>SJ-B-02-QDVZ-AC-0039</v>
      </c>
      <c r="D1562" s="30" t="s">
        <v>143</v>
      </c>
      <c r="E1562" s="30" t="s">
        <v>8</v>
      </c>
      <c r="F1562" s="30" t="s">
        <v>37</v>
      </c>
      <c r="G1562" s="30" t="s">
        <v>38</v>
      </c>
    </row>
    <row r="1563" spans="1:7" x14ac:dyDescent="0.2">
      <c r="A1563" s="34">
        <v>1562</v>
      </c>
      <c r="B1563" s="30" t="str">
        <f t="shared" si="24"/>
        <v>SJ-B-02-QDVZ-AC-0039_HU05_F</v>
      </c>
      <c r="C1563" s="30" t="str">
        <f>VLOOKUP(D1563,设备类型清单!B:E,4,0)</f>
        <v>SJ-B-02-QDVZ-AC-0039</v>
      </c>
      <c r="D1563" s="30" t="s">
        <v>143</v>
      </c>
      <c r="E1563" s="30" t="s">
        <v>8</v>
      </c>
      <c r="F1563" s="30" t="s">
        <v>39</v>
      </c>
      <c r="G1563" s="30" t="s">
        <v>40</v>
      </c>
    </row>
    <row r="1564" spans="1:7" x14ac:dyDescent="0.2">
      <c r="A1564" s="34">
        <v>1563</v>
      </c>
      <c r="B1564" s="30" t="str">
        <f t="shared" si="24"/>
        <v>SJ-B-02-QDVZ-AC-0039_HU06_X</v>
      </c>
      <c r="C1564" s="30" t="str">
        <f>VLOOKUP(D1564,设备类型清单!B:E,4,0)</f>
        <v>SJ-B-02-QDVZ-AC-0039</v>
      </c>
      <c r="D1564" s="30" t="s">
        <v>143</v>
      </c>
      <c r="E1564" s="30" t="s">
        <v>8</v>
      </c>
      <c r="F1564" s="30" t="s">
        <v>41</v>
      </c>
      <c r="G1564" s="30" t="s">
        <v>42</v>
      </c>
    </row>
    <row r="1565" spans="1:7" x14ac:dyDescent="0.2">
      <c r="A1565" s="34">
        <v>1564</v>
      </c>
      <c r="B1565" s="30" t="str">
        <f t="shared" si="24"/>
        <v>SJ-B-02-QDVZ-AC-0039_TE01_F</v>
      </c>
      <c r="C1565" s="30" t="str">
        <f>VLOOKUP(D1565,设备类型清单!B:E,4,0)</f>
        <v>SJ-B-02-QDVZ-AC-0039</v>
      </c>
      <c r="D1565" s="30" t="s">
        <v>143</v>
      </c>
      <c r="E1565" s="30" t="s">
        <v>8</v>
      </c>
      <c r="F1565" s="30" t="s">
        <v>43</v>
      </c>
      <c r="G1565" s="30" t="s">
        <v>44</v>
      </c>
    </row>
    <row r="1566" spans="1:7" x14ac:dyDescent="0.2">
      <c r="A1566" s="34">
        <v>1565</v>
      </c>
      <c r="B1566" s="30" t="str">
        <f t="shared" si="24"/>
        <v>SJ-B-02-QDVZ-AC-0039_TE02_F</v>
      </c>
      <c r="C1566" s="30" t="str">
        <f>VLOOKUP(D1566,设备类型清单!B:E,4,0)</f>
        <v>SJ-B-02-QDVZ-AC-0039</v>
      </c>
      <c r="D1566" s="30" t="s">
        <v>143</v>
      </c>
      <c r="E1566" s="30" t="s">
        <v>8</v>
      </c>
      <c r="F1566" s="30" t="s">
        <v>45</v>
      </c>
      <c r="G1566" s="30" t="s">
        <v>46</v>
      </c>
    </row>
    <row r="1567" spans="1:7" x14ac:dyDescent="0.2">
      <c r="A1567" s="34">
        <v>1566</v>
      </c>
      <c r="B1567" s="30" t="str">
        <f t="shared" si="24"/>
        <v>SJ-B-02-QDVZ-AC-0039_TE03_F</v>
      </c>
      <c r="C1567" s="30" t="str">
        <f>VLOOKUP(D1567,设备类型清单!B:E,4,0)</f>
        <v>SJ-B-02-QDVZ-AC-0039</v>
      </c>
      <c r="D1567" s="30" t="s">
        <v>143</v>
      </c>
      <c r="E1567" s="30" t="s">
        <v>8</v>
      </c>
      <c r="F1567" s="30" t="s">
        <v>47</v>
      </c>
      <c r="G1567" s="30" t="s">
        <v>48</v>
      </c>
    </row>
    <row r="1568" spans="1:7" x14ac:dyDescent="0.2">
      <c r="A1568" s="34">
        <v>1567</v>
      </c>
      <c r="B1568" s="30" t="str">
        <f t="shared" si="24"/>
        <v>SJ-B-02-QDVZ-AC-0039_TE04_F</v>
      </c>
      <c r="C1568" s="30" t="str">
        <f>VLOOKUP(D1568,设备类型清单!B:E,4,0)</f>
        <v>SJ-B-02-QDVZ-AC-0039</v>
      </c>
      <c r="D1568" s="30" t="s">
        <v>143</v>
      </c>
      <c r="E1568" s="30" t="s">
        <v>8</v>
      </c>
      <c r="F1568" s="30" t="s">
        <v>49</v>
      </c>
      <c r="G1568" s="30" t="s">
        <v>50</v>
      </c>
    </row>
    <row r="1569" spans="1:7" x14ac:dyDescent="0.2">
      <c r="A1569" s="34">
        <v>1568</v>
      </c>
      <c r="B1569" s="30" t="str">
        <f t="shared" si="24"/>
        <v>SJ-B-02-QDVZ-AC-0039_TE05_F</v>
      </c>
      <c r="C1569" s="30" t="str">
        <f>VLOOKUP(D1569,设备类型清单!B:E,4,0)</f>
        <v>SJ-B-02-QDVZ-AC-0039</v>
      </c>
      <c r="D1569" s="30" t="s">
        <v>143</v>
      </c>
      <c r="E1569" s="30" t="s">
        <v>8</v>
      </c>
      <c r="F1569" s="30" t="s">
        <v>51</v>
      </c>
      <c r="G1569" s="30" t="s">
        <v>52</v>
      </c>
    </row>
    <row r="1570" spans="1:7" x14ac:dyDescent="0.2">
      <c r="A1570" s="34">
        <v>1569</v>
      </c>
      <c r="B1570" s="30" t="str">
        <f t="shared" si="24"/>
        <v>SJ-B-02-QDVZ-AC-0039_TE06_F</v>
      </c>
      <c r="C1570" s="30" t="str">
        <f>VLOOKUP(D1570,设备类型清单!B:E,4,0)</f>
        <v>SJ-B-02-QDVZ-AC-0039</v>
      </c>
      <c r="D1570" s="30" t="s">
        <v>143</v>
      </c>
      <c r="E1570" s="30" t="s">
        <v>8</v>
      </c>
      <c r="F1570" s="30" t="s">
        <v>53</v>
      </c>
      <c r="G1570" s="30" t="s">
        <v>54</v>
      </c>
    </row>
    <row r="1571" spans="1:7" x14ac:dyDescent="0.2">
      <c r="A1571" s="34">
        <v>1570</v>
      </c>
      <c r="B1571" s="30" t="str">
        <f t="shared" si="24"/>
        <v>SJ-B-02-QDVZ-AC-0039_TE07_F</v>
      </c>
      <c r="C1571" s="30" t="str">
        <f>VLOOKUP(D1571,设备类型清单!B:E,4,0)</f>
        <v>SJ-B-02-QDVZ-AC-0039</v>
      </c>
      <c r="D1571" s="30" t="s">
        <v>143</v>
      </c>
      <c r="E1571" s="30" t="s">
        <v>8</v>
      </c>
      <c r="F1571" s="30" t="s">
        <v>55</v>
      </c>
      <c r="G1571" s="30" t="s">
        <v>56</v>
      </c>
    </row>
    <row r="1572" spans="1:7" x14ac:dyDescent="0.2">
      <c r="A1572" s="34">
        <v>1571</v>
      </c>
      <c r="B1572" s="30" t="str">
        <f t="shared" si="24"/>
        <v>SJ-B-02-QDVZ-AC-0039_TE08_F</v>
      </c>
      <c r="C1572" s="30" t="str">
        <f>VLOOKUP(D1572,设备类型清单!B:E,4,0)</f>
        <v>SJ-B-02-QDVZ-AC-0039</v>
      </c>
      <c r="D1572" s="30" t="s">
        <v>143</v>
      </c>
      <c r="E1572" s="30" t="s">
        <v>8</v>
      </c>
      <c r="F1572" s="30" t="s">
        <v>57</v>
      </c>
      <c r="G1572" s="30" t="s">
        <v>58</v>
      </c>
    </row>
    <row r="1573" spans="1:7" x14ac:dyDescent="0.2">
      <c r="A1573" s="34">
        <v>1572</v>
      </c>
      <c r="B1573" s="30" t="str">
        <f t="shared" si="24"/>
        <v>SJ-B-02-QDVZ-AC-0039_TE09_S</v>
      </c>
      <c r="C1573" s="30" t="str">
        <f>VLOOKUP(D1573,设备类型清单!B:E,4,0)</f>
        <v>SJ-B-02-QDVZ-AC-0039</v>
      </c>
      <c r="D1573" s="30" t="s">
        <v>143</v>
      </c>
      <c r="E1573" s="30" t="s">
        <v>8</v>
      </c>
      <c r="F1573" s="30" t="s">
        <v>59</v>
      </c>
      <c r="G1573" s="30" t="s">
        <v>60</v>
      </c>
    </row>
    <row r="1574" spans="1:7" x14ac:dyDescent="0.2">
      <c r="A1574" s="34">
        <v>1573</v>
      </c>
      <c r="B1574" s="30" t="str">
        <f t="shared" si="24"/>
        <v>SJ-B-02-QDVZ-AC-0039_TE10_S</v>
      </c>
      <c r="C1574" s="30" t="str">
        <f>VLOOKUP(D1574,设备类型清单!B:E,4,0)</f>
        <v>SJ-B-02-QDVZ-AC-0039</v>
      </c>
      <c r="D1574" s="30" t="s">
        <v>143</v>
      </c>
      <c r="E1574" s="30" t="s">
        <v>8</v>
      </c>
      <c r="F1574" s="30" t="s">
        <v>61</v>
      </c>
      <c r="G1574" s="30" t="s">
        <v>62</v>
      </c>
    </row>
    <row r="1575" spans="1:7" x14ac:dyDescent="0.2">
      <c r="A1575" s="34">
        <v>1574</v>
      </c>
      <c r="B1575" s="30" t="str">
        <f t="shared" si="24"/>
        <v>SJ-B-02-QDVZ-AC-0039_TE11_X</v>
      </c>
      <c r="C1575" s="30" t="str">
        <f>VLOOKUP(D1575,设备类型清单!B:E,4,0)</f>
        <v>SJ-B-02-QDVZ-AC-0039</v>
      </c>
      <c r="D1575" s="30" t="s">
        <v>143</v>
      </c>
      <c r="E1575" s="30" t="s">
        <v>8</v>
      </c>
      <c r="F1575" s="30" t="s">
        <v>63</v>
      </c>
      <c r="G1575" s="30" t="s">
        <v>64</v>
      </c>
    </row>
    <row r="1576" spans="1:7" x14ac:dyDescent="0.2">
      <c r="A1576" s="34">
        <v>1575</v>
      </c>
      <c r="B1576" s="30" t="str">
        <f t="shared" si="24"/>
        <v>SJ-B-02-QDVZ-AC-0039_TE12_X</v>
      </c>
      <c r="C1576" s="30" t="str">
        <f>VLOOKUP(D1576,设备类型清单!B:E,4,0)</f>
        <v>SJ-B-02-QDVZ-AC-0039</v>
      </c>
      <c r="D1576" s="30" t="s">
        <v>143</v>
      </c>
      <c r="E1576" s="30" t="s">
        <v>8</v>
      </c>
      <c r="F1576" s="30" t="s">
        <v>65</v>
      </c>
      <c r="G1576" s="30" t="s">
        <v>66</v>
      </c>
    </row>
    <row r="1577" spans="1:7" x14ac:dyDescent="0.2">
      <c r="A1577" s="34">
        <v>1576</v>
      </c>
      <c r="B1577" s="30" t="str">
        <f t="shared" si="24"/>
        <v>SJ-B-02-QDVZ-AC-0039_TE13_X</v>
      </c>
      <c r="C1577" s="30" t="str">
        <f>VLOOKUP(D1577,设备类型清单!B:E,4,0)</f>
        <v>SJ-B-02-QDVZ-AC-0039</v>
      </c>
      <c r="D1577" s="30" t="s">
        <v>143</v>
      </c>
      <c r="E1577" s="30" t="s">
        <v>8</v>
      </c>
      <c r="F1577" s="30" t="s">
        <v>67</v>
      </c>
      <c r="G1577" s="30" t="s">
        <v>68</v>
      </c>
    </row>
    <row r="1578" spans="1:7" x14ac:dyDescent="0.2">
      <c r="A1578" s="34">
        <v>1577</v>
      </c>
      <c r="B1578" s="30" t="str">
        <f t="shared" si="24"/>
        <v>SJ-B-02-QDVZ-AC-0039_DP01_F</v>
      </c>
      <c r="C1578" s="30" t="str">
        <f>VLOOKUP(D1578,设备类型清单!B:E,4,0)</f>
        <v>SJ-B-02-QDVZ-AC-0039</v>
      </c>
      <c r="D1578" s="30" t="s">
        <v>143</v>
      </c>
      <c r="E1578" s="30" t="s">
        <v>8</v>
      </c>
      <c r="F1578" s="30" t="s">
        <v>69</v>
      </c>
      <c r="G1578" s="30" t="s">
        <v>70</v>
      </c>
    </row>
    <row r="1579" spans="1:7" x14ac:dyDescent="0.2">
      <c r="A1579" s="34">
        <v>1578</v>
      </c>
      <c r="B1579" s="30" t="str">
        <f t="shared" si="24"/>
        <v>SJ-B-02-QDVZ-AC-0039_DP02_X</v>
      </c>
      <c r="C1579" s="30" t="str">
        <f>VLOOKUP(D1579,设备类型清单!B:E,4,0)</f>
        <v>SJ-B-02-QDVZ-AC-0039</v>
      </c>
      <c r="D1579" s="30" t="s">
        <v>143</v>
      </c>
      <c r="E1579" s="30" t="s">
        <v>8</v>
      </c>
      <c r="F1579" s="30" t="s">
        <v>71</v>
      </c>
      <c r="G1579" s="30" t="s">
        <v>72</v>
      </c>
    </row>
    <row r="1580" spans="1:7" x14ac:dyDescent="0.2">
      <c r="A1580" s="34">
        <v>1579</v>
      </c>
      <c r="B1580" s="30" t="str">
        <f t="shared" si="24"/>
        <v>SJ-B-02-QDVZ-AC-0039_DP03_X</v>
      </c>
      <c r="C1580" s="30" t="str">
        <f>VLOOKUP(D1580,设备类型清单!B:E,4,0)</f>
        <v>SJ-B-02-QDVZ-AC-0039</v>
      </c>
      <c r="D1580" s="30" t="s">
        <v>143</v>
      </c>
      <c r="E1580" s="30" t="s">
        <v>8</v>
      </c>
      <c r="F1580" s="30" t="s">
        <v>73</v>
      </c>
      <c r="G1580" s="30" t="s">
        <v>74</v>
      </c>
    </row>
    <row r="1581" spans="1:7" x14ac:dyDescent="0.2">
      <c r="A1581" s="34">
        <v>1580</v>
      </c>
      <c r="B1581" s="30" t="str">
        <f t="shared" si="24"/>
        <v>SJ-B-02-QDVZ-AC-0039_DP04_X</v>
      </c>
      <c r="C1581" s="30" t="str">
        <f>VLOOKUP(D1581,设备类型清单!B:E,4,0)</f>
        <v>SJ-B-02-QDVZ-AC-0039</v>
      </c>
      <c r="D1581" s="30" t="s">
        <v>143</v>
      </c>
      <c r="E1581" s="30" t="s">
        <v>8</v>
      </c>
      <c r="F1581" s="30" t="s">
        <v>75</v>
      </c>
      <c r="G1581" s="30" t="s">
        <v>76</v>
      </c>
    </row>
    <row r="1582" spans="1:7" x14ac:dyDescent="0.2">
      <c r="A1582" s="34">
        <v>1581</v>
      </c>
      <c r="B1582" s="30" t="str">
        <f t="shared" si="24"/>
        <v>SJ-B-02-QDVZ-AC-0039_PR01_F</v>
      </c>
      <c r="C1582" s="30" t="str">
        <f>VLOOKUP(D1582,设备类型清单!B:E,4,0)</f>
        <v>SJ-B-02-QDVZ-AC-0039</v>
      </c>
      <c r="D1582" s="30" t="s">
        <v>143</v>
      </c>
      <c r="E1582" s="30" t="s">
        <v>8</v>
      </c>
      <c r="F1582" s="30" t="s">
        <v>77</v>
      </c>
      <c r="G1582" s="30" t="s">
        <v>78</v>
      </c>
    </row>
    <row r="1583" spans="1:7" x14ac:dyDescent="0.2">
      <c r="A1583" s="34">
        <v>1582</v>
      </c>
      <c r="B1583" s="30" t="str">
        <f t="shared" si="24"/>
        <v>SJ-B-02-QDVZ-AC-0039_SN01_M</v>
      </c>
      <c r="C1583" s="30" t="str">
        <f>VLOOKUP(D1583,设备类型清单!B:E,4,0)</f>
        <v>SJ-B-02-QDVZ-AC-0039</v>
      </c>
      <c r="D1583" s="30" t="s">
        <v>143</v>
      </c>
      <c r="E1583" s="30" t="s">
        <v>8</v>
      </c>
      <c r="F1583" s="30" t="s">
        <v>79</v>
      </c>
      <c r="G1583" s="30" t="s">
        <v>80</v>
      </c>
    </row>
    <row r="1584" spans="1:7" x14ac:dyDescent="0.2">
      <c r="A1584" s="34">
        <v>1583</v>
      </c>
      <c r="B1584" s="30" t="str">
        <f t="shared" si="24"/>
        <v>SJ-B-02-QDVZ-AC-0039_SN02_R</v>
      </c>
      <c r="C1584" s="30" t="str">
        <f>VLOOKUP(D1584,设备类型清单!B:E,4,0)</f>
        <v>SJ-B-02-QDVZ-AC-0039</v>
      </c>
      <c r="D1584" s="30" t="s">
        <v>143</v>
      </c>
      <c r="E1584" s="30" t="s">
        <v>8</v>
      </c>
      <c r="F1584" s="30" t="s">
        <v>81</v>
      </c>
      <c r="G1584" s="30" t="s">
        <v>82</v>
      </c>
    </row>
    <row r="1585" spans="1:7" x14ac:dyDescent="0.2">
      <c r="A1585" s="34">
        <v>1584</v>
      </c>
      <c r="B1585" s="30" t="str">
        <f t="shared" si="24"/>
        <v>SJ-B-02-QDVZ-AC-0039_SN03_E</v>
      </c>
      <c r="C1585" s="30" t="str">
        <f>VLOOKUP(D1585,设备类型清单!B:E,4,0)</f>
        <v>SJ-B-02-QDVZ-AC-0039</v>
      </c>
      <c r="D1585" s="30" t="s">
        <v>143</v>
      </c>
      <c r="E1585" s="30" t="s">
        <v>8</v>
      </c>
      <c r="F1585" s="30" t="s">
        <v>83</v>
      </c>
      <c r="G1585" s="30" t="s">
        <v>84</v>
      </c>
    </row>
    <row r="1586" spans="1:7" x14ac:dyDescent="0.2">
      <c r="A1586" s="34">
        <v>1585</v>
      </c>
      <c r="B1586" s="30" t="str">
        <f t="shared" si="24"/>
        <v>SJ-B-02-QDVZ-AC-0039_SN04_R</v>
      </c>
      <c r="C1586" s="30" t="str">
        <f>VLOOKUP(D1586,设备类型清单!B:E,4,0)</f>
        <v>SJ-B-02-QDVZ-AC-0039</v>
      </c>
      <c r="D1586" s="30" t="s">
        <v>143</v>
      </c>
      <c r="E1586" s="30" t="s">
        <v>8</v>
      </c>
      <c r="F1586" s="30" t="s">
        <v>85</v>
      </c>
      <c r="G1586" s="30" t="s">
        <v>86</v>
      </c>
    </row>
    <row r="1587" spans="1:7" x14ac:dyDescent="0.2">
      <c r="A1587" s="34">
        <v>1586</v>
      </c>
      <c r="B1587" s="30" t="str">
        <f t="shared" si="24"/>
        <v>SJ-B-02-QDVZ-AC-0039_SN05_E</v>
      </c>
      <c r="C1587" s="30" t="str">
        <f>VLOOKUP(D1587,设备类型清单!B:E,4,0)</f>
        <v>SJ-B-02-QDVZ-AC-0039</v>
      </c>
      <c r="D1587" s="30" t="s">
        <v>143</v>
      </c>
      <c r="E1587" s="30" t="s">
        <v>8</v>
      </c>
      <c r="F1587" s="30" t="s">
        <v>87</v>
      </c>
      <c r="G1587" s="30" t="s">
        <v>88</v>
      </c>
    </row>
    <row r="1588" spans="1:7" x14ac:dyDescent="0.2">
      <c r="A1588" s="34">
        <v>1587</v>
      </c>
      <c r="B1588" s="30" t="str">
        <f t="shared" si="24"/>
        <v>SJ-B-02-QDVZ-AC-0039_SN06_S</v>
      </c>
      <c r="C1588" s="30" t="str">
        <f>VLOOKUP(D1588,设备类型清单!B:E,4,0)</f>
        <v>SJ-B-02-QDVZ-AC-0039</v>
      </c>
      <c r="D1588" s="30" t="s">
        <v>143</v>
      </c>
      <c r="E1588" s="30" t="s">
        <v>8</v>
      </c>
      <c r="F1588" s="30" t="s">
        <v>89</v>
      </c>
      <c r="G1588" s="30" t="s">
        <v>90</v>
      </c>
    </row>
    <row r="1589" spans="1:7" x14ac:dyDescent="0.2">
      <c r="A1589" s="31">
        <v>1588</v>
      </c>
      <c r="B1589" s="32" t="str">
        <f t="shared" si="24"/>
        <v>SJ-B-02-QDVZ-AC-0040_AV01_F</v>
      </c>
      <c r="C1589" s="32" t="str">
        <f>VLOOKUP(D1589,设备类型清单!B:E,4,0)</f>
        <v>SJ-B-02-QDVZ-AC-0040</v>
      </c>
      <c r="D1589" s="32" t="s">
        <v>144</v>
      </c>
      <c r="E1589" s="32" t="s">
        <v>8</v>
      </c>
      <c r="F1589" s="32" t="s">
        <v>9</v>
      </c>
      <c r="G1589" s="32" t="s">
        <v>10</v>
      </c>
    </row>
    <row r="1590" spans="1:7" x14ac:dyDescent="0.2">
      <c r="A1590" s="31">
        <v>1589</v>
      </c>
      <c r="B1590" s="32" t="str">
        <f t="shared" si="24"/>
        <v>SJ-B-02-QDVZ-AC-0040_OP01_F</v>
      </c>
      <c r="C1590" s="32" t="str">
        <f>VLOOKUP(D1590,设备类型清单!B:E,4,0)</f>
        <v>SJ-B-02-QDVZ-AC-0040</v>
      </c>
      <c r="D1590" s="32" t="s">
        <v>144</v>
      </c>
      <c r="E1590" s="32" t="s">
        <v>8</v>
      </c>
      <c r="F1590" s="32" t="s">
        <v>11</v>
      </c>
      <c r="G1590" s="32" t="s">
        <v>12</v>
      </c>
    </row>
    <row r="1591" spans="1:7" x14ac:dyDescent="0.2">
      <c r="A1591" s="31">
        <v>1590</v>
      </c>
      <c r="B1591" s="32" t="str">
        <f t="shared" si="24"/>
        <v>SJ-B-02-QDVZ-AC-0040_OP02_F</v>
      </c>
      <c r="C1591" s="32" t="str">
        <f>VLOOKUP(D1591,设备类型清单!B:E,4,0)</f>
        <v>SJ-B-02-QDVZ-AC-0040</v>
      </c>
      <c r="D1591" s="32" t="s">
        <v>144</v>
      </c>
      <c r="E1591" s="32" t="s">
        <v>8</v>
      </c>
      <c r="F1591" s="32" t="s">
        <v>13</v>
      </c>
      <c r="G1591" s="32" t="s">
        <v>14</v>
      </c>
    </row>
    <row r="1592" spans="1:7" x14ac:dyDescent="0.2">
      <c r="A1592" s="31">
        <v>1591</v>
      </c>
      <c r="B1592" s="32" t="str">
        <f t="shared" si="24"/>
        <v>SJ-B-02-QDVZ-AC-0040_OP03_F</v>
      </c>
      <c r="C1592" s="32" t="str">
        <f>VLOOKUP(D1592,设备类型清单!B:E,4,0)</f>
        <v>SJ-B-02-QDVZ-AC-0040</v>
      </c>
      <c r="D1592" s="32" t="s">
        <v>144</v>
      </c>
      <c r="E1592" s="32" t="s">
        <v>8</v>
      </c>
      <c r="F1592" s="32" t="s">
        <v>15</v>
      </c>
      <c r="G1592" s="32" t="s">
        <v>16</v>
      </c>
    </row>
    <row r="1593" spans="1:7" x14ac:dyDescent="0.2">
      <c r="A1593" s="31">
        <v>1592</v>
      </c>
      <c r="B1593" s="32" t="str">
        <f t="shared" si="24"/>
        <v>SJ-B-02-QDVZ-AC-0040_OP04_F</v>
      </c>
      <c r="C1593" s="32" t="str">
        <f>VLOOKUP(D1593,设备类型清单!B:E,4,0)</f>
        <v>SJ-B-02-QDVZ-AC-0040</v>
      </c>
      <c r="D1593" s="32" t="s">
        <v>144</v>
      </c>
      <c r="E1593" s="32" t="s">
        <v>8</v>
      </c>
      <c r="F1593" s="32" t="s">
        <v>17</v>
      </c>
      <c r="G1593" s="32" t="s">
        <v>18</v>
      </c>
    </row>
    <row r="1594" spans="1:7" x14ac:dyDescent="0.2">
      <c r="A1594" s="31">
        <v>1593</v>
      </c>
      <c r="B1594" s="32" t="str">
        <f t="shared" si="24"/>
        <v>SJ-B-02-QDVZ-AC-0040_OP05_F</v>
      </c>
      <c r="C1594" s="32" t="str">
        <f>VLOOKUP(D1594,设备类型清单!B:E,4,0)</f>
        <v>SJ-B-02-QDVZ-AC-0040</v>
      </c>
      <c r="D1594" s="32" t="s">
        <v>144</v>
      </c>
      <c r="E1594" s="32" t="s">
        <v>8</v>
      </c>
      <c r="F1594" s="32" t="s">
        <v>19</v>
      </c>
      <c r="G1594" s="32" t="s">
        <v>20</v>
      </c>
    </row>
    <row r="1595" spans="1:7" x14ac:dyDescent="0.2">
      <c r="A1595" s="31">
        <v>1594</v>
      </c>
      <c r="B1595" s="32" t="str">
        <f t="shared" si="24"/>
        <v>SJ-B-02-QDVZ-AC-0040_OP06_X</v>
      </c>
      <c r="C1595" s="32" t="str">
        <f>VLOOKUP(D1595,设备类型清单!B:E,4,0)</f>
        <v>SJ-B-02-QDVZ-AC-0040</v>
      </c>
      <c r="D1595" s="32" t="s">
        <v>144</v>
      </c>
      <c r="E1595" s="32" t="s">
        <v>8</v>
      </c>
      <c r="F1595" s="32" t="s">
        <v>21</v>
      </c>
      <c r="G1595" s="32" t="s">
        <v>22</v>
      </c>
    </row>
    <row r="1596" spans="1:7" x14ac:dyDescent="0.2">
      <c r="A1596" s="31">
        <v>1595</v>
      </c>
      <c r="B1596" s="32" t="str">
        <f t="shared" si="24"/>
        <v>SJ-B-02-QDVZ-AC-0040_OP07_X</v>
      </c>
      <c r="C1596" s="32" t="str">
        <f>VLOOKUP(D1596,设备类型清单!B:E,4,0)</f>
        <v>SJ-B-02-QDVZ-AC-0040</v>
      </c>
      <c r="D1596" s="32" t="s">
        <v>144</v>
      </c>
      <c r="E1596" s="32" t="s">
        <v>8</v>
      </c>
      <c r="F1596" s="32" t="s">
        <v>23</v>
      </c>
      <c r="G1596" s="32" t="s">
        <v>24</v>
      </c>
    </row>
    <row r="1597" spans="1:7" x14ac:dyDescent="0.2">
      <c r="A1597" s="31">
        <v>1596</v>
      </c>
      <c r="B1597" s="32" t="str">
        <f t="shared" si="24"/>
        <v>SJ-B-02-QDVZ-AC-0040_OP08_X</v>
      </c>
      <c r="C1597" s="32" t="str">
        <f>VLOOKUP(D1597,设备类型清单!B:E,4,0)</f>
        <v>SJ-B-02-QDVZ-AC-0040</v>
      </c>
      <c r="D1597" s="32" t="s">
        <v>144</v>
      </c>
      <c r="E1597" s="32" t="s">
        <v>8</v>
      </c>
      <c r="F1597" s="32" t="s">
        <v>25</v>
      </c>
      <c r="G1597" s="32" t="s">
        <v>26</v>
      </c>
    </row>
    <row r="1598" spans="1:7" x14ac:dyDescent="0.2">
      <c r="A1598" s="31">
        <v>1597</v>
      </c>
      <c r="B1598" s="32" t="str">
        <f t="shared" si="24"/>
        <v>SJ-B-02-QDVZ-AC-0040_OP09_X</v>
      </c>
      <c r="C1598" s="32" t="str">
        <f>VLOOKUP(D1598,设备类型清单!B:E,4,0)</f>
        <v>SJ-B-02-QDVZ-AC-0040</v>
      </c>
      <c r="D1598" s="32" t="s">
        <v>144</v>
      </c>
      <c r="E1598" s="32" t="s">
        <v>8</v>
      </c>
      <c r="F1598" s="32" t="s">
        <v>27</v>
      </c>
      <c r="G1598" s="32" t="s">
        <v>28</v>
      </c>
    </row>
    <row r="1599" spans="1:7" x14ac:dyDescent="0.2">
      <c r="A1599" s="31">
        <v>1598</v>
      </c>
      <c r="B1599" s="32" t="str">
        <f t="shared" si="24"/>
        <v>SJ-B-02-QDVZ-AC-0040_FQ01_F</v>
      </c>
      <c r="C1599" s="32" t="str">
        <f>VLOOKUP(D1599,设备类型清单!B:E,4,0)</f>
        <v>SJ-B-02-QDVZ-AC-0040</v>
      </c>
      <c r="D1599" s="32" t="s">
        <v>144</v>
      </c>
      <c r="E1599" s="32" t="s">
        <v>8</v>
      </c>
      <c r="F1599" s="32" t="s">
        <v>29</v>
      </c>
      <c r="G1599" s="32" t="s">
        <v>30</v>
      </c>
    </row>
    <row r="1600" spans="1:7" x14ac:dyDescent="0.2">
      <c r="A1600" s="31">
        <v>1599</v>
      </c>
      <c r="B1600" s="32" t="str">
        <f t="shared" si="24"/>
        <v>SJ-B-02-QDVZ-AC-0040_HU01_F</v>
      </c>
      <c r="C1600" s="32" t="str">
        <f>VLOOKUP(D1600,设备类型清单!B:E,4,0)</f>
        <v>SJ-B-02-QDVZ-AC-0040</v>
      </c>
      <c r="D1600" s="32" t="s">
        <v>144</v>
      </c>
      <c r="E1600" s="32" t="s">
        <v>8</v>
      </c>
      <c r="F1600" s="32" t="s">
        <v>31</v>
      </c>
      <c r="G1600" s="32" t="s">
        <v>32</v>
      </c>
    </row>
    <row r="1601" spans="1:7" x14ac:dyDescent="0.2">
      <c r="A1601" s="31">
        <v>1600</v>
      </c>
      <c r="B1601" s="32" t="str">
        <f t="shared" si="24"/>
        <v>SJ-B-02-QDVZ-AC-0040_HU02_F</v>
      </c>
      <c r="C1601" s="32" t="str">
        <f>VLOOKUP(D1601,设备类型清单!B:E,4,0)</f>
        <v>SJ-B-02-QDVZ-AC-0040</v>
      </c>
      <c r="D1601" s="32" t="s">
        <v>144</v>
      </c>
      <c r="E1601" s="32" t="s">
        <v>8</v>
      </c>
      <c r="F1601" s="32" t="s">
        <v>33</v>
      </c>
      <c r="G1601" s="32" t="s">
        <v>34</v>
      </c>
    </row>
    <row r="1602" spans="1:7" x14ac:dyDescent="0.2">
      <c r="A1602" s="31">
        <v>1601</v>
      </c>
      <c r="B1602" s="32" t="str">
        <f t="shared" ref="B1602:B1665" si="25">C1602&amp;F1602</f>
        <v>SJ-B-02-QDVZ-AC-0040_HU03_F</v>
      </c>
      <c r="C1602" s="32" t="str">
        <f>VLOOKUP(D1602,设备类型清单!B:E,4,0)</f>
        <v>SJ-B-02-QDVZ-AC-0040</v>
      </c>
      <c r="D1602" s="32" t="s">
        <v>144</v>
      </c>
      <c r="E1602" s="32" t="s">
        <v>8</v>
      </c>
      <c r="F1602" s="32" t="s">
        <v>35</v>
      </c>
      <c r="G1602" s="32" t="s">
        <v>36</v>
      </c>
    </row>
    <row r="1603" spans="1:7" x14ac:dyDescent="0.2">
      <c r="A1603" s="31">
        <v>1602</v>
      </c>
      <c r="B1603" s="32" t="str">
        <f t="shared" si="25"/>
        <v>SJ-B-02-QDVZ-AC-0040_HU04_F</v>
      </c>
      <c r="C1603" s="32" t="str">
        <f>VLOOKUP(D1603,设备类型清单!B:E,4,0)</f>
        <v>SJ-B-02-QDVZ-AC-0040</v>
      </c>
      <c r="D1603" s="32" t="s">
        <v>144</v>
      </c>
      <c r="E1603" s="32" t="s">
        <v>8</v>
      </c>
      <c r="F1603" s="32" t="s">
        <v>37</v>
      </c>
      <c r="G1603" s="32" t="s">
        <v>38</v>
      </c>
    </row>
    <row r="1604" spans="1:7" x14ac:dyDescent="0.2">
      <c r="A1604" s="31">
        <v>1603</v>
      </c>
      <c r="B1604" s="32" t="str">
        <f t="shared" si="25"/>
        <v>SJ-B-02-QDVZ-AC-0040_HU05_F</v>
      </c>
      <c r="C1604" s="32" t="str">
        <f>VLOOKUP(D1604,设备类型清单!B:E,4,0)</f>
        <v>SJ-B-02-QDVZ-AC-0040</v>
      </c>
      <c r="D1604" s="32" t="s">
        <v>144</v>
      </c>
      <c r="E1604" s="32" t="s">
        <v>8</v>
      </c>
      <c r="F1604" s="32" t="s">
        <v>39</v>
      </c>
      <c r="G1604" s="32" t="s">
        <v>40</v>
      </c>
    </row>
    <row r="1605" spans="1:7" x14ac:dyDescent="0.2">
      <c r="A1605" s="31">
        <v>1604</v>
      </c>
      <c r="B1605" s="32" t="str">
        <f t="shared" si="25"/>
        <v>SJ-B-02-QDVZ-AC-0040_HU06_X</v>
      </c>
      <c r="C1605" s="32" t="str">
        <f>VLOOKUP(D1605,设备类型清单!B:E,4,0)</f>
        <v>SJ-B-02-QDVZ-AC-0040</v>
      </c>
      <c r="D1605" s="32" t="s">
        <v>144</v>
      </c>
      <c r="E1605" s="32" t="s">
        <v>8</v>
      </c>
      <c r="F1605" s="32" t="s">
        <v>41</v>
      </c>
      <c r="G1605" s="32" t="s">
        <v>42</v>
      </c>
    </row>
    <row r="1606" spans="1:7" x14ac:dyDescent="0.2">
      <c r="A1606" s="31">
        <v>1605</v>
      </c>
      <c r="B1606" s="32" t="str">
        <f t="shared" si="25"/>
        <v>SJ-B-02-QDVZ-AC-0040_TE01_F</v>
      </c>
      <c r="C1606" s="32" t="str">
        <f>VLOOKUP(D1606,设备类型清单!B:E,4,0)</f>
        <v>SJ-B-02-QDVZ-AC-0040</v>
      </c>
      <c r="D1606" s="32" t="s">
        <v>144</v>
      </c>
      <c r="E1606" s="32" t="s">
        <v>8</v>
      </c>
      <c r="F1606" s="32" t="s">
        <v>43</v>
      </c>
      <c r="G1606" s="32" t="s">
        <v>44</v>
      </c>
    </row>
    <row r="1607" spans="1:7" x14ac:dyDescent="0.2">
      <c r="A1607" s="31">
        <v>1606</v>
      </c>
      <c r="B1607" s="32" t="str">
        <f t="shared" si="25"/>
        <v>SJ-B-02-QDVZ-AC-0040_TE02_F</v>
      </c>
      <c r="C1607" s="32" t="str">
        <f>VLOOKUP(D1607,设备类型清单!B:E,4,0)</f>
        <v>SJ-B-02-QDVZ-AC-0040</v>
      </c>
      <c r="D1607" s="32" t="s">
        <v>144</v>
      </c>
      <c r="E1607" s="32" t="s">
        <v>8</v>
      </c>
      <c r="F1607" s="32" t="s">
        <v>45</v>
      </c>
      <c r="G1607" s="32" t="s">
        <v>46</v>
      </c>
    </row>
    <row r="1608" spans="1:7" x14ac:dyDescent="0.2">
      <c r="A1608" s="31">
        <v>1607</v>
      </c>
      <c r="B1608" s="32" t="str">
        <f t="shared" si="25"/>
        <v>SJ-B-02-QDVZ-AC-0040_TE03_F</v>
      </c>
      <c r="C1608" s="32" t="str">
        <f>VLOOKUP(D1608,设备类型清单!B:E,4,0)</f>
        <v>SJ-B-02-QDVZ-AC-0040</v>
      </c>
      <c r="D1608" s="32" t="s">
        <v>144</v>
      </c>
      <c r="E1608" s="32" t="s">
        <v>8</v>
      </c>
      <c r="F1608" s="32" t="s">
        <v>47</v>
      </c>
      <c r="G1608" s="32" t="s">
        <v>48</v>
      </c>
    </row>
    <row r="1609" spans="1:7" x14ac:dyDescent="0.2">
      <c r="A1609" s="31">
        <v>1608</v>
      </c>
      <c r="B1609" s="32" t="str">
        <f t="shared" si="25"/>
        <v>SJ-B-02-QDVZ-AC-0040_TE04_F</v>
      </c>
      <c r="C1609" s="32" t="str">
        <f>VLOOKUP(D1609,设备类型清单!B:E,4,0)</f>
        <v>SJ-B-02-QDVZ-AC-0040</v>
      </c>
      <c r="D1609" s="32" t="s">
        <v>144</v>
      </c>
      <c r="E1609" s="32" t="s">
        <v>8</v>
      </c>
      <c r="F1609" s="32" t="s">
        <v>49</v>
      </c>
      <c r="G1609" s="32" t="s">
        <v>50</v>
      </c>
    </row>
    <row r="1610" spans="1:7" x14ac:dyDescent="0.2">
      <c r="A1610" s="31">
        <v>1609</v>
      </c>
      <c r="B1610" s="32" t="str">
        <f t="shared" si="25"/>
        <v>SJ-B-02-QDVZ-AC-0040_TE05_F</v>
      </c>
      <c r="C1610" s="32" t="str">
        <f>VLOOKUP(D1610,设备类型清单!B:E,4,0)</f>
        <v>SJ-B-02-QDVZ-AC-0040</v>
      </c>
      <c r="D1610" s="32" t="s">
        <v>144</v>
      </c>
      <c r="E1610" s="32" t="s">
        <v>8</v>
      </c>
      <c r="F1610" s="32" t="s">
        <v>51</v>
      </c>
      <c r="G1610" s="32" t="s">
        <v>52</v>
      </c>
    </row>
    <row r="1611" spans="1:7" x14ac:dyDescent="0.2">
      <c r="A1611" s="31">
        <v>1610</v>
      </c>
      <c r="B1611" s="32" t="str">
        <f t="shared" si="25"/>
        <v>SJ-B-02-QDVZ-AC-0040_TE06_F</v>
      </c>
      <c r="C1611" s="32" t="str">
        <f>VLOOKUP(D1611,设备类型清单!B:E,4,0)</f>
        <v>SJ-B-02-QDVZ-AC-0040</v>
      </c>
      <c r="D1611" s="32" t="s">
        <v>144</v>
      </c>
      <c r="E1611" s="32" t="s">
        <v>8</v>
      </c>
      <c r="F1611" s="32" t="s">
        <v>53</v>
      </c>
      <c r="G1611" s="32" t="s">
        <v>54</v>
      </c>
    </row>
    <row r="1612" spans="1:7" x14ac:dyDescent="0.2">
      <c r="A1612" s="31">
        <v>1611</v>
      </c>
      <c r="B1612" s="32" t="str">
        <f t="shared" si="25"/>
        <v>SJ-B-02-QDVZ-AC-0040_TE07_F</v>
      </c>
      <c r="C1612" s="32" t="str">
        <f>VLOOKUP(D1612,设备类型清单!B:E,4,0)</f>
        <v>SJ-B-02-QDVZ-AC-0040</v>
      </c>
      <c r="D1612" s="32" t="s">
        <v>144</v>
      </c>
      <c r="E1612" s="32" t="s">
        <v>8</v>
      </c>
      <c r="F1612" s="32" t="s">
        <v>55</v>
      </c>
      <c r="G1612" s="32" t="s">
        <v>56</v>
      </c>
    </row>
    <row r="1613" spans="1:7" x14ac:dyDescent="0.2">
      <c r="A1613" s="31">
        <v>1612</v>
      </c>
      <c r="B1613" s="32" t="str">
        <f t="shared" si="25"/>
        <v>SJ-B-02-QDVZ-AC-0040_TE08_F</v>
      </c>
      <c r="C1613" s="32" t="str">
        <f>VLOOKUP(D1613,设备类型清单!B:E,4,0)</f>
        <v>SJ-B-02-QDVZ-AC-0040</v>
      </c>
      <c r="D1613" s="32" t="s">
        <v>144</v>
      </c>
      <c r="E1613" s="32" t="s">
        <v>8</v>
      </c>
      <c r="F1613" s="32" t="s">
        <v>57</v>
      </c>
      <c r="G1613" s="32" t="s">
        <v>58</v>
      </c>
    </row>
    <row r="1614" spans="1:7" x14ac:dyDescent="0.2">
      <c r="A1614" s="31">
        <v>1613</v>
      </c>
      <c r="B1614" s="32" t="str">
        <f t="shared" si="25"/>
        <v>SJ-B-02-QDVZ-AC-0040_TE09_S</v>
      </c>
      <c r="C1614" s="32" t="str">
        <f>VLOOKUP(D1614,设备类型清单!B:E,4,0)</f>
        <v>SJ-B-02-QDVZ-AC-0040</v>
      </c>
      <c r="D1614" s="32" t="s">
        <v>144</v>
      </c>
      <c r="E1614" s="32" t="s">
        <v>8</v>
      </c>
      <c r="F1614" s="32" t="s">
        <v>59</v>
      </c>
      <c r="G1614" s="32" t="s">
        <v>60</v>
      </c>
    </row>
    <row r="1615" spans="1:7" x14ac:dyDescent="0.2">
      <c r="A1615" s="31">
        <v>1614</v>
      </c>
      <c r="B1615" s="32" t="str">
        <f t="shared" si="25"/>
        <v>SJ-B-02-QDVZ-AC-0040_TE10_S</v>
      </c>
      <c r="C1615" s="32" t="str">
        <f>VLOOKUP(D1615,设备类型清单!B:E,4,0)</f>
        <v>SJ-B-02-QDVZ-AC-0040</v>
      </c>
      <c r="D1615" s="32" t="s">
        <v>144</v>
      </c>
      <c r="E1615" s="32" t="s">
        <v>8</v>
      </c>
      <c r="F1615" s="32" t="s">
        <v>61</v>
      </c>
      <c r="G1615" s="32" t="s">
        <v>62</v>
      </c>
    </row>
    <row r="1616" spans="1:7" x14ac:dyDescent="0.2">
      <c r="A1616" s="31">
        <v>1615</v>
      </c>
      <c r="B1616" s="32" t="str">
        <f t="shared" si="25"/>
        <v>SJ-B-02-QDVZ-AC-0040_TE11_X</v>
      </c>
      <c r="C1616" s="32" t="str">
        <f>VLOOKUP(D1616,设备类型清单!B:E,4,0)</f>
        <v>SJ-B-02-QDVZ-AC-0040</v>
      </c>
      <c r="D1616" s="32" t="s">
        <v>144</v>
      </c>
      <c r="E1616" s="32" t="s">
        <v>8</v>
      </c>
      <c r="F1616" s="32" t="s">
        <v>63</v>
      </c>
      <c r="G1616" s="32" t="s">
        <v>64</v>
      </c>
    </row>
    <row r="1617" spans="1:7" x14ac:dyDescent="0.2">
      <c r="A1617" s="31">
        <v>1616</v>
      </c>
      <c r="B1617" s="32" t="str">
        <f t="shared" si="25"/>
        <v>SJ-B-02-QDVZ-AC-0040_TE12_X</v>
      </c>
      <c r="C1617" s="32" t="str">
        <f>VLOOKUP(D1617,设备类型清单!B:E,4,0)</f>
        <v>SJ-B-02-QDVZ-AC-0040</v>
      </c>
      <c r="D1617" s="32" t="s">
        <v>144</v>
      </c>
      <c r="E1617" s="32" t="s">
        <v>8</v>
      </c>
      <c r="F1617" s="32" t="s">
        <v>65</v>
      </c>
      <c r="G1617" s="32" t="s">
        <v>66</v>
      </c>
    </row>
    <row r="1618" spans="1:7" x14ac:dyDescent="0.2">
      <c r="A1618" s="31">
        <v>1617</v>
      </c>
      <c r="B1618" s="32" t="str">
        <f t="shared" si="25"/>
        <v>SJ-B-02-QDVZ-AC-0040_TE13_X</v>
      </c>
      <c r="C1618" s="32" t="str">
        <f>VLOOKUP(D1618,设备类型清单!B:E,4,0)</f>
        <v>SJ-B-02-QDVZ-AC-0040</v>
      </c>
      <c r="D1618" s="32" t="s">
        <v>144</v>
      </c>
      <c r="E1618" s="32" t="s">
        <v>8</v>
      </c>
      <c r="F1618" s="32" t="s">
        <v>67</v>
      </c>
      <c r="G1618" s="32" t="s">
        <v>68</v>
      </c>
    </row>
    <row r="1619" spans="1:7" x14ac:dyDescent="0.2">
      <c r="A1619" s="31">
        <v>1618</v>
      </c>
      <c r="B1619" s="32" t="str">
        <f t="shared" si="25"/>
        <v>SJ-B-02-QDVZ-AC-0040_DP01_F</v>
      </c>
      <c r="C1619" s="32" t="str">
        <f>VLOOKUP(D1619,设备类型清单!B:E,4,0)</f>
        <v>SJ-B-02-QDVZ-AC-0040</v>
      </c>
      <c r="D1619" s="32" t="s">
        <v>144</v>
      </c>
      <c r="E1619" s="32" t="s">
        <v>8</v>
      </c>
      <c r="F1619" s="32" t="s">
        <v>69</v>
      </c>
      <c r="G1619" s="32" t="s">
        <v>70</v>
      </c>
    </row>
    <row r="1620" spans="1:7" x14ac:dyDescent="0.2">
      <c r="A1620" s="31">
        <v>1619</v>
      </c>
      <c r="B1620" s="32" t="str">
        <f t="shared" si="25"/>
        <v>SJ-B-02-QDVZ-AC-0040_DP02_X</v>
      </c>
      <c r="C1620" s="32" t="str">
        <f>VLOOKUP(D1620,设备类型清单!B:E,4,0)</f>
        <v>SJ-B-02-QDVZ-AC-0040</v>
      </c>
      <c r="D1620" s="32" t="s">
        <v>144</v>
      </c>
      <c r="E1620" s="32" t="s">
        <v>8</v>
      </c>
      <c r="F1620" s="32" t="s">
        <v>71</v>
      </c>
      <c r="G1620" s="32" t="s">
        <v>72</v>
      </c>
    </row>
    <row r="1621" spans="1:7" x14ac:dyDescent="0.2">
      <c r="A1621" s="31">
        <v>1620</v>
      </c>
      <c r="B1621" s="32" t="str">
        <f t="shared" si="25"/>
        <v>SJ-B-02-QDVZ-AC-0040_DP03_X</v>
      </c>
      <c r="C1621" s="32" t="str">
        <f>VLOOKUP(D1621,设备类型清单!B:E,4,0)</f>
        <v>SJ-B-02-QDVZ-AC-0040</v>
      </c>
      <c r="D1621" s="32" t="s">
        <v>144</v>
      </c>
      <c r="E1621" s="32" t="s">
        <v>8</v>
      </c>
      <c r="F1621" s="32" t="s">
        <v>73</v>
      </c>
      <c r="G1621" s="32" t="s">
        <v>74</v>
      </c>
    </row>
    <row r="1622" spans="1:7" x14ac:dyDescent="0.2">
      <c r="A1622" s="31">
        <v>1621</v>
      </c>
      <c r="B1622" s="32" t="str">
        <f t="shared" si="25"/>
        <v>SJ-B-02-QDVZ-AC-0040_DP04_X</v>
      </c>
      <c r="C1622" s="32" t="str">
        <f>VLOOKUP(D1622,设备类型清单!B:E,4,0)</f>
        <v>SJ-B-02-QDVZ-AC-0040</v>
      </c>
      <c r="D1622" s="32" t="s">
        <v>144</v>
      </c>
      <c r="E1622" s="32" t="s">
        <v>8</v>
      </c>
      <c r="F1622" s="32" t="s">
        <v>75</v>
      </c>
      <c r="G1622" s="32" t="s">
        <v>76</v>
      </c>
    </row>
    <row r="1623" spans="1:7" x14ac:dyDescent="0.2">
      <c r="A1623" s="31">
        <v>1622</v>
      </c>
      <c r="B1623" s="32" t="str">
        <f t="shared" si="25"/>
        <v>SJ-B-02-QDVZ-AC-0040_PR01_F</v>
      </c>
      <c r="C1623" s="32" t="str">
        <f>VLOOKUP(D1623,设备类型清单!B:E,4,0)</f>
        <v>SJ-B-02-QDVZ-AC-0040</v>
      </c>
      <c r="D1623" s="32" t="s">
        <v>144</v>
      </c>
      <c r="E1623" s="32" t="s">
        <v>8</v>
      </c>
      <c r="F1623" s="32" t="s">
        <v>77</v>
      </c>
      <c r="G1623" s="32" t="s">
        <v>78</v>
      </c>
    </row>
    <row r="1624" spans="1:7" x14ac:dyDescent="0.2">
      <c r="A1624" s="31">
        <v>1623</v>
      </c>
      <c r="B1624" s="32" t="str">
        <f t="shared" si="25"/>
        <v>SJ-B-02-QDVZ-AC-0040_SN01_M</v>
      </c>
      <c r="C1624" s="32" t="str">
        <f>VLOOKUP(D1624,设备类型清单!B:E,4,0)</f>
        <v>SJ-B-02-QDVZ-AC-0040</v>
      </c>
      <c r="D1624" s="32" t="s">
        <v>144</v>
      </c>
      <c r="E1624" s="32" t="s">
        <v>8</v>
      </c>
      <c r="F1624" s="32" t="s">
        <v>79</v>
      </c>
      <c r="G1624" s="32" t="s">
        <v>80</v>
      </c>
    </row>
    <row r="1625" spans="1:7" x14ac:dyDescent="0.2">
      <c r="A1625" s="31">
        <v>1624</v>
      </c>
      <c r="B1625" s="32" t="str">
        <f t="shared" si="25"/>
        <v>SJ-B-02-QDVZ-AC-0040_SN02_R</v>
      </c>
      <c r="C1625" s="32" t="str">
        <f>VLOOKUP(D1625,设备类型清单!B:E,4,0)</f>
        <v>SJ-B-02-QDVZ-AC-0040</v>
      </c>
      <c r="D1625" s="32" t="s">
        <v>144</v>
      </c>
      <c r="E1625" s="32" t="s">
        <v>8</v>
      </c>
      <c r="F1625" s="32" t="s">
        <v>81</v>
      </c>
      <c r="G1625" s="32" t="s">
        <v>82</v>
      </c>
    </row>
    <row r="1626" spans="1:7" x14ac:dyDescent="0.2">
      <c r="A1626" s="31">
        <v>1625</v>
      </c>
      <c r="B1626" s="32" t="str">
        <f t="shared" si="25"/>
        <v>SJ-B-02-QDVZ-AC-0040_SN03_E</v>
      </c>
      <c r="C1626" s="32" t="str">
        <f>VLOOKUP(D1626,设备类型清单!B:E,4,0)</f>
        <v>SJ-B-02-QDVZ-AC-0040</v>
      </c>
      <c r="D1626" s="32" t="s">
        <v>144</v>
      </c>
      <c r="E1626" s="32" t="s">
        <v>8</v>
      </c>
      <c r="F1626" s="32" t="s">
        <v>83</v>
      </c>
      <c r="G1626" s="32" t="s">
        <v>84</v>
      </c>
    </row>
    <row r="1627" spans="1:7" x14ac:dyDescent="0.2">
      <c r="A1627" s="31">
        <v>1626</v>
      </c>
      <c r="B1627" s="32" t="str">
        <f t="shared" si="25"/>
        <v>SJ-B-02-QDVZ-AC-0040_SN04_R</v>
      </c>
      <c r="C1627" s="32" t="str">
        <f>VLOOKUP(D1627,设备类型清单!B:E,4,0)</f>
        <v>SJ-B-02-QDVZ-AC-0040</v>
      </c>
      <c r="D1627" s="32" t="s">
        <v>144</v>
      </c>
      <c r="E1627" s="32" t="s">
        <v>8</v>
      </c>
      <c r="F1627" s="32" t="s">
        <v>85</v>
      </c>
      <c r="G1627" s="32" t="s">
        <v>86</v>
      </c>
    </row>
    <row r="1628" spans="1:7" x14ac:dyDescent="0.2">
      <c r="A1628" s="31">
        <v>1627</v>
      </c>
      <c r="B1628" s="32" t="str">
        <f t="shared" si="25"/>
        <v>SJ-B-02-QDVZ-AC-0040_SN05_E</v>
      </c>
      <c r="C1628" s="32" t="str">
        <f>VLOOKUP(D1628,设备类型清单!B:E,4,0)</f>
        <v>SJ-B-02-QDVZ-AC-0040</v>
      </c>
      <c r="D1628" s="32" t="s">
        <v>144</v>
      </c>
      <c r="E1628" s="32" t="s">
        <v>8</v>
      </c>
      <c r="F1628" s="32" t="s">
        <v>87</v>
      </c>
      <c r="G1628" s="32" t="s">
        <v>88</v>
      </c>
    </row>
    <row r="1629" spans="1:7" x14ac:dyDescent="0.2">
      <c r="A1629" s="31">
        <v>1628</v>
      </c>
      <c r="B1629" s="32" t="str">
        <f t="shared" si="25"/>
        <v>SJ-B-02-QDVZ-AC-0040_SN06_S</v>
      </c>
      <c r="C1629" s="32" t="str">
        <f>VLOOKUP(D1629,设备类型清单!B:E,4,0)</f>
        <v>SJ-B-02-QDVZ-AC-0040</v>
      </c>
      <c r="D1629" s="32" t="s">
        <v>144</v>
      </c>
      <c r="E1629" s="32" t="s">
        <v>8</v>
      </c>
      <c r="F1629" s="32" t="s">
        <v>89</v>
      </c>
      <c r="G1629" s="32" t="s">
        <v>90</v>
      </c>
    </row>
    <row r="1630" spans="1:7" x14ac:dyDescent="0.2">
      <c r="A1630" s="34">
        <v>1629</v>
      </c>
      <c r="B1630" s="30" t="str">
        <f t="shared" si="25"/>
        <v>SJ-B-02-QDVZ-AC-0041_AV01_F</v>
      </c>
      <c r="C1630" s="30" t="str">
        <f>VLOOKUP(D1630,设备类型清单!B:E,4,0)</f>
        <v>SJ-B-02-QDVZ-AC-0041</v>
      </c>
      <c r="D1630" s="30" t="s">
        <v>145</v>
      </c>
      <c r="E1630" s="30" t="s">
        <v>8</v>
      </c>
      <c r="F1630" s="30" t="s">
        <v>9</v>
      </c>
      <c r="G1630" s="30" t="s">
        <v>10</v>
      </c>
    </row>
    <row r="1631" spans="1:7" x14ac:dyDescent="0.2">
      <c r="A1631" s="34">
        <v>1630</v>
      </c>
      <c r="B1631" s="30" t="str">
        <f t="shared" si="25"/>
        <v>SJ-B-02-QDVZ-AC-0041_OP01_F</v>
      </c>
      <c r="C1631" s="30" t="str">
        <f>VLOOKUP(D1631,设备类型清单!B:E,4,0)</f>
        <v>SJ-B-02-QDVZ-AC-0041</v>
      </c>
      <c r="D1631" s="30" t="s">
        <v>145</v>
      </c>
      <c r="E1631" s="30" t="s">
        <v>8</v>
      </c>
      <c r="F1631" s="30" t="s">
        <v>11</v>
      </c>
      <c r="G1631" s="30" t="s">
        <v>12</v>
      </c>
    </row>
    <row r="1632" spans="1:7" x14ac:dyDescent="0.2">
      <c r="A1632" s="34">
        <v>1631</v>
      </c>
      <c r="B1632" s="30" t="str">
        <f t="shared" si="25"/>
        <v>SJ-B-02-QDVZ-AC-0041_OP02_F</v>
      </c>
      <c r="C1632" s="30" t="str">
        <f>VLOOKUP(D1632,设备类型清单!B:E,4,0)</f>
        <v>SJ-B-02-QDVZ-AC-0041</v>
      </c>
      <c r="D1632" s="30" t="s">
        <v>145</v>
      </c>
      <c r="E1632" s="30" t="s">
        <v>8</v>
      </c>
      <c r="F1632" s="30" t="s">
        <v>13</v>
      </c>
      <c r="G1632" s="30" t="s">
        <v>14</v>
      </c>
    </row>
    <row r="1633" spans="1:7" x14ac:dyDescent="0.2">
      <c r="A1633" s="34">
        <v>1632</v>
      </c>
      <c r="B1633" s="30" t="str">
        <f t="shared" si="25"/>
        <v>SJ-B-02-QDVZ-AC-0041_OP03_F</v>
      </c>
      <c r="C1633" s="30" t="str">
        <f>VLOOKUP(D1633,设备类型清单!B:E,4,0)</f>
        <v>SJ-B-02-QDVZ-AC-0041</v>
      </c>
      <c r="D1633" s="30" t="s">
        <v>145</v>
      </c>
      <c r="E1633" s="30" t="s">
        <v>8</v>
      </c>
      <c r="F1633" s="30" t="s">
        <v>15</v>
      </c>
      <c r="G1633" s="30" t="s">
        <v>16</v>
      </c>
    </row>
    <row r="1634" spans="1:7" x14ac:dyDescent="0.2">
      <c r="A1634" s="34">
        <v>1633</v>
      </c>
      <c r="B1634" s="30" t="str">
        <f t="shared" si="25"/>
        <v>SJ-B-02-QDVZ-AC-0041_OP04_F</v>
      </c>
      <c r="C1634" s="30" t="str">
        <f>VLOOKUP(D1634,设备类型清单!B:E,4,0)</f>
        <v>SJ-B-02-QDVZ-AC-0041</v>
      </c>
      <c r="D1634" s="30" t="s">
        <v>145</v>
      </c>
      <c r="E1634" s="30" t="s">
        <v>8</v>
      </c>
      <c r="F1634" s="30" t="s">
        <v>17</v>
      </c>
      <c r="G1634" s="30" t="s">
        <v>18</v>
      </c>
    </row>
    <row r="1635" spans="1:7" x14ac:dyDescent="0.2">
      <c r="A1635" s="34">
        <v>1634</v>
      </c>
      <c r="B1635" s="30" t="str">
        <f t="shared" si="25"/>
        <v>SJ-B-02-QDVZ-AC-0041_OP05_F</v>
      </c>
      <c r="C1635" s="30" t="str">
        <f>VLOOKUP(D1635,设备类型清单!B:E,4,0)</f>
        <v>SJ-B-02-QDVZ-AC-0041</v>
      </c>
      <c r="D1635" s="30" t="s">
        <v>145</v>
      </c>
      <c r="E1635" s="30" t="s">
        <v>8</v>
      </c>
      <c r="F1635" s="30" t="s">
        <v>19</v>
      </c>
      <c r="G1635" s="30" t="s">
        <v>20</v>
      </c>
    </row>
    <row r="1636" spans="1:7" x14ac:dyDescent="0.2">
      <c r="A1636" s="34">
        <v>1635</v>
      </c>
      <c r="B1636" s="30" t="str">
        <f t="shared" si="25"/>
        <v>SJ-B-02-QDVZ-AC-0041_OP06_X</v>
      </c>
      <c r="C1636" s="30" t="str">
        <f>VLOOKUP(D1636,设备类型清单!B:E,4,0)</f>
        <v>SJ-B-02-QDVZ-AC-0041</v>
      </c>
      <c r="D1636" s="30" t="s">
        <v>145</v>
      </c>
      <c r="E1636" s="30" t="s">
        <v>8</v>
      </c>
      <c r="F1636" s="30" t="s">
        <v>21</v>
      </c>
      <c r="G1636" s="30" t="s">
        <v>22</v>
      </c>
    </row>
    <row r="1637" spans="1:7" x14ac:dyDescent="0.2">
      <c r="A1637" s="34">
        <v>1636</v>
      </c>
      <c r="B1637" s="30" t="str">
        <f t="shared" si="25"/>
        <v>SJ-B-02-QDVZ-AC-0041_OP07_X</v>
      </c>
      <c r="C1637" s="30" t="str">
        <f>VLOOKUP(D1637,设备类型清单!B:E,4,0)</f>
        <v>SJ-B-02-QDVZ-AC-0041</v>
      </c>
      <c r="D1637" s="30" t="s">
        <v>145</v>
      </c>
      <c r="E1637" s="30" t="s">
        <v>8</v>
      </c>
      <c r="F1637" s="30" t="s">
        <v>23</v>
      </c>
      <c r="G1637" s="30" t="s">
        <v>24</v>
      </c>
    </row>
    <row r="1638" spans="1:7" x14ac:dyDescent="0.2">
      <c r="A1638" s="34">
        <v>1637</v>
      </c>
      <c r="B1638" s="30" t="str">
        <f t="shared" si="25"/>
        <v>SJ-B-02-QDVZ-AC-0041_OP08_X</v>
      </c>
      <c r="C1638" s="30" t="str">
        <f>VLOOKUP(D1638,设备类型清单!B:E,4,0)</f>
        <v>SJ-B-02-QDVZ-AC-0041</v>
      </c>
      <c r="D1638" s="30" t="s">
        <v>145</v>
      </c>
      <c r="E1638" s="30" t="s">
        <v>8</v>
      </c>
      <c r="F1638" s="30" t="s">
        <v>25</v>
      </c>
      <c r="G1638" s="30" t="s">
        <v>26</v>
      </c>
    </row>
    <row r="1639" spans="1:7" x14ac:dyDescent="0.2">
      <c r="A1639" s="34">
        <v>1638</v>
      </c>
      <c r="B1639" s="30" t="str">
        <f t="shared" si="25"/>
        <v>SJ-B-02-QDVZ-AC-0041_OP09_X</v>
      </c>
      <c r="C1639" s="30" t="str">
        <f>VLOOKUP(D1639,设备类型清单!B:E,4,0)</f>
        <v>SJ-B-02-QDVZ-AC-0041</v>
      </c>
      <c r="D1639" s="30" t="s">
        <v>145</v>
      </c>
      <c r="E1639" s="30" t="s">
        <v>8</v>
      </c>
      <c r="F1639" s="30" t="s">
        <v>27</v>
      </c>
      <c r="G1639" s="30" t="s">
        <v>28</v>
      </c>
    </row>
    <row r="1640" spans="1:7" x14ac:dyDescent="0.2">
      <c r="A1640" s="34">
        <v>1639</v>
      </c>
      <c r="B1640" s="30" t="str">
        <f t="shared" si="25"/>
        <v>SJ-B-02-QDVZ-AC-0041_FQ01_F</v>
      </c>
      <c r="C1640" s="30" t="str">
        <f>VLOOKUP(D1640,设备类型清单!B:E,4,0)</f>
        <v>SJ-B-02-QDVZ-AC-0041</v>
      </c>
      <c r="D1640" s="30" t="s">
        <v>145</v>
      </c>
      <c r="E1640" s="30" t="s">
        <v>8</v>
      </c>
      <c r="F1640" s="30" t="s">
        <v>29</v>
      </c>
      <c r="G1640" s="30" t="s">
        <v>30</v>
      </c>
    </row>
    <row r="1641" spans="1:7" x14ac:dyDescent="0.2">
      <c r="A1641" s="34">
        <v>1640</v>
      </c>
      <c r="B1641" s="30" t="str">
        <f t="shared" si="25"/>
        <v>SJ-B-02-QDVZ-AC-0041_HU01_F</v>
      </c>
      <c r="C1641" s="30" t="str">
        <f>VLOOKUP(D1641,设备类型清单!B:E,4,0)</f>
        <v>SJ-B-02-QDVZ-AC-0041</v>
      </c>
      <c r="D1641" s="30" t="s">
        <v>145</v>
      </c>
      <c r="E1641" s="30" t="s">
        <v>8</v>
      </c>
      <c r="F1641" s="30" t="s">
        <v>31</v>
      </c>
      <c r="G1641" s="30" t="s">
        <v>32</v>
      </c>
    </row>
    <row r="1642" spans="1:7" x14ac:dyDescent="0.2">
      <c r="A1642" s="34">
        <v>1641</v>
      </c>
      <c r="B1642" s="30" t="str">
        <f t="shared" si="25"/>
        <v>SJ-B-02-QDVZ-AC-0041_HU02_F</v>
      </c>
      <c r="C1642" s="30" t="str">
        <f>VLOOKUP(D1642,设备类型清单!B:E,4,0)</f>
        <v>SJ-B-02-QDVZ-AC-0041</v>
      </c>
      <c r="D1642" s="30" t="s">
        <v>145</v>
      </c>
      <c r="E1642" s="30" t="s">
        <v>8</v>
      </c>
      <c r="F1642" s="30" t="s">
        <v>33</v>
      </c>
      <c r="G1642" s="30" t="s">
        <v>34</v>
      </c>
    </row>
    <row r="1643" spans="1:7" x14ac:dyDescent="0.2">
      <c r="A1643" s="34">
        <v>1642</v>
      </c>
      <c r="B1643" s="30" t="str">
        <f t="shared" si="25"/>
        <v>SJ-B-02-QDVZ-AC-0041_HU03_F</v>
      </c>
      <c r="C1643" s="30" t="str">
        <f>VLOOKUP(D1643,设备类型清单!B:E,4,0)</f>
        <v>SJ-B-02-QDVZ-AC-0041</v>
      </c>
      <c r="D1643" s="30" t="s">
        <v>145</v>
      </c>
      <c r="E1643" s="30" t="s">
        <v>8</v>
      </c>
      <c r="F1643" s="30" t="s">
        <v>35</v>
      </c>
      <c r="G1643" s="30" t="s">
        <v>36</v>
      </c>
    </row>
    <row r="1644" spans="1:7" x14ac:dyDescent="0.2">
      <c r="A1644" s="34">
        <v>1643</v>
      </c>
      <c r="B1644" s="30" t="str">
        <f t="shared" si="25"/>
        <v>SJ-B-02-QDVZ-AC-0041_HU04_F</v>
      </c>
      <c r="C1644" s="30" t="str">
        <f>VLOOKUP(D1644,设备类型清单!B:E,4,0)</f>
        <v>SJ-B-02-QDVZ-AC-0041</v>
      </c>
      <c r="D1644" s="30" t="s">
        <v>145</v>
      </c>
      <c r="E1644" s="30" t="s">
        <v>8</v>
      </c>
      <c r="F1644" s="30" t="s">
        <v>37</v>
      </c>
      <c r="G1644" s="30" t="s">
        <v>38</v>
      </c>
    </row>
    <row r="1645" spans="1:7" x14ac:dyDescent="0.2">
      <c r="A1645" s="34">
        <v>1644</v>
      </c>
      <c r="B1645" s="30" t="str">
        <f t="shared" si="25"/>
        <v>SJ-B-02-QDVZ-AC-0041_HU05_F</v>
      </c>
      <c r="C1645" s="30" t="str">
        <f>VLOOKUP(D1645,设备类型清单!B:E,4,0)</f>
        <v>SJ-B-02-QDVZ-AC-0041</v>
      </c>
      <c r="D1645" s="30" t="s">
        <v>145</v>
      </c>
      <c r="E1645" s="30" t="s">
        <v>8</v>
      </c>
      <c r="F1645" s="30" t="s">
        <v>39</v>
      </c>
      <c r="G1645" s="30" t="s">
        <v>40</v>
      </c>
    </row>
    <row r="1646" spans="1:7" x14ac:dyDescent="0.2">
      <c r="A1646" s="34">
        <v>1645</v>
      </c>
      <c r="B1646" s="30" t="str">
        <f t="shared" si="25"/>
        <v>SJ-B-02-QDVZ-AC-0041_HU06_X</v>
      </c>
      <c r="C1646" s="30" t="str">
        <f>VLOOKUP(D1646,设备类型清单!B:E,4,0)</f>
        <v>SJ-B-02-QDVZ-AC-0041</v>
      </c>
      <c r="D1646" s="30" t="s">
        <v>145</v>
      </c>
      <c r="E1646" s="30" t="s">
        <v>8</v>
      </c>
      <c r="F1646" s="30" t="s">
        <v>41</v>
      </c>
      <c r="G1646" s="30" t="s">
        <v>42</v>
      </c>
    </row>
    <row r="1647" spans="1:7" x14ac:dyDescent="0.2">
      <c r="A1647" s="34">
        <v>1646</v>
      </c>
      <c r="B1647" s="30" t="str">
        <f t="shared" si="25"/>
        <v>SJ-B-02-QDVZ-AC-0041_TE01_F</v>
      </c>
      <c r="C1647" s="30" t="str">
        <f>VLOOKUP(D1647,设备类型清单!B:E,4,0)</f>
        <v>SJ-B-02-QDVZ-AC-0041</v>
      </c>
      <c r="D1647" s="30" t="s">
        <v>145</v>
      </c>
      <c r="E1647" s="30" t="s">
        <v>8</v>
      </c>
      <c r="F1647" s="30" t="s">
        <v>43</v>
      </c>
      <c r="G1647" s="30" t="s">
        <v>44</v>
      </c>
    </row>
    <row r="1648" spans="1:7" x14ac:dyDescent="0.2">
      <c r="A1648" s="34">
        <v>1647</v>
      </c>
      <c r="B1648" s="30" t="str">
        <f t="shared" si="25"/>
        <v>SJ-B-02-QDVZ-AC-0041_TE02_F</v>
      </c>
      <c r="C1648" s="30" t="str">
        <f>VLOOKUP(D1648,设备类型清单!B:E,4,0)</f>
        <v>SJ-B-02-QDVZ-AC-0041</v>
      </c>
      <c r="D1648" s="30" t="s">
        <v>145</v>
      </c>
      <c r="E1648" s="30" t="s">
        <v>8</v>
      </c>
      <c r="F1648" s="30" t="s">
        <v>45</v>
      </c>
      <c r="G1648" s="30" t="s">
        <v>46</v>
      </c>
    </row>
    <row r="1649" spans="1:7" x14ac:dyDescent="0.2">
      <c r="A1649" s="34">
        <v>1648</v>
      </c>
      <c r="B1649" s="30" t="str">
        <f t="shared" si="25"/>
        <v>SJ-B-02-QDVZ-AC-0041_TE03_F</v>
      </c>
      <c r="C1649" s="30" t="str">
        <f>VLOOKUP(D1649,设备类型清单!B:E,4,0)</f>
        <v>SJ-B-02-QDVZ-AC-0041</v>
      </c>
      <c r="D1649" s="30" t="s">
        <v>145</v>
      </c>
      <c r="E1649" s="30" t="s">
        <v>8</v>
      </c>
      <c r="F1649" s="30" t="s">
        <v>47</v>
      </c>
      <c r="G1649" s="30" t="s">
        <v>48</v>
      </c>
    </row>
    <row r="1650" spans="1:7" x14ac:dyDescent="0.2">
      <c r="A1650" s="34">
        <v>1649</v>
      </c>
      <c r="B1650" s="30" t="str">
        <f t="shared" si="25"/>
        <v>SJ-B-02-QDVZ-AC-0041_TE04_F</v>
      </c>
      <c r="C1650" s="30" t="str">
        <f>VLOOKUP(D1650,设备类型清单!B:E,4,0)</f>
        <v>SJ-B-02-QDVZ-AC-0041</v>
      </c>
      <c r="D1650" s="30" t="s">
        <v>145</v>
      </c>
      <c r="E1650" s="30" t="s">
        <v>8</v>
      </c>
      <c r="F1650" s="30" t="s">
        <v>49</v>
      </c>
      <c r="G1650" s="30" t="s">
        <v>50</v>
      </c>
    </row>
    <row r="1651" spans="1:7" x14ac:dyDescent="0.2">
      <c r="A1651" s="34">
        <v>1650</v>
      </c>
      <c r="B1651" s="30" t="str">
        <f t="shared" si="25"/>
        <v>SJ-B-02-QDVZ-AC-0041_TE05_F</v>
      </c>
      <c r="C1651" s="30" t="str">
        <f>VLOOKUP(D1651,设备类型清单!B:E,4,0)</f>
        <v>SJ-B-02-QDVZ-AC-0041</v>
      </c>
      <c r="D1651" s="30" t="s">
        <v>145</v>
      </c>
      <c r="E1651" s="30" t="s">
        <v>8</v>
      </c>
      <c r="F1651" s="30" t="s">
        <v>51</v>
      </c>
      <c r="G1651" s="30" t="s">
        <v>52</v>
      </c>
    </row>
    <row r="1652" spans="1:7" x14ac:dyDescent="0.2">
      <c r="A1652" s="34">
        <v>1651</v>
      </c>
      <c r="B1652" s="30" t="str">
        <f t="shared" si="25"/>
        <v>SJ-B-02-QDVZ-AC-0041_TE06_F</v>
      </c>
      <c r="C1652" s="30" t="str">
        <f>VLOOKUP(D1652,设备类型清单!B:E,4,0)</f>
        <v>SJ-B-02-QDVZ-AC-0041</v>
      </c>
      <c r="D1652" s="30" t="s">
        <v>145</v>
      </c>
      <c r="E1652" s="30" t="s">
        <v>8</v>
      </c>
      <c r="F1652" s="30" t="s">
        <v>53</v>
      </c>
      <c r="G1652" s="30" t="s">
        <v>54</v>
      </c>
    </row>
    <row r="1653" spans="1:7" x14ac:dyDescent="0.2">
      <c r="A1653" s="34">
        <v>1652</v>
      </c>
      <c r="B1653" s="30" t="str">
        <f t="shared" si="25"/>
        <v>SJ-B-02-QDVZ-AC-0041_TE07_F</v>
      </c>
      <c r="C1653" s="30" t="str">
        <f>VLOOKUP(D1653,设备类型清单!B:E,4,0)</f>
        <v>SJ-B-02-QDVZ-AC-0041</v>
      </c>
      <c r="D1653" s="30" t="s">
        <v>145</v>
      </c>
      <c r="E1653" s="30" t="s">
        <v>8</v>
      </c>
      <c r="F1653" s="30" t="s">
        <v>55</v>
      </c>
      <c r="G1653" s="30" t="s">
        <v>56</v>
      </c>
    </row>
    <row r="1654" spans="1:7" x14ac:dyDescent="0.2">
      <c r="A1654" s="34">
        <v>1653</v>
      </c>
      <c r="B1654" s="30" t="str">
        <f t="shared" si="25"/>
        <v>SJ-B-02-QDVZ-AC-0041_TE08_F</v>
      </c>
      <c r="C1654" s="30" t="str">
        <f>VLOOKUP(D1654,设备类型清单!B:E,4,0)</f>
        <v>SJ-B-02-QDVZ-AC-0041</v>
      </c>
      <c r="D1654" s="30" t="s">
        <v>145</v>
      </c>
      <c r="E1654" s="30" t="s">
        <v>8</v>
      </c>
      <c r="F1654" s="30" t="s">
        <v>57</v>
      </c>
      <c r="G1654" s="30" t="s">
        <v>58</v>
      </c>
    </row>
    <row r="1655" spans="1:7" x14ac:dyDescent="0.2">
      <c r="A1655" s="34">
        <v>1654</v>
      </c>
      <c r="B1655" s="30" t="str">
        <f t="shared" si="25"/>
        <v>SJ-B-02-QDVZ-AC-0041_TE09_S</v>
      </c>
      <c r="C1655" s="30" t="str">
        <f>VLOOKUP(D1655,设备类型清单!B:E,4,0)</f>
        <v>SJ-B-02-QDVZ-AC-0041</v>
      </c>
      <c r="D1655" s="30" t="s">
        <v>145</v>
      </c>
      <c r="E1655" s="30" t="s">
        <v>8</v>
      </c>
      <c r="F1655" s="30" t="s">
        <v>59</v>
      </c>
      <c r="G1655" s="30" t="s">
        <v>60</v>
      </c>
    </row>
    <row r="1656" spans="1:7" x14ac:dyDescent="0.2">
      <c r="A1656" s="34">
        <v>1655</v>
      </c>
      <c r="B1656" s="30" t="str">
        <f t="shared" si="25"/>
        <v>SJ-B-02-QDVZ-AC-0041_TE10_S</v>
      </c>
      <c r="C1656" s="30" t="str">
        <f>VLOOKUP(D1656,设备类型清单!B:E,4,0)</f>
        <v>SJ-B-02-QDVZ-AC-0041</v>
      </c>
      <c r="D1656" s="30" t="s">
        <v>145</v>
      </c>
      <c r="E1656" s="30" t="s">
        <v>8</v>
      </c>
      <c r="F1656" s="30" t="s">
        <v>61</v>
      </c>
      <c r="G1656" s="30" t="s">
        <v>62</v>
      </c>
    </row>
    <row r="1657" spans="1:7" x14ac:dyDescent="0.2">
      <c r="A1657" s="34">
        <v>1656</v>
      </c>
      <c r="B1657" s="30" t="str">
        <f t="shared" si="25"/>
        <v>SJ-B-02-QDVZ-AC-0041_TE11_X</v>
      </c>
      <c r="C1657" s="30" t="str">
        <f>VLOOKUP(D1657,设备类型清单!B:E,4,0)</f>
        <v>SJ-B-02-QDVZ-AC-0041</v>
      </c>
      <c r="D1657" s="30" t="s">
        <v>145</v>
      </c>
      <c r="E1657" s="30" t="s">
        <v>8</v>
      </c>
      <c r="F1657" s="30" t="s">
        <v>63</v>
      </c>
      <c r="G1657" s="30" t="s">
        <v>64</v>
      </c>
    </row>
    <row r="1658" spans="1:7" x14ac:dyDescent="0.2">
      <c r="A1658" s="34">
        <v>1657</v>
      </c>
      <c r="B1658" s="30" t="str">
        <f t="shared" si="25"/>
        <v>SJ-B-02-QDVZ-AC-0041_TE12_X</v>
      </c>
      <c r="C1658" s="30" t="str">
        <f>VLOOKUP(D1658,设备类型清单!B:E,4,0)</f>
        <v>SJ-B-02-QDVZ-AC-0041</v>
      </c>
      <c r="D1658" s="30" t="s">
        <v>145</v>
      </c>
      <c r="E1658" s="30" t="s">
        <v>8</v>
      </c>
      <c r="F1658" s="30" t="s">
        <v>65</v>
      </c>
      <c r="G1658" s="30" t="s">
        <v>66</v>
      </c>
    </row>
    <row r="1659" spans="1:7" x14ac:dyDescent="0.2">
      <c r="A1659" s="34">
        <v>1658</v>
      </c>
      <c r="B1659" s="30" t="str">
        <f t="shared" si="25"/>
        <v>SJ-B-02-QDVZ-AC-0041_TE13_X</v>
      </c>
      <c r="C1659" s="30" t="str">
        <f>VLOOKUP(D1659,设备类型清单!B:E,4,0)</f>
        <v>SJ-B-02-QDVZ-AC-0041</v>
      </c>
      <c r="D1659" s="30" t="s">
        <v>145</v>
      </c>
      <c r="E1659" s="30" t="s">
        <v>8</v>
      </c>
      <c r="F1659" s="30" t="s">
        <v>67</v>
      </c>
      <c r="G1659" s="30" t="s">
        <v>68</v>
      </c>
    </row>
    <row r="1660" spans="1:7" x14ac:dyDescent="0.2">
      <c r="A1660" s="34">
        <v>1659</v>
      </c>
      <c r="B1660" s="30" t="str">
        <f t="shared" si="25"/>
        <v>SJ-B-02-QDVZ-AC-0041_DP01_F</v>
      </c>
      <c r="C1660" s="30" t="str">
        <f>VLOOKUP(D1660,设备类型清单!B:E,4,0)</f>
        <v>SJ-B-02-QDVZ-AC-0041</v>
      </c>
      <c r="D1660" s="30" t="s">
        <v>145</v>
      </c>
      <c r="E1660" s="30" t="s">
        <v>8</v>
      </c>
      <c r="F1660" s="30" t="s">
        <v>69</v>
      </c>
      <c r="G1660" s="30" t="s">
        <v>70</v>
      </c>
    </row>
    <row r="1661" spans="1:7" x14ac:dyDescent="0.2">
      <c r="A1661" s="34">
        <v>1660</v>
      </c>
      <c r="B1661" s="30" t="str">
        <f t="shared" si="25"/>
        <v>SJ-B-02-QDVZ-AC-0041_DP02_X</v>
      </c>
      <c r="C1661" s="30" t="str">
        <f>VLOOKUP(D1661,设备类型清单!B:E,4,0)</f>
        <v>SJ-B-02-QDVZ-AC-0041</v>
      </c>
      <c r="D1661" s="30" t="s">
        <v>145</v>
      </c>
      <c r="E1661" s="30" t="s">
        <v>8</v>
      </c>
      <c r="F1661" s="30" t="s">
        <v>71</v>
      </c>
      <c r="G1661" s="30" t="s">
        <v>72</v>
      </c>
    </row>
    <row r="1662" spans="1:7" x14ac:dyDescent="0.2">
      <c r="A1662" s="34">
        <v>1661</v>
      </c>
      <c r="B1662" s="30" t="str">
        <f t="shared" si="25"/>
        <v>SJ-B-02-QDVZ-AC-0041_DP03_X</v>
      </c>
      <c r="C1662" s="30" t="str">
        <f>VLOOKUP(D1662,设备类型清单!B:E,4,0)</f>
        <v>SJ-B-02-QDVZ-AC-0041</v>
      </c>
      <c r="D1662" s="30" t="s">
        <v>145</v>
      </c>
      <c r="E1662" s="30" t="s">
        <v>8</v>
      </c>
      <c r="F1662" s="30" t="s">
        <v>73</v>
      </c>
      <c r="G1662" s="30" t="s">
        <v>74</v>
      </c>
    </row>
    <row r="1663" spans="1:7" x14ac:dyDescent="0.2">
      <c r="A1663" s="34">
        <v>1662</v>
      </c>
      <c r="B1663" s="30" t="str">
        <f t="shared" si="25"/>
        <v>SJ-B-02-QDVZ-AC-0041_DP04_X</v>
      </c>
      <c r="C1663" s="30" t="str">
        <f>VLOOKUP(D1663,设备类型清单!B:E,4,0)</f>
        <v>SJ-B-02-QDVZ-AC-0041</v>
      </c>
      <c r="D1663" s="30" t="s">
        <v>145</v>
      </c>
      <c r="E1663" s="30" t="s">
        <v>8</v>
      </c>
      <c r="F1663" s="30" t="s">
        <v>75</v>
      </c>
      <c r="G1663" s="30" t="s">
        <v>76</v>
      </c>
    </row>
    <row r="1664" spans="1:7" x14ac:dyDescent="0.2">
      <c r="A1664" s="34">
        <v>1663</v>
      </c>
      <c r="B1664" s="30" t="str">
        <f t="shared" si="25"/>
        <v>SJ-B-02-QDVZ-AC-0041_PR01_F</v>
      </c>
      <c r="C1664" s="30" t="str">
        <f>VLOOKUP(D1664,设备类型清单!B:E,4,0)</f>
        <v>SJ-B-02-QDVZ-AC-0041</v>
      </c>
      <c r="D1664" s="30" t="s">
        <v>145</v>
      </c>
      <c r="E1664" s="30" t="s">
        <v>8</v>
      </c>
      <c r="F1664" s="30" t="s">
        <v>77</v>
      </c>
      <c r="G1664" s="30" t="s">
        <v>78</v>
      </c>
    </row>
    <row r="1665" spans="1:7" x14ac:dyDescent="0.2">
      <c r="A1665" s="34">
        <v>1664</v>
      </c>
      <c r="B1665" s="30" t="str">
        <f t="shared" si="25"/>
        <v>SJ-B-02-QDVZ-AC-0041_SN01_M</v>
      </c>
      <c r="C1665" s="30" t="str">
        <f>VLOOKUP(D1665,设备类型清单!B:E,4,0)</f>
        <v>SJ-B-02-QDVZ-AC-0041</v>
      </c>
      <c r="D1665" s="30" t="s">
        <v>145</v>
      </c>
      <c r="E1665" s="30" t="s">
        <v>8</v>
      </c>
      <c r="F1665" s="30" t="s">
        <v>79</v>
      </c>
      <c r="G1665" s="30" t="s">
        <v>80</v>
      </c>
    </row>
    <row r="1666" spans="1:7" x14ac:dyDescent="0.2">
      <c r="A1666" s="34">
        <v>1665</v>
      </c>
      <c r="B1666" s="30" t="str">
        <f t="shared" ref="B1666:B1729" si="26">C1666&amp;F1666</f>
        <v>SJ-B-02-QDVZ-AC-0041_SN02_R</v>
      </c>
      <c r="C1666" s="30" t="str">
        <f>VLOOKUP(D1666,设备类型清单!B:E,4,0)</f>
        <v>SJ-B-02-QDVZ-AC-0041</v>
      </c>
      <c r="D1666" s="30" t="s">
        <v>145</v>
      </c>
      <c r="E1666" s="30" t="s">
        <v>8</v>
      </c>
      <c r="F1666" s="30" t="s">
        <v>81</v>
      </c>
      <c r="G1666" s="30" t="s">
        <v>82</v>
      </c>
    </row>
    <row r="1667" spans="1:7" x14ac:dyDescent="0.2">
      <c r="A1667" s="34">
        <v>1666</v>
      </c>
      <c r="B1667" s="30" t="str">
        <f t="shared" si="26"/>
        <v>SJ-B-02-QDVZ-AC-0041_SN03_E</v>
      </c>
      <c r="C1667" s="30" t="str">
        <f>VLOOKUP(D1667,设备类型清单!B:E,4,0)</f>
        <v>SJ-B-02-QDVZ-AC-0041</v>
      </c>
      <c r="D1667" s="30" t="s">
        <v>145</v>
      </c>
      <c r="E1667" s="30" t="s">
        <v>8</v>
      </c>
      <c r="F1667" s="30" t="s">
        <v>83</v>
      </c>
      <c r="G1667" s="30" t="s">
        <v>84</v>
      </c>
    </row>
    <row r="1668" spans="1:7" x14ac:dyDescent="0.2">
      <c r="A1668" s="34">
        <v>1667</v>
      </c>
      <c r="B1668" s="30" t="str">
        <f t="shared" si="26"/>
        <v>SJ-B-02-QDVZ-AC-0041_SN04_R</v>
      </c>
      <c r="C1668" s="30" t="str">
        <f>VLOOKUP(D1668,设备类型清单!B:E,4,0)</f>
        <v>SJ-B-02-QDVZ-AC-0041</v>
      </c>
      <c r="D1668" s="30" t="s">
        <v>145</v>
      </c>
      <c r="E1668" s="30" t="s">
        <v>8</v>
      </c>
      <c r="F1668" s="30" t="s">
        <v>85</v>
      </c>
      <c r="G1668" s="30" t="s">
        <v>86</v>
      </c>
    </row>
    <row r="1669" spans="1:7" x14ac:dyDescent="0.2">
      <c r="A1669" s="34">
        <v>1668</v>
      </c>
      <c r="B1669" s="30" t="str">
        <f t="shared" si="26"/>
        <v>SJ-B-02-QDVZ-AC-0041_SN05_E</v>
      </c>
      <c r="C1669" s="30" t="str">
        <f>VLOOKUP(D1669,设备类型清单!B:E,4,0)</f>
        <v>SJ-B-02-QDVZ-AC-0041</v>
      </c>
      <c r="D1669" s="30" t="s">
        <v>145</v>
      </c>
      <c r="E1669" s="30" t="s">
        <v>8</v>
      </c>
      <c r="F1669" s="30" t="s">
        <v>87</v>
      </c>
      <c r="G1669" s="30" t="s">
        <v>88</v>
      </c>
    </row>
    <row r="1670" spans="1:7" x14ac:dyDescent="0.2">
      <c r="A1670" s="34">
        <v>1669</v>
      </c>
      <c r="B1670" s="30" t="str">
        <f t="shared" si="26"/>
        <v>SJ-B-02-QDVZ-AC-0041_SN06_S</v>
      </c>
      <c r="C1670" s="30" t="str">
        <f>VLOOKUP(D1670,设备类型清单!B:E,4,0)</f>
        <v>SJ-B-02-QDVZ-AC-0041</v>
      </c>
      <c r="D1670" s="30" t="s">
        <v>145</v>
      </c>
      <c r="E1670" s="30" t="s">
        <v>8</v>
      </c>
      <c r="F1670" s="30" t="s">
        <v>89</v>
      </c>
      <c r="G1670" s="30" t="s">
        <v>90</v>
      </c>
    </row>
    <row r="1671" spans="1:7" x14ac:dyDescent="0.2">
      <c r="A1671" s="31">
        <v>1670</v>
      </c>
      <c r="B1671" s="32" t="str">
        <f t="shared" si="26"/>
        <v>SJ-B-02-QDVZ-AC-0042_AV01_F</v>
      </c>
      <c r="C1671" s="32" t="str">
        <f>VLOOKUP(D1671,设备类型清单!B:E,4,0)</f>
        <v>SJ-B-02-QDVZ-AC-0042</v>
      </c>
      <c r="D1671" s="32" t="s">
        <v>146</v>
      </c>
      <c r="E1671" s="32" t="s">
        <v>8</v>
      </c>
      <c r="F1671" s="32" t="s">
        <v>9</v>
      </c>
      <c r="G1671" s="32" t="s">
        <v>10</v>
      </c>
    </row>
    <row r="1672" spans="1:7" x14ac:dyDescent="0.2">
      <c r="A1672" s="31">
        <v>1671</v>
      </c>
      <c r="B1672" s="32" t="str">
        <f t="shared" si="26"/>
        <v>SJ-B-02-QDVZ-AC-0042_OP01_F</v>
      </c>
      <c r="C1672" s="32" t="str">
        <f>VLOOKUP(D1672,设备类型清单!B:E,4,0)</f>
        <v>SJ-B-02-QDVZ-AC-0042</v>
      </c>
      <c r="D1672" s="32" t="s">
        <v>146</v>
      </c>
      <c r="E1672" s="32" t="s">
        <v>8</v>
      </c>
      <c r="F1672" s="32" t="s">
        <v>11</v>
      </c>
      <c r="G1672" s="32" t="s">
        <v>12</v>
      </c>
    </row>
    <row r="1673" spans="1:7" x14ac:dyDescent="0.2">
      <c r="A1673" s="31">
        <v>1672</v>
      </c>
      <c r="B1673" s="32" t="str">
        <f t="shared" si="26"/>
        <v>SJ-B-02-QDVZ-AC-0042_OP02_F</v>
      </c>
      <c r="C1673" s="32" t="str">
        <f>VLOOKUP(D1673,设备类型清单!B:E,4,0)</f>
        <v>SJ-B-02-QDVZ-AC-0042</v>
      </c>
      <c r="D1673" s="32" t="s">
        <v>146</v>
      </c>
      <c r="E1673" s="32" t="s">
        <v>8</v>
      </c>
      <c r="F1673" s="32" t="s">
        <v>13</v>
      </c>
      <c r="G1673" s="32" t="s">
        <v>14</v>
      </c>
    </row>
    <row r="1674" spans="1:7" x14ac:dyDescent="0.2">
      <c r="A1674" s="31">
        <v>1673</v>
      </c>
      <c r="B1674" s="32" t="str">
        <f t="shared" si="26"/>
        <v>SJ-B-02-QDVZ-AC-0042_OP03_F</v>
      </c>
      <c r="C1674" s="32" t="str">
        <f>VLOOKUP(D1674,设备类型清单!B:E,4,0)</f>
        <v>SJ-B-02-QDVZ-AC-0042</v>
      </c>
      <c r="D1674" s="32" t="s">
        <v>146</v>
      </c>
      <c r="E1674" s="32" t="s">
        <v>8</v>
      </c>
      <c r="F1674" s="32" t="s">
        <v>15</v>
      </c>
      <c r="G1674" s="32" t="s">
        <v>16</v>
      </c>
    </row>
    <row r="1675" spans="1:7" x14ac:dyDescent="0.2">
      <c r="A1675" s="31">
        <v>1674</v>
      </c>
      <c r="B1675" s="32" t="str">
        <f t="shared" si="26"/>
        <v>SJ-B-02-QDVZ-AC-0042_OP04_F</v>
      </c>
      <c r="C1675" s="32" t="str">
        <f>VLOOKUP(D1675,设备类型清单!B:E,4,0)</f>
        <v>SJ-B-02-QDVZ-AC-0042</v>
      </c>
      <c r="D1675" s="32" t="s">
        <v>146</v>
      </c>
      <c r="E1675" s="32" t="s">
        <v>8</v>
      </c>
      <c r="F1675" s="32" t="s">
        <v>17</v>
      </c>
      <c r="G1675" s="32" t="s">
        <v>18</v>
      </c>
    </row>
    <row r="1676" spans="1:7" x14ac:dyDescent="0.2">
      <c r="A1676" s="31">
        <v>1675</v>
      </c>
      <c r="B1676" s="32" t="str">
        <f t="shared" si="26"/>
        <v>SJ-B-02-QDVZ-AC-0042_OP05_F</v>
      </c>
      <c r="C1676" s="32" t="str">
        <f>VLOOKUP(D1676,设备类型清单!B:E,4,0)</f>
        <v>SJ-B-02-QDVZ-AC-0042</v>
      </c>
      <c r="D1676" s="32" t="s">
        <v>146</v>
      </c>
      <c r="E1676" s="32" t="s">
        <v>8</v>
      </c>
      <c r="F1676" s="32" t="s">
        <v>19</v>
      </c>
      <c r="G1676" s="32" t="s">
        <v>20</v>
      </c>
    </row>
    <row r="1677" spans="1:7" x14ac:dyDescent="0.2">
      <c r="A1677" s="31">
        <v>1676</v>
      </c>
      <c r="B1677" s="32" t="str">
        <f t="shared" si="26"/>
        <v>SJ-B-02-QDVZ-AC-0042_OP06_X</v>
      </c>
      <c r="C1677" s="32" t="str">
        <f>VLOOKUP(D1677,设备类型清单!B:E,4,0)</f>
        <v>SJ-B-02-QDVZ-AC-0042</v>
      </c>
      <c r="D1677" s="32" t="s">
        <v>146</v>
      </c>
      <c r="E1677" s="32" t="s">
        <v>8</v>
      </c>
      <c r="F1677" s="32" t="s">
        <v>21</v>
      </c>
      <c r="G1677" s="32" t="s">
        <v>22</v>
      </c>
    </row>
    <row r="1678" spans="1:7" x14ac:dyDescent="0.2">
      <c r="A1678" s="31">
        <v>1677</v>
      </c>
      <c r="B1678" s="32" t="str">
        <f t="shared" si="26"/>
        <v>SJ-B-02-QDVZ-AC-0042_OP07_X</v>
      </c>
      <c r="C1678" s="32" t="str">
        <f>VLOOKUP(D1678,设备类型清单!B:E,4,0)</f>
        <v>SJ-B-02-QDVZ-AC-0042</v>
      </c>
      <c r="D1678" s="32" t="s">
        <v>146</v>
      </c>
      <c r="E1678" s="32" t="s">
        <v>8</v>
      </c>
      <c r="F1678" s="32" t="s">
        <v>23</v>
      </c>
      <c r="G1678" s="32" t="s">
        <v>24</v>
      </c>
    </row>
    <row r="1679" spans="1:7" x14ac:dyDescent="0.2">
      <c r="A1679" s="31">
        <v>1678</v>
      </c>
      <c r="B1679" s="32" t="str">
        <f t="shared" si="26"/>
        <v>SJ-B-02-QDVZ-AC-0042_OP08_X</v>
      </c>
      <c r="C1679" s="32" t="str">
        <f>VLOOKUP(D1679,设备类型清单!B:E,4,0)</f>
        <v>SJ-B-02-QDVZ-AC-0042</v>
      </c>
      <c r="D1679" s="32" t="s">
        <v>146</v>
      </c>
      <c r="E1679" s="32" t="s">
        <v>8</v>
      </c>
      <c r="F1679" s="32" t="s">
        <v>25</v>
      </c>
      <c r="G1679" s="32" t="s">
        <v>26</v>
      </c>
    </row>
    <row r="1680" spans="1:7" x14ac:dyDescent="0.2">
      <c r="A1680" s="31">
        <v>1679</v>
      </c>
      <c r="B1680" s="32" t="str">
        <f t="shared" si="26"/>
        <v>SJ-B-02-QDVZ-AC-0042_OP09_X</v>
      </c>
      <c r="C1680" s="32" t="str">
        <f>VLOOKUP(D1680,设备类型清单!B:E,4,0)</f>
        <v>SJ-B-02-QDVZ-AC-0042</v>
      </c>
      <c r="D1680" s="32" t="s">
        <v>146</v>
      </c>
      <c r="E1680" s="32" t="s">
        <v>8</v>
      </c>
      <c r="F1680" s="32" t="s">
        <v>27</v>
      </c>
      <c r="G1680" s="32" t="s">
        <v>28</v>
      </c>
    </row>
    <row r="1681" spans="1:7" x14ac:dyDescent="0.2">
      <c r="A1681" s="31">
        <v>1680</v>
      </c>
      <c r="B1681" s="32" t="str">
        <f t="shared" si="26"/>
        <v>SJ-B-02-QDVZ-AC-0042_FQ01_F</v>
      </c>
      <c r="C1681" s="32" t="str">
        <f>VLOOKUP(D1681,设备类型清单!B:E,4,0)</f>
        <v>SJ-B-02-QDVZ-AC-0042</v>
      </c>
      <c r="D1681" s="32" t="s">
        <v>146</v>
      </c>
      <c r="E1681" s="32" t="s">
        <v>8</v>
      </c>
      <c r="F1681" s="32" t="s">
        <v>29</v>
      </c>
      <c r="G1681" s="32" t="s">
        <v>30</v>
      </c>
    </row>
    <row r="1682" spans="1:7" x14ac:dyDescent="0.2">
      <c r="A1682" s="31">
        <v>1681</v>
      </c>
      <c r="B1682" s="32" t="str">
        <f t="shared" si="26"/>
        <v>SJ-B-02-QDVZ-AC-0042_HU01_F</v>
      </c>
      <c r="C1682" s="32" t="str">
        <f>VLOOKUP(D1682,设备类型清单!B:E,4,0)</f>
        <v>SJ-B-02-QDVZ-AC-0042</v>
      </c>
      <c r="D1682" s="32" t="s">
        <v>146</v>
      </c>
      <c r="E1682" s="32" t="s">
        <v>8</v>
      </c>
      <c r="F1682" s="32" t="s">
        <v>31</v>
      </c>
      <c r="G1682" s="32" t="s">
        <v>32</v>
      </c>
    </row>
    <row r="1683" spans="1:7" x14ac:dyDescent="0.2">
      <c r="A1683" s="31">
        <v>1682</v>
      </c>
      <c r="B1683" s="32" t="str">
        <f t="shared" si="26"/>
        <v>SJ-B-02-QDVZ-AC-0042_HU02_F</v>
      </c>
      <c r="C1683" s="32" t="str">
        <f>VLOOKUP(D1683,设备类型清单!B:E,4,0)</f>
        <v>SJ-B-02-QDVZ-AC-0042</v>
      </c>
      <c r="D1683" s="32" t="s">
        <v>146</v>
      </c>
      <c r="E1683" s="32" t="s">
        <v>8</v>
      </c>
      <c r="F1683" s="32" t="s">
        <v>33</v>
      </c>
      <c r="G1683" s="32" t="s">
        <v>34</v>
      </c>
    </row>
    <row r="1684" spans="1:7" x14ac:dyDescent="0.2">
      <c r="A1684" s="31">
        <v>1683</v>
      </c>
      <c r="B1684" s="32" t="str">
        <f t="shared" si="26"/>
        <v>SJ-B-02-QDVZ-AC-0042_HU03_F</v>
      </c>
      <c r="C1684" s="32" t="str">
        <f>VLOOKUP(D1684,设备类型清单!B:E,4,0)</f>
        <v>SJ-B-02-QDVZ-AC-0042</v>
      </c>
      <c r="D1684" s="32" t="s">
        <v>146</v>
      </c>
      <c r="E1684" s="32" t="s">
        <v>8</v>
      </c>
      <c r="F1684" s="32" t="s">
        <v>35</v>
      </c>
      <c r="G1684" s="32" t="s">
        <v>36</v>
      </c>
    </row>
    <row r="1685" spans="1:7" x14ac:dyDescent="0.2">
      <c r="A1685" s="31">
        <v>1684</v>
      </c>
      <c r="B1685" s="32" t="str">
        <f t="shared" si="26"/>
        <v>SJ-B-02-QDVZ-AC-0042_HU04_F</v>
      </c>
      <c r="C1685" s="32" t="str">
        <f>VLOOKUP(D1685,设备类型清单!B:E,4,0)</f>
        <v>SJ-B-02-QDVZ-AC-0042</v>
      </c>
      <c r="D1685" s="32" t="s">
        <v>146</v>
      </c>
      <c r="E1685" s="32" t="s">
        <v>8</v>
      </c>
      <c r="F1685" s="32" t="s">
        <v>37</v>
      </c>
      <c r="G1685" s="32" t="s">
        <v>38</v>
      </c>
    </row>
    <row r="1686" spans="1:7" x14ac:dyDescent="0.2">
      <c r="A1686" s="31">
        <v>1685</v>
      </c>
      <c r="B1686" s="32" t="str">
        <f t="shared" si="26"/>
        <v>SJ-B-02-QDVZ-AC-0042_HU05_F</v>
      </c>
      <c r="C1686" s="32" t="str">
        <f>VLOOKUP(D1686,设备类型清单!B:E,4,0)</f>
        <v>SJ-B-02-QDVZ-AC-0042</v>
      </c>
      <c r="D1686" s="32" t="s">
        <v>146</v>
      </c>
      <c r="E1686" s="32" t="s">
        <v>8</v>
      </c>
      <c r="F1686" s="32" t="s">
        <v>39</v>
      </c>
      <c r="G1686" s="32" t="s">
        <v>40</v>
      </c>
    </row>
    <row r="1687" spans="1:7" x14ac:dyDescent="0.2">
      <c r="A1687" s="31">
        <v>1686</v>
      </c>
      <c r="B1687" s="32" t="str">
        <f t="shared" si="26"/>
        <v>SJ-B-02-QDVZ-AC-0042_HU06_X</v>
      </c>
      <c r="C1687" s="32" t="str">
        <f>VLOOKUP(D1687,设备类型清单!B:E,4,0)</f>
        <v>SJ-B-02-QDVZ-AC-0042</v>
      </c>
      <c r="D1687" s="32" t="s">
        <v>146</v>
      </c>
      <c r="E1687" s="32" t="s">
        <v>8</v>
      </c>
      <c r="F1687" s="32" t="s">
        <v>41</v>
      </c>
      <c r="G1687" s="32" t="s">
        <v>42</v>
      </c>
    </row>
    <row r="1688" spans="1:7" x14ac:dyDescent="0.2">
      <c r="A1688" s="31">
        <v>1687</v>
      </c>
      <c r="B1688" s="32" t="str">
        <f t="shared" si="26"/>
        <v>SJ-B-02-QDVZ-AC-0042_TE01_F</v>
      </c>
      <c r="C1688" s="32" t="str">
        <f>VLOOKUP(D1688,设备类型清单!B:E,4,0)</f>
        <v>SJ-B-02-QDVZ-AC-0042</v>
      </c>
      <c r="D1688" s="32" t="s">
        <v>146</v>
      </c>
      <c r="E1688" s="32" t="s">
        <v>8</v>
      </c>
      <c r="F1688" s="32" t="s">
        <v>43</v>
      </c>
      <c r="G1688" s="32" t="s">
        <v>44</v>
      </c>
    </row>
    <row r="1689" spans="1:7" x14ac:dyDescent="0.2">
      <c r="A1689" s="31">
        <v>1688</v>
      </c>
      <c r="B1689" s="32" t="str">
        <f t="shared" si="26"/>
        <v>SJ-B-02-QDVZ-AC-0042_TE02_F</v>
      </c>
      <c r="C1689" s="32" t="str">
        <f>VLOOKUP(D1689,设备类型清单!B:E,4,0)</f>
        <v>SJ-B-02-QDVZ-AC-0042</v>
      </c>
      <c r="D1689" s="32" t="s">
        <v>146</v>
      </c>
      <c r="E1689" s="32" t="s">
        <v>8</v>
      </c>
      <c r="F1689" s="32" t="s">
        <v>45</v>
      </c>
      <c r="G1689" s="32" t="s">
        <v>46</v>
      </c>
    </row>
    <row r="1690" spans="1:7" x14ac:dyDescent="0.2">
      <c r="A1690" s="31">
        <v>1689</v>
      </c>
      <c r="B1690" s="32" t="str">
        <f t="shared" si="26"/>
        <v>SJ-B-02-QDVZ-AC-0042_TE03_F</v>
      </c>
      <c r="C1690" s="32" t="str">
        <f>VLOOKUP(D1690,设备类型清单!B:E,4,0)</f>
        <v>SJ-B-02-QDVZ-AC-0042</v>
      </c>
      <c r="D1690" s="32" t="s">
        <v>146</v>
      </c>
      <c r="E1690" s="32" t="s">
        <v>8</v>
      </c>
      <c r="F1690" s="32" t="s">
        <v>47</v>
      </c>
      <c r="G1690" s="32" t="s">
        <v>48</v>
      </c>
    </row>
    <row r="1691" spans="1:7" x14ac:dyDescent="0.2">
      <c r="A1691" s="31">
        <v>1690</v>
      </c>
      <c r="B1691" s="32" t="str">
        <f t="shared" si="26"/>
        <v>SJ-B-02-QDVZ-AC-0042_TE04_F</v>
      </c>
      <c r="C1691" s="32" t="str">
        <f>VLOOKUP(D1691,设备类型清单!B:E,4,0)</f>
        <v>SJ-B-02-QDVZ-AC-0042</v>
      </c>
      <c r="D1691" s="32" t="s">
        <v>146</v>
      </c>
      <c r="E1691" s="32" t="s">
        <v>8</v>
      </c>
      <c r="F1691" s="32" t="s">
        <v>49</v>
      </c>
      <c r="G1691" s="32" t="s">
        <v>50</v>
      </c>
    </row>
    <row r="1692" spans="1:7" x14ac:dyDescent="0.2">
      <c r="A1692" s="31">
        <v>1691</v>
      </c>
      <c r="B1692" s="32" t="str">
        <f t="shared" si="26"/>
        <v>SJ-B-02-QDVZ-AC-0042_TE05_F</v>
      </c>
      <c r="C1692" s="32" t="str">
        <f>VLOOKUP(D1692,设备类型清单!B:E,4,0)</f>
        <v>SJ-B-02-QDVZ-AC-0042</v>
      </c>
      <c r="D1692" s="32" t="s">
        <v>146</v>
      </c>
      <c r="E1692" s="32" t="s">
        <v>8</v>
      </c>
      <c r="F1692" s="32" t="s">
        <v>51</v>
      </c>
      <c r="G1692" s="32" t="s">
        <v>52</v>
      </c>
    </row>
    <row r="1693" spans="1:7" x14ac:dyDescent="0.2">
      <c r="A1693" s="31">
        <v>1692</v>
      </c>
      <c r="B1693" s="32" t="str">
        <f t="shared" si="26"/>
        <v>SJ-B-02-QDVZ-AC-0042_TE06_F</v>
      </c>
      <c r="C1693" s="32" t="str">
        <f>VLOOKUP(D1693,设备类型清单!B:E,4,0)</f>
        <v>SJ-B-02-QDVZ-AC-0042</v>
      </c>
      <c r="D1693" s="32" t="s">
        <v>146</v>
      </c>
      <c r="E1693" s="32" t="s">
        <v>8</v>
      </c>
      <c r="F1693" s="32" t="s">
        <v>53</v>
      </c>
      <c r="G1693" s="32" t="s">
        <v>54</v>
      </c>
    </row>
    <row r="1694" spans="1:7" x14ac:dyDescent="0.2">
      <c r="A1694" s="31">
        <v>1693</v>
      </c>
      <c r="B1694" s="32" t="str">
        <f t="shared" si="26"/>
        <v>SJ-B-02-QDVZ-AC-0042_TE07_F</v>
      </c>
      <c r="C1694" s="32" t="str">
        <f>VLOOKUP(D1694,设备类型清单!B:E,4,0)</f>
        <v>SJ-B-02-QDVZ-AC-0042</v>
      </c>
      <c r="D1694" s="32" t="s">
        <v>146</v>
      </c>
      <c r="E1694" s="32" t="s">
        <v>8</v>
      </c>
      <c r="F1694" s="32" t="s">
        <v>55</v>
      </c>
      <c r="G1694" s="32" t="s">
        <v>56</v>
      </c>
    </row>
    <row r="1695" spans="1:7" x14ac:dyDescent="0.2">
      <c r="A1695" s="31">
        <v>1694</v>
      </c>
      <c r="B1695" s="32" t="str">
        <f t="shared" si="26"/>
        <v>SJ-B-02-QDVZ-AC-0042_TE08_F</v>
      </c>
      <c r="C1695" s="32" t="str">
        <f>VLOOKUP(D1695,设备类型清单!B:E,4,0)</f>
        <v>SJ-B-02-QDVZ-AC-0042</v>
      </c>
      <c r="D1695" s="32" t="s">
        <v>146</v>
      </c>
      <c r="E1695" s="32" t="s">
        <v>8</v>
      </c>
      <c r="F1695" s="32" t="s">
        <v>57</v>
      </c>
      <c r="G1695" s="32" t="s">
        <v>58</v>
      </c>
    </row>
    <row r="1696" spans="1:7" x14ac:dyDescent="0.2">
      <c r="A1696" s="31">
        <v>1695</v>
      </c>
      <c r="B1696" s="32" t="str">
        <f t="shared" si="26"/>
        <v>SJ-B-02-QDVZ-AC-0042_TE09_S</v>
      </c>
      <c r="C1696" s="32" t="str">
        <f>VLOOKUP(D1696,设备类型清单!B:E,4,0)</f>
        <v>SJ-B-02-QDVZ-AC-0042</v>
      </c>
      <c r="D1696" s="32" t="s">
        <v>146</v>
      </c>
      <c r="E1696" s="32" t="s">
        <v>8</v>
      </c>
      <c r="F1696" s="32" t="s">
        <v>59</v>
      </c>
      <c r="G1696" s="32" t="s">
        <v>60</v>
      </c>
    </row>
    <row r="1697" spans="1:7" x14ac:dyDescent="0.2">
      <c r="A1697" s="31">
        <v>1696</v>
      </c>
      <c r="B1697" s="32" t="str">
        <f t="shared" si="26"/>
        <v>SJ-B-02-QDVZ-AC-0042_TE10_S</v>
      </c>
      <c r="C1697" s="32" t="str">
        <f>VLOOKUP(D1697,设备类型清单!B:E,4,0)</f>
        <v>SJ-B-02-QDVZ-AC-0042</v>
      </c>
      <c r="D1697" s="32" t="s">
        <v>146</v>
      </c>
      <c r="E1697" s="32" t="s">
        <v>8</v>
      </c>
      <c r="F1697" s="32" t="s">
        <v>61</v>
      </c>
      <c r="G1697" s="32" t="s">
        <v>62</v>
      </c>
    </row>
    <row r="1698" spans="1:7" x14ac:dyDescent="0.2">
      <c r="A1698" s="31">
        <v>1697</v>
      </c>
      <c r="B1698" s="32" t="str">
        <f t="shared" si="26"/>
        <v>SJ-B-02-QDVZ-AC-0042_TE11_X</v>
      </c>
      <c r="C1698" s="32" t="str">
        <f>VLOOKUP(D1698,设备类型清单!B:E,4,0)</f>
        <v>SJ-B-02-QDVZ-AC-0042</v>
      </c>
      <c r="D1698" s="32" t="s">
        <v>146</v>
      </c>
      <c r="E1698" s="32" t="s">
        <v>8</v>
      </c>
      <c r="F1698" s="32" t="s">
        <v>63</v>
      </c>
      <c r="G1698" s="32" t="s">
        <v>64</v>
      </c>
    </row>
    <row r="1699" spans="1:7" x14ac:dyDescent="0.2">
      <c r="A1699" s="31">
        <v>1698</v>
      </c>
      <c r="B1699" s="32" t="str">
        <f t="shared" si="26"/>
        <v>SJ-B-02-QDVZ-AC-0042_TE12_X</v>
      </c>
      <c r="C1699" s="32" t="str">
        <f>VLOOKUP(D1699,设备类型清单!B:E,4,0)</f>
        <v>SJ-B-02-QDVZ-AC-0042</v>
      </c>
      <c r="D1699" s="32" t="s">
        <v>146</v>
      </c>
      <c r="E1699" s="32" t="s">
        <v>8</v>
      </c>
      <c r="F1699" s="32" t="s">
        <v>65</v>
      </c>
      <c r="G1699" s="32" t="s">
        <v>66</v>
      </c>
    </row>
    <row r="1700" spans="1:7" x14ac:dyDescent="0.2">
      <c r="A1700" s="31">
        <v>1699</v>
      </c>
      <c r="B1700" s="32" t="str">
        <f t="shared" si="26"/>
        <v>SJ-B-02-QDVZ-AC-0042_TE13_X</v>
      </c>
      <c r="C1700" s="32" t="str">
        <f>VLOOKUP(D1700,设备类型清单!B:E,4,0)</f>
        <v>SJ-B-02-QDVZ-AC-0042</v>
      </c>
      <c r="D1700" s="32" t="s">
        <v>146</v>
      </c>
      <c r="E1700" s="32" t="s">
        <v>8</v>
      </c>
      <c r="F1700" s="32" t="s">
        <v>67</v>
      </c>
      <c r="G1700" s="32" t="s">
        <v>68</v>
      </c>
    </row>
    <row r="1701" spans="1:7" x14ac:dyDescent="0.2">
      <c r="A1701" s="31">
        <v>1700</v>
      </c>
      <c r="B1701" s="32" t="str">
        <f t="shared" si="26"/>
        <v>SJ-B-02-QDVZ-AC-0042_DP01_F</v>
      </c>
      <c r="C1701" s="32" t="str">
        <f>VLOOKUP(D1701,设备类型清单!B:E,4,0)</f>
        <v>SJ-B-02-QDVZ-AC-0042</v>
      </c>
      <c r="D1701" s="32" t="s">
        <v>146</v>
      </c>
      <c r="E1701" s="32" t="s">
        <v>8</v>
      </c>
      <c r="F1701" s="32" t="s">
        <v>69</v>
      </c>
      <c r="G1701" s="32" t="s">
        <v>70</v>
      </c>
    </row>
    <row r="1702" spans="1:7" x14ac:dyDescent="0.2">
      <c r="A1702" s="31">
        <v>1701</v>
      </c>
      <c r="B1702" s="32" t="str">
        <f t="shared" si="26"/>
        <v>SJ-B-02-QDVZ-AC-0042_DP02_X</v>
      </c>
      <c r="C1702" s="32" t="str">
        <f>VLOOKUP(D1702,设备类型清单!B:E,4,0)</f>
        <v>SJ-B-02-QDVZ-AC-0042</v>
      </c>
      <c r="D1702" s="32" t="s">
        <v>146</v>
      </c>
      <c r="E1702" s="32" t="s">
        <v>8</v>
      </c>
      <c r="F1702" s="32" t="s">
        <v>71</v>
      </c>
      <c r="G1702" s="32" t="s">
        <v>72</v>
      </c>
    </row>
    <row r="1703" spans="1:7" x14ac:dyDescent="0.2">
      <c r="A1703" s="31">
        <v>1702</v>
      </c>
      <c r="B1703" s="32" t="str">
        <f t="shared" si="26"/>
        <v>SJ-B-02-QDVZ-AC-0042_DP03_X</v>
      </c>
      <c r="C1703" s="32" t="str">
        <f>VLOOKUP(D1703,设备类型清单!B:E,4,0)</f>
        <v>SJ-B-02-QDVZ-AC-0042</v>
      </c>
      <c r="D1703" s="32" t="s">
        <v>146</v>
      </c>
      <c r="E1703" s="32" t="s">
        <v>8</v>
      </c>
      <c r="F1703" s="32" t="s">
        <v>73</v>
      </c>
      <c r="G1703" s="32" t="s">
        <v>74</v>
      </c>
    </row>
    <row r="1704" spans="1:7" x14ac:dyDescent="0.2">
      <c r="A1704" s="31">
        <v>1703</v>
      </c>
      <c r="B1704" s="32" t="str">
        <f t="shared" si="26"/>
        <v>SJ-B-02-QDVZ-AC-0042_DP04_X</v>
      </c>
      <c r="C1704" s="32" t="str">
        <f>VLOOKUP(D1704,设备类型清单!B:E,4,0)</f>
        <v>SJ-B-02-QDVZ-AC-0042</v>
      </c>
      <c r="D1704" s="32" t="s">
        <v>146</v>
      </c>
      <c r="E1704" s="32" t="s">
        <v>8</v>
      </c>
      <c r="F1704" s="32" t="s">
        <v>75</v>
      </c>
      <c r="G1704" s="32" t="s">
        <v>76</v>
      </c>
    </row>
    <row r="1705" spans="1:7" x14ac:dyDescent="0.2">
      <c r="A1705" s="31">
        <v>1704</v>
      </c>
      <c r="B1705" s="32" t="str">
        <f t="shared" si="26"/>
        <v>SJ-B-02-QDVZ-AC-0042_PR01_F</v>
      </c>
      <c r="C1705" s="32" t="str">
        <f>VLOOKUP(D1705,设备类型清单!B:E,4,0)</f>
        <v>SJ-B-02-QDVZ-AC-0042</v>
      </c>
      <c r="D1705" s="32" t="s">
        <v>146</v>
      </c>
      <c r="E1705" s="32" t="s">
        <v>8</v>
      </c>
      <c r="F1705" s="32" t="s">
        <v>77</v>
      </c>
      <c r="G1705" s="32" t="s">
        <v>78</v>
      </c>
    </row>
    <row r="1706" spans="1:7" x14ac:dyDescent="0.2">
      <c r="A1706" s="31">
        <v>1705</v>
      </c>
      <c r="B1706" s="32" t="str">
        <f t="shared" si="26"/>
        <v>SJ-B-02-QDVZ-AC-0042_SN01_M</v>
      </c>
      <c r="C1706" s="32" t="str">
        <f>VLOOKUP(D1706,设备类型清单!B:E,4,0)</f>
        <v>SJ-B-02-QDVZ-AC-0042</v>
      </c>
      <c r="D1706" s="32" t="s">
        <v>146</v>
      </c>
      <c r="E1706" s="32" t="s">
        <v>8</v>
      </c>
      <c r="F1706" s="32" t="s">
        <v>79</v>
      </c>
      <c r="G1706" s="32" t="s">
        <v>80</v>
      </c>
    </row>
    <row r="1707" spans="1:7" x14ac:dyDescent="0.2">
      <c r="A1707" s="31">
        <v>1706</v>
      </c>
      <c r="B1707" s="32" t="str">
        <f t="shared" si="26"/>
        <v>SJ-B-02-QDVZ-AC-0042_SN02_R</v>
      </c>
      <c r="C1707" s="32" t="str">
        <f>VLOOKUP(D1707,设备类型清单!B:E,4,0)</f>
        <v>SJ-B-02-QDVZ-AC-0042</v>
      </c>
      <c r="D1707" s="32" t="s">
        <v>146</v>
      </c>
      <c r="E1707" s="32" t="s">
        <v>8</v>
      </c>
      <c r="F1707" s="32" t="s">
        <v>81</v>
      </c>
      <c r="G1707" s="32" t="s">
        <v>82</v>
      </c>
    </row>
    <row r="1708" spans="1:7" x14ac:dyDescent="0.2">
      <c r="A1708" s="31">
        <v>1707</v>
      </c>
      <c r="B1708" s="32" t="str">
        <f t="shared" si="26"/>
        <v>SJ-B-02-QDVZ-AC-0042_SN03_E</v>
      </c>
      <c r="C1708" s="32" t="str">
        <f>VLOOKUP(D1708,设备类型清单!B:E,4,0)</f>
        <v>SJ-B-02-QDVZ-AC-0042</v>
      </c>
      <c r="D1708" s="32" t="s">
        <v>146</v>
      </c>
      <c r="E1708" s="32" t="s">
        <v>8</v>
      </c>
      <c r="F1708" s="32" t="s">
        <v>83</v>
      </c>
      <c r="G1708" s="32" t="s">
        <v>84</v>
      </c>
    </row>
    <row r="1709" spans="1:7" x14ac:dyDescent="0.2">
      <c r="A1709" s="31">
        <v>1708</v>
      </c>
      <c r="B1709" s="32" t="str">
        <f t="shared" si="26"/>
        <v>SJ-B-02-QDVZ-AC-0042_SN04_R</v>
      </c>
      <c r="C1709" s="32" t="str">
        <f>VLOOKUP(D1709,设备类型清单!B:E,4,0)</f>
        <v>SJ-B-02-QDVZ-AC-0042</v>
      </c>
      <c r="D1709" s="32" t="s">
        <v>146</v>
      </c>
      <c r="E1709" s="32" t="s">
        <v>8</v>
      </c>
      <c r="F1709" s="32" t="s">
        <v>85</v>
      </c>
      <c r="G1709" s="32" t="s">
        <v>86</v>
      </c>
    </row>
    <row r="1710" spans="1:7" x14ac:dyDescent="0.2">
      <c r="A1710" s="31">
        <v>1709</v>
      </c>
      <c r="B1710" s="32" t="str">
        <f t="shared" si="26"/>
        <v>SJ-B-02-QDVZ-AC-0042_SN05_E</v>
      </c>
      <c r="C1710" s="32" t="str">
        <f>VLOOKUP(D1710,设备类型清单!B:E,4,0)</f>
        <v>SJ-B-02-QDVZ-AC-0042</v>
      </c>
      <c r="D1710" s="32" t="s">
        <v>146</v>
      </c>
      <c r="E1710" s="32" t="s">
        <v>8</v>
      </c>
      <c r="F1710" s="32" t="s">
        <v>87</v>
      </c>
      <c r="G1710" s="32" t="s">
        <v>88</v>
      </c>
    </row>
    <row r="1711" spans="1:7" x14ac:dyDescent="0.2">
      <c r="A1711" s="31">
        <v>1710</v>
      </c>
      <c r="B1711" s="32" t="str">
        <f t="shared" si="26"/>
        <v>SJ-B-02-QDVZ-AC-0042_SN06_S</v>
      </c>
      <c r="C1711" s="32" t="str">
        <f>VLOOKUP(D1711,设备类型清单!B:E,4,0)</f>
        <v>SJ-B-02-QDVZ-AC-0042</v>
      </c>
      <c r="D1711" s="32" t="s">
        <v>146</v>
      </c>
      <c r="E1711" s="32" t="s">
        <v>8</v>
      </c>
      <c r="F1711" s="32" t="s">
        <v>89</v>
      </c>
      <c r="G1711" s="32" t="s">
        <v>90</v>
      </c>
    </row>
    <row r="1712" spans="1:7" x14ac:dyDescent="0.2">
      <c r="A1712" s="34">
        <v>1711</v>
      </c>
      <c r="B1712" s="30" t="str">
        <f t="shared" si="26"/>
        <v>SJ-B-02-QDVZ-AC-0043_AV01_F</v>
      </c>
      <c r="C1712" s="30" t="str">
        <f>VLOOKUP(D1712,设备类型清单!B:E,4,0)</f>
        <v>SJ-B-02-QDVZ-AC-0043</v>
      </c>
      <c r="D1712" s="30" t="s">
        <v>147</v>
      </c>
      <c r="E1712" s="30" t="s">
        <v>8</v>
      </c>
      <c r="F1712" s="30" t="s">
        <v>9</v>
      </c>
      <c r="G1712" s="30" t="s">
        <v>10</v>
      </c>
    </row>
    <row r="1713" spans="1:7" x14ac:dyDescent="0.2">
      <c r="A1713" s="34">
        <v>1712</v>
      </c>
      <c r="B1713" s="30" t="str">
        <f t="shared" si="26"/>
        <v>SJ-B-02-QDVZ-AC-0043_OP01_F</v>
      </c>
      <c r="C1713" s="30" t="str">
        <f>VLOOKUP(D1713,设备类型清单!B:E,4,0)</f>
        <v>SJ-B-02-QDVZ-AC-0043</v>
      </c>
      <c r="D1713" s="30" t="s">
        <v>147</v>
      </c>
      <c r="E1713" s="30" t="s">
        <v>8</v>
      </c>
      <c r="F1713" s="30" t="s">
        <v>11</v>
      </c>
      <c r="G1713" s="30" t="s">
        <v>12</v>
      </c>
    </row>
    <row r="1714" spans="1:7" x14ac:dyDescent="0.2">
      <c r="A1714" s="34">
        <v>1713</v>
      </c>
      <c r="B1714" s="30" t="str">
        <f t="shared" si="26"/>
        <v>SJ-B-02-QDVZ-AC-0043_OP02_F</v>
      </c>
      <c r="C1714" s="30" t="str">
        <f>VLOOKUP(D1714,设备类型清单!B:E,4,0)</f>
        <v>SJ-B-02-QDVZ-AC-0043</v>
      </c>
      <c r="D1714" s="30" t="s">
        <v>147</v>
      </c>
      <c r="E1714" s="30" t="s">
        <v>8</v>
      </c>
      <c r="F1714" s="30" t="s">
        <v>13</v>
      </c>
      <c r="G1714" s="30" t="s">
        <v>14</v>
      </c>
    </row>
    <row r="1715" spans="1:7" x14ac:dyDescent="0.2">
      <c r="A1715" s="34">
        <v>1714</v>
      </c>
      <c r="B1715" s="30" t="str">
        <f t="shared" si="26"/>
        <v>SJ-B-02-QDVZ-AC-0043_OP03_F</v>
      </c>
      <c r="C1715" s="30" t="str">
        <f>VLOOKUP(D1715,设备类型清单!B:E,4,0)</f>
        <v>SJ-B-02-QDVZ-AC-0043</v>
      </c>
      <c r="D1715" s="30" t="s">
        <v>147</v>
      </c>
      <c r="E1715" s="30" t="s">
        <v>8</v>
      </c>
      <c r="F1715" s="30" t="s">
        <v>15</v>
      </c>
      <c r="G1715" s="30" t="s">
        <v>16</v>
      </c>
    </row>
    <row r="1716" spans="1:7" x14ac:dyDescent="0.2">
      <c r="A1716" s="34">
        <v>1715</v>
      </c>
      <c r="B1716" s="30" t="str">
        <f t="shared" si="26"/>
        <v>SJ-B-02-QDVZ-AC-0043_OP04_F</v>
      </c>
      <c r="C1716" s="30" t="str">
        <f>VLOOKUP(D1716,设备类型清单!B:E,4,0)</f>
        <v>SJ-B-02-QDVZ-AC-0043</v>
      </c>
      <c r="D1716" s="30" t="s">
        <v>147</v>
      </c>
      <c r="E1716" s="30" t="s">
        <v>8</v>
      </c>
      <c r="F1716" s="30" t="s">
        <v>17</v>
      </c>
      <c r="G1716" s="30" t="s">
        <v>18</v>
      </c>
    </row>
    <row r="1717" spans="1:7" x14ac:dyDescent="0.2">
      <c r="A1717" s="34">
        <v>1716</v>
      </c>
      <c r="B1717" s="30" t="str">
        <f t="shared" si="26"/>
        <v>SJ-B-02-QDVZ-AC-0043_OP05_F</v>
      </c>
      <c r="C1717" s="30" t="str">
        <f>VLOOKUP(D1717,设备类型清单!B:E,4,0)</f>
        <v>SJ-B-02-QDVZ-AC-0043</v>
      </c>
      <c r="D1717" s="30" t="s">
        <v>147</v>
      </c>
      <c r="E1717" s="30" t="s">
        <v>8</v>
      </c>
      <c r="F1717" s="30" t="s">
        <v>19</v>
      </c>
      <c r="G1717" s="30" t="s">
        <v>20</v>
      </c>
    </row>
    <row r="1718" spans="1:7" x14ac:dyDescent="0.2">
      <c r="A1718" s="34">
        <v>1717</v>
      </c>
      <c r="B1718" s="30" t="str">
        <f t="shared" si="26"/>
        <v>SJ-B-02-QDVZ-AC-0043_OP06_X</v>
      </c>
      <c r="C1718" s="30" t="str">
        <f>VLOOKUP(D1718,设备类型清单!B:E,4,0)</f>
        <v>SJ-B-02-QDVZ-AC-0043</v>
      </c>
      <c r="D1718" s="30" t="s">
        <v>147</v>
      </c>
      <c r="E1718" s="30" t="s">
        <v>8</v>
      </c>
      <c r="F1718" s="30" t="s">
        <v>21</v>
      </c>
      <c r="G1718" s="30" t="s">
        <v>22</v>
      </c>
    </row>
    <row r="1719" spans="1:7" x14ac:dyDescent="0.2">
      <c r="A1719" s="34">
        <v>1718</v>
      </c>
      <c r="B1719" s="30" t="str">
        <f t="shared" si="26"/>
        <v>SJ-B-02-QDVZ-AC-0043_OP07_X</v>
      </c>
      <c r="C1719" s="30" t="str">
        <f>VLOOKUP(D1719,设备类型清单!B:E,4,0)</f>
        <v>SJ-B-02-QDVZ-AC-0043</v>
      </c>
      <c r="D1719" s="30" t="s">
        <v>147</v>
      </c>
      <c r="E1719" s="30" t="s">
        <v>8</v>
      </c>
      <c r="F1719" s="30" t="s">
        <v>23</v>
      </c>
      <c r="G1719" s="30" t="s">
        <v>24</v>
      </c>
    </row>
    <row r="1720" spans="1:7" x14ac:dyDescent="0.2">
      <c r="A1720" s="34">
        <v>1719</v>
      </c>
      <c r="B1720" s="30" t="str">
        <f t="shared" si="26"/>
        <v>SJ-B-02-QDVZ-AC-0043_OP08_X</v>
      </c>
      <c r="C1720" s="30" t="str">
        <f>VLOOKUP(D1720,设备类型清单!B:E,4,0)</f>
        <v>SJ-B-02-QDVZ-AC-0043</v>
      </c>
      <c r="D1720" s="30" t="s">
        <v>147</v>
      </c>
      <c r="E1720" s="30" t="s">
        <v>8</v>
      </c>
      <c r="F1720" s="30" t="s">
        <v>25</v>
      </c>
      <c r="G1720" s="30" t="s">
        <v>26</v>
      </c>
    </row>
    <row r="1721" spans="1:7" x14ac:dyDescent="0.2">
      <c r="A1721" s="34">
        <v>1720</v>
      </c>
      <c r="B1721" s="30" t="str">
        <f t="shared" si="26"/>
        <v>SJ-B-02-QDVZ-AC-0043_OP09_X</v>
      </c>
      <c r="C1721" s="30" t="str">
        <f>VLOOKUP(D1721,设备类型清单!B:E,4,0)</f>
        <v>SJ-B-02-QDVZ-AC-0043</v>
      </c>
      <c r="D1721" s="30" t="s">
        <v>147</v>
      </c>
      <c r="E1721" s="30" t="s">
        <v>8</v>
      </c>
      <c r="F1721" s="30" t="s">
        <v>27</v>
      </c>
      <c r="G1721" s="30" t="s">
        <v>28</v>
      </c>
    </row>
    <row r="1722" spans="1:7" x14ac:dyDescent="0.2">
      <c r="A1722" s="34">
        <v>1721</v>
      </c>
      <c r="B1722" s="30" t="str">
        <f t="shared" si="26"/>
        <v>SJ-B-02-QDVZ-AC-0043_FQ01_F</v>
      </c>
      <c r="C1722" s="30" t="str">
        <f>VLOOKUP(D1722,设备类型清单!B:E,4,0)</f>
        <v>SJ-B-02-QDVZ-AC-0043</v>
      </c>
      <c r="D1722" s="30" t="s">
        <v>147</v>
      </c>
      <c r="E1722" s="30" t="s">
        <v>8</v>
      </c>
      <c r="F1722" s="30" t="s">
        <v>29</v>
      </c>
      <c r="G1722" s="30" t="s">
        <v>30</v>
      </c>
    </row>
    <row r="1723" spans="1:7" x14ac:dyDescent="0.2">
      <c r="A1723" s="34">
        <v>1722</v>
      </c>
      <c r="B1723" s="30" t="str">
        <f t="shared" si="26"/>
        <v>SJ-B-02-QDVZ-AC-0043_HU01_F</v>
      </c>
      <c r="C1723" s="30" t="str">
        <f>VLOOKUP(D1723,设备类型清单!B:E,4,0)</f>
        <v>SJ-B-02-QDVZ-AC-0043</v>
      </c>
      <c r="D1723" s="30" t="s">
        <v>147</v>
      </c>
      <c r="E1723" s="30" t="s">
        <v>8</v>
      </c>
      <c r="F1723" s="30" t="s">
        <v>31</v>
      </c>
      <c r="G1723" s="30" t="s">
        <v>32</v>
      </c>
    </row>
    <row r="1724" spans="1:7" x14ac:dyDescent="0.2">
      <c r="A1724" s="34">
        <v>1723</v>
      </c>
      <c r="B1724" s="30" t="str">
        <f t="shared" si="26"/>
        <v>SJ-B-02-QDVZ-AC-0043_HU02_F</v>
      </c>
      <c r="C1724" s="30" t="str">
        <f>VLOOKUP(D1724,设备类型清单!B:E,4,0)</f>
        <v>SJ-B-02-QDVZ-AC-0043</v>
      </c>
      <c r="D1724" s="30" t="s">
        <v>147</v>
      </c>
      <c r="E1724" s="30" t="s">
        <v>8</v>
      </c>
      <c r="F1724" s="30" t="s">
        <v>33</v>
      </c>
      <c r="G1724" s="30" t="s">
        <v>34</v>
      </c>
    </row>
    <row r="1725" spans="1:7" x14ac:dyDescent="0.2">
      <c r="A1725" s="34">
        <v>1724</v>
      </c>
      <c r="B1725" s="30" t="str">
        <f t="shared" si="26"/>
        <v>SJ-B-02-QDVZ-AC-0043_HU03_F</v>
      </c>
      <c r="C1725" s="30" t="str">
        <f>VLOOKUP(D1725,设备类型清单!B:E,4,0)</f>
        <v>SJ-B-02-QDVZ-AC-0043</v>
      </c>
      <c r="D1725" s="30" t="s">
        <v>147</v>
      </c>
      <c r="E1725" s="30" t="s">
        <v>8</v>
      </c>
      <c r="F1725" s="30" t="s">
        <v>35</v>
      </c>
      <c r="G1725" s="30" t="s">
        <v>36</v>
      </c>
    </row>
    <row r="1726" spans="1:7" x14ac:dyDescent="0.2">
      <c r="A1726" s="34">
        <v>1725</v>
      </c>
      <c r="B1726" s="30" t="str">
        <f t="shared" si="26"/>
        <v>SJ-B-02-QDVZ-AC-0043_HU04_F</v>
      </c>
      <c r="C1726" s="30" t="str">
        <f>VLOOKUP(D1726,设备类型清单!B:E,4,0)</f>
        <v>SJ-B-02-QDVZ-AC-0043</v>
      </c>
      <c r="D1726" s="30" t="s">
        <v>147</v>
      </c>
      <c r="E1726" s="30" t="s">
        <v>8</v>
      </c>
      <c r="F1726" s="30" t="s">
        <v>37</v>
      </c>
      <c r="G1726" s="30" t="s">
        <v>38</v>
      </c>
    </row>
    <row r="1727" spans="1:7" x14ac:dyDescent="0.2">
      <c r="A1727" s="34">
        <v>1726</v>
      </c>
      <c r="B1727" s="30" t="str">
        <f t="shared" si="26"/>
        <v>SJ-B-02-QDVZ-AC-0043_HU05_F</v>
      </c>
      <c r="C1727" s="30" t="str">
        <f>VLOOKUP(D1727,设备类型清单!B:E,4,0)</f>
        <v>SJ-B-02-QDVZ-AC-0043</v>
      </c>
      <c r="D1727" s="30" t="s">
        <v>147</v>
      </c>
      <c r="E1727" s="30" t="s">
        <v>8</v>
      </c>
      <c r="F1727" s="30" t="s">
        <v>39</v>
      </c>
      <c r="G1727" s="30" t="s">
        <v>40</v>
      </c>
    </row>
    <row r="1728" spans="1:7" x14ac:dyDescent="0.2">
      <c r="A1728" s="34">
        <v>1727</v>
      </c>
      <c r="B1728" s="30" t="str">
        <f t="shared" si="26"/>
        <v>SJ-B-02-QDVZ-AC-0043_HU06_X</v>
      </c>
      <c r="C1728" s="30" t="str">
        <f>VLOOKUP(D1728,设备类型清单!B:E,4,0)</f>
        <v>SJ-B-02-QDVZ-AC-0043</v>
      </c>
      <c r="D1728" s="30" t="s">
        <v>147</v>
      </c>
      <c r="E1728" s="30" t="s">
        <v>8</v>
      </c>
      <c r="F1728" s="30" t="s">
        <v>41</v>
      </c>
      <c r="G1728" s="30" t="s">
        <v>42</v>
      </c>
    </row>
    <row r="1729" spans="1:7" x14ac:dyDescent="0.2">
      <c r="A1729" s="34">
        <v>1728</v>
      </c>
      <c r="B1729" s="30" t="str">
        <f t="shared" si="26"/>
        <v>SJ-B-02-QDVZ-AC-0043_TE01_F</v>
      </c>
      <c r="C1729" s="30" t="str">
        <f>VLOOKUP(D1729,设备类型清单!B:E,4,0)</f>
        <v>SJ-B-02-QDVZ-AC-0043</v>
      </c>
      <c r="D1729" s="30" t="s">
        <v>147</v>
      </c>
      <c r="E1729" s="30" t="s">
        <v>8</v>
      </c>
      <c r="F1729" s="30" t="s">
        <v>43</v>
      </c>
      <c r="G1729" s="30" t="s">
        <v>44</v>
      </c>
    </row>
    <row r="1730" spans="1:7" x14ac:dyDescent="0.2">
      <c r="A1730" s="34">
        <v>1729</v>
      </c>
      <c r="B1730" s="30" t="str">
        <f t="shared" ref="B1730:B1793" si="27">C1730&amp;F1730</f>
        <v>SJ-B-02-QDVZ-AC-0043_TE02_F</v>
      </c>
      <c r="C1730" s="30" t="str">
        <f>VLOOKUP(D1730,设备类型清单!B:E,4,0)</f>
        <v>SJ-B-02-QDVZ-AC-0043</v>
      </c>
      <c r="D1730" s="30" t="s">
        <v>147</v>
      </c>
      <c r="E1730" s="30" t="s">
        <v>8</v>
      </c>
      <c r="F1730" s="30" t="s">
        <v>45</v>
      </c>
      <c r="G1730" s="30" t="s">
        <v>46</v>
      </c>
    </row>
    <row r="1731" spans="1:7" x14ac:dyDescent="0.2">
      <c r="A1731" s="34">
        <v>1730</v>
      </c>
      <c r="B1731" s="30" t="str">
        <f t="shared" si="27"/>
        <v>SJ-B-02-QDVZ-AC-0043_TE03_F</v>
      </c>
      <c r="C1731" s="30" t="str">
        <f>VLOOKUP(D1731,设备类型清单!B:E,4,0)</f>
        <v>SJ-B-02-QDVZ-AC-0043</v>
      </c>
      <c r="D1731" s="30" t="s">
        <v>147</v>
      </c>
      <c r="E1731" s="30" t="s">
        <v>8</v>
      </c>
      <c r="F1731" s="30" t="s">
        <v>47</v>
      </c>
      <c r="G1731" s="30" t="s">
        <v>48</v>
      </c>
    </row>
    <row r="1732" spans="1:7" x14ac:dyDescent="0.2">
      <c r="A1732" s="34">
        <v>1731</v>
      </c>
      <c r="B1732" s="30" t="str">
        <f t="shared" si="27"/>
        <v>SJ-B-02-QDVZ-AC-0043_TE04_F</v>
      </c>
      <c r="C1732" s="30" t="str">
        <f>VLOOKUP(D1732,设备类型清单!B:E,4,0)</f>
        <v>SJ-B-02-QDVZ-AC-0043</v>
      </c>
      <c r="D1732" s="30" t="s">
        <v>147</v>
      </c>
      <c r="E1732" s="30" t="s">
        <v>8</v>
      </c>
      <c r="F1732" s="30" t="s">
        <v>49</v>
      </c>
      <c r="G1732" s="30" t="s">
        <v>50</v>
      </c>
    </row>
    <row r="1733" spans="1:7" x14ac:dyDescent="0.2">
      <c r="A1733" s="34">
        <v>1732</v>
      </c>
      <c r="B1733" s="30" t="str">
        <f t="shared" si="27"/>
        <v>SJ-B-02-QDVZ-AC-0043_TE05_F</v>
      </c>
      <c r="C1733" s="30" t="str">
        <f>VLOOKUP(D1733,设备类型清单!B:E,4,0)</f>
        <v>SJ-B-02-QDVZ-AC-0043</v>
      </c>
      <c r="D1733" s="30" t="s">
        <v>147</v>
      </c>
      <c r="E1733" s="30" t="s">
        <v>8</v>
      </c>
      <c r="F1733" s="30" t="s">
        <v>51</v>
      </c>
      <c r="G1733" s="30" t="s">
        <v>52</v>
      </c>
    </row>
    <row r="1734" spans="1:7" x14ac:dyDescent="0.2">
      <c r="A1734" s="34">
        <v>1733</v>
      </c>
      <c r="B1734" s="30" t="str">
        <f t="shared" si="27"/>
        <v>SJ-B-02-QDVZ-AC-0043_TE06_F</v>
      </c>
      <c r="C1734" s="30" t="str">
        <f>VLOOKUP(D1734,设备类型清单!B:E,4,0)</f>
        <v>SJ-B-02-QDVZ-AC-0043</v>
      </c>
      <c r="D1734" s="30" t="s">
        <v>147</v>
      </c>
      <c r="E1734" s="30" t="s">
        <v>8</v>
      </c>
      <c r="F1734" s="30" t="s">
        <v>53</v>
      </c>
      <c r="G1734" s="30" t="s">
        <v>54</v>
      </c>
    </row>
    <row r="1735" spans="1:7" x14ac:dyDescent="0.2">
      <c r="A1735" s="34">
        <v>1734</v>
      </c>
      <c r="B1735" s="30" t="str">
        <f t="shared" si="27"/>
        <v>SJ-B-02-QDVZ-AC-0043_TE07_F</v>
      </c>
      <c r="C1735" s="30" t="str">
        <f>VLOOKUP(D1735,设备类型清单!B:E,4,0)</f>
        <v>SJ-B-02-QDVZ-AC-0043</v>
      </c>
      <c r="D1735" s="30" t="s">
        <v>147</v>
      </c>
      <c r="E1735" s="30" t="s">
        <v>8</v>
      </c>
      <c r="F1735" s="30" t="s">
        <v>55</v>
      </c>
      <c r="G1735" s="30" t="s">
        <v>56</v>
      </c>
    </row>
    <row r="1736" spans="1:7" x14ac:dyDescent="0.2">
      <c r="A1736" s="34">
        <v>1735</v>
      </c>
      <c r="B1736" s="30" t="str">
        <f t="shared" si="27"/>
        <v>SJ-B-02-QDVZ-AC-0043_TE08_F</v>
      </c>
      <c r="C1736" s="30" t="str">
        <f>VLOOKUP(D1736,设备类型清单!B:E,4,0)</f>
        <v>SJ-B-02-QDVZ-AC-0043</v>
      </c>
      <c r="D1736" s="30" t="s">
        <v>147</v>
      </c>
      <c r="E1736" s="30" t="s">
        <v>8</v>
      </c>
      <c r="F1736" s="30" t="s">
        <v>57</v>
      </c>
      <c r="G1736" s="30" t="s">
        <v>58</v>
      </c>
    </row>
    <row r="1737" spans="1:7" x14ac:dyDescent="0.2">
      <c r="A1737" s="34">
        <v>1736</v>
      </c>
      <c r="B1737" s="30" t="str">
        <f t="shared" si="27"/>
        <v>SJ-B-02-QDVZ-AC-0043_TE09_S</v>
      </c>
      <c r="C1737" s="30" t="str">
        <f>VLOOKUP(D1737,设备类型清单!B:E,4,0)</f>
        <v>SJ-B-02-QDVZ-AC-0043</v>
      </c>
      <c r="D1737" s="30" t="s">
        <v>147</v>
      </c>
      <c r="E1737" s="30" t="s">
        <v>8</v>
      </c>
      <c r="F1737" s="30" t="s">
        <v>59</v>
      </c>
      <c r="G1737" s="30" t="s">
        <v>60</v>
      </c>
    </row>
    <row r="1738" spans="1:7" x14ac:dyDescent="0.2">
      <c r="A1738" s="34">
        <v>1737</v>
      </c>
      <c r="B1738" s="30" t="str">
        <f t="shared" si="27"/>
        <v>SJ-B-02-QDVZ-AC-0043_TE10_S</v>
      </c>
      <c r="C1738" s="30" t="str">
        <f>VLOOKUP(D1738,设备类型清单!B:E,4,0)</f>
        <v>SJ-B-02-QDVZ-AC-0043</v>
      </c>
      <c r="D1738" s="30" t="s">
        <v>147</v>
      </c>
      <c r="E1738" s="30" t="s">
        <v>8</v>
      </c>
      <c r="F1738" s="30" t="s">
        <v>61</v>
      </c>
      <c r="G1738" s="30" t="s">
        <v>62</v>
      </c>
    </row>
    <row r="1739" spans="1:7" x14ac:dyDescent="0.2">
      <c r="A1739" s="34">
        <v>1738</v>
      </c>
      <c r="B1739" s="30" t="str">
        <f t="shared" si="27"/>
        <v>SJ-B-02-QDVZ-AC-0043_TE11_X</v>
      </c>
      <c r="C1739" s="30" t="str">
        <f>VLOOKUP(D1739,设备类型清单!B:E,4,0)</f>
        <v>SJ-B-02-QDVZ-AC-0043</v>
      </c>
      <c r="D1739" s="30" t="s">
        <v>147</v>
      </c>
      <c r="E1739" s="30" t="s">
        <v>8</v>
      </c>
      <c r="F1739" s="30" t="s">
        <v>63</v>
      </c>
      <c r="G1739" s="30" t="s">
        <v>64</v>
      </c>
    </row>
    <row r="1740" spans="1:7" x14ac:dyDescent="0.2">
      <c r="A1740" s="34">
        <v>1739</v>
      </c>
      <c r="B1740" s="30" t="str">
        <f t="shared" si="27"/>
        <v>SJ-B-02-QDVZ-AC-0043_TE12_X</v>
      </c>
      <c r="C1740" s="30" t="str">
        <f>VLOOKUP(D1740,设备类型清单!B:E,4,0)</f>
        <v>SJ-B-02-QDVZ-AC-0043</v>
      </c>
      <c r="D1740" s="30" t="s">
        <v>147</v>
      </c>
      <c r="E1740" s="30" t="s">
        <v>8</v>
      </c>
      <c r="F1740" s="30" t="s">
        <v>65</v>
      </c>
      <c r="G1740" s="30" t="s">
        <v>66</v>
      </c>
    </row>
    <row r="1741" spans="1:7" x14ac:dyDescent="0.2">
      <c r="A1741" s="34">
        <v>1740</v>
      </c>
      <c r="B1741" s="30" t="str">
        <f t="shared" si="27"/>
        <v>SJ-B-02-QDVZ-AC-0043_TE13_X</v>
      </c>
      <c r="C1741" s="30" t="str">
        <f>VLOOKUP(D1741,设备类型清单!B:E,4,0)</f>
        <v>SJ-B-02-QDVZ-AC-0043</v>
      </c>
      <c r="D1741" s="30" t="s">
        <v>147</v>
      </c>
      <c r="E1741" s="30" t="s">
        <v>8</v>
      </c>
      <c r="F1741" s="30" t="s">
        <v>67</v>
      </c>
      <c r="G1741" s="30" t="s">
        <v>68</v>
      </c>
    </row>
    <row r="1742" spans="1:7" x14ac:dyDescent="0.2">
      <c r="A1742" s="34">
        <v>1741</v>
      </c>
      <c r="B1742" s="30" t="str">
        <f t="shared" si="27"/>
        <v>SJ-B-02-QDVZ-AC-0043_DP01_F</v>
      </c>
      <c r="C1742" s="30" t="str">
        <f>VLOOKUP(D1742,设备类型清单!B:E,4,0)</f>
        <v>SJ-B-02-QDVZ-AC-0043</v>
      </c>
      <c r="D1742" s="30" t="s">
        <v>147</v>
      </c>
      <c r="E1742" s="30" t="s">
        <v>8</v>
      </c>
      <c r="F1742" s="30" t="s">
        <v>69</v>
      </c>
      <c r="G1742" s="30" t="s">
        <v>70</v>
      </c>
    </row>
    <row r="1743" spans="1:7" x14ac:dyDescent="0.2">
      <c r="A1743" s="34">
        <v>1742</v>
      </c>
      <c r="B1743" s="30" t="str">
        <f t="shared" si="27"/>
        <v>SJ-B-02-QDVZ-AC-0043_DP02_X</v>
      </c>
      <c r="C1743" s="30" t="str">
        <f>VLOOKUP(D1743,设备类型清单!B:E,4,0)</f>
        <v>SJ-B-02-QDVZ-AC-0043</v>
      </c>
      <c r="D1743" s="30" t="s">
        <v>147</v>
      </c>
      <c r="E1743" s="30" t="s">
        <v>8</v>
      </c>
      <c r="F1743" s="30" t="s">
        <v>71</v>
      </c>
      <c r="G1743" s="30" t="s">
        <v>72</v>
      </c>
    </row>
    <row r="1744" spans="1:7" x14ac:dyDescent="0.2">
      <c r="A1744" s="34">
        <v>1743</v>
      </c>
      <c r="B1744" s="30" t="str">
        <f t="shared" si="27"/>
        <v>SJ-B-02-QDVZ-AC-0043_DP03_X</v>
      </c>
      <c r="C1744" s="30" t="str">
        <f>VLOOKUP(D1744,设备类型清单!B:E,4,0)</f>
        <v>SJ-B-02-QDVZ-AC-0043</v>
      </c>
      <c r="D1744" s="30" t="s">
        <v>147</v>
      </c>
      <c r="E1744" s="30" t="s">
        <v>8</v>
      </c>
      <c r="F1744" s="30" t="s">
        <v>73</v>
      </c>
      <c r="G1744" s="30" t="s">
        <v>74</v>
      </c>
    </row>
    <row r="1745" spans="1:7" x14ac:dyDescent="0.2">
      <c r="A1745" s="34">
        <v>1744</v>
      </c>
      <c r="B1745" s="30" t="str">
        <f t="shared" si="27"/>
        <v>SJ-B-02-QDVZ-AC-0043_DP04_X</v>
      </c>
      <c r="C1745" s="30" t="str">
        <f>VLOOKUP(D1745,设备类型清单!B:E,4,0)</f>
        <v>SJ-B-02-QDVZ-AC-0043</v>
      </c>
      <c r="D1745" s="30" t="s">
        <v>147</v>
      </c>
      <c r="E1745" s="30" t="s">
        <v>8</v>
      </c>
      <c r="F1745" s="30" t="s">
        <v>75</v>
      </c>
      <c r="G1745" s="30" t="s">
        <v>76</v>
      </c>
    </row>
    <row r="1746" spans="1:7" x14ac:dyDescent="0.2">
      <c r="A1746" s="34">
        <v>1745</v>
      </c>
      <c r="B1746" s="30" t="str">
        <f t="shared" si="27"/>
        <v>SJ-B-02-QDVZ-AC-0043_PR01_F</v>
      </c>
      <c r="C1746" s="30" t="str">
        <f>VLOOKUP(D1746,设备类型清单!B:E,4,0)</f>
        <v>SJ-B-02-QDVZ-AC-0043</v>
      </c>
      <c r="D1746" s="30" t="s">
        <v>147</v>
      </c>
      <c r="E1746" s="30" t="s">
        <v>8</v>
      </c>
      <c r="F1746" s="30" t="s">
        <v>77</v>
      </c>
      <c r="G1746" s="30" t="s">
        <v>78</v>
      </c>
    </row>
    <row r="1747" spans="1:7" x14ac:dyDescent="0.2">
      <c r="A1747" s="34">
        <v>1746</v>
      </c>
      <c r="B1747" s="30" t="str">
        <f t="shared" si="27"/>
        <v>SJ-B-02-QDVZ-AC-0043_SN01_M</v>
      </c>
      <c r="C1747" s="30" t="str">
        <f>VLOOKUP(D1747,设备类型清单!B:E,4,0)</f>
        <v>SJ-B-02-QDVZ-AC-0043</v>
      </c>
      <c r="D1747" s="30" t="s">
        <v>147</v>
      </c>
      <c r="E1747" s="30" t="s">
        <v>8</v>
      </c>
      <c r="F1747" s="30" t="s">
        <v>79</v>
      </c>
      <c r="G1747" s="30" t="s">
        <v>80</v>
      </c>
    </row>
    <row r="1748" spans="1:7" x14ac:dyDescent="0.2">
      <c r="A1748" s="34">
        <v>1747</v>
      </c>
      <c r="B1748" s="30" t="str">
        <f t="shared" si="27"/>
        <v>SJ-B-02-QDVZ-AC-0043_SN02_R</v>
      </c>
      <c r="C1748" s="30" t="str">
        <f>VLOOKUP(D1748,设备类型清单!B:E,4,0)</f>
        <v>SJ-B-02-QDVZ-AC-0043</v>
      </c>
      <c r="D1748" s="30" t="s">
        <v>147</v>
      </c>
      <c r="E1748" s="30" t="s">
        <v>8</v>
      </c>
      <c r="F1748" s="30" t="s">
        <v>81</v>
      </c>
      <c r="G1748" s="30" t="s">
        <v>82</v>
      </c>
    </row>
    <row r="1749" spans="1:7" x14ac:dyDescent="0.2">
      <c r="A1749" s="34">
        <v>1748</v>
      </c>
      <c r="B1749" s="30" t="str">
        <f t="shared" si="27"/>
        <v>SJ-B-02-QDVZ-AC-0043_SN03_E</v>
      </c>
      <c r="C1749" s="30" t="str">
        <f>VLOOKUP(D1749,设备类型清单!B:E,4,0)</f>
        <v>SJ-B-02-QDVZ-AC-0043</v>
      </c>
      <c r="D1749" s="30" t="s">
        <v>147</v>
      </c>
      <c r="E1749" s="30" t="s">
        <v>8</v>
      </c>
      <c r="F1749" s="30" t="s">
        <v>83</v>
      </c>
      <c r="G1749" s="30" t="s">
        <v>84</v>
      </c>
    </row>
    <row r="1750" spans="1:7" x14ac:dyDescent="0.2">
      <c r="A1750" s="34">
        <v>1749</v>
      </c>
      <c r="B1750" s="30" t="str">
        <f t="shared" si="27"/>
        <v>SJ-B-02-QDVZ-AC-0043_SN04_R</v>
      </c>
      <c r="C1750" s="30" t="str">
        <f>VLOOKUP(D1750,设备类型清单!B:E,4,0)</f>
        <v>SJ-B-02-QDVZ-AC-0043</v>
      </c>
      <c r="D1750" s="30" t="s">
        <v>147</v>
      </c>
      <c r="E1750" s="30" t="s">
        <v>8</v>
      </c>
      <c r="F1750" s="30" t="s">
        <v>85</v>
      </c>
      <c r="G1750" s="30" t="s">
        <v>86</v>
      </c>
    </row>
    <row r="1751" spans="1:7" x14ac:dyDescent="0.2">
      <c r="A1751" s="34">
        <v>1750</v>
      </c>
      <c r="B1751" s="30" t="str">
        <f t="shared" si="27"/>
        <v>SJ-B-02-QDVZ-AC-0043_SN05_E</v>
      </c>
      <c r="C1751" s="30" t="str">
        <f>VLOOKUP(D1751,设备类型清单!B:E,4,0)</f>
        <v>SJ-B-02-QDVZ-AC-0043</v>
      </c>
      <c r="D1751" s="30" t="s">
        <v>147</v>
      </c>
      <c r="E1751" s="30" t="s">
        <v>8</v>
      </c>
      <c r="F1751" s="30" t="s">
        <v>87</v>
      </c>
      <c r="G1751" s="30" t="s">
        <v>88</v>
      </c>
    </row>
    <row r="1752" spans="1:7" x14ac:dyDescent="0.2">
      <c r="A1752" s="34">
        <v>1751</v>
      </c>
      <c r="B1752" s="30" t="str">
        <f t="shared" si="27"/>
        <v>SJ-B-02-QDVZ-AC-0043_SN06_S</v>
      </c>
      <c r="C1752" s="30" t="str">
        <f>VLOOKUP(D1752,设备类型清单!B:E,4,0)</f>
        <v>SJ-B-02-QDVZ-AC-0043</v>
      </c>
      <c r="D1752" s="30" t="s">
        <v>147</v>
      </c>
      <c r="E1752" s="30" t="s">
        <v>8</v>
      </c>
      <c r="F1752" s="30" t="s">
        <v>89</v>
      </c>
      <c r="G1752" s="30" t="s">
        <v>90</v>
      </c>
    </row>
    <row r="1753" spans="1:7" x14ac:dyDescent="0.2">
      <c r="A1753" s="31">
        <v>1752</v>
      </c>
      <c r="B1753" s="32" t="str">
        <f t="shared" si="27"/>
        <v>SJ-B-02-QDVZ-AC-0044_AV01_F</v>
      </c>
      <c r="C1753" s="32" t="str">
        <f>VLOOKUP(D1753,设备类型清单!B:E,4,0)</f>
        <v>SJ-B-02-QDVZ-AC-0044</v>
      </c>
      <c r="D1753" s="32" t="s">
        <v>148</v>
      </c>
      <c r="E1753" s="32" t="s">
        <v>8</v>
      </c>
      <c r="F1753" s="32" t="s">
        <v>9</v>
      </c>
      <c r="G1753" s="32" t="s">
        <v>10</v>
      </c>
    </row>
    <row r="1754" spans="1:7" x14ac:dyDescent="0.2">
      <c r="A1754" s="31">
        <v>1753</v>
      </c>
      <c r="B1754" s="32" t="str">
        <f t="shared" si="27"/>
        <v>SJ-B-02-QDVZ-AC-0044_OP01_F</v>
      </c>
      <c r="C1754" s="32" t="str">
        <f>VLOOKUP(D1754,设备类型清单!B:E,4,0)</f>
        <v>SJ-B-02-QDVZ-AC-0044</v>
      </c>
      <c r="D1754" s="32" t="s">
        <v>148</v>
      </c>
      <c r="E1754" s="32" t="s">
        <v>8</v>
      </c>
      <c r="F1754" s="32" t="s">
        <v>11</v>
      </c>
      <c r="G1754" s="32" t="s">
        <v>12</v>
      </c>
    </row>
    <row r="1755" spans="1:7" x14ac:dyDescent="0.2">
      <c r="A1755" s="31">
        <v>1754</v>
      </c>
      <c r="B1755" s="32" t="str">
        <f t="shared" si="27"/>
        <v>SJ-B-02-QDVZ-AC-0044_OP02_F</v>
      </c>
      <c r="C1755" s="32" t="str">
        <f>VLOOKUP(D1755,设备类型清单!B:E,4,0)</f>
        <v>SJ-B-02-QDVZ-AC-0044</v>
      </c>
      <c r="D1755" s="32" t="s">
        <v>148</v>
      </c>
      <c r="E1755" s="32" t="s">
        <v>8</v>
      </c>
      <c r="F1755" s="32" t="s">
        <v>13</v>
      </c>
      <c r="G1755" s="32" t="s">
        <v>14</v>
      </c>
    </row>
    <row r="1756" spans="1:7" x14ac:dyDescent="0.2">
      <c r="A1756" s="31">
        <v>1755</v>
      </c>
      <c r="B1756" s="32" t="str">
        <f t="shared" si="27"/>
        <v>SJ-B-02-QDVZ-AC-0044_OP03_F</v>
      </c>
      <c r="C1756" s="32" t="str">
        <f>VLOOKUP(D1756,设备类型清单!B:E,4,0)</f>
        <v>SJ-B-02-QDVZ-AC-0044</v>
      </c>
      <c r="D1756" s="32" t="s">
        <v>148</v>
      </c>
      <c r="E1756" s="32" t="s">
        <v>8</v>
      </c>
      <c r="F1756" s="32" t="s">
        <v>15</v>
      </c>
      <c r="G1756" s="32" t="s">
        <v>16</v>
      </c>
    </row>
    <row r="1757" spans="1:7" x14ac:dyDescent="0.2">
      <c r="A1757" s="31">
        <v>1756</v>
      </c>
      <c r="B1757" s="32" t="str">
        <f t="shared" si="27"/>
        <v>SJ-B-02-QDVZ-AC-0044_OP04_F</v>
      </c>
      <c r="C1757" s="32" t="str">
        <f>VLOOKUP(D1757,设备类型清单!B:E,4,0)</f>
        <v>SJ-B-02-QDVZ-AC-0044</v>
      </c>
      <c r="D1757" s="32" t="s">
        <v>148</v>
      </c>
      <c r="E1757" s="32" t="s">
        <v>8</v>
      </c>
      <c r="F1757" s="32" t="s">
        <v>17</v>
      </c>
      <c r="G1757" s="32" t="s">
        <v>18</v>
      </c>
    </row>
    <row r="1758" spans="1:7" x14ac:dyDescent="0.2">
      <c r="A1758" s="31">
        <v>1757</v>
      </c>
      <c r="B1758" s="32" t="str">
        <f t="shared" si="27"/>
        <v>SJ-B-02-QDVZ-AC-0044_OP05_F</v>
      </c>
      <c r="C1758" s="32" t="str">
        <f>VLOOKUP(D1758,设备类型清单!B:E,4,0)</f>
        <v>SJ-B-02-QDVZ-AC-0044</v>
      </c>
      <c r="D1758" s="32" t="s">
        <v>148</v>
      </c>
      <c r="E1758" s="32" t="s">
        <v>8</v>
      </c>
      <c r="F1758" s="32" t="s">
        <v>19</v>
      </c>
      <c r="G1758" s="32" t="s">
        <v>20</v>
      </c>
    </row>
    <row r="1759" spans="1:7" x14ac:dyDescent="0.2">
      <c r="A1759" s="31">
        <v>1758</v>
      </c>
      <c r="B1759" s="32" t="str">
        <f t="shared" si="27"/>
        <v>SJ-B-02-QDVZ-AC-0044_OP06_X</v>
      </c>
      <c r="C1759" s="32" t="str">
        <f>VLOOKUP(D1759,设备类型清单!B:E,4,0)</f>
        <v>SJ-B-02-QDVZ-AC-0044</v>
      </c>
      <c r="D1759" s="32" t="s">
        <v>148</v>
      </c>
      <c r="E1759" s="32" t="s">
        <v>8</v>
      </c>
      <c r="F1759" s="32" t="s">
        <v>21</v>
      </c>
      <c r="G1759" s="32" t="s">
        <v>22</v>
      </c>
    </row>
    <row r="1760" spans="1:7" x14ac:dyDescent="0.2">
      <c r="A1760" s="31">
        <v>1759</v>
      </c>
      <c r="B1760" s="32" t="str">
        <f t="shared" si="27"/>
        <v>SJ-B-02-QDVZ-AC-0044_OP07_X</v>
      </c>
      <c r="C1760" s="32" t="str">
        <f>VLOOKUP(D1760,设备类型清单!B:E,4,0)</f>
        <v>SJ-B-02-QDVZ-AC-0044</v>
      </c>
      <c r="D1760" s="32" t="s">
        <v>148</v>
      </c>
      <c r="E1760" s="32" t="s">
        <v>8</v>
      </c>
      <c r="F1760" s="32" t="s">
        <v>23</v>
      </c>
      <c r="G1760" s="32" t="s">
        <v>24</v>
      </c>
    </row>
    <row r="1761" spans="1:7" x14ac:dyDescent="0.2">
      <c r="A1761" s="31">
        <v>1760</v>
      </c>
      <c r="B1761" s="32" t="str">
        <f t="shared" si="27"/>
        <v>SJ-B-02-QDVZ-AC-0044_OP08_X</v>
      </c>
      <c r="C1761" s="32" t="str">
        <f>VLOOKUP(D1761,设备类型清单!B:E,4,0)</f>
        <v>SJ-B-02-QDVZ-AC-0044</v>
      </c>
      <c r="D1761" s="32" t="s">
        <v>148</v>
      </c>
      <c r="E1761" s="32" t="s">
        <v>8</v>
      </c>
      <c r="F1761" s="32" t="s">
        <v>25</v>
      </c>
      <c r="G1761" s="32" t="s">
        <v>26</v>
      </c>
    </row>
    <row r="1762" spans="1:7" x14ac:dyDescent="0.2">
      <c r="A1762" s="31">
        <v>1761</v>
      </c>
      <c r="B1762" s="32" t="str">
        <f t="shared" si="27"/>
        <v>SJ-B-02-QDVZ-AC-0044_OP09_X</v>
      </c>
      <c r="C1762" s="32" t="str">
        <f>VLOOKUP(D1762,设备类型清单!B:E,4,0)</f>
        <v>SJ-B-02-QDVZ-AC-0044</v>
      </c>
      <c r="D1762" s="32" t="s">
        <v>148</v>
      </c>
      <c r="E1762" s="32" t="s">
        <v>8</v>
      </c>
      <c r="F1762" s="32" t="s">
        <v>27</v>
      </c>
      <c r="G1762" s="32" t="s">
        <v>28</v>
      </c>
    </row>
    <row r="1763" spans="1:7" x14ac:dyDescent="0.2">
      <c r="A1763" s="31">
        <v>1762</v>
      </c>
      <c r="B1763" s="32" t="str">
        <f t="shared" si="27"/>
        <v>SJ-B-02-QDVZ-AC-0044_FQ01_F</v>
      </c>
      <c r="C1763" s="32" t="str">
        <f>VLOOKUP(D1763,设备类型清单!B:E,4,0)</f>
        <v>SJ-B-02-QDVZ-AC-0044</v>
      </c>
      <c r="D1763" s="32" t="s">
        <v>148</v>
      </c>
      <c r="E1763" s="32" t="s">
        <v>8</v>
      </c>
      <c r="F1763" s="32" t="s">
        <v>29</v>
      </c>
      <c r="G1763" s="32" t="s">
        <v>30</v>
      </c>
    </row>
    <row r="1764" spans="1:7" x14ac:dyDescent="0.2">
      <c r="A1764" s="31">
        <v>1763</v>
      </c>
      <c r="B1764" s="32" t="str">
        <f t="shared" si="27"/>
        <v>SJ-B-02-QDVZ-AC-0044_HU01_F</v>
      </c>
      <c r="C1764" s="32" t="str">
        <f>VLOOKUP(D1764,设备类型清单!B:E,4,0)</f>
        <v>SJ-B-02-QDVZ-AC-0044</v>
      </c>
      <c r="D1764" s="32" t="s">
        <v>148</v>
      </c>
      <c r="E1764" s="32" t="s">
        <v>8</v>
      </c>
      <c r="F1764" s="32" t="s">
        <v>31</v>
      </c>
      <c r="G1764" s="32" t="s">
        <v>32</v>
      </c>
    </row>
    <row r="1765" spans="1:7" x14ac:dyDescent="0.2">
      <c r="A1765" s="31">
        <v>1764</v>
      </c>
      <c r="B1765" s="32" t="str">
        <f t="shared" si="27"/>
        <v>SJ-B-02-QDVZ-AC-0044_HU02_F</v>
      </c>
      <c r="C1765" s="32" t="str">
        <f>VLOOKUP(D1765,设备类型清单!B:E,4,0)</f>
        <v>SJ-B-02-QDVZ-AC-0044</v>
      </c>
      <c r="D1765" s="32" t="s">
        <v>148</v>
      </c>
      <c r="E1765" s="32" t="s">
        <v>8</v>
      </c>
      <c r="F1765" s="32" t="s">
        <v>33</v>
      </c>
      <c r="G1765" s="32" t="s">
        <v>34</v>
      </c>
    </row>
    <row r="1766" spans="1:7" x14ac:dyDescent="0.2">
      <c r="A1766" s="31">
        <v>1765</v>
      </c>
      <c r="B1766" s="32" t="str">
        <f t="shared" si="27"/>
        <v>SJ-B-02-QDVZ-AC-0044_HU03_F</v>
      </c>
      <c r="C1766" s="32" t="str">
        <f>VLOOKUP(D1766,设备类型清单!B:E,4,0)</f>
        <v>SJ-B-02-QDVZ-AC-0044</v>
      </c>
      <c r="D1766" s="32" t="s">
        <v>148</v>
      </c>
      <c r="E1766" s="32" t="s">
        <v>8</v>
      </c>
      <c r="F1766" s="32" t="s">
        <v>35</v>
      </c>
      <c r="G1766" s="32" t="s">
        <v>36</v>
      </c>
    </row>
    <row r="1767" spans="1:7" x14ac:dyDescent="0.2">
      <c r="A1767" s="31">
        <v>1766</v>
      </c>
      <c r="B1767" s="32" t="str">
        <f t="shared" si="27"/>
        <v>SJ-B-02-QDVZ-AC-0044_HU04_F</v>
      </c>
      <c r="C1767" s="32" t="str">
        <f>VLOOKUP(D1767,设备类型清单!B:E,4,0)</f>
        <v>SJ-B-02-QDVZ-AC-0044</v>
      </c>
      <c r="D1767" s="32" t="s">
        <v>148</v>
      </c>
      <c r="E1767" s="32" t="s">
        <v>8</v>
      </c>
      <c r="F1767" s="32" t="s">
        <v>37</v>
      </c>
      <c r="G1767" s="32" t="s">
        <v>38</v>
      </c>
    </row>
    <row r="1768" spans="1:7" x14ac:dyDescent="0.2">
      <c r="A1768" s="31">
        <v>1767</v>
      </c>
      <c r="B1768" s="32" t="str">
        <f t="shared" si="27"/>
        <v>SJ-B-02-QDVZ-AC-0044_HU05_F</v>
      </c>
      <c r="C1768" s="32" t="str">
        <f>VLOOKUP(D1768,设备类型清单!B:E,4,0)</f>
        <v>SJ-B-02-QDVZ-AC-0044</v>
      </c>
      <c r="D1768" s="32" t="s">
        <v>148</v>
      </c>
      <c r="E1768" s="32" t="s">
        <v>8</v>
      </c>
      <c r="F1768" s="32" t="s">
        <v>39</v>
      </c>
      <c r="G1768" s="32" t="s">
        <v>40</v>
      </c>
    </row>
    <row r="1769" spans="1:7" x14ac:dyDescent="0.2">
      <c r="A1769" s="31">
        <v>1768</v>
      </c>
      <c r="B1769" s="32" t="str">
        <f t="shared" si="27"/>
        <v>SJ-B-02-QDVZ-AC-0044_HU06_X</v>
      </c>
      <c r="C1769" s="32" t="str">
        <f>VLOOKUP(D1769,设备类型清单!B:E,4,0)</f>
        <v>SJ-B-02-QDVZ-AC-0044</v>
      </c>
      <c r="D1769" s="32" t="s">
        <v>148</v>
      </c>
      <c r="E1769" s="32" t="s">
        <v>8</v>
      </c>
      <c r="F1769" s="32" t="s">
        <v>41</v>
      </c>
      <c r="G1769" s="32" t="s">
        <v>42</v>
      </c>
    </row>
    <row r="1770" spans="1:7" x14ac:dyDescent="0.2">
      <c r="A1770" s="31">
        <v>1769</v>
      </c>
      <c r="B1770" s="32" t="str">
        <f t="shared" si="27"/>
        <v>SJ-B-02-QDVZ-AC-0044_TE01_F</v>
      </c>
      <c r="C1770" s="32" t="str">
        <f>VLOOKUP(D1770,设备类型清单!B:E,4,0)</f>
        <v>SJ-B-02-QDVZ-AC-0044</v>
      </c>
      <c r="D1770" s="32" t="s">
        <v>148</v>
      </c>
      <c r="E1770" s="32" t="s">
        <v>8</v>
      </c>
      <c r="F1770" s="32" t="s">
        <v>43</v>
      </c>
      <c r="G1770" s="32" t="s">
        <v>44</v>
      </c>
    </row>
    <row r="1771" spans="1:7" x14ac:dyDescent="0.2">
      <c r="A1771" s="31">
        <v>1770</v>
      </c>
      <c r="B1771" s="32" t="str">
        <f t="shared" si="27"/>
        <v>SJ-B-02-QDVZ-AC-0044_TE02_F</v>
      </c>
      <c r="C1771" s="32" t="str">
        <f>VLOOKUP(D1771,设备类型清单!B:E,4,0)</f>
        <v>SJ-B-02-QDVZ-AC-0044</v>
      </c>
      <c r="D1771" s="32" t="s">
        <v>148</v>
      </c>
      <c r="E1771" s="32" t="s">
        <v>8</v>
      </c>
      <c r="F1771" s="32" t="s">
        <v>45</v>
      </c>
      <c r="G1771" s="32" t="s">
        <v>46</v>
      </c>
    </row>
    <row r="1772" spans="1:7" x14ac:dyDescent="0.2">
      <c r="A1772" s="31">
        <v>1771</v>
      </c>
      <c r="B1772" s="32" t="str">
        <f t="shared" si="27"/>
        <v>SJ-B-02-QDVZ-AC-0044_TE03_F</v>
      </c>
      <c r="C1772" s="32" t="str">
        <f>VLOOKUP(D1772,设备类型清单!B:E,4,0)</f>
        <v>SJ-B-02-QDVZ-AC-0044</v>
      </c>
      <c r="D1772" s="32" t="s">
        <v>148</v>
      </c>
      <c r="E1772" s="32" t="s">
        <v>8</v>
      </c>
      <c r="F1772" s="32" t="s">
        <v>47</v>
      </c>
      <c r="G1772" s="32" t="s">
        <v>48</v>
      </c>
    </row>
    <row r="1773" spans="1:7" x14ac:dyDescent="0.2">
      <c r="A1773" s="31">
        <v>1772</v>
      </c>
      <c r="B1773" s="32" t="str">
        <f t="shared" si="27"/>
        <v>SJ-B-02-QDVZ-AC-0044_TE04_F</v>
      </c>
      <c r="C1773" s="32" t="str">
        <f>VLOOKUP(D1773,设备类型清单!B:E,4,0)</f>
        <v>SJ-B-02-QDVZ-AC-0044</v>
      </c>
      <c r="D1773" s="32" t="s">
        <v>148</v>
      </c>
      <c r="E1773" s="32" t="s">
        <v>8</v>
      </c>
      <c r="F1773" s="32" t="s">
        <v>49</v>
      </c>
      <c r="G1773" s="32" t="s">
        <v>50</v>
      </c>
    </row>
    <row r="1774" spans="1:7" x14ac:dyDescent="0.2">
      <c r="A1774" s="31">
        <v>1773</v>
      </c>
      <c r="B1774" s="32" t="str">
        <f t="shared" si="27"/>
        <v>SJ-B-02-QDVZ-AC-0044_TE05_F</v>
      </c>
      <c r="C1774" s="32" t="str">
        <f>VLOOKUP(D1774,设备类型清单!B:E,4,0)</f>
        <v>SJ-B-02-QDVZ-AC-0044</v>
      </c>
      <c r="D1774" s="32" t="s">
        <v>148</v>
      </c>
      <c r="E1774" s="32" t="s">
        <v>8</v>
      </c>
      <c r="F1774" s="32" t="s">
        <v>51</v>
      </c>
      <c r="G1774" s="32" t="s">
        <v>52</v>
      </c>
    </row>
    <row r="1775" spans="1:7" x14ac:dyDescent="0.2">
      <c r="A1775" s="31">
        <v>1774</v>
      </c>
      <c r="B1775" s="32" t="str">
        <f t="shared" si="27"/>
        <v>SJ-B-02-QDVZ-AC-0044_TE06_F</v>
      </c>
      <c r="C1775" s="32" t="str">
        <f>VLOOKUP(D1775,设备类型清单!B:E,4,0)</f>
        <v>SJ-B-02-QDVZ-AC-0044</v>
      </c>
      <c r="D1775" s="32" t="s">
        <v>148</v>
      </c>
      <c r="E1775" s="32" t="s">
        <v>8</v>
      </c>
      <c r="F1775" s="32" t="s">
        <v>53</v>
      </c>
      <c r="G1775" s="32" t="s">
        <v>54</v>
      </c>
    </row>
    <row r="1776" spans="1:7" x14ac:dyDescent="0.2">
      <c r="A1776" s="31">
        <v>1775</v>
      </c>
      <c r="B1776" s="32" t="str">
        <f t="shared" si="27"/>
        <v>SJ-B-02-QDVZ-AC-0044_TE07_F</v>
      </c>
      <c r="C1776" s="32" t="str">
        <f>VLOOKUP(D1776,设备类型清单!B:E,4,0)</f>
        <v>SJ-B-02-QDVZ-AC-0044</v>
      </c>
      <c r="D1776" s="32" t="s">
        <v>148</v>
      </c>
      <c r="E1776" s="32" t="s">
        <v>8</v>
      </c>
      <c r="F1776" s="32" t="s">
        <v>55</v>
      </c>
      <c r="G1776" s="32" t="s">
        <v>56</v>
      </c>
    </row>
    <row r="1777" spans="1:7" x14ac:dyDescent="0.2">
      <c r="A1777" s="31">
        <v>1776</v>
      </c>
      <c r="B1777" s="32" t="str">
        <f t="shared" si="27"/>
        <v>SJ-B-02-QDVZ-AC-0044_TE08_F</v>
      </c>
      <c r="C1777" s="32" t="str">
        <f>VLOOKUP(D1777,设备类型清单!B:E,4,0)</f>
        <v>SJ-B-02-QDVZ-AC-0044</v>
      </c>
      <c r="D1777" s="32" t="s">
        <v>148</v>
      </c>
      <c r="E1777" s="32" t="s">
        <v>8</v>
      </c>
      <c r="F1777" s="32" t="s">
        <v>57</v>
      </c>
      <c r="G1777" s="32" t="s">
        <v>58</v>
      </c>
    </row>
    <row r="1778" spans="1:7" x14ac:dyDescent="0.2">
      <c r="A1778" s="31">
        <v>1777</v>
      </c>
      <c r="B1778" s="32" t="str">
        <f t="shared" si="27"/>
        <v>SJ-B-02-QDVZ-AC-0044_TE09_S</v>
      </c>
      <c r="C1778" s="32" t="str">
        <f>VLOOKUP(D1778,设备类型清单!B:E,4,0)</f>
        <v>SJ-B-02-QDVZ-AC-0044</v>
      </c>
      <c r="D1778" s="32" t="s">
        <v>148</v>
      </c>
      <c r="E1778" s="32" t="s">
        <v>8</v>
      </c>
      <c r="F1778" s="32" t="s">
        <v>59</v>
      </c>
      <c r="G1778" s="32" t="s">
        <v>60</v>
      </c>
    </row>
    <row r="1779" spans="1:7" x14ac:dyDescent="0.2">
      <c r="A1779" s="31">
        <v>1778</v>
      </c>
      <c r="B1779" s="32" t="str">
        <f t="shared" si="27"/>
        <v>SJ-B-02-QDVZ-AC-0044_TE10_S</v>
      </c>
      <c r="C1779" s="32" t="str">
        <f>VLOOKUP(D1779,设备类型清单!B:E,4,0)</f>
        <v>SJ-B-02-QDVZ-AC-0044</v>
      </c>
      <c r="D1779" s="32" t="s">
        <v>148</v>
      </c>
      <c r="E1779" s="32" t="s">
        <v>8</v>
      </c>
      <c r="F1779" s="32" t="s">
        <v>61</v>
      </c>
      <c r="G1779" s="32" t="s">
        <v>62</v>
      </c>
    </row>
    <row r="1780" spans="1:7" x14ac:dyDescent="0.2">
      <c r="A1780" s="31">
        <v>1779</v>
      </c>
      <c r="B1780" s="32" t="str">
        <f t="shared" si="27"/>
        <v>SJ-B-02-QDVZ-AC-0044_TE11_X</v>
      </c>
      <c r="C1780" s="32" t="str">
        <f>VLOOKUP(D1780,设备类型清单!B:E,4,0)</f>
        <v>SJ-B-02-QDVZ-AC-0044</v>
      </c>
      <c r="D1780" s="32" t="s">
        <v>148</v>
      </c>
      <c r="E1780" s="32" t="s">
        <v>8</v>
      </c>
      <c r="F1780" s="32" t="s">
        <v>63</v>
      </c>
      <c r="G1780" s="32" t="s">
        <v>64</v>
      </c>
    </row>
    <row r="1781" spans="1:7" x14ac:dyDescent="0.2">
      <c r="A1781" s="31">
        <v>1780</v>
      </c>
      <c r="B1781" s="32" t="str">
        <f t="shared" si="27"/>
        <v>SJ-B-02-QDVZ-AC-0044_TE12_X</v>
      </c>
      <c r="C1781" s="32" t="str">
        <f>VLOOKUP(D1781,设备类型清单!B:E,4,0)</f>
        <v>SJ-B-02-QDVZ-AC-0044</v>
      </c>
      <c r="D1781" s="32" t="s">
        <v>148</v>
      </c>
      <c r="E1781" s="32" t="s">
        <v>8</v>
      </c>
      <c r="F1781" s="32" t="s">
        <v>65</v>
      </c>
      <c r="G1781" s="32" t="s">
        <v>66</v>
      </c>
    </row>
    <row r="1782" spans="1:7" x14ac:dyDescent="0.2">
      <c r="A1782" s="31">
        <v>1781</v>
      </c>
      <c r="B1782" s="32" t="str">
        <f t="shared" si="27"/>
        <v>SJ-B-02-QDVZ-AC-0044_TE13_X</v>
      </c>
      <c r="C1782" s="32" t="str">
        <f>VLOOKUP(D1782,设备类型清单!B:E,4,0)</f>
        <v>SJ-B-02-QDVZ-AC-0044</v>
      </c>
      <c r="D1782" s="32" t="s">
        <v>148</v>
      </c>
      <c r="E1782" s="32" t="s">
        <v>8</v>
      </c>
      <c r="F1782" s="32" t="s">
        <v>67</v>
      </c>
      <c r="G1782" s="32" t="s">
        <v>68</v>
      </c>
    </row>
    <row r="1783" spans="1:7" x14ac:dyDescent="0.2">
      <c r="A1783" s="31">
        <v>1782</v>
      </c>
      <c r="B1783" s="32" t="str">
        <f t="shared" si="27"/>
        <v>SJ-B-02-QDVZ-AC-0044_DP01_F</v>
      </c>
      <c r="C1783" s="32" t="str">
        <f>VLOOKUP(D1783,设备类型清单!B:E,4,0)</f>
        <v>SJ-B-02-QDVZ-AC-0044</v>
      </c>
      <c r="D1783" s="32" t="s">
        <v>148</v>
      </c>
      <c r="E1783" s="32" t="s">
        <v>8</v>
      </c>
      <c r="F1783" s="32" t="s">
        <v>69</v>
      </c>
      <c r="G1783" s="32" t="s">
        <v>70</v>
      </c>
    </row>
    <row r="1784" spans="1:7" x14ac:dyDescent="0.2">
      <c r="A1784" s="31">
        <v>1783</v>
      </c>
      <c r="B1784" s="32" t="str">
        <f t="shared" si="27"/>
        <v>SJ-B-02-QDVZ-AC-0044_DP02_X</v>
      </c>
      <c r="C1784" s="32" t="str">
        <f>VLOOKUP(D1784,设备类型清单!B:E,4,0)</f>
        <v>SJ-B-02-QDVZ-AC-0044</v>
      </c>
      <c r="D1784" s="32" t="s">
        <v>148</v>
      </c>
      <c r="E1784" s="32" t="s">
        <v>8</v>
      </c>
      <c r="F1784" s="32" t="s">
        <v>71</v>
      </c>
      <c r="G1784" s="32" t="s">
        <v>72</v>
      </c>
    </row>
    <row r="1785" spans="1:7" x14ac:dyDescent="0.2">
      <c r="A1785" s="31">
        <v>1784</v>
      </c>
      <c r="B1785" s="32" t="str">
        <f t="shared" si="27"/>
        <v>SJ-B-02-QDVZ-AC-0044_DP03_X</v>
      </c>
      <c r="C1785" s="32" t="str">
        <f>VLOOKUP(D1785,设备类型清单!B:E,4,0)</f>
        <v>SJ-B-02-QDVZ-AC-0044</v>
      </c>
      <c r="D1785" s="32" t="s">
        <v>148</v>
      </c>
      <c r="E1785" s="32" t="s">
        <v>8</v>
      </c>
      <c r="F1785" s="32" t="s">
        <v>73</v>
      </c>
      <c r="G1785" s="32" t="s">
        <v>74</v>
      </c>
    </row>
    <row r="1786" spans="1:7" x14ac:dyDescent="0.2">
      <c r="A1786" s="31">
        <v>1785</v>
      </c>
      <c r="B1786" s="32" t="str">
        <f t="shared" si="27"/>
        <v>SJ-B-02-QDVZ-AC-0044_DP04_X</v>
      </c>
      <c r="C1786" s="32" t="str">
        <f>VLOOKUP(D1786,设备类型清单!B:E,4,0)</f>
        <v>SJ-B-02-QDVZ-AC-0044</v>
      </c>
      <c r="D1786" s="32" t="s">
        <v>148</v>
      </c>
      <c r="E1786" s="32" t="s">
        <v>8</v>
      </c>
      <c r="F1786" s="32" t="s">
        <v>75</v>
      </c>
      <c r="G1786" s="32" t="s">
        <v>76</v>
      </c>
    </row>
    <row r="1787" spans="1:7" x14ac:dyDescent="0.2">
      <c r="A1787" s="31">
        <v>1786</v>
      </c>
      <c r="B1787" s="32" t="str">
        <f t="shared" si="27"/>
        <v>SJ-B-02-QDVZ-AC-0044_PR01_F</v>
      </c>
      <c r="C1787" s="32" t="str">
        <f>VLOOKUP(D1787,设备类型清单!B:E,4,0)</f>
        <v>SJ-B-02-QDVZ-AC-0044</v>
      </c>
      <c r="D1787" s="32" t="s">
        <v>148</v>
      </c>
      <c r="E1787" s="32" t="s">
        <v>8</v>
      </c>
      <c r="F1787" s="32" t="s">
        <v>77</v>
      </c>
      <c r="G1787" s="32" t="s">
        <v>78</v>
      </c>
    </row>
    <row r="1788" spans="1:7" x14ac:dyDescent="0.2">
      <c r="A1788" s="31">
        <v>1787</v>
      </c>
      <c r="B1788" s="32" t="str">
        <f t="shared" si="27"/>
        <v>SJ-B-02-QDVZ-AC-0044_SN01_M</v>
      </c>
      <c r="C1788" s="32" t="str">
        <f>VLOOKUP(D1788,设备类型清单!B:E,4,0)</f>
        <v>SJ-B-02-QDVZ-AC-0044</v>
      </c>
      <c r="D1788" s="32" t="s">
        <v>148</v>
      </c>
      <c r="E1788" s="32" t="s">
        <v>8</v>
      </c>
      <c r="F1788" s="32" t="s">
        <v>79</v>
      </c>
      <c r="G1788" s="32" t="s">
        <v>80</v>
      </c>
    </row>
    <row r="1789" spans="1:7" x14ac:dyDescent="0.2">
      <c r="A1789" s="31">
        <v>1788</v>
      </c>
      <c r="B1789" s="32" t="str">
        <f t="shared" si="27"/>
        <v>SJ-B-02-QDVZ-AC-0044_SN02_R</v>
      </c>
      <c r="C1789" s="32" t="str">
        <f>VLOOKUP(D1789,设备类型清单!B:E,4,0)</f>
        <v>SJ-B-02-QDVZ-AC-0044</v>
      </c>
      <c r="D1789" s="32" t="s">
        <v>148</v>
      </c>
      <c r="E1789" s="32" t="s">
        <v>8</v>
      </c>
      <c r="F1789" s="32" t="s">
        <v>81</v>
      </c>
      <c r="G1789" s="32" t="s">
        <v>82</v>
      </c>
    </row>
    <row r="1790" spans="1:7" x14ac:dyDescent="0.2">
      <c r="A1790" s="31">
        <v>1789</v>
      </c>
      <c r="B1790" s="32" t="str">
        <f t="shared" si="27"/>
        <v>SJ-B-02-QDVZ-AC-0044_SN03_E</v>
      </c>
      <c r="C1790" s="32" t="str">
        <f>VLOOKUP(D1790,设备类型清单!B:E,4,0)</f>
        <v>SJ-B-02-QDVZ-AC-0044</v>
      </c>
      <c r="D1790" s="32" t="s">
        <v>148</v>
      </c>
      <c r="E1790" s="32" t="s">
        <v>8</v>
      </c>
      <c r="F1790" s="32" t="s">
        <v>83</v>
      </c>
      <c r="G1790" s="32" t="s">
        <v>84</v>
      </c>
    </row>
    <row r="1791" spans="1:7" x14ac:dyDescent="0.2">
      <c r="A1791" s="31">
        <v>1790</v>
      </c>
      <c r="B1791" s="32" t="str">
        <f t="shared" si="27"/>
        <v>SJ-B-02-QDVZ-AC-0044_SN04_R</v>
      </c>
      <c r="C1791" s="32" t="str">
        <f>VLOOKUP(D1791,设备类型清单!B:E,4,0)</f>
        <v>SJ-B-02-QDVZ-AC-0044</v>
      </c>
      <c r="D1791" s="32" t="s">
        <v>148</v>
      </c>
      <c r="E1791" s="32" t="s">
        <v>8</v>
      </c>
      <c r="F1791" s="32" t="s">
        <v>85</v>
      </c>
      <c r="G1791" s="32" t="s">
        <v>86</v>
      </c>
    </row>
    <row r="1792" spans="1:7" x14ac:dyDescent="0.2">
      <c r="A1792" s="31">
        <v>1791</v>
      </c>
      <c r="B1792" s="32" t="str">
        <f t="shared" si="27"/>
        <v>SJ-B-02-QDVZ-AC-0044_SN05_E</v>
      </c>
      <c r="C1792" s="32" t="str">
        <f>VLOOKUP(D1792,设备类型清单!B:E,4,0)</f>
        <v>SJ-B-02-QDVZ-AC-0044</v>
      </c>
      <c r="D1792" s="32" t="s">
        <v>148</v>
      </c>
      <c r="E1792" s="32" t="s">
        <v>8</v>
      </c>
      <c r="F1792" s="32" t="s">
        <v>87</v>
      </c>
      <c r="G1792" s="32" t="s">
        <v>88</v>
      </c>
    </row>
    <row r="1793" spans="1:7" x14ac:dyDescent="0.2">
      <c r="A1793" s="31">
        <v>1792</v>
      </c>
      <c r="B1793" s="32" t="str">
        <f t="shared" si="27"/>
        <v>SJ-B-02-QDVZ-AC-0044_SN06_S</v>
      </c>
      <c r="C1793" s="32" t="str">
        <f>VLOOKUP(D1793,设备类型清单!B:E,4,0)</f>
        <v>SJ-B-02-QDVZ-AC-0044</v>
      </c>
      <c r="D1793" s="32" t="s">
        <v>148</v>
      </c>
      <c r="E1793" s="32" t="s">
        <v>8</v>
      </c>
      <c r="F1793" s="32" t="s">
        <v>89</v>
      </c>
      <c r="G1793" s="32" t="s">
        <v>90</v>
      </c>
    </row>
    <row r="1794" spans="1:7" x14ac:dyDescent="0.2">
      <c r="A1794" s="34">
        <v>1793</v>
      </c>
      <c r="B1794" s="30" t="str">
        <f t="shared" ref="B1794:B1857" si="28">C1794&amp;F1794</f>
        <v>SJ-B-02-QDVZ-AC-0045_AV01_F</v>
      </c>
      <c r="C1794" s="30" t="str">
        <f>VLOOKUP(D1794,设备类型清单!B:E,4,0)</f>
        <v>SJ-B-02-QDVZ-AC-0045</v>
      </c>
      <c r="D1794" s="30" t="s">
        <v>149</v>
      </c>
      <c r="E1794" s="30" t="s">
        <v>8</v>
      </c>
      <c r="F1794" s="30" t="s">
        <v>9</v>
      </c>
      <c r="G1794" s="30" t="s">
        <v>10</v>
      </c>
    </row>
    <row r="1795" spans="1:7" x14ac:dyDescent="0.2">
      <c r="A1795" s="34">
        <v>1794</v>
      </c>
      <c r="B1795" s="30" t="str">
        <f t="shared" si="28"/>
        <v>SJ-B-02-QDVZ-AC-0045_OP01_F</v>
      </c>
      <c r="C1795" s="30" t="str">
        <f>VLOOKUP(D1795,设备类型清单!B:E,4,0)</f>
        <v>SJ-B-02-QDVZ-AC-0045</v>
      </c>
      <c r="D1795" s="30" t="s">
        <v>149</v>
      </c>
      <c r="E1795" s="30" t="s">
        <v>8</v>
      </c>
      <c r="F1795" s="30" t="s">
        <v>11</v>
      </c>
      <c r="G1795" s="30" t="s">
        <v>12</v>
      </c>
    </row>
    <row r="1796" spans="1:7" x14ac:dyDescent="0.2">
      <c r="A1796" s="34">
        <v>1795</v>
      </c>
      <c r="B1796" s="30" t="str">
        <f t="shared" si="28"/>
        <v>SJ-B-02-QDVZ-AC-0045_OP02_F</v>
      </c>
      <c r="C1796" s="30" t="str">
        <f>VLOOKUP(D1796,设备类型清单!B:E,4,0)</f>
        <v>SJ-B-02-QDVZ-AC-0045</v>
      </c>
      <c r="D1796" s="30" t="s">
        <v>149</v>
      </c>
      <c r="E1796" s="30" t="s">
        <v>8</v>
      </c>
      <c r="F1796" s="30" t="s">
        <v>13</v>
      </c>
      <c r="G1796" s="30" t="s">
        <v>14</v>
      </c>
    </row>
    <row r="1797" spans="1:7" x14ac:dyDescent="0.2">
      <c r="A1797" s="34">
        <v>1796</v>
      </c>
      <c r="B1797" s="30" t="str">
        <f t="shared" si="28"/>
        <v>SJ-B-02-QDVZ-AC-0045_OP03_F</v>
      </c>
      <c r="C1797" s="30" t="str">
        <f>VLOOKUP(D1797,设备类型清单!B:E,4,0)</f>
        <v>SJ-B-02-QDVZ-AC-0045</v>
      </c>
      <c r="D1797" s="30" t="s">
        <v>149</v>
      </c>
      <c r="E1797" s="30" t="s">
        <v>8</v>
      </c>
      <c r="F1797" s="30" t="s">
        <v>15</v>
      </c>
      <c r="G1797" s="30" t="s">
        <v>16</v>
      </c>
    </row>
    <row r="1798" spans="1:7" x14ac:dyDescent="0.2">
      <c r="A1798" s="34">
        <v>1797</v>
      </c>
      <c r="B1798" s="30" t="str">
        <f t="shared" si="28"/>
        <v>SJ-B-02-QDVZ-AC-0045_OP04_F</v>
      </c>
      <c r="C1798" s="30" t="str">
        <f>VLOOKUP(D1798,设备类型清单!B:E,4,0)</f>
        <v>SJ-B-02-QDVZ-AC-0045</v>
      </c>
      <c r="D1798" s="30" t="s">
        <v>149</v>
      </c>
      <c r="E1798" s="30" t="s">
        <v>8</v>
      </c>
      <c r="F1798" s="30" t="s">
        <v>17</v>
      </c>
      <c r="G1798" s="30" t="s">
        <v>18</v>
      </c>
    </row>
    <row r="1799" spans="1:7" x14ac:dyDescent="0.2">
      <c r="A1799" s="34">
        <v>1798</v>
      </c>
      <c r="B1799" s="30" t="str">
        <f t="shared" si="28"/>
        <v>SJ-B-02-QDVZ-AC-0045_OP05_F</v>
      </c>
      <c r="C1799" s="30" t="str">
        <f>VLOOKUP(D1799,设备类型清单!B:E,4,0)</f>
        <v>SJ-B-02-QDVZ-AC-0045</v>
      </c>
      <c r="D1799" s="30" t="s">
        <v>149</v>
      </c>
      <c r="E1799" s="30" t="s">
        <v>8</v>
      </c>
      <c r="F1799" s="30" t="s">
        <v>19</v>
      </c>
      <c r="G1799" s="30" t="s">
        <v>20</v>
      </c>
    </row>
    <row r="1800" spans="1:7" x14ac:dyDescent="0.2">
      <c r="A1800" s="34">
        <v>1799</v>
      </c>
      <c r="B1800" s="30" t="str">
        <f t="shared" si="28"/>
        <v>SJ-B-02-QDVZ-AC-0045_OP06_X</v>
      </c>
      <c r="C1800" s="30" t="str">
        <f>VLOOKUP(D1800,设备类型清单!B:E,4,0)</f>
        <v>SJ-B-02-QDVZ-AC-0045</v>
      </c>
      <c r="D1800" s="30" t="s">
        <v>149</v>
      </c>
      <c r="E1800" s="30" t="s">
        <v>8</v>
      </c>
      <c r="F1800" s="30" t="s">
        <v>21</v>
      </c>
      <c r="G1800" s="30" t="s">
        <v>22</v>
      </c>
    </row>
    <row r="1801" spans="1:7" x14ac:dyDescent="0.2">
      <c r="A1801" s="34">
        <v>1800</v>
      </c>
      <c r="B1801" s="30" t="str">
        <f t="shared" si="28"/>
        <v>SJ-B-02-QDVZ-AC-0045_OP07_X</v>
      </c>
      <c r="C1801" s="30" t="str">
        <f>VLOOKUP(D1801,设备类型清单!B:E,4,0)</f>
        <v>SJ-B-02-QDVZ-AC-0045</v>
      </c>
      <c r="D1801" s="30" t="s">
        <v>149</v>
      </c>
      <c r="E1801" s="30" t="s">
        <v>8</v>
      </c>
      <c r="F1801" s="30" t="s">
        <v>23</v>
      </c>
      <c r="G1801" s="30" t="s">
        <v>24</v>
      </c>
    </row>
    <row r="1802" spans="1:7" x14ac:dyDescent="0.2">
      <c r="A1802" s="34">
        <v>1801</v>
      </c>
      <c r="B1802" s="30" t="str">
        <f t="shared" si="28"/>
        <v>SJ-B-02-QDVZ-AC-0045_OP08_X</v>
      </c>
      <c r="C1802" s="30" t="str">
        <f>VLOOKUP(D1802,设备类型清单!B:E,4,0)</f>
        <v>SJ-B-02-QDVZ-AC-0045</v>
      </c>
      <c r="D1802" s="30" t="s">
        <v>149</v>
      </c>
      <c r="E1802" s="30" t="s">
        <v>8</v>
      </c>
      <c r="F1802" s="30" t="s">
        <v>25</v>
      </c>
      <c r="G1802" s="30" t="s">
        <v>26</v>
      </c>
    </row>
    <row r="1803" spans="1:7" x14ac:dyDescent="0.2">
      <c r="A1803" s="34">
        <v>1802</v>
      </c>
      <c r="B1803" s="30" t="str">
        <f t="shared" si="28"/>
        <v>SJ-B-02-QDVZ-AC-0045_OP09_X</v>
      </c>
      <c r="C1803" s="30" t="str">
        <f>VLOOKUP(D1803,设备类型清单!B:E,4,0)</f>
        <v>SJ-B-02-QDVZ-AC-0045</v>
      </c>
      <c r="D1803" s="30" t="s">
        <v>149</v>
      </c>
      <c r="E1803" s="30" t="s">
        <v>8</v>
      </c>
      <c r="F1803" s="30" t="s">
        <v>27</v>
      </c>
      <c r="G1803" s="30" t="s">
        <v>28</v>
      </c>
    </row>
    <row r="1804" spans="1:7" x14ac:dyDescent="0.2">
      <c r="A1804" s="34">
        <v>1803</v>
      </c>
      <c r="B1804" s="30" t="str">
        <f t="shared" si="28"/>
        <v>SJ-B-02-QDVZ-AC-0045_FQ01_F</v>
      </c>
      <c r="C1804" s="30" t="str">
        <f>VLOOKUP(D1804,设备类型清单!B:E,4,0)</f>
        <v>SJ-B-02-QDVZ-AC-0045</v>
      </c>
      <c r="D1804" s="30" t="s">
        <v>149</v>
      </c>
      <c r="E1804" s="30" t="s">
        <v>8</v>
      </c>
      <c r="F1804" s="30" t="s">
        <v>29</v>
      </c>
      <c r="G1804" s="30" t="s">
        <v>30</v>
      </c>
    </row>
    <row r="1805" spans="1:7" x14ac:dyDescent="0.2">
      <c r="A1805" s="34">
        <v>1804</v>
      </c>
      <c r="B1805" s="30" t="str">
        <f t="shared" si="28"/>
        <v>SJ-B-02-QDVZ-AC-0045_HU01_F</v>
      </c>
      <c r="C1805" s="30" t="str">
        <f>VLOOKUP(D1805,设备类型清单!B:E,4,0)</f>
        <v>SJ-B-02-QDVZ-AC-0045</v>
      </c>
      <c r="D1805" s="30" t="s">
        <v>149</v>
      </c>
      <c r="E1805" s="30" t="s">
        <v>8</v>
      </c>
      <c r="F1805" s="30" t="s">
        <v>31</v>
      </c>
      <c r="G1805" s="30" t="s">
        <v>32</v>
      </c>
    </row>
    <row r="1806" spans="1:7" x14ac:dyDescent="0.2">
      <c r="A1806" s="34">
        <v>1805</v>
      </c>
      <c r="B1806" s="30" t="str">
        <f t="shared" si="28"/>
        <v>SJ-B-02-QDVZ-AC-0045_HU02_F</v>
      </c>
      <c r="C1806" s="30" t="str">
        <f>VLOOKUP(D1806,设备类型清单!B:E,4,0)</f>
        <v>SJ-B-02-QDVZ-AC-0045</v>
      </c>
      <c r="D1806" s="30" t="s">
        <v>149</v>
      </c>
      <c r="E1806" s="30" t="s">
        <v>8</v>
      </c>
      <c r="F1806" s="30" t="s">
        <v>33</v>
      </c>
      <c r="G1806" s="30" t="s">
        <v>34</v>
      </c>
    </row>
    <row r="1807" spans="1:7" x14ac:dyDescent="0.2">
      <c r="A1807" s="34">
        <v>1806</v>
      </c>
      <c r="B1807" s="30" t="str">
        <f t="shared" si="28"/>
        <v>SJ-B-02-QDVZ-AC-0045_HU03_F</v>
      </c>
      <c r="C1807" s="30" t="str">
        <f>VLOOKUP(D1807,设备类型清单!B:E,4,0)</f>
        <v>SJ-B-02-QDVZ-AC-0045</v>
      </c>
      <c r="D1807" s="30" t="s">
        <v>149</v>
      </c>
      <c r="E1807" s="30" t="s">
        <v>8</v>
      </c>
      <c r="F1807" s="30" t="s">
        <v>35</v>
      </c>
      <c r="G1807" s="30" t="s">
        <v>36</v>
      </c>
    </row>
    <row r="1808" spans="1:7" x14ac:dyDescent="0.2">
      <c r="A1808" s="34">
        <v>1807</v>
      </c>
      <c r="B1808" s="30" t="str">
        <f t="shared" si="28"/>
        <v>SJ-B-02-QDVZ-AC-0045_HU04_F</v>
      </c>
      <c r="C1808" s="30" t="str">
        <f>VLOOKUP(D1808,设备类型清单!B:E,4,0)</f>
        <v>SJ-B-02-QDVZ-AC-0045</v>
      </c>
      <c r="D1808" s="30" t="s">
        <v>149</v>
      </c>
      <c r="E1808" s="30" t="s">
        <v>8</v>
      </c>
      <c r="F1808" s="30" t="s">
        <v>37</v>
      </c>
      <c r="G1808" s="30" t="s">
        <v>38</v>
      </c>
    </row>
    <row r="1809" spans="1:7" x14ac:dyDescent="0.2">
      <c r="A1809" s="34">
        <v>1808</v>
      </c>
      <c r="B1809" s="30" t="str">
        <f t="shared" si="28"/>
        <v>SJ-B-02-QDVZ-AC-0045_HU05_F</v>
      </c>
      <c r="C1809" s="30" t="str">
        <f>VLOOKUP(D1809,设备类型清单!B:E,4,0)</f>
        <v>SJ-B-02-QDVZ-AC-0045</v>
      </c>
      <c r="D1809" s="30" t="s">
        <v>149</v>
      </c>
      <c r="E1809" s="30" t="s">
        <v>8</v>
      </c>
      <c r="F1809" s="30" t="s">
        <v>39</v>
      </c>
      <c r="G1809" s="30" t="s">
        <v>40</v>
      </c>
    </row>
    <row r="1810" spans="1:7" x14ac:dyDescent="0.2">
      <c r="A1810" s="34">
        <v>1809</v>
      </c>
      <c r="B1810" s="30" t="str">
        <f t="shared" si="28"/>
        <v>SJ-B-02-QDVZ-AC-0045_HU06_X</v>
      </c>
      <c r="C1810" s="30" t="str">
        <f>VLOOKUP(D1810,设备类型清单!B:E,4,0)</f>
        <v>SJ-B-02-QDVZ-AC-0045</v>
      </c>
      <c r="D1810" s="30" t="s">
        <v>149</v>
      </c>
      <c r="E1810" s="30" t="s">
        <v>8</v>
      </c>
      <c r="F1810" s="30" t="s">
        <v>41</v>
      </c>
      <c r="G1810" s="30" t="s">
        <v>42</v>
      </c>
    </row>
    <row r="1811" spans="1:7" x14ac:dyDescent="0.2">
      <c r="A1811" s="34">
        <v>1810</v>
      </c>
      <c r="B1811" s="30" t="str">
        <f t="shared" si="28"/>
        <v>SJ-B-02-QDVZ-AC-0045_TE01_F</v>
      </c>
      <c r="C1811" s="30" t="str">
        <f>VLOOKUP(D1811,设备类型清单!B:E,4,0)</f>
        <v>SJ-B-02-QDVZ-AC-0045</v>
      </c>
      <c r="D1811" s="30" t="s">
        <v>149</v>
      </c>
      <c r="E1811" s="30" t="s">
        <v>8</v>
      </c>
      <c r="F1811" s="30" t="s">
        <v>43</v>
      </c>
      <c r="G1811" s="30" t="s">
        <v>44</v>
      </c>
    </row>
    <row r="1812" spans="1:7" x14ac:dyDescent="0.2">
      <c r="A1812" s="34">
        <v>1811</v>
      </c>
      <c r="B1812" s="30" t="str">
        <f t="shared" si="28"/>
        <v>SJ-B-02-QDVZ-AC-0045_TE02_F</v>
      </c>
      <c r="C1812" s="30" t="str">
        <f>VLOOKUP(D1812,设备类型清单!B:E,4,0)</f>
        <v>SJ-B-02-QDVZ-AC-0045</v>
      </c>
      <c r="D1812" s="30" t="s">
        <v>149</v>
      </c>
      <c r="E1812" s="30" t="s">
        <v>8</v>
      </c>
      <c r="F1812" s="30" t="s">
        <v>45</v>
      </c>
      <c r="G1812" s="30" t="s">
        <v>46</v>
      </c>
    </row>
    <row r="1813" spans="1:7" x14ac:dyDescent="0.2">
      <c r="A1813" s="34">
        <v>1812</v>
      </c>
      <c r="B1813" s="30" t="str">
        <f t="shared" si="28"/>
        <v>SJ-B-02-QDVZ-AC-0045_TE03_F</v>
      </c>
      <c r="C1813" s="30" t="str">
        <f>VLOOKUP(D1813,设备类型清单!B:E,4,0)</f>
        <v>SJ-B-02-QDVZ-AC-0045</v>
      </c>
      <c r="D1813" s="30" t="s">
        <v>149</v>
      </c>
      <c r="E1813" s="30" t="s">
        <v>8</v>
      </c>
      <c r="F1813" s="30" t="s">
        <v>47</v>
      </c>
      <c r="G1813" s="30" t="s">
        <v>48</v>
      </c>
    </row>
    <row r="1814" spans="1:7" x14ac:dyDescent="0.2">
      <c r="A1814" s="34">
        <v>1813</v>
      </c>
      <c r="B1814" s="30" t="str">
        <f t="shared" si="28"/>
        <v>SJ-B-02-QDVZ-AC-0045_TE04_F</v>
      </c>
      <c r="C1814" s="30" t="str">
        <f>VLOOKUP(D1814,设备类型清单!B:E,4,0)</f>
        <v>SJ-B-02-QDVZ-AC-0045</v>
      </c>
      <c r="D1814" s="30" t="s">
        <v>149</v>
      </c>
      <c r="E1814" s="30" t="s">
        <v>8</v>
      </c>
      <c r="F1814" s="30" t="s">
        <v>49</v>
      </c>
      <c r="G1814" s="30" t="s">
        <v>50</v>
      </c>
    </row>
    <row r="1815" spans="1:7" x14ac:dyDescent="0.2">
      <c r="A1815" s="34">
        <v>1814</v>
      </c>
      <c r="B1815" s="30" t="str">
        <f t="shared" si="28"/>
        <v>SJ-B-02-QDVZ-AC-0045_TE05_F</v>
      </c>
      <c r="C1815" s="30" t="str">
        <f>VLOOKUP(D1815,设备类型清单!B:E,4,0)</f>
        <v>SJ-B-02-QDVZ-AC-0045</v>
      </c>
      <c r="D1815" s="30" t="s">
        <v>149</v>
      </c>
      <c r="E1815" s="30" t="s">
        <v>8</v>
      </c>
      <c r="F1815" s="30" t="s">
        <v>51</v>
      </c>
      <c r="G1815" s="30" t="s">
        <v>52</v>
      </c>
    </row>
    <row r="1816" spans="1:7" x14ac:dyDescent="0.2">
      <c r="A1816" s="34">
        <v>1815</v>
      </c>
      <c r="B1816" s="30" t="str">
        <f t="shared" si="28"/>
        <v>SJ-B-02-QDVZ-AC-0045_TE06_F</v>
      </c>
      <c r="C1816" s="30" t="str">
        <f>VLOOKUP(D1816,设备类型清单!B:E,4,0)</f>
        <v>SJ-B-02-QDVZ-AC-0045</v>
      </c>
      <c r="D1816" s="30" t="s">
        <v>149</v>
      </c>
      <c r="E1816" s="30" t="s">
        <v>8</v>
      </c>
      <c r="F1816" s="30" t="s">
        <v>53</v>
      </c>
      <c r="G1816" s="30" t="s">
        <v>54</v>
      </c>
    </row>
    <row r="1817" spans="1:7" x14ac:dyDescent="0.2">
      <c r="A1817" s="34">
        <v>1816</v>
      </c>
      <c r="B1817" s="30" t="str">
        <f t="shared" si="28"/>
        <v>SJ-B-02-QDVZ-AC-0045_TE07_F</v>
      </c>
      <c r="C1817" s="30" t="str">
        <f>VLOOKUP(D1817,设备类型清单!B:E,4,0)</f>
        <v>SJ-B-02-QDVZ-AC-0045</v>
      </c>
      <c r="D1817" s="30" t="s">
        <v>149</v>
      </c>
      <c r="E1817" s="30" t="s">
        <v>8</v>
      </c>
      <c r="F1817" s="30" t="s">
        <v>55</v>
      </c>
      <c r="G1817" s="30" t="s">
        <v>56</v>
      </c>
    </row>
    <row r="1818" spans="1:7" x14ac:dyDescent="0.2">
      <c r="A1818" s="34">
        <v>1817</v>
      </c>
      <c r="B1818" s="30" t="str">
        <f t="shared" si="28"/>
        <v>SJ-B-02-QDVZ-AC-0045_TE08_F</v>
      </c>
      <c r="C1818" s="30" t="str">
        <f>VLOOKUP(D1818,设备类型清单!B:E,4,0)</f>
        <v>SJ-B-02-QDVZ-AC-0045</v>
      </c>
      <c r="D1818" s="30" t="s">
        <v>149</v>
      </c>
      <c r="E1818" s="30" t="s">
        <v>8</v>
      </c>
      <c r="F1818" s="30" t="s">
        <v>57</v>
      </c>
      <c r="G1818" s="30" t="s">
        <v>58</v>
      </c>
    </row>
    <row r="1819" spans="1:7" x14ac:dyDescent="0.2">
      <c r="A1819" s="34">
        <v>1818</v>
      </c>
      <c r="B1819" s="30" t="str">
        <f t="shared" si="28"/>
        <v>SJ-B-02-QDVZ-AC-0045_TE09_S</v>
      </c>
      <c r="C1819" s="30" t="str">
        <f>VLOOKUP(D1819,设备类型清单!B:E,4,0)</f>
        <v>SJ-B-02-QDVZ-AC-0045</v>
      </c>
      <c r="D1819" s="30" t="s">
        <v>149</v>
      </c>
      <c r="E1819" s="30" t="s">
        <v>8</v>
      </c>
      <c r="F1819" s="30" t="s">
        <v>59</v>
      </c>
      <c r="G1819" s="30" t="s">
        <v>60</v>
      </c>
    </row>
    <row r="1820" spans="1:7" x14ac:dyDescent="0.2">
      <c r="A1820" s="34">
        <v>1819</v>
      </c>
      <c r="B1820" s="30" t="str">
        <f t="shared" si="28"/>
        <v>SJ-B-02-QDVZ-AC-0045_TE10_S</v>
      </c>
      <c r="C1820" s="30" t="str">
        <f>VLOOKUP(D1820,设备类型清单!B:E,4,0)</f>
        <v>SJ-B-02-QDVZ-AC-0045</v>
      </c>
      <c r="D1820" s="30" t="s">
        <v>149</v>
      </c>
      <c r="E1820" s="30" t="s">
        <v>8</v>
      </c>
      <c r="F1820" s="30" t="s">
        <v>61</v>
      </c>
      <c r="G1820" s="30" t="s">
        <v>62</v>
      </c>
    </row>
    <row r="1821" spans="1:7" x14ac:dyDescent="0.2">
      <c r="A1821" s="34">
        <v>1820</v>
      </c>
      <c r="B1821" s="30" t="str">
        <f t="shared" si="28"/>
        <v>SJ-B-02-QDVZ-AC-0045_TE11_X</v>
      </c>
      <c r="C1821" s="30" t="str">
        <f>VLOOKUP(D1821,设备类型清单!B:E,4,0)</f>
        <v>SJ-B-02-QDVZ-AC-0045</v>
      </c>
      <c r="D1821" s="30" t="s">
        <v>149</v>
      </c>
      <c r="E1821" s="30" t="s">
        <v>8</v>
      </c>
      <c r="F1821" s="30" t="s">
        <v>63</v>
      </c>
      <c r="G1821" s="30" t="s">
        <v>64</v>
      </c>
    </row>
    <row r="1822" spans="1:7" x14ac:dyDescent="0.2">
      <c r="A1822" s="34">
        <v>1821</v>
      </c>
      <c r="B1822" s="30" t="str">
        <f t="shared" si="28"/>
        <v>SJ-B-02-QDVZ-AC-0045_TE12_X</v>
      </c>
      <c r="C1822" s="30" t="str">
        <f>VLOOKUP(D1822,设备类型清单!B:E,4,0)</f>
        <v>SJ-B-02-QDVZ-AC-0045</v>
      </c>
      <c r="D1822" s="30" t="s">
        <v>149</v>
      </c>
      <c r="E1822" s="30" t="s">
        <v>8</v>
      </c>
      <c r="F1822" s="30" t="s">
        <v>65</v>
      </c>
      <c r="G1822" s="30" t="s">
        <v>66</v>
      </c>
    </row>
    <row r="1823" spans="1:7" x14ac:dyDescent="0.2">
      <c r="A1823" s="34">
        <v>1822</v>
      </c>
      <c r="B1823" s="30" t="str">
        <f t="shared" si="28"/>
        <v>SJ-B-02-QDVZ-AC-0045_TE13_X</v>
      </c>
      <c r="C1823" s="30" t="str">
        <f>VLOOKUP(D1823,设备类型清单!B:E,4,0)</f>
        <v>SJ-B-02-QDVZ-AC-0045</v>
      </c>
      <c r="D1823" s="30" t="s">
        <v>149</v>
      </c>
      <c r="E1823" s="30" t="s">
        <v>8</v>
      </c>
      <c r="F1823" s="30" t="s">
        <v>67</v>
      </c>
      <c r="G1823" s="30" t="s">
        <v>68</v>
      </c>
    </row>
    <row r="1824" spans="1:7" x14ac:dyDescent="0.2">
      <c r="A1824" s="34">
        <v>1823</v>
      </c>
      <c r="B1824" s="30" t="str">
        <f t="shared" si="28"/>
        <v>SJ-B-02-QDVZ-AC-0045_DP01_F</v>
      </c>
      <c r="C1824" s="30" t="str">
        <f>VLOOKUP(D1824,设备类型清单!B:E,4,0)</f>
        <v>SJ-B-02-QDVZ-AC-0045</v>
      </c>
      <c r="D1824" s="30" t="s">
        <v>149</v>
      </c>
      <c r="E1824" s="30" t="s">
        <v>8</v>
      </c>
      <c r="F1824" s="30" t="s">
        <v>69</v>
      </c>
      <c r="G1824" s="30" t="s">
        <v>70</v>
      </c>
    </row>
    <row r="1825" spans="1:7" x14ac:dyDescent="0.2">
      <c r="A1825" s="34">
        <v>1824</v>
      </c>
      <c r="B1825" s="30" t="str">
        <f t="shared" si="28"/>
        <v>SJ-B-02-QDVZ-AC-0045_DP02_X</v>
      </c>
      <c r="C1825" s="30" t="str">
        <f>VLOOKUP(D1825,设备类型清单!B:E,4,0)</f>
        <v>SJ-B-02-QDVZ-AC-0045</v>
      </c>
      <c r="D1825" s="30" t="s">
        <v>149</v>
      </c>
      <c r="E1825" s="30" t="s">
        <v>8</v>
      </c>
      <c r="F1825" s="30" t="s">
        <v>71</v>
      </c>
      <c r="G1825" s="30" t="s">
        <v>72</v>
      </c>
    </row>
    <row r="1826" spans="1:7" x14ac:dyDescent="0.2">
      <c r="A1826" s="34">
        <v>1825</v>
      </c>
      <c r="B1826" s="30" t="str">
        <f t="shared" si="28"/>
        <v>SJ-B-02-QDVZ-AC-0045_DP03_X</v>
      </c>
      <c r="C1826" s="30" t="str">
        <f>VLOOKUP(D1826,设备类型清单!B:E,4,0)</f>
        <v>SJ-B-02-QDVZ-AC-0045</v>
      </c>
      <c r="D1826" s="30" t="s">
        <v>149</v>
      </c>
      <c r="E1826" s="30" t="s">
        <v>8</v>
      </c>
      <c r="F1826" s="30" t="s">
        <v>73</v>
      </c>
      <c r="G1826" s="30" t="s">
        <v>74</v>
      </c>
    </row>
    <row r="1827" spans="1:7" x14ac:dyDescent="0.2">
      <c r="A1827" s="34">
        <v>1826</v>
      </c>
      <c r="B1827" s="30" t="str">
        <f t="shared" si="28"/>
        <v>SJ-B-02-QDVZ-AC-0045_DP04_X</v>
      </c>
      <c r="C1827" s="30" t="str">
        <f>VLOOKUP(D1827,设备类型清单!B:E,4,0)</f>
        <v>SJ-B-02-QDVZ-AC-0045</v>
      </c>
      <c r="D1827" s="30" t="s">
        <v>149</v>
      </c>
      <c r="E1827" s="30" t="s">
        <v>8</v>
      </c>
      <c r="F1827" s="30" t="s">
        <v>75</v>
      </c>
      <c r="G1827" s="30" t="s">
        <v>76</v>
      </c>
    </row>
    <row r="1828" spans="1:7" x14ac:dyDescent="0.2">
      <c r="A1828" s="34">
        <v>1827</v>
      </c>
      <c r="B1828" s="30" t="str">
        <f t="shared" si="28"/>
        <v>SJ-B-02-QDVZ-AC-0045_PR01_F</v>
      </c>
      <c r="C1828" s="30" t="str">
        <f>VLOOKUP(D1828,设备类型清单!B:E,4,0)</f>
        <v>SJ-B-02-QDVZ-AC-0045</v>
      </c>
      <c r="D1828" s="30" t="s">
        <v>149</v>
      </c>
      <c r="E1828" s="30" t="s">
        <v>8</v>
      </c>
      <c r="F1828" s="30" t="s">
        <v>77</v>
      </c>
      <c r="G1828" s="30" t="s">
        <v>78</v>
      </c>
    </row>
    <row r="1829" spans="1:7" x14ac:dyDescent="0.2">
      <c r="A1829" s="34">
        <v>1828</v>
      </c>
      <c r="B1829" s="30" t="str">
        <f t="shared" si="28"/>
        <v>SJ-B-02-QDVZ-AC-0045_SN01_M</v>
      </c>
      <c r="C1829" s="30" t="str">
        <f>VLOOKUP(D1829,设备类型清单!B:E,4,0)</f>
        <v>SJ-B-02-QDVZ-AC-0045</v>
      </c>
      <c r="D1829" s="30" t="s">
        <v>149</v>
      </c>
      <c r="E1829" s="30" t="s">
        <v>8</v>
      </c>
      <c r="F1829" s="30" t="s">
        <v>79</v>
      </c>
      <c r="G1829" s="30" t="s">
        <v>80</v>
      </c>
    </row>
    <row r="1830" spans="1:7" x14ac:dyDescent="0.2">
      <c r="A1830" s="34">
        <v>1829</v>
      </c>
      <c r="B1830" s="30" t="str">
        <f t="shared" si="28"/>
        <v>SJ-B-02-QDVZ-AC-0045_SN02_R</v>
      </c>
      <c r="C1830" s="30" t="str">
        <f>VLOOKUP(D1830,设备类型清单!B:E,4,0)</f>
        <v>SJ-B-02-QDVZ-AC-0045</v>
      </c>
      <c r="D1830" s="30" t="s">
        <v>149</v>
      </c>
      <c r="E1830" s="30" t="s">
        <v>8</v>
      </c>
      <c r="F1830" s="30" t="s">
        <v>81</v>
      </c>
      <c r="G1830" s="30" t="s">
        <v>82</v>
      </c>
    </row>
    <row r="1831" spans="1:7" x14ac:dyDescent="0.2">
      <c r="A1831" s="34">
        <v>1830</v>
      </c>
      <c r="B1831" s="30" t="str">
        <f t="shared" si="28"/>
        <v>SJ-B-02-QDVZ-AC-0045_SN03_E</v>
      </c>
      <c r="C1831" s="30" t="str">
        <f>VLOOKUP(D1831,设备类型清单!B:E,4,0)</f>
        <v>SJ-B-02-QDVZ-AC-0045</v>
      </c>
      <c r="D1831" s="30" t="s">
        <v>149</v>
      </c>
      <c r="E1831" s="30" t="s">
        <v>8</v>
      </c>
      <c r="F1831" s="30" t="s">
        <v>83</v>
      </c>
      <c r="G1831" s="30" t="s">
        <v>84</v>
      </c>
    </row>
    <row r="1832" spans="1:7" x14ac:dyDescent="0.2">
      <c r="A1832" s="34">
        <v>1831</v>
      </c>
      <c r="B1832" s="30" t="str">
        <f t="shared" si="28"/>
        <v>SJ-B-02-QDVZ-AC-0045_SN04_R</v>
      </c>
      <c r="C1832" s="30" t="str">
        <f>VLOOKUP(D1832,设备类型清单!B:E,4,0)</f>
        <v>SJ-B-02-QDVZ-AC-0045</v>
      </c>
      <c r="D1832" s="30" t="s">
        <v>149</v>
      </c>
      <c r="E1832" s="30" t="s">
        <v>8</v>
      </c>
      <c r="F1832" s="30" t="s">
        <v>85</v>
      </c>
      <c r="G1832" s="30" t="s">
        <v>86</v>
      </c>
    </row>
    <row r="1833" spans="1:7" x14ac:dyDescent="0.2">
      <c r="A1833" s="34">
        <v>1832</v>
      </c>
      <c r="B1833" s="30" t="str">
        <f t="shared" si="28"/>
        <v>SJ-B-02-QDVZ-AC-0045_SN05_E</v>
      </c>
      <c r="C1833" s="30" t="str">
        <f>VLOOKUP(D1833,设备类型清单!B:E,4,0)</f>
        <v>SJ-B-02-QDVZ-AC-0045</v>
      </c>
      <c r="D1833" s="30" t="s">
        <v>149</v>
      </c>
      <c r="E1833" s="30" t="s">
        <v>8</v>
      </c>
      <c r="F1833" s="30" t="s">
        <v>87</v>
      </c>
      <c r="G1833" s="30" t="s">
        <v>88</v>
      </c>
    </row>
    <row r="1834" spans="1:7" x14ac:dyDescent="0.2">
      <c r="A1834" s="34">
        <v>1833</v>
      </c>
      <c r="B1834" s="30" t="str">
        <f t="shared" si="28"/>
        <v>SJ-B-02-QDVZ-AC-0045_SN06_S</v>
      </c>
      <c r="C1834" s="30" t="str">
        <f>VLOOKUP(D1834,设备类型清单!B:E,4,0)</f>
        <v>SJ-B-02-QDVZ-AC-0045</v>
      </c>
      <c r="D1834" s="30" t="s">
        <v>149</v>
      </c>
      <c r="E1834" s="30" t="s">
        <v>8</v>
      </c>
      <c r="F1834" s="30" t="s">
        <v>89</v>
      </c>
      <c r="G1834" s="30" t="s">
        <v>90</v>
      </c>
    </row>
    <row r="1835" spans="1:7" x14ac:dyDescent="0.2">
      <c r="A1835" s="31">
        <v>1834</v>
      </c>
      <c r="B1835" s="32" t="str">
        <f t="shared" si="28"/>
        <v>SJ-B-02-QDVZ-AC-0046_AV01_F</v>
      </c>
      <c r="C1835" s="32" t="str">
        <f>VLOOKUP(D1835,设备类型清单!B:E,4,0)</f>
        <v>SJ-B-02-QDVZ-AC-0046</v>
      </c>
      <c r="D1835" s="32" t="s">
        <v>150</v>
      </c>
      <c r="E1835" s="32" t="s">
        <v>8</v>
      </c>
      <c r="F1835" s="32" t="s">
        <v>9</v>
      </c>
      <c r="G1835" s="32" t="s">
        <v>10</v>
      </c>
    </row>
    <row r="1836" spans="1:7" x14ac:dyDescent="0.2">
      <c r="A1836" s="31">
        <v>1835</v>
      </c>
      <c r="B1836" s="32" t="str">
        <f t="shared" si="28"/>
        <v>SJ-B-02-QDVZ-AC-0046_OP01_F</v>
      </c>
      <c r="C1836" s="32" t="str">
        <f>VLOOKUP(D1836,设备类型清单!B:E,4,0)</f>
        <v>SJ-B-02-QDVZ-AC-0046</v>
      </c>
      <c r="D1836" s="32" t="s">
        <v>150</v>
      </c>
      <c r="E1836" s="32" t="s">
        <v>8</v>
      </c>
      <c r="F1836" s="32" t="s">
        <v>11</v>
      </c>
      <c r="G1836" s="32" t="s">
        <v>12</v>
      </c>
    </row>
    <row r="1837" spans="1:7" x14ac:dyDescent="0.2">
      <c r="A1837" s="31">
        <v>1836</v>
      </c>
      <c r="B1837" s="32" t="str">
        <f t="shared" si="28"/>
        <v>SJ-B-02-QDVZ-AC-0046_OP02_F</v>
      </c>
      <c r="C1837" s="32" t="str">
        <f>VLOOKUP(D1837,设备类型清单!B:E,4,0)</f>
        <v>SJ-B-02-QDVZ-AC-0046</v>
      </c>
      <c r="D1837" s="32" t="s">
        <v>150</v>
      </c>
      <c r="E1837" s="32" t="s">
        <v>8</v>
      </c>
      <c r="F1837" s="32" t="s">
        <v>13</v>
      </c>
      <c r="G1837" s="32" t="s">
        <v>14</v>
      </c>
    </row>
    <row r="1838" spans="1:7" x14ac:dyDescent="0.2">
      <c r="A1838" s="31">
        <v>1837</v>
      </c>
      <c r="B1838" s="32" t="str">
        <f t="shared" si="28"/>
        <v>SJ-B-02-QDVZ-AC-0046_OP03_F</v>
      </c>
      <c r="C1838" s="32" t="str">
        <f>VLOOKUP(D1838,设备类型清单!B:E,4,0)</f>
        <v>SJ-B-02-QDVZ-AC-0046</v>
      </c>
      <c r="D1838" s="32" t="s">
        <v>150</v>
      </c>
      <c r="E1838" s="32" t="s">
        <v>8</v>
      </c>
      <c r="F1838" s="32" t="s">
        <v>15</v>
      </c>
      <c r="G1838" s="32" t="s">
        <v>16</v>
      </c>
    </row>
    <row r="1839" spans="1:7" x14ac:dyDescent="0.2">
      <c r="A1839" s="31">
        <v>1838</v>
      </c>
      <c r="B1839" s="32" t="str">
        <f t="shared" si="28"/>
        <v>SJ-B-02-QDVZ-AC-0046_OP04_F</v>
      </c>
      <c r="C1839" s="32" t="str">
        <f>VLOOKUP(D1839,设备类型清单!B:E,4,0)</f>
        <v>SJ-B-02-QDVZ-AC-0046</v>
      </c>
      <c r="D1839" s="32" t="s">
        <v>150</v>
      </c>
      <c r="E1839" s="32" t="s">
        <v>8</v>
      </c>
      <c r="F1839" s="32" t="s">
        <v>17</v>
      </c>
      <c r="G1839" s="32" t="s">
        <v>18</v>
      </c>
    </row>
    <row r="1840" spans="1:7" x14ac:dyDescent="0.2">
      <c r="A1840" s="31">
        <v>1839</v>
      </c>
      <c r="B1840" s="32" t="str">
        <f t="shared" si="28"/>
        <v>SJ-B-02-QDVZ-AC-0046_OP05_F</v>
      </c>
      <c r="C1840" s="32" t="str">
        <f>VLOOKUP(D1840,设备类型清单!B:E,4,0)</f>
        <v>SJ-B-02-QDVZ-AC-0046</v>
      </c>
      <c r="D1840" s="32" t="s">
        <v>150</v>
      </c>
      <c r="E1840" s="32" t="s">
        <v>8</v>
      </c>
      <c r="F1840" s="32" t="s">
        <v>19</v>
      </c>
      <c r="G1840" s="32" t="s">
        <v>20</v>
      </c>
    </row>
    <row r="1841" spans="1:7" x14ac:dyDescent="0.2">
      <c r="A1841" s="31">
        <v>1840</v>
      </c>
      <c r="B1841" s="32" t="str">
        <f t="shared" si="28"/>
        <v>SJ-B-02-QDVZ-AC-0046_OP06_X</v>
      </c>
      <c r="C1841" s="32" t="str">
        <f>VLOOKUP(D1841,设备类型清单!B:E,4,0)</f>
        <v>SJ-B-02-QDVZ-AC-0046</v>
      </c>
      <c r="D1841" s="32" t="s">
        <v>150</v>
      </c>
      <c r="E1841" s="32" t="s">
        <v>8</v>
      </c>
      <c r="F1841" s="32" t="s">
        <v>21</v>
      </c>
      <c r="G1841" s="32" t="s">
        <v>22</v>
      </c>
    </row>
    <row r="1842" spans="1:7" x14ac:dyDescent="0.2">
      <c r="A1842" s="31">
        <v>1841</v>
      </c>
      <c r="B1842" s="32" t="str">
        <f t="shared" si="28"/>
        <v>SJ-B-02-QDVZ-AC-0046_OP07_X</v>
      </c>
      <c r="C1842" s="32" t="str">
        <f>VLOOKUP(D1842,设备类型清单!B:E,4,0)</f>
        <v>SJ-B-02-QDVZ-AC-0046</v>
      </c>
      <c r="D1842" s="32" t="s">
        <v>150</v>
      </c>
      <c r="E1842" s="32" t="s">
        <v>8</v>
      </c>
      <c r="F1842" s="32" t="s">
        <v>23</v>
      </c>
      <c r="G1842" s="32" t="s">
        <v>24</v>
      </c>
    </row>
    <row r="1843" spans="1:7" x14ac:dyDescent="0.2">
      <c r="A1843" s="31">
        <v>1842</v>
      </c>
      <c r="B1843" s="32" t="str">
        <f t="shared" si="28"/>
        <v>SJ-B-02-QDVZ-AC-0046_OP08_X</v>
      </c>
      <c r="C1843" s="32" t="str">
        <f>VLOOKUP(D1843,设备类型清单!B:E,4,0)</f>
        <v>SJ-B-02-QDVZ-AC-0046</v>
      </c>
      <c r="D1843" s="32" t="s">
        <v>150</v>
      </c>
      <c r="E1843" s="32" t="s">
        <v>8</v>
      </c>
      <c r="F1843" s="32" t="s">
        <v>25</v>
      </c>
      <c r="G1843" s="32" t="s">
        <v>26</v>
      </c>
    </row>
    <row r="1844" spans="1:7" x14ac:dyDescent="0.2">
      <c r="A1844" s="31">
        <v>1843</v>
      </c>
      <c r="B1844" s="32" t="str">
        <f t="shared" si="28"/>
        <v>SJ-B-02-QDVZ-AC-0046_OP09_X</v>
      </c>
      <c r="C1844" s="32" t="str">
        <f>VLOOKUP(D1844,设备类型清单!B:E,4,0)</f>
        <v>SJ-B-02-QDVZ-AC-0046</v>
      </c>
      <c r="D1844" s="32" t="s">
        <v>150</v>
      </c>
      <c r="E1844" s="32" t="s">
        <v>8</v>
      </c>
      <c r="F1844" s="32" t="s">
        <v>27</v>
      </c>
      <c r="G1844" s="32" t="s">
        <v>28</v>
      </c>
    </row>
    <row r="1845" spans="1:7" x14ac:dyDescent="0.2">
      <c r="A1845" s="31">
        <v>1844</v>
      </c>
      <c r="B1845" s="32" t="str">
        <f t="shared" si="28"/>
        <v>SJ-B-02-QDVZ-AC-0046_FQ01_F</v>
      </c>
      <c r="C1845" s="32" t="str">
        <f>VLOOKUP(D1845,设备类型清单!B:E,4,0)</f>
        <v>SJ-B-02-QDVZ-AC-0046</v>
      </c>
      <c r="D1845" s="32" t="s">
        <v>150</v>
      </c>
      <c r="E1845" s="32" t="s">
        <v>8</v>
      </c>
      <c r="F1845" s="32" t="s">
        <v>29</v>
      </c>
      <c r="G1845" s="32" t="s">
        <v>30</v>
      </c>
    </row>
    <row r="1846" spans="1:7" x14ac:dyDescent="0.2">
      <c r="A1846" s="31">
        <v>1845</v>
      </c>
      <c r="B1846" s="32" t="str">
        <f t="shared" si="28"/>
        <v>SJ-B-02-QDVZ-AC-0046_HU01_F</v>
      </c>
      <c r="C1846" s="32" t="str">
        <f>VLOOKUP(D1846,设备类型清单!B:E,4,0)</f>
        <v>SJ-B-02-QDVZ-AC-0046</v>
      </c>
      <c r="D1846" s="32" t="s">
        <v>150</v>
      </c>
      <c r="E1846" s="32" t="s">
        <v>8</v>
      </c>
      <c r="F1846" s="32" t="s">
        <v>31</v>
      </c>
      <c r="G1846" s="32" t="s">
        <v>32</v>
      </c>
    </row>
    <row r="1847" spans="1:7" x14ac:dyDescent="0.2">
      <c r="A1847" s="31">
        <v>1846</v>
      </c>
      <c r="B1847" s="32" t="str">
        <f t="shared" si="28"/>
        <v>SJ-B-02-QDVZ-AC-0046_HU02_F</v>
      </c>
      <c r="C1847" s="32" t="str">
        <f>VLOOKUP(D1847,设备类型清单!B:E,4,0)</f>
        <v>SJ-B-02-QDVZ-AC-0046</v>
      </c>
      <c r="D1847" s="32" t="s">
        <v>150</v>
      </c>
      <c r="E1847" s="32" t="s">
        <v>8</v>
      </c>
      <c r="F1847" s="32" t="s">
        <v>33</v>
      </c>
      <c r="G1847" s="32" t="s">
        <v>34</v>
      </c>
    </row>
    <row r="1848" spans="1:7" x14ac:dyDescent="0.2">
      <c r="A1848" s="31">
        <v>1847</v>
      </c>
      <c r="B1848" s="32" t="str">
        <f t="shared" si="28"/>
        <v>SJ-B-02-QDVZ-AC-0046_HU03_F</v>
      </c>
      <c r="C1848" s="32" t="str">
        <f>VLOOKUP(D1848,设备类型清单!B:E,4,0)</f>
        <v>SJ-B-02-QDVZ-AC-0046</v>
      </c>
      <c r="D1848" s="32" t="s">
        <v>150</v>
      </c>
      <c r="E1848" s="32" t="s">
        <v>8</v>
      </c>
      <c r="F1848" s="32" t="s">
        <v>35</v>
      </c>
      <c r="G1848" s="32" t="s">
        <v>36</v>
      </c>
    </row>
    <row r="1849" spans="1:7" x14ac:dyDescent="0.2">
      <c r="A1849" s="31">
        <v>1848</v>
      </c>
      <c r="B1849" s="32" t="str">
        <f t="shared" si="28"/>
        <v>SJ-B-02-QDVZ-AC-0046_HU04_F</v>
      </c>
      <c r="C1849" s="32" t="str">
        <f>VLOOKUP(D1849,设备类型清单!B:E,4,0)</f>
        <v>SJ-B-02-QDVZ-AC-0046</v>
      </c>
      <c r="D1849" s="32" t="s">
        <v>150</v>
      </c>
      <c r="E1849" s="32" t="s">
        <v>8</v>
      </c>
      <c r="F1849" s="32" t="s">
        <v>37</v>
      </c>
      <c r="G1849" s="32" t="s">
        <v>38</v>
      </c>
    </row>
    <row r="1850" spans="1:7" x14ac:dyDescent="0.2">
      <c r="A1850" s="31">
        <v>1849</v>
      </c>
      <c r="B1850" s="32" t="str">
        <f t="shared" si="28"/>
        <v>SJ-B-02-QDVZ-AC-0046_HU05_F</v>
      </c>
      <c r="C1850" s="32" t="str">
        <f>VLOOKUP(D1850,设备类型清单!B:E,4,0)</f>
        <v>SJ-B-02-QDVZ-AC-0046</v>
      </c>
      <c r="D1850" s="32" t="s">
        <v>150</v>
      </c>
      <c r="E1850" s="32" t="s">
        <v>8</v>
      </c>
      <c r="F1850" s="32" t="s">
        <v>39</v>
      </c>
      <c r="G1850" s="32" t="s">
        <v>40</v>
      </c>
    </row>
    <row r="1851" spans="1:7" x14ac:dyDescent="0.2">
      <c r="A1851" s="31">
        <v>1850</v>
      </c>
      <c r="B1851" s="32" t="str">
        <f t="shared" si="28"/>
        <v>SJ-B-02-QDVZ-AC-0046_HU06_X</v>
      </c>
      <c r="C1851" s="32" t="str">
        <f>VLOOKUP(D1851,设备类型清单!B:E,4,0)</f>
        <v>SJ-B-02-QDVZ-AC-0046</v>
      </c>
      <c r="D1851" s="32" t="s">
        <v>150</v>
      </c>
      <c r="E1851" s="32" t="s">
        <v>8</v>
      </c>
      <c r="F1851" s="32" t="s">
        <v>41</v>
      </c>
      <c r="G1851" s="32" t="s">
        <v>42</v>
      </c>
    </row>
    <row r="1852" spans="1:7" x14ac:dyDescent="0.2">
      <c r="A1852" s="31">
        <v>1851</v>
      </c>
      <c r="B1852" s="32" t="str">
        <f t="shared" si="28"/>
        <v>SJ-B-02-QDVZ-AC-0046_TE01_F</v>
      </c>
      <c r="C1852" s="32" t="str">
        <f>VLOOKUP(D1852,设备类型清单!B:E,4,0)</f>
        <v>SJ-B-02-QDVZ-AC-0046</v>
      </c>
      <c r="D1852" s="32" t="s">
        <v>150</v>
      </c>
      <c r="E1852" s="32" t="s">
        <v>8</v>
      </c>
      <c r="F1852" s="32" t="s">
        <v>43</v>
      </c>
      <c r="G1852" s="32" t="s">
        <v>44</v>
      </c>
    </row>
    <row r="1853" spans="1:7" x14ac:dyDescent="0.2">
      <c r="A1853" s="31">
        <v>1852</v>
      </c>
      <c r="B1853" s="32" t="str">
        <f t="shared" si="28"/>
        <v>SJ-B-02-QDVZ-AC-0046_TE02_F</v>
      </c>
      <c r="C1853" s="32" t="str">
        <f>VLOOKUP(D1853,设备类型清单!B:E,4,0)</f>
        <v>SJ-B-02-QDVZ-AC-0046</v>
      </c>
      <c r="D1853" s="32" t="s">
        <v>150</v>
      </c>
      <c r="E1853" s="32" t="s">
        <v>8</v>
      </c>
      <c r="F1853" s="32" t="s">
        <v>45</v>
      </c>
      <c r="G1853" s="32" t="s">
        <v>46</v>
      </c>
    </row>
    <row r="1854" spans="1:7" x14ac:dyDescent="0.2">
      <c r="A1854" s="31">
        <v>1853</v>
      </c>
      <c r="B1854" s="32" t="str">
        <f t="shared" si="28"/>
        <v>SJ-B-02-QDVZ-AC-0046_TE03_F</v>
      </c>
      <c r="C1854" s="32" t="str">
        <f>VLOOKUP(D1854,设备类型清单!B:E,4,0)</f>
        <v>SJ-B-02-QDVZ-AC-0046</v>
      </c>
      <c r="D1854" s="32" t="s">
        <v>150</v>
      </c>
      <c r="E1854" s="32" t="s">
        <v>8</v>
      </c>
      <c r="F1854" s="32" t="s">
        <v>47</v>
      </c>
      <c r="G1854" s="32" t="s">
        <v>48</v>
      </c>
    </row>
    <row r="1855" spans="1:7" x14ac:dyDescent="0.2">
      <c r="A1855" s="31">
        <v>1854</v>
      </c>
      <c r="B1855" s="32" t="str">
        <f t="shared" si="28"/>
        <v>SJ-B-02-QDVZ-AC-0046_TE04_F</v>
      </c>
      <c r="C1855" s="32" t="str">
        <f>VLOOKUP(D1855,设备类型清单!B:E,4,0)</f>
        <v>SJ-B-02-QDVZ-AC-0046</v>
      </c>
      <c r="D1855" s="32" t="s">
        <v>150</v>
      </c>
      <c r="E1855" s="32" t="s">
        <v>8</v>
      </c>
      <c r="F1855" s="32" t="s">
        <v>49</v>
      </c>
      <c r="G1855" s="32" t="s">
        <v>50</v>
      </c>
    </row>
    <row r="1856" spans="1:7" x14ac:dyDescent="0.2">
      <c r="A1856" s="31">
        <v>1855</v>
      </c>
      <c r="B1856" s="32" t="str">
        <f t="shared" si="28"/>
        <v>SJ-B-02-QDVZ-AC-0046_TE05_F</v>
      </c>
      <c r="C1856" s="32" t="str">
        <f>VLOOKUP(D1856,设备类型清单!B:E,4,0)</f>
        <v>SJ-B-02-QDVZ-AC-0046</v>
      </c>
      <c r="D1856" s="32" t="s">
        <v>150</v>
      </c>
      <c r="E1856" s="32" t="s">
        <v>8</v>
      </c>
      <c r="F1856" s="32" t="s">
        <v>51</v>
      </c>
      <c r="G1856" s="32" t="s">
        <v>52</v>
      </c>
    </row>
    <row r="1857" spans="1:7" x14ac:dyDescent="0.2">
      <c r="A1857" s="31">
        <v>1856</v>
      </c>
      <c r="B1857" s="32" t="str">
        <f t="shared" si="28"/>
        <v>SJ-B-02-QDVZ-AC-0046_TE06_F</v>
      </c>
      <c r="C1857" s="32" t="str">
        <f>VLOOKUP(D1857,设备类型清单!B:E,4,0)</f>
        <v>SJ-B-02-QDVZ-AC-0046</v>
      </c>
      <c r="D1857" s="32" t="s">
        <v>150</v>
      </c>
      <c r="E1857" s="32" t="s">
        <v>8</v>
      </c>
      <c r="F1857" s="32" t="s">
        <v>53</v>
      </c>
      <c r="G1857" s="32" t="s">
        <v>54</v>
      </c>
    </row>
    <row r="1858" spans="1:7" x14ac:dyDescent="0.2">
      <c r="A1858" s="31">
        <v>1857</v>
      </c>
      <c r="B1858" s="32" t="str">
        <f t="shared" ref="B1858:B1921" si="29">C1858&amp;F1858</f>
        <v>SJ-B-02-QDVZ-AC-0046_TE07_F</v>
      </c>
      <c r="C1858" s="32" t="str">
        <f>VLOOKUP(D1858,设备类型清单!B:E,4,0)</f>
        <v>SJ-B-02-QDVZ-AC-0046</v>
      </c>
      <c r="D1858" s="32" t="s">
        <v>150</v>
      </c>
      <c r="E1858" s="32" t="s">
        <v>8</v>
      </c>
      <c r="F1858" s="32" t="s">
        <v>55</v>
      </c>
      <c r="G1858" s="32" t="s">
        <v>56</v>
      </c>
    </row>
    <row r="1859" spans="1:7" x14ac:dyDescent="0.2">
      <c r="A1859" s="31">
        <v>1858</v>
      </c>
      <c r="B1859" s="32" t="str">
        <f t="shared" si="29"/>
        <v>SJ-B-02-QDVZ-AC-0046_TE08_F</v>
      </c>
      <c r="C1859" s="32" t="str">
        <f>VLOOKUP(D1859,设备类型清单!B:E,4,0)</f>
        <v>SJ-B-02-QDVZ-AC-0046</v>
      </c>
      <c r="D1859" s="32" t="s">
        <v>150</v>
      </c>
      <c r="E1859" s="32" t="s">
        <v>8</v>
      </c>
      <c r="F1859" s="32" t="s">
        <v>57</v>
      </c>
      <c r="G1859" s="32" t="s">
        <v>58</v>
      </c>
    </row>
    <row r="1860" spans="1:7" x14ac:dyDescent="0.2">
      <c r="A1860" s="31">
        <v>1859</v>
      </c>
      <c r="B1860" s="32" t="str">
        <f t="shared" si="29"/>
        <v>SJ-B-02-QDVZ-AC-0046_TE09_S</v>
      </c>
      <c r="C1860" s="32" t="str">
        <f>VLOOKUP(D1860,设备类型清单!B:E,4,0)</f>
        <v>SJ-B-02-QDVZ-AC-0046</v>
      </c>
      <c r="D1860" s="32" t="s">
        <v>150</v>
      </c>
      <c r="E1860" s="32" t="s">
        <v>8</v>
      </c>
      <c r="F1860" s="32" t="s">
        <v>59</v>
      </c>
      <c r="G1860" s="32" t="s">
        <v>60</v>
      </c>
    </row>
    <row r="1861" spans="1:7" x14ac:dyDescent="0.2">
      <c r="A1861" s="31">
        <v>1860</v>
      </c>
      <c r="B1861" s="32" t="str">
        <f t="shared" si="29"/>
        <v>SJ-B-02-QDVZ-AC-0046_TE10_S</v>
      </c>
      <c r="C1861" s="32" t="str">
        <f>VLOOKUP(D1861,设备类型清单!B:E,4,0)</f>
        <v>SJ-B-02-QDVZ-AC-0046</v>
      </c>
      <c r="D1861" s="32" t="s">
        <v>150</v>
      </c>
      <c r="E1861" s="32" t="s">
        <v>8</v>
      </c>
      <c r="F1861" s="32" t="s">
        <v>61</v>
      </c>
      <c r="G1861" s="32" t="s">
        <v>62</v>
      </c>
    </row>
    <row r="1862" spans="1:7" x14ac:dyDescent="0.2">
      <c r="A1862" s="31">
        <v>1861</v>
      </c>
      <c r="B1862" s="32" t="str">
        <f t="shared" si="29"/>
        <v>SJ-B-02-QDVZ-AC-0046_TE11_X</v>
      </c>
      <c r="C1862" s="32" t="str">
        <f>VLOOKUP(D1862,设备类型清单!B:E,4,0)</f>
        <v>SJ-B-02-QDVZ-AC-0046</v>
      </c>
      <c r="D1862" s="32" t="s">
        <v>150</v>
      </c>
      <c r="E1862" s="32" t="s">
        <v>8</v>
      </c>
      <c r="F1862" s="32" t="s">
        <v>63</v>
      </c>
      <c r="G1862" s="32" t="s">
        <v>64</v>
      </c>
    </row>
    <row r="1863" spans="1:7" x14ac:dyDescent="0.2">
      <c r="A1863" s="31">
        <v>1862</v>
      </c>
      <c r="B1863" s="32" t="str">
        <f t="shared" si="29"/>
        <v>SJ-B-02-QDVZ-AC-0046_TE12_X</v>
      </c>
      <c r="C1863" s="32" t="str">
        <f>VLOOKUP(D1863,设备类型清单!B:E,4,0)</f>
        <v>SJ-B-02-QDVZ-AC-0046</v>
      </c>
      <c r="D1863" s="32" t="s">
        <v>150</v>
      </c>
      <c r="E1863" s="32" t="s">
        <v>8</v>
      </c>
      <c r="F1863" s="32" t="s">
        <v>65</v>
      </c>
      <c r="G1863" s="32" t="s">
        <v>66</v>
      </c>
    </row>
    <row r="1864" spans="1:7" x14ac:dyDescent="0.2">
      <c r="A1864" s="31">
        <v>1863</v>
      </c>
      <c r="B1864" s="32" t="str">
        <f t="shared" si="29"/>
        <v>SJ-B-02-QDVZ-AC-0046_TE13_X</v>
      </c>
      <c r="C1864" s="32" t="str">
        <f>VLOOKUP(D1864,设备类型清单!B:E,4,0)</f>
        <v>SJ-B-02-QDVZ-AC-0046</v>
      </c>
      <c r="D1864" s="32" t="s">
        <v>150</v>
      </c>
      <c r="E1864" s="32" t="s">
        <v>8</v>
      </c>
      <c r="F1864" s="32" t="s">
        <v>67</v>
      </c>
      <c r="G1864" s="32" t="s">
        <v>68</v>
      </c>
    </row>
    <row r="1865" spans="1:7" x14ac:dyDescent="0.2">
      <c r="A1865" s="31">
        <v>1864</v>
      </c>
      <c r="B1865" s="32" t="str">
        <f t="shared" si="29"/>
        <v>SJ-B-02-QDVZ-AC-0046_DP01_F</v>
      </c>
      <c r="C1865" s="32" t="str">
        <f>VLOOKUP(D1865,设备类型清单!B:E,4,0)</f>
        <v>SJ-B-02-QDVZ-AC-0046</v>
      </c>
      <c r="D1865" s="32" t="s">
        <v>150</v>
      </c>
      <c r="E1865" s="32" t="s">
        <v>8</v>
      </c>
      <c r="F1865" s="32" t="s">
        <v>69</v>
      </c>
      <c r="G1865" s="32" t="s">
        <v>70</v>
      </c>
    </row>
    <row r="1866" spans="1:7" x14ac:dyDescent="0.2">
      <c r="A1866" s="31">
        <v>1865</v>
      </c>
      <c r="B1866" s="32" t="str">
        <f t="shared" si="29"/>
        <v>SJ-B-02-QDVZ-AC-0046_DP02_X</v>
      </c>
      <c r="C1866" s="32" t="str">
        <f>VLOOKUP(D1866,设备类型清单!B:E,4,0)</f>
        <v>SJ-B-02-QDVZ-AC-0046</v>
      </c>
      <c r="D1866" s="32" t="s">
        <v>150</v>
      </c>
      <c r="E1866" s="32" t="s">
        <v>8</v>
      </c>
      <c r="F1866" s="32" t="s">
        <v>71</v>
      </c>
      <c r="G1866" s="32" t="s">
        <v>72</v>
      </c>
    </row>
    <row r="1867" spans="1:7" x14ac:dyDescent="0.2">
      <c r="A1867" s="31">
        <v>1866</v>
      </c>
      <c r="B1867" s="32" t="str">
        <f t="shared" si="29"/>
        <v>SJ-B-02-QDVZ-AC-0046_DP03_X</v>
      </c>
      <c r="C1867" s="32" t="str">
        <f>VLOOKUP(D1867,设备类型清单!B:E,4,0)</f>
        <v>SJ-B-02-QDVZ-AC-0046</v>
      </c>
      <c r="D1867" s="32" t="s">
        <v>150</v>
      </c>
      <c r="E1867" s="32" t="s">
        <v>8</v>
      </c>
      <c r="F1867" s="32" t="s">
        <v>73</v>
      </c>
      <c r="G1867" s="32" t="s">
        <v>74</v>
      </c>
    </row>
    <row r="1868" spans="1:7" x14ac:dyDescent="0.2">
      <c r="A1868" s="31">
        <v>1867</v>
      </c>
      <c r="B1868" s="32" t="str">
        <f t="shared" si="29"/>
        <v>SJ-B-02-QDVZ-AC-0046_DP04_X</v>
      </c>
      <c r="C1868" s="32" t="str">
        <f>VLOOKUP(D1868,设备类型清单!B:E,4,0)</f>
        <v>SJ-B-02-QDVZ-AC-0046</v>
      </c>
      <c r="D1868" s="32" t="s">
        <v>150</v>
      </c>
      <c r="E1868" s="32" t="s">
        <v>8</v>
      </c>
      <c r="F1868" s="32" t="s">
        <v>75</v>
      </c>
      <c r="G1868" s="32" t="s">
        <v>76</v>
      </c>
    </row>
    <row r="1869" spans="1:7" x14ac:dyDescent="0.2">
      <c r="A1869" s="31">
        <v>1868</v>
      </c>
      <c r="B1869" s="32" t="str">
        <f t="shared" si="29"/>
        <v>SJ-B-02-QDVZ-AC-0046_PR01_F</v>
      </c>
      <c r="C1869" s="32" t="str">
        <f>VLOOKUP(D1869,设备类型清单!B:E,4,0)</f>
        <v>SJ-B-02-QDVZ-AC-0046</v>
      </c>
      <c r="D1869" s="32" t="s">
        <v>150</v>
      </c>
      <c r="E1869" s="32" t="s">
        <v>8</v>
      </c>
      <c r="F1869" s="32" t="s">
        <v>77</v>
      </c>
      <c r="G1869" s="32" t="s">
        <v>78</v>
      </c>
    </row>
    <row r="1870" spans="1:7" x14ac:dyDescent="0.2">
      <c r="A1870" s="31">
        <v>1869</v>
      </c>
      <c r="B1870" s="32" t="str">
        <f t="shared" si="29"/>
        <v>SJ-B-02-QDVZ-AC-0046_SN01_M</v>
      </c>
      <c r="C1870" s="32" t="str">
        <f>VLOOKUP(D1870,设备类型清单!B:E,4,0)</f>
        <v>SJ-B-02-QDVZ-AC-0046</v>
      </c>
      <c r="D1870" s="32" t="s">
        <v>150</v>
      </c>
      <c r="E1870" s="32" t="s">
        <v>8</v>
      </c>
      <c r="F1870" s="32" t="s">
        <v>79</v>
      </c>
      <c r="G1870" s="32" t="s">
        <v>80</v>
      </c>
    </row>
    <row r="1871" spans="1:7" x14ac:dyDescent="0.2">
      <c r="A1871" s="31">
        <v>1870</v>
      </c>
      <c r="B1871" s="32" t="str">
        <f t="shared" si="29"/>
        <v>SJ-B-02-QDVZ-AC-0046_SN02_R</v>
      </c>
      <c r="C1871" s="32" t="str">
        <f>VLOOKUP(D1871,设备类型清单!B:E,4,0)</f>
        <v>SJ-B-02-QDVZ-AC-0046</v>
      </c>
      <c r="D1871" s="32" t="s">
        <v>150</v>
      </c>
      <c r="E1871" s="32" t="s">
        <v>8</v>
      </c>
      <c r="F1871" s="32" t="s">
        <v>81</v>
      </c>
      <c r="G1871" s="32" t="s">
        <v>82</v>
      </c>
    </row>
    <row r="1872" spans="1:7" x14ac:dyDescent="0.2">
      <c r="A1872" s="31">
        <v>1871</v>
      </c>
      <c r="B1872" s="32" t="str">
        <f t="shared" si="29"/>
        <v>SJ-B-02-QDVZ-AC-0046_SN03_E</v>
      </c>
      <c r="C1872" s="32" t="str">
        <f>VLOOKUP(D1872,设备类型清单!B:E,4,0)</f>
        <v>SJ-B-02-QDVZ-AC-0046</v>
      </c>
      <c r="D1872" s="32" t="s">
        <v>150</v>
      </c>
      <c r="E1872" s="32" t="s">
        <v>8</v>
      </c>
      <c r="F1872" s="32" t="s">
        <v>83</v>
      </c>
      <c r="G1872" s="32" t="s">
        <v>84</v>
      </c>
    </row>
    <row r="1873" spans="1:7" x14ac:dyDescent="0.2">
      <c r="A1873" s="31">
        <v>1872</v>
      </c>
      <c r="B1873" s="32" t="str">
        <f t="shared" si="29"/>
        <v>SJ-B-02-QDVZ-AC-0046_SN04_R</v>
      </c>
      <c r="C1873" s="32" t="str">
        <f>VLOOKUP(D1873,设备类型清单!B:E,4,0)</f>
        <v>SJ-B-02-QDVZ-AC-0046</v>
      </c>
      <c r="D1873" s="32" t="s">
        <v>150</v>
      </c>
      <c r="E1873" s="32" t="s">
        <v>8</v>
      </c>
      <c r="F1873" s="32" t="s">
        <v>85</v>
      </c>
      <c r="G1873" s="32" t="s">
        <v>86</v>
      </c>
    </row>
    <row r="1874" spans="1:7" x14ac:dyDescent="0.2">
      <c r="A1874" s="31">
        <v>1873</v>
      </c>
      <c r="B1874" s="32" t="str">
        <f t="shared" si="29"/>
        <v>SJ-B-02-QDVZ-AC-0046_SN05_E</v>
      </c>
      <c r="C1874" s="32" t="str">
        <f>VLOOKUP(D1874,设备类型清单!B:E,4,0)</f>
        <v>SJ-B-02-QDVZ-AC-0046</v>
      </c>
      <c r="D1874" s="32" t="s">
        <v>150</v>
      </c>
      <c r="E1874" s="32" t="s">
        <v>8</v>
      </c>
      <c r="F1874" s="32" t="s">
        <v>87</v>
      </c>
      <c r="G1874" s="32" t="s">
        <v>88</v>
      </c>
    </row>
    <row r="1875" spans="1:7" x14ac:dyDescent="0.2">
      <c r="A1875" s="31">
        <v>1874</v>
      </c>
      <c r="B1875" s="32" t="str">
        <f t="shared" si="29"/>
        <v>SJ-B-02-QDVZ-AC-0046_SN06_S</v>
      </c>
      <c r="C1875" s="32" t="str">
        <f>VLOOKUP(D1875,设备类型清单!B:E,4,0)</f>
        <v>SJ-B-02-QDVZ-AC-0046</v>
      </c>
      <c r="D1875" s="32" t="s">
        <v>150</v>
      </c>
      <c r="E1875" s="32" t="s">
        <v>8</v>
      </c>
      <c r="F1875" s="32" t="s">
        <v>89</v>
      </c>
      <c r="G1875" s="32" t="s">
        <v>90</v>
      </c>
    </row>
    <row r="1876" spans="1:7" x14ac:dyDescent="0.2">
      <c r="A1876" s="34">
        <v>1875</v>
      </c>
      <c r="B1876" s="30" t="str">
        <f t="shared" si="29"/>
        <v>SJ-B-02-QDVZ-AC-0047_AV01_F</v>
      </c>
      <c r="C1876" s="30" t="str">
        <f>VLOOKUP(D1876,设备类型清单!B:E,4,0)</f>
        <v>SJ-B-02-QDVZ-AC-0047</v>
      </c>
      <c r="D1876" s="30" t="s">
        <v>151</v>
      </c>
      <c r="E1876" s="30" t="s">
        <v>8</v>
      </c>
      <c r="F1876" s="30" t="s">
        <v>9</v>
      </c>
      <c r="G1876" s="30" t="s">
        <v>10</v>
      </c>
    </row>
    <row r="1877" spans="1:7" x14ac:dyDescent="0.2">
      <c r="A1877" s="34">
        <v>1876</v>
      </c>
      <c r="B1877" s="30" t="str">
        <f t="shared" si="29"/>
        <v>SJ-B-02-QDVZ-AC-0047_OP01_F</v>
      </c>
      <c r="C1877" s="30" t="str">
        <f>VLOOKUP(D1877,设备类型清单!B:E,4,0)</f>
        <v>SJ-B-02-QDVZ-AC-0047</v>
      </c>
      <c r="D1877" s="30" t="s">
        <v>151</v>
      </c>
      <c r="E1877" s="30" t="s">
        <v>8</v>
      </c>
      <c r="F1877" s="30" t="s">
        <v>11</v>
      </c>
      <c r="G1877" s="30" t="s">
        <v>12</v>
      </c>
    </row>
    <row r="1878" spans="1:7" x14ac:dyDescent="0.2">
      <c r="A1878" s="34">
        <v>1877</v>
      </c>
      <c r="B1878" s="30" t="str">
        <f t="shared" si="29"/>
        <v>SJ-B-02-QDVZ-AC-0047_OP02_F</v>
      </c>
      <c r="C1878" s="30" t="str">
        <f>VLOOKUP(D1878,设备类型清单!B:E,4,0)</f>
        <v>SJ-B-02-QDVZ-AC-0047</v>
      </c>
      <c r="D1878" s="30" t="s">
        <v>151</v>
      </c>
      <c r="E1878" s="30" t="s">
        <v>8</v>
      </c>
      <c r="F1878" s="30" t="s">
        <v>13</v>
      </c>
      <c r="G1878" s="30" t="s">
        <v>14</v>
      </c>
    </row>
    <row r="1879" spans="1:7" x14ac:dyDescent="0.2">
      <c r="A1879" s="34">
        <v>1878</v>
      </c>
      <c r="B1879" s="30" t="str">
        <f t="shared" si="29"/>
        <v>SJ-B-02-QDVZ-AC-0047_OP03_F</v>
      </c>
      <c r="C1879" s="30" t="str">
        <f>VLOOKUP(D1879,设备类型清单!B:E,4,0)</f>
        <v>SJ-B-02-QDVZ-AC-0047</v>
      </c>
      <c r="D1879" s="30" t="s">
        <v>151</v>
      </c>
      <c r="E1879" s="30" t="s">
        <v>8</v>
      </c>
      <c r="F1879" s="30" t="s">
        <v>15</v>
      </c>
      <c r="G1879" s="30" t="s">
        <v>16</v>
      </c>
    </row>
    <row r="1880" spans="1:7" x14ac:dyDescent="0.2">
      <c r="A1880" s="34">
        <v>1879</v>
      </c>
      <c r="B1880" s="30" t="str">
        <f t="shared" si="29"/>
        <v>SJ-B-02-QDVZ-AC-0047_OP04_F</v>
      </c>
      <c r="C1880" s="30" t="str">
        <f>VLOOKUP(D1880,设备类型清单!B:E,4,0)</f>
        <v>SJ-B-02-QDVZ-AC-0047</v>
      </c>
      <c r="D1880" s="30" t="s">
        <v>151</v>
      </c>
      <c r="E1880" s="30" t="s">
        <v>8</v>
      </c>
      <c r="F1880" s="30" t="s">
        <v>17</v>
      </c>
      <c r="G1880" s="30" t="s">
        <v>18</v>
      </c>
    </row>
    <row r="1881" spans="1:7" x14ac:dyDescent="0.2">
      <c r="A1881" s="34">
        <v>1880</v>
      </c>
      <c r="B1881" s="30" t="str">
        <f t="shared" si="29"/>
        <v>SJ-B-02-QDVZ-AC-0047_OP05_F</v>
      </c>
      <c r="C1881" s="30" t="str">
        <f>VLOOKUP(D1881,设备类型清单!B:E,4,0)</f>
        <v>SJ-B-02-QDVZ-AC-0047</v>
      </c>
      <c r="D1881" s="30" t="s">
        <v>151</v>
      </c>
      <c r="E1881" s="30" t="s">
        <v>8</v>
      </c>
      <c r="F1881" s="30" t="s">
        <v>19</v>
      </c>
      <c r="G1881" s="30" t="s">
        <v>20</v>
      </c>
    </row>
    <row r="1882" spans="1:7" x14ac:dyDescent="0.2">
      <c r="A1882" s="34">
        <v>1881</v>
      </c>
      <c r="B1882" s="30" t="str">
        <f t="shared" si="29"/>
        <v>SJ-B-02-QDVZ-AC-0047_OP06_X</v>
      </c>
      <c r="C1882" s="30" t="str">
        <f>VLOOKUP(D1882,设备类型清单!B:E,4,0)</f>
        <v>SJ-B-02-QDVZ-AC-0047</v>
      </c>
      <c r="D1882" s="30" t="s">
        <v>151</v>
      </c>
      <c r="E1882" s="30" t="s">
        <v>8</v>
      </c>
      <c r="F1882" s="30" t="s">
        <v>21</v>
      </c>
      <c r="G1882" s="30" t="s">
        <v>22</v>
      </c>
    </row>
    <row r="1883" spans="1:7" x14ac:dyDescent="0.2">
      <c r="A1883" s="34">
        <v>1882</v>
      </c>
      <c r="B1883" s="30" t="str">
        <f t="shared" si="29"/>
        <v>SJ-B-02-QDVZ-AC-0047_OP07_X</v>
      </c>
      <c r="C1883" s="30" t="str">
        <f>VLOOKUP(D1883,设备类型清单!B:E,4,0)</f>
        <v>SJ-B-02-QDVZ-AC-0047</v>
      </c>
      <c r="D1883" s="30" t="s">
        <v>151</v>
      </c>
      <c r="E1883" s="30" t="s">
        <v>8</v>
      </c>
      <c r="F1883" s="30" t="s">
        <v>23</v>
      </c>
      <c r="G1883" s="30" t="s">
        <v>24</v>
      </c>
    </row>
    <row r="1884" spans="1:7" x14ac:dyDescent="0.2">
      <c r="A1884" s="34">
        <v>1883</v>
      </c>
      <c r="B1884" s="30" t="str">
        <f t="shared" si="29"/>
        <v>SJ-B-02-QDVZ-AC-0047_OP08_X</v>
      </c>
      <c r="C1884" s="30" t="str">
        <f>VLOOKUP(D1884,设备类型清单!B:E,4,0)</f>
        <v>SJ-B-02-QDVZ-AC-0047</v>
      </c>
      <c r="D1884" s="30" t="s">
        <v>151</v>
      </c>
      <c r="E1884" s="30" t="s">
        <v>8</v>
      </c>
      <c r="F1884" s="30" t="s">
        <v>25</v>
      </c>
      <c r="G1884" s="30" t="s">
        <v>26</v>
      </c>
    </row>
    <row r="1885" spans="1:7" x14ac:dyDescent="0.2">
      <c r="A1885" s="34">
        <v>1884</v>
      </c>
      <c r="B1885" s="30" t="str">
        <f t="shared" si="29"/>
        <v>SJ-B-02-QDVZ-AC-0047_OP09_X</v>
      </c>
      <c r="C1885" s="30" t="str">
        <f>VLOOKUP(D1885,设备类型清单!B:E,4,0)</f>
        <v>SJ-B-02-QDVZ-AC-0047</v>
      </c>
      <c r="D1885" s="30" t="s">
        <v>151</v>
      </c>
      <c r="E1885" s="30" t="s">
        <v>8</v>
      </c>
      <c r="F1885" s="30" t="s">
        <v>27</v>
      </c>
      <c r="G1885" s="30" t="s">
        <v>28</v>
      </c>
    </row>
    <row r="1886" spans="1:7" x14ac:dyDescent="0.2">
      <c r="A1886" s="34">
        <v>1885</v>
      </c>
      <c r="B1886" s="30" t="str">
        <f t="shared" si="29"/>
        <v>SJ-B-02-QDVZ-AC-0047_FQ01_F</v>
      </c>
      <c r="C1886" s="30" t="str">
        <f>VLOOKUP(D1886,设备类型清单!B:E,4,0)</f>
        <v>SJ-B-02-QDVZ-AC-0047</v>
      </c>
      <c r="D1886" s="30" t="s">
        <v>151</v>
      </c>
      <c r="E1886" s="30" t="s">
        <v>8</v>
      </c>
      <c r="F1886" s="30" t="s">
        <v>29</v>
      </c>
      <c r="G1886" s="30" t="s">
        <v>30</v>
      </c>
    </row>
    <row r="1887" spans="1:7" x14ac:dyDescent="0.2">
      <c r="A1887" s="34">
        <v>1886</v>
      </c>
      <c r="B1887" s="30" t="str">
        <f t="shared" si="29"/>
        <v>SJ-B-02-QDVZ-AC-0047_HU01_F</v>
      </c>
      <c r="C1887" s="30" t="str">
        <f>VLOOKUP(D1887,设备类型清单!B:E,4,0)</f>
        <v>SJ-B-02-QDVZ-AC-0047</v>
      </c>
      <c r="D1887" s="30" t="s">
        <v>151</v>
      </c>
      <c r="E1887" s="30" t="s">
        <v>8</v>
      </c>
      <c r="F1887" s="30" t="s">
        <v>31</v>
      </c>
      <c r="G1887" s="30" t="s">
        <v>32</v>
      </c>
    </row>
    <row r="1888" spans="1:7" x14ac:dyDescent="0.2">
      <c r="A1888" s="34">
        <v>1887</v>
      </c>
      <c r="B1888" s="30" t="str">
        <f t="shared" si="29"/>
        <v>SJ-B-02-QDVZ-AC-0047_HU02_F</v>
      </c>
      <c r="C1888" s="30" t="str">
        <f>VLOOKUP(D1888,设备类型清单!B:E,4,0)</f>
        <v>SJ-B-02-QDVZ-AC-0047</v>
      </c>
      <c r="D1888" s="30" t="s">
        <v>151</v>
      </c>
      <c r="E1888" s="30" t="s">
        <v>8</v>
      </c>
      <c r="F1888" s="30" t="s">
        <v>33</v>
      </c>
      <c r="G1888" s="30" t="s">
        <v>34</v>
      </c>
    </row>
    <row r="1889" spans="1:7" x14ac:dyDescent="0.2">
      <c r="A1889" s="34">
        <v>1888</v>
      </c>
      <c r="B1889" s="30" t="str">
        <f t="shared" si="29"/>
        <v>SJ-B-02-QDVZ-AC-0047_HU03_F</v>
      </c>
      <c r="C1889" s="30" t="str">
        <f>VLOOKUP(D1889,设备类型清单!B:E,4,0)</f>
        <v>SJ-B-02-QDVZ-AC-0047</v>
      </c>
      <c r="D1889" s="30" t="s">
        <v>151</v>
      </c>
      <c r="E1889" s="30" t="s">
        <v>8</v>
      </c>
      <c r="F1889" s="30" t="s">
        <v>35</v>
      </c>
      <c r="G1889" s="30" t="s">
        <v>36</v>
      </c>
    </row>
    <row r="1890" spans="1:7" x14ac:dyDescent="0.2">
      <c r="A1890" s="34">
        <v>1889</v>
      </c>
      <c r="B1890" s="30" t="str">
        <f t="shared" si="29"/>
        <v>SJ-B-02-QDVZ-AC-0047_HU04_F</v>
      </c>
      <c r="C1890" s="30" t="str">
        <f>VLOOKUP(D1890,设备类型清单!B:E,4,0)</f>
        <v>SJ-B-02-QDVZ-AC-0047</v>
      </c>
      <c r="D1890" s="30" t="s">
        <v>151</v>
      </c>
      <c r="E1890" s="30" t="s">
        <v>8</v>
      </c>
      <c r="F1890" s="30" t="s">
        <v>37</v>
      </c>
      <c r="G1890" s="30" t="s">
        <v>38</v>
      </c>
    </row>
    <row r="1891" spans="1:7" x14ac:dyDescent="0.2">
      <c r="A1891" s="34">
        <v>1890</v>
      </c>
      <c r="B1891" s="30" t="str">
        <f t="shared" si="29"/>
        <v>SJ-B-02-QDVZ-AC-0047_HU05_F</v>
      </c>
      <c r="C1891" s="30" t="str">
        <f>VLOOKUP(D1891,设备类型清单!B:E,4,0)</f>
        <v>SJ-B-02-QDVZ-AC-0047</v>
      </c>
      <c r="D1891" s="30" t="s">
        <v>151</v>
      </c>
      <c r="E1891" s="30" t="s">
        <v>8</v>
      </c>
      <c r="F1891" s="30" t="s">
        <v>39</v>
      </c>
      <c r="G1891" s="30" t="s">
        <v>40</v>
      </c>
    </row>
    <row r="1892" spans="1:7" x14ac:dyDescent="0.2">
      <c r="A1892" s="34">
        <v>1891</v>
      </c>
      <c r="B1892" s="30" t="str">
        <f t="shared" si="29"/>
        <v>SJ-B-02-QDVZ-AC-0047_HU06_X</v>
      </c>
      <c r="C1892" s="30" t="str">
        <f>VLOOKUP(D1892,设备类型清单!B:E,4,0)</f>
        <v>SJ-B-02-QDVZ-AC-0047</v>
      </c>
      <c r="D1892" s="30" t="s">
        <v>151</v>
      </c>
      <c r="E1892" s="30" t="s">
        <v>8</v>
      </c>
      <c r="F1892" s="30" t="s">
        <v>41</v>
      </c>
      <c r="G1892" s="30" t="s">
        <v>42</v>
      </c>
    </row>
    <row r="1893" spans="1:7" x14ac:dyDescent="0.2">
      <c r="A1893" s="34">
        <v>1892</v>
      </c>
      <c r="B1893" s="30" t="str">
        <f t="shared" si="29"/>
        <v>SJ-B-02-QDVZ-AC-0047_TE01_F</v>
      </c>
      <c r="C1893" s="30" t="str">
        <f>VLOOKUP(D1893,设备类型清单!B:E,4,0)</f>
        <v>SJ-B-02-QDVZ-AC-0047</v>
      </c>
      <c r="D1893" s="30" t="s">
        <v>151</v>
      </c>
      <c r="E1893" s="30" t="s">
        <v>8</v>
      </c>
      <c r="F1893" s="30" t="s">
        <v>43</v>
      </c>
      <c r="G1893" s="30" t="s">
        <v>44</v>
      </c>
    </row>
    <row r="1894" spans="1:7" x14ac:dyDescent="0.2">
      <c r="A1894" s="34">
        <v>1893</v>
      </c>
      <c r="B1894" s="30" t="str">
        <f t="shared" si="29"/>
        <v>SJ-B-02-QDVZ-AC-0047_TE02_F</v>
      </c>
      <c r="C1894" s="30" t="str">
        <f>VLOOKUP(D1894,设备类型清单!B:E,4,0)</f>
        <v>SJ-B-02-QDVZ-AC-0047</v>
      </c>
      <c r="D1894" s="30" t="s">
        <v>151</v>
      </c>
      <c r="E1894" s="30" t="s">
        <v>8</v>
      </c>
      <c r="F1894" s="30" t="s">
        <v>45</v>
      </c>
      <c r="G1894" s="30" t="s">
        <v>46</v>
      </c>
    </row>
    <row r="1895" spans="1:7" x14ac:dyDescent="0.2">
      <c r="A1895" s="34">
        <v>1894</v>
      </c>
      <c r="B1895" s="30" t="str">
        <f t="shared" si="29"/>
        <v>SJ-B-02-QDVZ-AC-0047_TE03_F</v>
      </c>
      <c r="C1895" s="30" t="str">
        <f>VLOOKUP(D1895,设备类型清单!B:E,4,0)</f>
        <v>SJ-B-02-QDVZ-AC-0047</v>
      </c>
      <c r="D1895" s="30" t="s">
        <v>151</v>
      </c>
      <c r="E1895" s="30" t="s">
        <v>8</v>
      </c>
      <c r="F1895" s="30" t="s">
        <v>47</v>
      </c>
      <c r="G1895" s="30" t="s">
        <v>48</v>
      </c>
    </row>
    <row r="1896" spans="1:7" x14ac:dyDescent="0.2">
      <c r="A1896" s="34">
        <v>1895</v>
      </c>
      <c r="B1896" s="30" t="str">
        <f t="shared" si="29"/>
        <v>SJ-B-02-QDVZ-AC-0047_TE04_F</v>
      </c>
      <c r="C1896" s="30" t="str">
        <f>VLOOKUP(D1896,设备类型清单!B:E,4,0)</f>
        <v>SJ-B-02-QDVZ-AC-0047</v>
      </c>
      <c r="D1896" s="30" t="s">
        <v>151</v>
      </c>
      <c r="E1896" s="30" t="s">
        <v>8</v>
      </c>
      <c r="F1896" s="30" t="s">
        <v>49</v>
      </c>
      <c r="G1896" s="30" t="s">
        <v>50</v>
      </c>
    </row>
    <row r="1897" spans="1:7" x14ac:dyDescent="0.2">
      <c r="A1897" s="34">
        <v>1896</v>
      </c>
      <c r="B1897" s="30" t="str">
        <f t="shared" si="29"/>
        <v>SJ-B-02-QDVZ-AC-0047_TE05_F</v>
      </c>
      <c r="C1897" s="30" t="str">
        <f>VLOOKUP(D1897,设备类型清单!B:E,4,0)</f>
        <v>SJ-B-02-QDVZ-AC-0047</v>
      </c>
      <c r="D1897" s="30" t="s">
        <v>151</v>
      </c>
      <c r="E1897" s="30" t="s">
        <v>8</v>
      </c>
      <c r="F1897" s="30" t="s">
        <v>51</v>
      </c>
      <c r="G1897" s="30" t="s">
        <v>52</v>
      </c>
    </row>
    <row r="1898" spans="1:7" x14ac:dyDescent="0.2">
      <c r="A1898" s="34">
        <v>1897</v>
      </c>
      <c r="B1898" s="30" t="str">
        <f t="shared" si="29"/>
        <v>SJ-B-02-QDVZ-AC-0047_TE06_F</v>
      </c>
      <c r="C1898" s="30" t="str">
        <f>VLOOKUP(D1898,设备类型清单!B:E,4,0)</f>
        <v>SJ-B-02-QDVZ-AC-0047</v>
      </c>
      <c r="D1898" s="30" t="s">
        <v>151</v>
      </c>
      <c r="E1898" s="30" t="s">
        <v>8</v>
      </c>
      <c r="F1898" s="30" t="s">
        <v>53</v>
      </c>
      <c r="G1898" s="30" t="s">
        <v>54</v>
      </c>
    </row>
    <row r="1899" spans="1:7" x14ac:dyDescent="0.2">
      <c r="A1899" s="34">
        <v>1898</v>
      </c>
      <c r="B1899" s="30" t="str">
        <f t="shared" si="29"/>
        <v>SJ-B-02-QDVZ-AC-0047_TE07_F</v>
      </c>
      <c r="C1899" s="30" t="str">
        <f>VLOOKUP(D1899,设备类型清单!B:E,4,0)</f>
        <v>SJ-B-02-QDVZ-AC-0047</v>
      </c>
      <c r="D1899" s="30" t="s">
        <v>151</v>
      </c>
      <c r="E1899" s="30" t="s">
        <v>8</v>
      </c>
      <c r="F1899" s="30" t="s">
        <v>55</v>
      </c>
      <c r="G1899" s="30" t="s">
        <v>56</v>
      </c>
    </row>
    <row r="1900" spans="1:7" x14ac:dyDescent="0.2">
      <c r="A1900" s="34">
        <v>1899</v>
      </c>
      <c r="B1900" s="30" t="str">
        <f t="shared" si="29"/>
        <v>SJ-B-02-QDVZ-AC-0047_TE08_F</v>
      </c>
      <c r="C1900" s="30" t="str">
        <f>VLOOKUP(D1900,设备类型清单!B:E,4,0)</f>
        <v>SJ-B-02-QDVZ-AC-0047</v>
      </c>
      <c r="D1900" s="30" t="s">
        <v>151</v>
      </c>
      <c r="E1900" s="30" t="s">
        <v>8</v>
      </c>
      <c r="F1900" s="30" t="s">
        <v>57</v>
      </c>
      <c r="G1900" s="30" t="s">
        <v>58</v>
      </c>
    </row>
    <row r="1901" spans="1:7" x14ac:dyDescent="0.2">
      <c r="A1901" s="34">
        <v>1900</v>
      </c>
      <c r="B1901" s="30" t="str">
        <f t="shared" si="29"/>
        <v>SJ-B-02-QDVZ-AC-0047_TE09_S</v>
      </c>
      <c r="C1901" s="30" t="str">
        <f>VLOOKUP(D1901,设备类型清单!B:E,4,0)</f>
        <v>SJ-B-02-QDVZ-AC-0047</v>
      </c>
      <c r="D1901" s="30" t="s">
        <v>151</v>
      </c>
      <c r="E1901" s="30" t="s">
        <v>8</v>
      </c>
      <c r="F1901" s="30" t="s">
        <v>59</v>
      </c>
      <c r="G1901" s="30" t="s">
        <v>60</v>
      </c>
    </row>
    <row r="1902" spans="1:7" x14ac:dyDescent="0.2">
      <c r="A1902" s="34">
        <v>1901</v>
      </c>
      <c r="B1902" s="30" t="str">
        <f t="shared" si="29"/>
        <v>SJ-B-02-QDVZ-AC-0047_TE10_S</v>
      </c>
      <c r="C1902" s="30" t="str">
        <f>VLOOKUP(D1902,设备类型清单!B:E,4,0)</f>
        <v>SJ-B-02-QDVZ-AC-0047</v>
      </c>
      <c r="D1902" s="30" t="s">
        <v>151</v>
      </c>
      <c r="E1902" s="30" t="s">
        <v>8</v>
      </c>
      <c r="F1902" s="30" t="s">
        <v>61</v>
      </c>
      <c r="G1902" s="30" t="s">
        <v>62</v>
      </c>
    </row>
    <row r="1903" spans="1:7" x14ac:dyDescent="0.2">
      <c r="A1903" s="34">
        <v>1902</v>
      </c>
      <c r="B1903" s="30" t="str">
        <f t="shared" si="29"/>
        <v>SJ-B-02-QDVZ-AC-0047_TE11_X</v>
      </c>
      <c r="C1903" s="30" t="str">
        <f>VLOOKUP(D1903,设备类型清单!B:E,4,0)</f>
        <v>SJ-B-02-QDVZ-AC-0047</v>
      </c>
      <c r="D1903" s="30" t="s">
        <v>151</v>
      </c>
      <c r="E1903" s="30" t="s">
        <v>8</v>
      </c>
      <c r="F1903" s="30" t="s">
        <v>63</v>
      </c>
      <c r="G1903" s="30" t="s">
        <v>64</v>
      </c>
    </row>
    <row r="1904" spans="1:7" x14ac:dyDescent="0.2">
      <c r="A1904" s="34">
        <v>1903</v>
      </c>
      <c r="B1904" s="30" t="str">
        <f t="shared" si="29"/>
        <v>SJ-B-02-QDVZ-AC-0047_TE12_X</v>
      </c>
      <c r="C1904" s="30" t="str">
        <f>VLOOKUP(D1904,设备类型清单!B:E,4,0)</f>
        <v>SJ-B-02-QDVZ-AC-0047</v>
      </c>
      <c r="D1904" s="30" t="s">
        <v>151</v>
      </c>
      <c r="E1904" s="30" t="s">
        <v>8</v>
      </c>
      <c r="F1904" s="30" t="s">
        <v>65</v>
      </c>
      <c r="G1904" s="30" t="s">
        <v>66</v>
      </c>
    </row>
    <row r="1905" spans="1:7" x14ac:dyDescent="0.2">
      <c r="A1905" s="34">
        <v>1904</v>
      </c>
      <c r="B1905" s="30" t="str">
        <f t="shared" si="29"/>
        <v>SJ-B-02-QDVZ-AC-0047_TE13_X</v>
      </c>
      <c r="C1905" s="30" t="str">
        <f>VLOOKUP(D1905,设备类型清单!B:E,4,0)</f>
        <v>SJ-B-02-QDVZ-AC-0047</v>
      </c>
      <c r="D1905" s="30" t="s">
        <v>151</v>
      </c>
      <c r="E1905" s="30" t="s">
        <v>8</v>
      </c>
      <c r="F1905" s="30" t="s">
        <v>67</v>
      </c>
      <c r="G1905" s="30" t="s">
        <v>68</v>
      </c>
    </row>
    <row r="1906" spans="1:7" x14ac:dyDescent="0.2">
      <c r="A1906" s="34">
        <v>1905</v>
      </c>
      <c r="B1906" s="30" t="str">
        <f t="shared" si="29"/>
        <v>SJ-B-02-QDVZ-AC-0047_DP01_F</v>
      </c>
      <c r="C1906" s="30" t="str">
        <f>VLOOKUP(D1906,设备类型清单!B:E,4,0)</f>
        <v>SJ-B-02-QDVZ-AC-0047</v>
      </c>
      <c r="D1906" s="30" t="s">
        <v>151</v>
      </c>
      <c r="E1906" s="30" t="s">
        <v>8</v>
      </c>
      <c r="F1906" s="30" t="s">
        <v>69</v>
      </c>
      <c r="G1906" s="30" t="s">
        <v>70</v>
      </c>
    </row>
    <row r="1907" spans="1:7" x14ac:dyDescent="0.2">
      <c r="A1907" s="34">
        <v>1906</v>
      </c>
      <c r="B1907" s="30" t="str">
        <f t="shared" si="29"/>
        <v>SJ-B-02-QDVZ-AC-0047_DP02_X</v>
      </c>
      <c r="C1907" s="30" t="str">
        <f>VLOOKUP(D1907,设备类型清单!B:E,4,0)</f>
        <v>SJ-B-02-QDVZ-AC-0047</v>
      </c>
      <c r="D1907" s="30" t="s">
        <v>151</v>
      </c>
      <c r="E1907" s="30" t="s">
        <v>8</v>
      </c>
      <c r="F1907" s="30" t="s">
        <v>71</v>
      </c>
      <c r="G1907" s="30" t="s">
        <v>72</v>
      </c>
    </row>
    <row r="1908" spans="1:7" x14ac:dyDescent="0.2">
      <c r="A1908" s="34">
        <v>1907</v>
      </c>
      <c r="B1908" s="30" t="str">
        <f t="shared" si="29"/>
        <v>SJ-B-02-QDVZ-AC-0047_DP03_X</v>
      </c>
      <c r="C1908" s="30" t="str">
        <f>VLOOKUP(D1908,设备类型清单!B:E,4,0)</f>
        <v>SJ-B-02-QDVZ-AC-0047</v>
      </c>
      <c r="D1908" s="30" t="s">
        <v>151</v>
      </c>
      <c r="E1908" s="30" t="s">
        <v>8</v>
      </c>
      <c r="F1908" s="30" t="s">
        <v>73</v>
      </c>
      <c r="G1908" s="30" t="s">
        <v>74</v>
      </c>
    </row>
    <row r="1909" spans="1:7" x14ac:dyDescent="0.2">
      <c r="A1909" s="34">
        <v>1908</v>
      </c>
      <c r="B1909" s="30" t="str">
        <f t="shared" si="29"/>
        <v>SJ-B-02-QDVZ-AC-0047_DP04_X</v>
      </c>
      <c r="C1909" s="30" t="str">
        <f>VLOOKUP(D1909,设备类型清单!B:E,4,0)</f>
        <v>SJ-B-02-QDVZ-AC-0047</v>
      </c>
      <c r="D1909" s="30" t="s">
        <v>151</v>
      </c>
      <c r="E1909" s="30" t="s">
        <v>8</v>
      </c>
      <c r="F1909" s="30" t="s">
        <v>75</v>
      </c>
      <c r="G1909" s="30" t="s">
        <v>76</v>
      </c>
    </row>
    <row r="1910" spans="1:7" x14ac:dyDescent="0.2">
      <c r="A1910" s="34">
        <v>1909</v>
      </c>
      <c r="B1910" s="30" t="str">
        <f t="shared" si="29"/>
        <v>SJ-B-02-QDVZ-AC-0047_PR01_F</v>
      </c>
      <c r="C1910" s="30" t="str">
        <f>VLOOKUP(D1910,设备类型清单!B:E,4,0)</f>
        <v>SJ-B-02-QDVZ-AC-0047</v>
      </c>
      <c r="D1910" s="30" t="s">
        <v>151</v>
      </c>
      <c r="E1910" s="30" t="s">
        <v>8</v>
      </c>
      <c r="F1910" s="30" t="s">
        <v>77</v>
      </c>
      <c r="G1910" s="30" t="s">
        <v>78</v>
      </c>
    </row>
    <row r="1911" spans="1:7" x14ac:dyDescent="0.2">
      <c r="A1911" s="34">
        <v>1910</v>
      </c>
      <c r="B1911" s="30" t="str">
        <f t="shared" si="29"/>
        <v>SJ-B-02-QDVZ-AC-0047_SN01_M</v>
      </c>
      <c r="C1911" s="30" t="str">
        <f>VLOOKUP(D1911,设备类型清单!B:E,4,0)</f>
        <v>SJ-B-02-QDVZ-AC-0047</v>
      </c>
      <c r="D1911" s="30" t="s">
        <v>151</v>
      </c>
      <c r="E1911" s="30" t="s">
        <v>8</v>
      </c>
      <c r="F1911" s="30" t="s">
        <v>79</v>
      </c>
      <c r="G1911" s="30" t="s">
        <v>80</v>
      </c>
    </row>
    <row r="1912" spans="1:7" x14ac:dyDescent="0.2">
      <c r="A1912" s="34">
        <v>1911</v>
      </c>
      <c r="B1912" s="30" t="str">
        <f t="shared" si="29"/>
        <v>SJ-B-02-QDVZ-AC-0047_SN02_R</v>
      </c>
      <c r="C1912" s="30" t="str">
        <f>VLOOKUP(D1912,设备类型清单!B:E,4,0)</f>
        <v>SJ-B-02-QDVZ-AC-0047</v>
      </c>
      <c r="D1912" s="30" t="s">
        <v>151</v>
      </c>
      <c r="E1912" s="30" t="s">
        <v>8</v>
      </c>
      <c r="F1912" s="30" t="s">
        <v>81</v>
      </c>
      <c r="G1912" s="30" t="s">
        <v>82</v>
      </c>
    </row>
    <row r="1913" spans="1:7" x14ac:dyDescent="0.2">
      <c r="A1913" s="34">
        <v>1912</v>
      </c>
      <c r="B1913" s="30" t="str">
        <f t="shared" si="29"/>
        <v>SJ-B-02-QDVZ-AC-0047_SN03_E</v>
      </c>
      <c r="C1913" s="30" t="str">
        <f>VLOOKUP(D1913,设备类型清单!B:E,4,0)</f>
        <v>SJ-B-02-QDVZ-AC-0047</v>
      </c>
      <c r="D1913" s="30" t="s">
        <v>151</v>
      </c>
      <c r="E1913" s="30" t="s">
        <v>8</v>
      </c>
      <c r="F1913" s="30" t="s">
        <v>83</v>
      </c>
      <c r="G1913" s="30" t="s">
        <v>84</v>
      </c>
    </row>
    <row r="1914" spans="1:7" x14ac:dyDescent="0.2">
      <c r="A1914" s="34">
        <v>1913</v>
      </c>
      <c r="B1914" s="30" t="str">
        <f t="shared" si="29"/>
        <v>SJ-B-02-QDVZ-AC-0047_SN04_R</v>
      </c>
      <c r="C1914" s="30" t="str">
        <f>VLOOKUP(D1914,设备类型清单!B:E,4,0)</f>
        <v>SJ-B-02-QDVZ-AC-0047</v>
      </c>
      <c r="D1914" s="30" t="s">
        <v>151</v>
      </c>
      <c r="E1914" s="30" t="s">
        <v>8</v>
      </c>
      <c r="F1914" s="30" t="s">
        <v>85</v>
      </c>
      <c r="G1914" s="30" t="s">
        <v>86</v>
      </c>
    </row>
    <row r="1915" spans="1:7" x14ac:dyDescent="0.2">
      <c r="A1915" s="34">
        <v>1914</v>
      </c>
      <c r="B1915" s="30" t="str">
        <f t="shared" si="29"/>
        <v>SJ-B-02-QDVZ-AC-0047_SN05_E</v>
      </c>
      <c r="C1915" s="30" t="str">
        <f>VLOOKUP(D1915,设备类型清单!B:E,4,0)</f>
        <v>SJ-B-02-QDVZ-AC-0047</v>
      </c>
      <c r="D1915" s="30" t="s">
        <v>151</v>
      </c>
      <c r="E1915" s="30" t="s">
        <v>8</v>
      </c>
      <c r="F1915" s="30" t="s">
        <v>87</v>
      </c>
      <c r="G1915" s="30" t="s">
        <v>88</v>
      </c>
    </row>
    <row r="1916" spans="1:7" x14ac:dyDescent="0.2">
      <c r="A1916" s="34">
        <v>1915</v>
      </c>
      <c r="B1916" s="30" t="str">
        <f t="shared" si="29"/>
        <v>SJ-B-02-QDVZ-AC-0047_SN06_S</v>
      </c>
      <c r="C1916" s="30" t="str">
        <f>VLOOKUP(D1916,设备类型清单!B:E,4,0)</f>
        <v>SJ-B-02-QDVZ-AC-0047</v>
      </c>
      <c r="D1916" s="30" t="s">
        <v>151</v>
      </c>
      <c r="E1916" s="30" t="s">
        <v>8</v>
      </c>
      <c r="F1916" s="30" t="s">
        <v>89</v>
      </c>
      <c r="G1916" s="30" t="s">
        <v>90</v>
      </c>
    </row>
    <row r="1917" spans="1:7" x14ac:dyDescent="0.2">
      <c r="A1917" s="31">
        <v>1916</v>
      </c>
      <c r="B1917" s="32" t="str">
        <f t="shared" si="29"/>
        <v>SJ-B-02-QDVZ-AC-0048_AV01_F</v>
      </c>
      <c r="C1917" s="32" t="str">
        <f>VLOOKUP(D1917,设备类型清单!B:E,4,0)</f>
        <v>SJ-B-02-QDVZ-AC-0048</v>
      </c>
      <c r="D1917" s="32" t="s">
        <v>152</v>
      </c>
      <c r="E1917" s="32" t="s">
        <v>8</v>
      </c>
      <c r="F1917" s="32" t="s">
        <v>9</v>
      </c>
      <c r="G1917" s="32" t="s">
        <v>10</v>
      </c>
    </row>
    <row r="1918" spans="1:7" x14ac:dyDescent="0.2">
      <c r="A1918" s="31">
        <v>1917</v>
      </c>
      <c r="B1918" s="32" t="str">
        <f t="shared" si="29"/>
        <v>SJ-B-02-QDVZ-AC-0048_OP01_F</v>
      </c>
      <c r="C1918" s="32" t="str">
        <f>VLOOKUP(D1918,设备类型清单!B:E,4,0)</f>
        <v>SJ-B-02-QDVZ-AC-0048</v>
      </c>
      <c r="D1918" s="32" t="s">
        <v>152</v>
      </c>
      <c r="E1918" s="32" t="s">
        <v>8</v>
      </c>
      <c r="F1918" s="32" t="s">
        <v>11</v>
      </c>
      <c r="G1918" s="32" t="s">
        <v>12</v>
      </c>
    </row>
    <row r="1919" spans="1:7" x14ac:dyDescent="0.2">
      <c r="A1919" s="31">
        <v>1918</v>
      </c>
      <c r="B1919" s="32" t="str">
        <f t="shared" si="29"/>
        <v>SJ-B-02-QDVZ-AC-0048_OP02_F</v>
      </c>
      <c r="C1919" s="32" t="str">
        <f>VLOOKUP(D1919,设备类型清单!B:E,4,0)</f>
        <v>SJ-B-02-QDVZ-AC-0048</v>
      </c>
      <c r="D1919" s="32" t="s">
        <v>152</v>
      </c>
      <c r="E1919" s="32" t="s">
        <v>8</v>
      </c>
      <c r="F1919" s="32" t="s">
        <v>13</v>
      </c>
      <c r="G1919" s="32" t="s">
        <v>14</v>
      </c>
    </row>
    <row r="1920" spans="1:7" x14ac:dyDescent="0.2">
      <c r="A1920" s="31">
        <v>1919</v>
      </c>
      <c r="B1920" s="32" t="str">
        <f t="shared" si="29"/>
        <v>SJ-B-02-QDVZ-AC-0048_OP03_F</v>
      </c>
      <c r="C1920" s="32" t="str">
        <f>VLOOKUP(D1920,设备类型清单!B:E,4,0)</f>
        <v>SJ-B-02-QDVZ-AC-0048</v>
      </c>
      <c r="D1920" s="32" t="s">
        <v>152</v>
      </c>
      <c r="E1920" s="32" t="s">
        <v>8</v>
      </c>
      <c r="F1920" s="32" t="s">
        <v>15</v>
      </c>
      <c r="G1920" s="32" t="s">
        <v>16</v>
      </c>
    </row>
    <row r="1921" spans="1:7" x14ac:dyDescent="0.2">
      <c r="A1921" s="31">
        <v>1920</v>
      </c>
      <c r="B1921" s="32" t="str">
        <f t="shared" si="29"/>
        <v>SJ-B-02-QDVZ-AC-0048_OP04_F</v>
      </c>
      <c r="C1921" s="32" t="str">
        <f>VLOOKUP(D1921,设备类型清单!B:E,4,0)</f>
        <v>SJ-B-02-QDVZ-AC-0048</v>
      </c>
      <c r="D1921" s="32" t="s">
        <v>152</v>
      </c>
      <c r="E1921" s="32" t="s">
        <v>8</v>
      </c>
      <c r="F1921" s="32" t="s">
        <v>17</v>
      </c>
      <c r="G1921" s="32" t="s">
        <v>18</v>
      </c>
    </row>
    <row r="1922" spans="1:7" x14ac:dyDescent="0.2">
      <c r="A1922" s="31">
        <v>1921</v>
      </c>
      <c r="B1922" s="32" t="str">
        <f t="shared" ref="B1922:B1985" si="30">C1922&amp;F1922</f>
        <v>SJ-B-02-QDVZ-AC-0048_OP05_F</v>
      </c>
      <c r="C1922" s="32" t="str">
        <f>VLOOKUP(D1922,设备类型清单!B:E,4,0)</f>
        <v>SJ-B-02-QDVZ-AC-0048</v>
      </c>
      <c r="D1922" s="32" t="s">
        <v>152</v>
      </c>
      <c r="E1922" s="32" t="s">
        <v>8</v>
      </c>
      <c r="F1922" s="32" t="s">
        <v>19</v>
      </c>
      <c r="G1922" s="32" t="s">
        <v>20</v>
      </c>
    </row>
    <row r="1923" spans="1:7" x14ac:dyDescent="0.2">
      <c r="A1923" s="31">
        <v>1922</v>
      </c>
      <c r="B1923" s="32" t="str">
        <f t="shared" si="30"/>
        <v>SJ-B-02-QDVZ-AC-0048_OP06_X</v>
      </c>
      <c r="C1923" s="32" t="str">
        <f>VLOOKUP(D1923,设备类型清单!B:E,4,0)</f>
        <v>SJ-B-02-QDVZ-AC-0048</v>
      </c>
      <c r="D1923" s="32" t="s">
        <v>152</v>
      </c>
      <c r="E1923" s="32" t="s">
        <v>8</v>
      </c>
      <c r="F1923" s="32" t="s">
        <v>21</v>
      </c>
      <c r="G1923" s="32" t="s">
        <v>22</v>
      </c>
    </row>
    <row r="1924" spans="1:7" x14ac:dyDescent="0.2">
      <c r="A1924" s="31">
        <v>1923</v>
      </c>
      <c r="B1924" s="32" t="str">
        <f t="shared" si="30"/>
        <v>SJ-B-02-QDVZ-AC-0048_OP07_X</v>
      </c>
      <c r="C1924" s="32" t="str">
        <f>VLOOKUP(D1924,设备类型清单!B:E,4,0)</f>
        <v>SJ-B-02-QDVZ-AC-0048</v>
      </c>
      <c r="D1924" s="32" t="s">
        <v>152</v>
      </c>
      <c r="E1924" s="32" t="s">
        <v>8</v>
      </c>
      <c r="F1924" s="32" t="s">
        <v>23</v>
      </c>
      <c r="G1924" s="32" t="s">
        <v>24</v>
      </c>
    </row>
    <row r="1925" spans="1:7" x14ac:dyDescent="0.2">
      <c r="A1925" s="31">
        <v>1924</v>
      </c>
      <c r="B1925" s="32" t="str">
        <f t="shared" si="30"/>
        <v>SJ-B-02-QDVZ-AC-0048_OP08_X</v>
      </c>
      <c r="C1925" s="32" t="str">
        <f>VLOOKUP(D1925,设备类型清单!B:E,4,0)</f>
        <v>SJ-B-02-QDVZ-AC-0048</v>
      </c>
      <c r="D1925" s="32" t="s">
        <v>152</v>
      </c>
      <c r="E1925" s="32" t="s">
        <v>8</v>
      </c>
      <c r="F1925" s="32" t="s">
        <v>25</v>
      </c>
      <c r="G1925" s="32" t="s">
        <v>26</v>
      </c>
    </row>
    <row r="1926" spans="1:7" x14ac:dyDescent="0.2">
      <c r="A1926" s="31">
        <v>1925</v>
      </c>
      <c r="B1926" s="32" t="str">
        <f t="shared" si="30"/>
        <v>SJ-B-02-QDVZ-AC-0048_OP09_X</v>
      </c>
      <c r="C1926" s="32" t="str">
        <f>VLOOKUP(D1926,设备类型清单!B:E,4,0)</f>
        <v>SJ-B-02-QDVZ-AC-0048</v>
      </c>
      <c r="D1926" s="32" t="s">
        <v>152</v>
      </c>
      <c r="E1926" s="32" t="s">
        <v>8</v>
      </c>
      <c r="F1926" s="32" t="s">
        <v>27</v>
      </c>
      <c r="G1926" s="32" t="s">
        <v>28</v>
      </c>
    </row>
    <row r="1927" spans="1:7" x14ac:dyDescent="0.2">
      <c r="A1927" s="31">
        <v>1926</v>
      </c>
      <c r="B1927" s="32" t="str">
        <f t="shared" si="30"/>
        <v>SJ-B-02-QDVZ-AC-0048_FQ01_F</v>
      </c>
      <c r="C1927" s="32" t="str">
        <f>VLOOKUP(D1927,设备类型清单!B:E,4,0)</f>
        <v>SJ-B-02-QDVZ-AC-0048</v>
      </c>
      <c r="D1927" s="32" t="s">
        <v>152</v>
      </c>
      <c r="E1927" s="32" t="s">
        <v>8</v>
      </c>
      <c r="F1927" s="32" t="s">
        <v>29</v>
      </c>
      <c r="G1927" s="32" t="s">
        <v>30</v>
      </c>
    </row>
    <row r="1928" spans="1:7" x14ac:dyDescent="0.2">
      <c r="A1928" s="31">
        <v>1927</v>
      </c>
      <c r="B1928" s="32" t="str">
        <f t="shared" si="30"/>
        <v>SJ-B-02-QDVZ-AC-0048_HU01_F</v>
      </c>
      <c r="C1928" s="32" t="str">
        <f>VLOOKUP(D1928,设备类型清单!B:E,4,0)</f>
        <v>SJ-B-02-QDVZ-AC-0048</v>
      </c>
      <c r="D1928" s="32" t="s">
        <v>152</v>
      </c>
      <c r="E1928" s="32" t="s">
        <v>8</v>
      </c>
      <c r="F1928" s="32" t="s">
        <v>31</v>
      </c>
      <c r="G1928" s="32" t="s">
        <v>32</v>
      </c>
    </row>
    <row r="1929" spans="1:7" x14ac:dyDescent="0.2">
      <c r="A1929" s="31">
        <v>1928</v>
      </c>
      <c r="B1929" s="32" t="str">
        <f t="shared" si="30"/>
        <v>SJ-B-02-QDVZ-AC-0048_HU02_F</v>
      </c>
      <c r="C1929" s="32" t="str">
        <f>VLOOKUP(D1929,设备类型清单!B:E,4,0)</f>
        <v>SJ-B-02-QDVZ-AC-0048</v>
      </c>
      <c r="D1929" s="32" t="s">
        <v>152</v>
      </c>
      <c r="E1929" s="32" t="s">
        <v>8</v>
      </c>
      <c r="F1929" s="32" t="s">
        <v>33</v>
      </c>
      <c r="G1929" s="32" t="s">
        <v>34</v>
      </c>
    </row>
    <row r="1930" spans="1:7" x14ac:dyDescent="0.2">
      <c r="A1930" s="31">
        <v>1929</v>
      </c>
      <c r="B1930" s="32" t="str">
        <f t="shared" si="30"/>
        <v>SJ-B-02-QDVZ-AC-0048_HU03_F</v>
      </c>
      <c r="C1930" s="32" t="str">
        <f>VLOOKUP(D1930,设备类型清单!B:E,4,0)</f>
        <v>SJ-B-02-QDVZ-AC-0048</v>
      </c>
      <c r="D1930" s="32" t="s">
        <v>152</v>
      </c>
      <c r="E1930" s="32" t="s">
        <v>8</v>
      </c>
      <c r="F1930" s="32" t="s">
        <v>35</v>
      </c>
      <c r="G1930" s="32" t="s">
        <v>36</v>
      </c>
    </row>
    <row r="1931" spans="1:7" x14ac:dyDescent="0.2">
      <c r="A1931" s="31">
        <v>1930</v>
      </c>
      <c r="B1931" s="32" t="str">
        <f t="shared" si="30"/>
        <v>SJ-B-02-QDVZ-AC-0048_HU04_F</v>
      </c>
      <c r="C1931" s="32" t="str">
        <f>VLOOKUP(D1931,设备类型清单!B:E,4,0)</f>
        <v>SJ-B-02-QDVZ-AC-0048</v>
      </c>
      <c r="D1931" s="32" t="s">
        <v>152</v>
      </c>
      <c r="E1931" s="32" t="s">
        <v>8</v>
      </c>
      <c r="F1931" s="32" t="s">
        <v>37</v>
      </c>
      <c r="G1931" s="32" t="s">
        <v>38</v>
      </c>
    </row>
    <row r="1932" spans="1:7" x14ac:dyDescent="0.2">
      <c r="A1932" s="31">
        <v>1931</v>
      </c>
      <c r="B1932" s="32" t="str">
        <f t="shared" si="30"/>
        <v>SJ-B-02-QDVZ-AC-0048_HU05_F</v>
      </c>
      <c r="C1932" s="32" t="str">
        <f>VLOOKUP(D1932,设备类型清单!B:E,4,0)</f>
        <v>SJ-B-02-QDVZ-AC-0048</v>
      </c>
      <c r="D1932" s="32" t="s">
        <v>152</v>
      </c>
      <c r="E1932" s="32" t="s">
        <v>8</v>
      </c>
      <c r="F1932" s="32" t="s">
        <v>39</v>
      </c>
      <c r="G1932" s="32" t="s">
        <v>40</v>
      </c>
    </row>
    <row r="1933" spans="1:7" x14ac:dyDescent="0.2">
      <c r="A1933" s="31">
        <v>1932</v>
      </c>
      <c r="B1933" s="32" t="str">
        <f t="shared" si="30"/>
        <v>SJ-B-02-QDVZ-AC-0048_HU06_X</v>
      </c>
      <c r="C1933" s="32" t="str">
        <f>VLOOKUP(D1933,设备类型清单!B:E,4,0)</f>
        <v>SJ-B-02-QDVZ-AC-0048</v>
      </c>
      <c r="D1933" s="32" t="s">
        <v>152</v>
      </c>
      <c r="E1933" s="32" t="s">
        <v>8</v>
      </c>
      <c r="F1933" s="32" t="s">
        <v>41</v>
      </c>
      <c r="G1933" s="32" t="s">
        <v>42</v>
      </c>
    </row>
    <row r="1934" spans="1:7" x14ac:dyDescent="0.2">
      <c r="A1934" s="31">
        <v>1933</v>
      </c>
      <c r="B1934" s="32" t="str">
        <f t="shared" si="30"/>
        <v>SJ-B-02-QDVZ-AC-0048_TE01_F</v>
      </c>
      <c r="C1934" s="32" t="str">
        <f>VLOOKUP(D1934,设备类型清单!B:E,4,0)</f>
        <v>SJ-B-02-QDVZ-AC-0048</v>
      </c>
      <c r="D1934" s="32" t="s">
        <v>152</v>
      </c>
      <c r="E1934" s="32" t="s">
        <v>8</v>
      </c>
      <c r="F1934" s="32" t="s">
        <v>43</v>
      </c>
      <c r="G1934" s="32" t="s">
        <v>44</v>
      </c>
    </row>
    <row r="1935" spans="1:7" x14ac:dyDescent="0.2">
      <c r="A1935" s="31">
        <v>1934</v>
      </c>
      <c r="B1935" s="32" t="str">
        <f t="shared" si="30"/>
        <v>SJ-B-02-QDVZ-AC-0048_TE02_F</v>
      </c>
      <c r="C1935" s="32" t="str">
        <f>VLOOKUP(D1935,设备类型清单!B:E,4,0)</f>
        <v>SJ-B-02-QDVZ-AC-0048</v>
      </c>
      <c r="D1935" s="32" t="s">
        <v>152</v>
      </c>
      <c r="E1935" s="32" t="s">
        <v>8</v>
      </c>
      <c r="F1935" s="32" t="s">
        <v>45</v>
      </c>
      <c r="G1935" s="32" t="s">
        <v>46</v>
      </c>
    </row>
    <row r="1936" spans="1:7" x14ac:dyDescent="0.2">
      <c r="A1936" s="31">
        <v>1935</v>
      </c>
      <c r="B1936" s="32" t="str">
        <f t="shared" si="30"/>
        <v>SJ-B-02-QDVZ-AC-0048_TE03_F</v>
      </c>
      <c r="C1936" s="32" t="str">
        <f>VLOOKUP(D1936,设备类型清单!B:E,4,0)</f>
        <v>SJ-B-02-QDVZ-AC-0048</v>
      </c>
      <c r="D1936" s="32" t="s">
        <v>152</v>
      </c>
      <c r="E1936" s="32" t="s">
        <v>8</v>
      </c>
      <c r="F1936" s="32" t="s">
        <v>47</v>
      </c>
      <c r="G1936" s="32" t="s">
        <v>48</v>
      </c>
    </row>
    <row r="1937" spans="1:7" x14ac:dyDescent="0.2">
      <c r="A1937" s="31">
        <v>1936</v>
      </c>
      <c r="B1937" s="32" t="str">
        <f t="shared" si="30"/>
        <v>SJ-B-02-QDVZ-AC-0048_TE04_F</v>
      </c>
      <c r="C1937" s="32" t="str">
        <f>VLOOKUP(D1937,设备类型清单!B:E,4,0)</f>
        <v>SJ-B-02-QDVZ-AC-0048</v>
      </c>
      <c r="D1937" s="32" t="s">
        <v>152</v>
      </c>
      <c r="E1937" s="32" t="s">
        <v>8</v>
      </c>
      <c r="F1937" s="32" t="s">
        <v>49</v>
      </c>
      <c r="G1937" s="32" t="s">
        <v>50</v>
      </c>
    </row>
    <row r="1938" spans="1:7" x14ac:dyDescent="0.2">
      <c r="A1938" s="31">
        <v>1937</v>
      </c>
      <c r="B1938" s="32" t="str">
        <f t="shared" si="30"/>
        <v>SJ-B-02-QDVZ-AC-0048_TE05_F</v>
      </c>
      <c r="C1938" s="32" t="str">
        <f>VLOOKUP(D1938,设备类型清单!B:E,4,0)</f>
        <v>SJ-B-02-QDVZ-AC-0048</v>
      </c>
      <c r="D1938" s="32" t="s">
        <v>152</v>
      </c>
      <c r="E1938" s="32" t="s">
        <v>8</v>
      </c>
      <c r="F1938" s="32" t="s">
        <v>51</v>
      </c>
      <c r="G1938" s="32" t="s">
        <v>52</v>
      </c>
    </row>
    <row r="1939" spans="1:7" x14ac:dyDescent="0.2">
      <c r="A1939" s="31">
        <v>1938</v>
      </c>
      <c r="B1939" s="32" t="str">
        <f t="shared" si="30"/>
        <v>SJ-B-02-QDVZ-AC-0048_TE06_F</v>
      </c>
      <c r="C1939" s="32" t="str">
        <f>VLOOKUP(D1939,设备类型清单!B:E,4,0)</f>
        <v>SJ-B-02-QDVZ-AC-0048</v>
      </c>
      <c r="D1939" s="32" t="s">
        <v>152</v>
      </c>
      <c r="E1939" s="32" t="s">
        <v>8</v>
      </c>
      <c r="F1939" s="32" t="s">
        <v>53</v>
      </c>
      <c r="G1939" s="32" t="s">
        <v>54</v>
      </c>
    </row>
    <row r="1940" spans="1:7" x14ac:dyDescent="0.2">
      <c r="A1940" s="31">
        <v>1939</v>
      </c>
      <c r="B1940" s="32" t="str">
        <f t="shared" si="30"/>
        <v>SJ-B-02-QDVZ-AC-0048_TE07_F</v>
      </c>
      <c r="C1940" s="32" t="str">
        <f>VLOOKUP(D1940,设备类型清单!B:E,4,0)</f>
        <v>SJ-B-02-QDVZ-AC-0048</v>
      </c>
      <c r="D1940" s="32" t="s">
        <v>152</v>
      </c>
      <c r="E1940" s="32" t="s">
        <v>8</v>
      </c>
      <c r="F1940" s="32" t="s">
        <v>55</v>
      </c>
      <c r="G1940" s="32" t="s">
        <v>56</v>
      </c>
    </row>
    <row r="1941" spans="1:7" x14ac:dyDescent="0.2">
      <c r="A1941" s="31">
        <v>1940</v>
      </c>
      <c r="B1941" s="32" t="str">
        <f t="shared" si="30"/>
        <v>SJ-B-02-QDVZ-AC-0048_TE08_F</v>
      </c>
      <c r="C1941" s="32" t="str">
        <f>VLOOKUP(D1941,设备类型清单!B:E,4,0)</f>
        <v>SJ-B-02-QDVZ-AC-0048</v>
      </c>
      <c r="D1941" s="32" t="s">
        <v>152</v>
      </c>
      <c r="E1941" s="32" t="s">
        <v>8</v>
      </c>
      <c r="F1941" s="32" t="s">
        <v>57</v>
      </c>
      <c r="G1941" s="32" t="s">
        <v>58</v>
      </c>
    </row>
    <row r="1942" spans="1:7" x14ac:dyDescent="0.2">
      <c r="A1942" s="31">
        <v>1941</v>
      </c>
      <c r="B1942" s="32" t="str">
        <f t="shared" si="30"/>
        <v>SJ-B-02-QDVZ-AC-0048_TE09_S</v>
      </c>
      <c r="C1942" s="32" t="str">
        <f>VLOOKUP(D1942,设备类型清单!B:E,4,0)</f>
        <v>SJ-B-02-QDVZ-AC-0048</v>
      </c>
      <c r="D1942" s="32" t="s">
        <v>152</v>
      </c>
      <c r="E1942" s="32" t="s">
        <v>8</v>
      </c>
      <c r="F1942" s="32" t="s">
        <v>59</v>
      </c>
      <c r="G1942" s="32" t="s">
        <v>60</v>
      </c>
    </row>
    <row r="1943" spans="1:7" x14ac:dyDescent="0.2">
      <c r="A1943" s="31">
        <v>1942</v>
      </c>
      <c r="B1943" s="32" t="str">
        <f t="shared" si="30"/>
        <v>SJ-B-02-QDVZ-AC-0048_TE10_S</v>
      </c>
      <c r="C1943" s="32" t="str">
        <f>VLOOKUP(D1943,设备类型清单!B:E,4,0)</f>
        <v>SJ-B-02-QDVZ-AC-0048</v>
      </c>
      <c r="D1943" s="32" t="s">
        <v>152</v>
      </c>
      <c r="E1943" s="32" t="s">
        <v>8</v>
      </c>
      <c r="F1943" s="32" t="s">
        <v>61</v>
      </c>
      <c r="G1943" s="32" t="s">
        <v>62</v>
      </c>
    </row>
    <row r="1944" spans="1:7" x14ac:dyDescent="0.2">
      <c r="A1944" s="31">
        <v>1943</v>
      </c>
      <c r="B1944" s="32" t="str">
        <f t="shared" si="30"/>
        <v>SJ-B-02-QDVZ-AC-0048_TE11_X</v>
      </c>
      <c r="C1944" s="32" t="str">
        <f>VLOOKUP(D1944,设备类型清单!B:E,4,0)</f>
        <v>SJ-B-02-QDVZ-AC-0048</v>
      </c>
      <c r="D1944" s="32" t="s">
        <v>152</v>
      </c>
      <c r="E1944" s="32" t="s">
        <v>8</v>
      </c>
      <c r="F1944" s="32" t="s">
        <v>63</v>
      </c>
      <c r="G1944" s="32" t="s">
        <v>64</v>
      </c>
    </row>
    <row r="1945" spans="1:7" x14ac:dyDescent="0.2">
      <c r="A1945" s="31">
        <v>1944</v>
      </c>
      <c r="B1945" s="32" t="str">
        <f t="shared" si="30"/>
        <v>SJ-B-02-QDVZ-AC-0048_TE12_X</v>
      </c>
      <c r="C1945" s="32" t="str">
        <f>VLOOKUP(D1945,设备类型清单!B:E,4,0)</f>
        <v>SJ-B-02-QDVZ-AC-0048</v>
      </c>
      <c r="D1945" s="32" t="s">
        <v>152</v>
      </c>
      <c r="E1945" s="32" t="s">
        <v>8</v>
      </c>
      <c r="F1945" s="32" t="s">
        <v>65</v>
      </c>
      <c r="G1945" s="32" t="s">
        <v>66</v>
      </c>
    </row>
    <row r="1946" spans="1:7" x14ac:dyDescent="0.2">
      <c r="A1946" s="31">
        <v>1945</v>
      </c>
      <c r="B1946" s="32" t="str">
        <f t="shared" si="30"/>
        <v>SJ-B-02-QDVZ-AC-0048_TE13_X</v>
      </c>
      <c r="C1946" s="32" t="str">
        <f>VLOOKUP(D1946,设备类型清单!B:E,4,0)</f>
        <v>SJ-B-02-QDVZ-AC-0048</v>
      </c>
      <c r="D1946" s="32" t="s">
        <v>152</v>
      </c>
      <c r="E1946" s="32" t="s">
        <v>8</v>
      </c>
      <c r="F1946" s="32" t="s">
        <v>67</v>
      </c>
      <c r="G1946" s="32" t="s">
        <v>68</v>
      </c>
    </row>
    <row r="1947" spans="1:7" x14ac:dyDescent="0.2">
      <c r="A1947" s="31">
        <v>1946</v>
      </c>
      <c r="B1947" s="32" t="str">
        <f t="shared" si="30"/>
        <v>SJ-B-02-QDVZ-AC-0048_DP01_F</v>
      </c>
      <c r="C1947" s="32" t="str">
        <f>VLOOKUP(D1947,设备类型清单!B:E,4,0)</f>
        <v>SJ-B-02-QDVZ-AC-0048</v>
      </c>
      <c r="D1947" s="32" t="s">
        <v>152</v>
      </c>
      <c r="E1947" s="32" t="s">
        <v>8</v>
      </c>
      <c r="F1947" s="32" t="s">
        <v>69</v>
      </c>
      <c r="G1947" s="32" t="s">
        <v>70</v>
      </c>
    </row>
    <row r="1948" spans="1:7" x14ac:dyDescent="0.2">
      <c r="A1948" s="31">
        <v>1947</v>
      </c>
      <c r="B1948" s="32" t="str">
        <f t="shared" si="30"/>
        <v>SJ-B-02-QDVZ-AC-0048_DP02_X</v>
      </c>
      <c r="C1948" s="32" t="str">
        <f>VLOOKUP(D1948,设备类型清单!B:E,4,0)</f>
        <v>SJ-B-02-QDVZ-AC-0048</v>
      </c>
      <c r="D1948" s="32" t="s">
        <v>152</v>
      </c>
      <c r="E1948" s="32" t="s">
        <v>8</v>
      </c>
      <c r="F1948" s="32" t="s">
        <v>71</v>
      </c>
      <c r="G1948" s="32" t="s">
        <v>72</v>
      </c>
    </row>
    <row r="1949" spans="1:7" x14ac:dyDescent="0.2">
      <c r="A1949" s="31">
        <v>1948</v>
      </c>
      <c r="B1949" s="32" t="str">
        <f t="shared" si="30"/>
        <v>SJ-B-02-QDVZ-AC-0048_DP03_X</v>
      </c>
      <c r="C1949" s="32" t="str">
        <f>VLOOKUP(D1949,设备类型清单!B:E,4,0)</f>
        <v>SJ-B-02-QDVZ-AC-0048</v>
      </c>
      <c r="D1949" s="32" t="s">
        <v>152</v>
      </c>
      <c r="E1949" s="32" t="s">
        <v>8</v>
      </c>
      <c r="F1949" s="32" t="s">
        <v>73</v>
      </c>
      <c r="G1949" s="32" t="s">
        <v>74</v>
      </c>
    </row>
    <row r="1950" spans="1:7" x14ac:dyDescent="0.2">
      <c r="A1950" s="31">
        <v>1949</v>
      </c>
      <c r="B1950" s="32" t="str">
        <f t="shared" si="30"/>
        <v>SJ-B-02-QDVZ-AC-0048_DP04_X</v>
      </c>
      <c r="C1950" s="32" t="str">
        <f>VLOOKUP(D1950,设备类型清单!B:E,4,0)</f>
        <v>SJ-B-02-QDVZ-AC-0048</v>
      </c>
      <c r="D1950" s="32" t="s">
        <v>152</v>
      </c>
      <c r="E1950" s="32" t="s">
        <v>8</v>
      </c>
      <c r="F1950" s="32" t="s">
        <v>75</v>
      </c>
      <c r="G1950" s="32" t="s">
        <v>76</v>
      </c>
    </row>
    <row r="1951" spans="1:7" x14ac:dyDescent="0.2">
      <c r="A1951" s="31">
        <v>1950</v>
      </c>
      <c r="B1951" s="32" t="str">
        <f t="shared" si="30"/>
        <v>SJ-B-02-QDVZ-AC-0048_PR01_F</v>
      </c>
      <c r="C1951" s="32" t="str">
        <f>VLOOKUP(D1951,设备类型清单!B:E,4,0)</f>
        <v>SJ-B-02-QDVZ-AC-0048</v>
      </c>
      <c r="D1951" s="32" t="s">
        <v>152</v>
      </c>
      <c r="E1951" s="32" t="s">
        <v>8</v>
      </c>
      <c r="F1951" s="32" t="s">
        <v>77</v>
      </c>
      <c r="G1951" s="32" t="s">
        <v>78</v>
      </c>
    </row>
    <row r="1952" spans="1:7" x14ac:dyDescent="0.2">
      <c r="A1952" s="31">
        <v>1951</v>
      </c>
      <c r="B1952" s="32" t="str">
        <f t="shared" si="30"/>
        <v>SJ-B-02-QDVZ-AC-0048_SN01_M</v>
      </c>
      <c r="C1952" s="32" t="str">
        <f>VLOOKUP(D1952,设备类型清单!B:E,4,0)</f>
        <v>SJ-B-02-QDVZ-AC-0048</v>
      </c>
      <c r="D1952" s="32" t="s">
        <v>152</v>
      </c>
      <c r="E1952" s="32" t="s">
        <v>8</v>
      </c>
      <c r="F1952" s="32" t="s">
        <v>79</v>
      </c>
      <c r="G1952" s="32" t="s">
        <v>80</v>
      </c>
    </row>
    <row r="1953" spans="1:7" x14ac:dyDescent="0.2">
      <c r="A1953" s="31">
        <v>1952</v>
      </c>
      <c r="B1953" s="32" t="str">
        <f t="shared" si="30"/>
        <v>SJ-B-02-QDVZ-AC-0048_SN02_R</v>
      </c>
      <c r="C1953" s="32" t="str">
        <f>VLOOKUP(D1953,设备类型清单!B:E,4,0)</f>
        <v>SJ-B-02-QDVZ-AC-0048</v>
      </c>
      <c r="D1953" s="32" t="s">
        <v>152</v>
      </c>
      <c r="E1953" s="32" t="s">
        <v>8</v>
      </c>
      <c r="F1953" s="32" t="s">
        <v>81</v>
      </c>
      <c r="G1953" s="32" t="s">
        <v>82</v>
      </c>
    </row>
    <row r="1954" spans="1:7" x14ac:dyDescent="0.2">
      <c r="A1954" s="31">
        <v>1953</v>
      </c>
      <c r="B1954" s="32" t="str">
        <f t="shared" si="30"/>
        <v>SJ-B-02-QDVZ-AC-0048_SN03_E</v>
      </c>
      <c r="C1954" s="32" t="str">
        <f>VLOOKUP(D1954,设备类型清单!B:E,4,0)</f>
        <v>SJ-B-02-QDVZ-AC-0048</v>
      </c>
      <c r="D1954" s="32" t="s">
        <v>152</v>
      </c>
      <c r="E1954" s="32" t="s">
        <v>8</v>
      </c>
      <c r="F1954" s="32" t="s">
        <v>83</v>
      </c>
      <c r="G1954" s="32" t="s">
        <v>84</v>
      </c>
    </row>
    <row r="1955" spans="1:7" x14ac:dyDescent="0.2">
      <c r="A1955" s="31">
        <v>1954</v>
      </c>
      <c r="B1955" s="32" t="str">
        <f t="shared" si="30"/>
        <v>SJ-B-02-QDVZ-AC-0048_SN04_R</v>
      </c>
      <c r="C1955" s="32" t="str">
        <f>VLOOKUP(D1955,设备类型清单!B:E,4,0)</f>
        <v>SJ-B-02-QDVZ-AC-0048</v>
      </c>
      <c r="D1955" s="32" t="s">
        <v>152</v>
      </c>
      <c r="E1955" s="32" t="s">
        <v>8</v>
      </c>
      <c r="F1955" s="32" t="s">
        <v>85</v>
      </c>
      <c r="G1955" s="32" t="s">
        <v>86</v>
      </c>
    </row>
    <row r="1956" spans="1:7" x14ac:dyDescent="0.2">
      <c r="A1956" s="31">
        <v>1955</v>
      </c>
      <c r="B1956" s="32" t="str">
        <f t="shared" si="30"/>
        <v>SJ-B-02-QDVZ-AC-0048_SN05_E</v>
      </c>
      <c r="C1956" s="32" t="str">
        <f>VLOOKUP(D1956,设备类型清单!B:E,4,0)</f>
        <v>SJ-B-02-QDVZ-AC-0048</v>
      </c>
      <c r="D1956" s="32" t="s">
        <v>152</v>
      </c>
      <c r="E1956" s="32" t="s">
        <v>8</v>
      </c>
      <c r="F1956" s="32" t="s">
        <v>87</v>
      </c>
      <c r="G1956" s="32" t="s">
        <v>88</v>
      </c>
    </row>
    <row r="1957" spans="1:7" x14ac:dyDescent="0.2">
      <c r="A1957" s="31">
        <v>1956</v>
      </c>
      <c r="B1957" s="32" t="str">
        <f t="shared" si="30"/>
        <v>SJ-B-02-QDVZ-AC-0048_SN06_S</v>
      </c>
      <c r="C1957" s="32" t="str">
        <f>VLOOKUP(D1957,设备类型清单!B:E,4,0)</f>
        <v>SJ-B-02-QDVZ-AC-0048</v>
      </c>
      <c r="D1957" s="32" t="s">
        <v>152</v>
      </c>
      <c r="E1957" s="32" t="s">
        <v>8</v>
      </c>
      <c r="F1957" s="32" t="s">
        <v>89</v>
      </c>
      <c r="G1957" s="32" t="s">
        <v>90</v>
      </c>
    </row>
    <row r="1958" spans="1:7" x14ac:dyDescent="0.2">
      <c r="A1958" s="34">
        <v>1957</v>
      </c>
      <c r="B1958" s="30" t="str">
        <f t="shared" si="30"/>
        <v>SJ-B-02-QDVZ-AC-0049_AV01_F</v>
      </c>
      <c r="C1958" s="30" t="str">
        <f>VLOOKUP(D1958,设备类型清单!B:E,4,0)</f>
        <v>SJ-B-02-QDVZ-AC-0049</v>
      </c>
      <c r="D1958" s="30" t="s">
        <v>153</v>
      </c>
      <c r="E1958" s="30" t="s">
        <v>8</v>
      </c>
      <c r="F1958" s="30" t="s">
        <v>9</v>
      </c>
      <c r="G1958" s="30" t="s">
        <v>10</v>
      </c>
    </row>
    <row r="1959" spans="1:7" x14ac:dyDescent="0.2">
      <c r="A1959" s="34">
        <v>1958</v>
      </c>
      <c r="B1959" s="30" t="str">
        <f t="shared" si="30"/>
        <v>SJ-B-02-QDVZ-AC-0049_OP01_F</v>
      </c>
      <c r="C1959" s="30" t="str">
        <f>VLOOKUP(D1959,设备类型清单!B:E,4,0)</f>
        <v>SJ-B-02-QDVZ-AC-0049</v>
      </c>
      <c r="D1959" s="30" t="s">
        <v>153</v>
      </c>
      <c r="E1959" s="30" t="s">
        <v>8</v>
      </c>
      <c r="F1959" s="30" t="s">
        <v>11</v>
      </c>
      <c r="G1959" s="30" t="s">
        <v>12</v>
      </c>
    </row>
    <row r="1960" spans="1:7" x14ac:dyDescent="0.2">
      <c r="A1960" s="34">
        <v>1959</v>
      </c>
      <c r="B1960" s="30" t="str">
        <f t="shared" si="30"/>
        <v>SJ-B-02-QDVZ-AC-0049_OP02_F</v>
      </c>
      <c r="C1960" s="30" t="str">
        <f>VLOOKUP(D1960,设备类型清单!B:E,4,0)</f>
        <v>SJ-B-02-QDVZ-AC-0049</v>
      </c>
      <c r="D1960" s="30" t="s">
        <v>153</v>
      </c>
      <c r="E1960" s="30" t="s">
        <v>8</v>
      </c>
      <c r="F1960" s="30" t="s">
        <v>13</v>
      </c>
      <c r="G1960" s="30" t="s">
        <v>14</v>
      </c>
    </row>
    <row r="1961" spans="1:7" x14ac:dyDescent="0.2">
      <c r="A1961" s="34">
        <v>1960</v>
      </c>
      <c r="B1961" s="30" t="str">
        <f t="shared" si="30"/>
        <v>SJ-B-02-QDVZ-AC-0049_OP03_F</v>
      </c>
      <c r="C1961" s="30" t="str">
        <f>VLOOKUP(D1961,设备类型清单!B:E,4,0)</f>
        <v>SJ-B-02-QDVZ-AC-0049</v>
      </c>
      <c r="D1961" s="30" t="s">
        <v>153</v>
      </c>
      <c r="E1961" s="30" t="s">
        <v>8</v>
      </c>
      <c r="F1961" s="30" t="s">
        <v>15</v>
      </c>
      <c r="G1961" s="30" t="s">
        <v>16</v>
      </c>
    </row>
    <row r="1962" spans="1:7" x14ac:dyDescent="0.2">
      <c r="A1962" s="34">
        <v>1961</v>
      </c>
      <c r="B1962" s="30" t="str">
        <f t="shared" si="30"/>
        <v>SJ-B-02-QDVZ-AC-0049_OP04_F</v>
      </c>
      <c r="C1962" s="30" t="str">
        <f>VLOOKUP(D1962,设备类型清单!B:E,4,0)</f>
        <v>SJ-B-02-QDVZ-AC-0049</v>
      </c>
      <c r="D1962" s="30" t="s">
        <v>153</v>
      </c>
      <c r="E1962" s="30" t="s">
        <v>8</v>
      </c>
      <c r="F1962" s="30" t="s">
        <v>17</v>
      </c>
      <c r="G1962" s="30" t="s">
        <v>18</v>
      </c>
    </row>
    <row r="1963" spans="1:7" x14ac:dyDescent="0.2">
      <c r="A1963" s="34">
        <v>1962</v>
      </c>
      <c r="B1963" s="30" t="str">
        <f t="shared" si="30"/>
        <v>SJ-B-02-QDVZ-AC-0049_OP05_F</v>
      </c>
      <c r="C1963" s="30" t="str">
        <f>VLOOKUP(D1963,设备类型清单!B:E,4,0)</f>
        <v>SJ-B-02-QDVZ-AC-0049</v>
      </c>
      <c r="D1963" s="30" t="s">
        <v>153</v>
      </c>
      <c r="E1963" s="30" t="s">
        <v>8</v>
      </c>
      <c r="F1963" s="30" t="s">
        <v>19</v>
      </c>
      <c r="G1963" s="30" t="s">
        <v>20</v>
      </c>
    </row>
    <row r="1964" spans="1:7" x14ac:dyDescent="0.2">
      <c r="A1964" s="34">
        <v>1963</v>
      </c>
      <c r="B1964" s="30" t="str">
        <f t="shared" si="30"/>
        <v>SJ-B-02-QDVZ-AC-0049_OP06_X</v>
      </c>
      <c r="C1964" s="30" t="str">
        <f>VLOOKUP(D1964,设备类型清单!B:E,4,0)</f>
        <v>SJ-B-02-QDVZ-AC-0049</v>
      </c>
      <c r="D1964" s="30" t="s">
        <v>153</v>
      </c>
      <c r="E1964" s="30" t="s">
        <v>8</v>
      </c>
      <c r="F1964" s="30" t="s">
        <v>21</v>
      </c>
      <c r="G1964" s="30" t="s">
        <v>22</v>
      </c>
    </row>
    <row r="1965" spans="1:7" x14ac:dyDescent="0.2">
      <c r="A1965" s="34">
        <v>1964</v>
      </c>
      <c r="B1965" s="30" t="str">
        <f t="shared" si="30"/>
        <v>SJ-B-02-QDVZ-AC-0049_OP07_X</v>
      </c>
      <c r="C1965" s="30" t="str">
        <f>VLOOKUP(D1965,设备类型清单!B:E,4,0)</f>
        <v>SJ-B-02-QDVZ-AC-0049</v>
      </c>
      <c r="D1965" s="30" t="s">
        <v>153</v>
      </c>
      <c r="E1965" s="30" t="s">
        <v>8</v>
      </c>
      <c r="F1965" s="30" t="s">
        <v>23</v>
      </c>
      <c r="G1965" s="30" t="s">
        <v>24</v>
      </c>
    </row>
    <row r="1966" spans="1:7" x14ac:dyDescent="0.2">
      <c r="A1966" s="34">
        <v>1965</v>
      </c>
      <c r="B1966" s="30" t="str">
        <f t="shared" si="30"/>
        <v>SJ-B-02-QDVZ-AC-0049_OP08_X</v>
      </c>
      <c r="C1966" s="30" t="str">
        <f>VLOOKUP(D1966,设备类型清单!B:E,4,0)</f>
        <v>SJ-B-02-QDVZ-AC-0049</v>
      </c>
      <c r="D1966" s="30" t="s">
        <v>153</v>
      </c>
      <c r="E1966" s="30" t="s">
        <v>8</v>
      </c>
      <c r="F1966" s="30" t="s">
        <v>25</v>
      </c>
      <c r="G1966" s="30" t="s">
        <v>26</v>
      </c>
    </row>
    <row r="1967" spans="1:7" x14ac:dyDescent="0.2">
      <c r="A1967" s="34">
        <v>1966</v>
      </c>
      <c r="B1967" s="30" t="str">
        <f t="shared" si="30"/>
        <v>SJ-B-02-QDVZ-AC-0049_OP09_X</v>
      </c>
      <c r="C1967" s="30" t="str">
        <f>VLOOKUP(D1967,设备类型清单!B:E,4,0)</f>
        <v>SJ-B-02-QDVZ-AC-0049</v>
      </c>
      <c r="D1967" s="30" t="s">
        <v>153</v>
      </c>
      <c r="E1967" s="30" t="s">
        <v>8</v>
      </c>
      <c r="F1967" s="30" t="s">
        <v>27</v>
      </c>
      <c r="G1967" s="30" t="s">
        <v>28</v>
      </c>
    </row>
    <row r="1968" spans="1:7" x14ac:dyDescent="0.2">
      <c r="A1968" s="34">
        <v>1967</v>
      </c>
      <c r="B1968" s="30" t="str">
        <f t="shared" si="30"/>
        <v>SJ-B-02-QDVZ-AC-0049_FQ01_F</v>
      </c>
      <c r="C1968" s="30" t="str">
        <f>VLOOKUP(D1968,设备类型清单!B:E,4,0)</f>
        <v>SJ-B-02-QDVZ-AC-0049</v>
      </c>
      <c r="D1968" s="30" t="s">
        <v>153</v>
      </c>
      <c r="E1968" s="30" t="s">
        <v>8</v>
      </c>
      <c r="F1968" s="30" t="s">
        <v>29</v>
      </c>
      <c r="G1968" s="30" t="s">
        <v>30</v>
      </c>
    </row>
    <row r="1969" spans="1:7" x14ac:dyDescent="0.2">
      <c r="A1969" s="34">
        <v>1968</v>
      </c>
      <c r="B1969" s="30" t="str">
        <f t="shared" si="30"/>
        <v>SJ-B-02-QDVZ-AC-0049_HU01_F</v>
      </c>
      <c r="C1969" s="30" t="str">
        <f>VLOOKUP(D1969,设备类型清单!B:E,4,0)</f>
        <v>SJ-B-02-QDVZ-AC-0049</v>
      </c>
      <c r="D1969" s="30" t="s">
        <v>153</v>
      </c>
      <c r="E1969" s="30" t="s">
        <v>8</v>
      </c>
      <c r="F1969" s="30" t="s">
        <v>31</v>
      </c>
      <c r="G1969" s="30" t="s">
        <v>32</v>
      </c>
    </row>
    <row r="1970" spans="1:7" x14ac:dyDescent="0.2">
      <c r="A1970" s="34">
        <v>1969</v>
      </c>
      <c r="B1970" s="30" t="str">
        <f t="shared" si="30"/>
        <v>SJ-B-02-QDVZ-AC-0049_HU02_F</v>
      </c>
      <c r="C1970" s="30" t="str">
        <f>VLOOKUP(D1970,设备类型清单!B:E,4,0)</f>
        <v>SJ-B-02-QDVZ-AC-0049</v>
      </c>
      <c r="D1970" s="30" t="s">
        <v>153</v>
      </c>
      <c r="E1970" s="30" t="s">
        <v>8</v>
      </c>
      <c r="F1970" s="30" t="s">
        <v>33</v>
      </c>
      <c r="G1970" s="30" t="s">
        <v>34</v>
      </c>
    </row>
    <row r="1971" spans="1:7" x14ac:dyDescent="0.2">
      <c r="A1971" s="34">
        <v>1970</v>
      </c>
      <c r="B1971" s="30" t="str">
        <f t="shared" si="30"/>
        <v>SJ-B-02-QDVZ-AC-0049_HU03_F</v>
      </c>
      <c r="C1971" s="30" t="str">
        <f>VLOOKUP(D1971,设备类型清单!B:E,4,0)</f>
        <v>SJ-B-02-QDVZ-AC-0049</v>
      </c>
      <c r="D1971" s="30" t="s">
        <v>153</v>
      </c>
      <c r="E1971" s="30" t="s">
        <v>8</v>
      </c>
      <c r="F1971" s="30" t="s">
        <v>35</v>
      </c>
      <c r="G1971" s="30" t="s">
        <v>36</v>
      </c>
    </row>
    <row r="1972" spans="1:7" x14ac:dyDescent="0.2">
      <c r="A1972" s="34">
        <v>1971</v>
      </c>
      <c r="B1972" s="30" t="str">
        <f t="shared" si="30"/>
        <v>SJ-B-02-QDVZ-AC-0049_HU04_F</v>
      </c>
      <c r="C1972" s="30" t="str">
        <f>VLOOKUP(D1972,设备类型清单!B:E,4,0)</f>
        <v>SJ-B-02-QDVZ-AC-0049</v>
      </c>
      <c r="D1972" s="30" t="s">
        <v>153</v>
      </c>
      <c r="E1972" s="30" t="s">
        <v>8</v>
      </c>
      <c r="F1972" s="30" t="s">
        <v>37</v>
      </c>
      <c r="G1972" s="30" t="s">
        <v>38</v>
      </c>
    </row>
    <row r="1973" spans="1:7" x14ac:dyDescent="0.2">
      <c r="A1973" s="34">
        <v>1972</v>
      </c>
      <c r="B1973" s="30" t="str">
        <f t="shared" si="30"/>
        <v>SJ-B-02-QDVZ-AC-0049_HU05_F</v>
      </c>
      <c r="C1973" s="30" t="str">
        <f>VLOOKUP(D1973,设备类型清单!B:E,4,0)</f>
        <v>SJ-B-02-QDVZ-AC-0049</v>
      </c>
      <c r="D1973" s="30" t="s">
        <v>153</v>
      </c>
      <c r="E1973" s="30" t="s">
        <v>8</v>
      </c>
      <c r="F1973" s="30" t="s">
        <v>39</v>
      </c>
      <c r="G1973" s="30" t="s">
        <v>40</v>
      </c>
    </row>
    <row r="1974" spans="1:7" x14ac:dyDescent="0.2">
      <c r="A1974" s="34">
        <v>1973</v>
      </c>
      <c r="B1974" s="30" t="str">
        <f t="shared" si="30"/>
        <v>SJ-B-02-QDVZ-AC-0049_HU06_X</v>
      </c>
      <c r="C1974" s="30" t="str">
        <f>VLOOKUP(D1974,设备类型清单!B:E,4,0)</f>
        <v>SJ-B-02-QDVZ-AC-0049</v>
      </c>
      <c r="D1974" s="30" t="s">
        <v>153</v>
      </c>
      <c r="E1974" s="30" t="s">
        <v>8</v>
      </c>
      <c r="F1974" s="30" t="s">
        <v>41</v>
      </c>
      <c r="G1974" s="30" t="s">
        <v>42</v>
      </c>
    </row>
    <row r="1975" spans="1:7" x14ac:dyDescent="0.2">
      <c r="A1975" s="34">
        <v>1974</v>
      </c>
      <c r="B1975" s="30" t="str">
        <f t="shared" si="30"/>
        <v>SJ-B-02-QDVZ-AC-0049_TE01_F</v>
      </c>
      <c r="C1975" s="30" t="str">
        <f>VLOOKUP(D1975,设备类型清单!B:E,4,0)</f>
        <v>SJ-B-02-QDVZ-AC-0049</v>
      </c>
      <c r="D1975" s="30" t="s">
        <v>153</v>
      </c>
      <c r="E1975" s="30" t="s">
        <v>8</v>
      </c>
      <c r="F1975" s="30" t="s">
        <v>43</v>
      </c>
      <c r="G1975" s="30" t="s">
        <v>44</v>
      </c>
    </row>
    <row r="1976" spans="1:7" x14ac:dyDescent="0.2">
      <c r="A1976" s="34">
        <v>1975</v>
      </c>
      <c r="B1976" s="30" t="str">
        <f t="shared" si="30"/>
        <v>SJ-B-02-QDVZ-AC-0049_TE02_F</v>
      </c>
      <c r="C1976" s="30" t="str">
        <f>VLOOKUP(D1976,设备类型清单!B:E,4,0)</f>
        <v>SJ-B-02-QDVZ-AC-0049</v>
      </c>
      <c r="D1976" s="30" t="s">
        <v>153</v>
      </c>
      <c r="E1976" s="30" t="s">
        <v>8</v>
      </c>
      <c r="F1976" s="30" t="s">
        <v>45</v>
      </c>
      <c r="G1976" s="30" t="s">
        <v>46</v>
      </c>
    </row>
    <row r="1977" spans="1:7" x14ac:dyDescent="0.2">
      <c r="A1977" s="34">
        <v>1976</v>
      </c>
      <c r="B1977" s="30" t="str">
        <f t="shared" si="30"/>
        <v>SJ-B-02-QDVZ-AC-0049_TE03_F</v>
      </c>
      <c r="C1977" s="30" t="str">
        <f>VLOOKUP(D1977,设备类型清单!B:E,4,0)</f>
        <v>SJ-B-02-QDVZ-AC-0049</v>
      </c>
      <c r="D1977" s="30" t="s">
        <v>153</v>
      </c>
      <c r="E1977" s="30" t="s">
        <v>8</v>
      </c>
      <c r="F1977" s="30" t="s">
        <v>47</v>
      </c>
      <c r="G1977" s="30" t="s">
        <v>48</v>
      </c>
    </row>
    <row r="1978" spans="1:7" x14ac:dyDescent="0.2">
      <c r="A1978" s="34">
        <v>1977</v>
      </c>
      <c r="B1978" s="30" t="str">
        <f t="shared" si="30"/>
        <v>SJ-B-02-QDVZ-AC-0049_TE04_F</v>
      </c>
      <c r="C1978" s="30" t="str">
        <f>VLOOKUP(D1978,设备类型清单!B:E,4,0)</f>
        <v>SJ-B-02-QDVZ-AC-0049</v>
      </c>
      <c r="D1978" s="30" t="s">
        <v>153</v>
      </c>
      <c r="E1978" s="30" t="s">
        <v>8</v>
      </c>
      <c r="F1978" s="30" t="s">
        <v>49</v>
      </c>
      <c r="G1978" s="30" t="s">
        <v>50</v>
      </c>
    </row>
    <row r="1979" spans="1:7" x14ac:dyDescent="0.2">
      <c r="A1979" s="34">
        <v>1978</v>
      </c>
      <c r="B1979" s="30" t="str">
        <f t="shared" si="30"/>
        <v>SJ-B-02-QDVZ-AC-0049_TE05_F</v>
      </c>
      <c r="C1979" s="30" t="str">
        <f>VLOOKUP(D1979,设备类型清单!B:E,4,0)</f>
        <v>SJ-B-02-QDVZ-AC-0049</v>
      </c>
      <c r="D1979" s="30" t="s">
        <v>153</v>
      </c>
      <c r="E1979" s="30" t="s">
        <v>8</v>
      </c>
      <c r="F1979" s="30" t="s">
        <v>51</v>
      </c>
      <c r="G1979" s="30" t="s">
        <v>52</v>
      </c>
    </row>
    <row r="1980" spans="1:7" x14ac:dyDescent="0.2">
      <c r="A1980" s="34">
        <v>1979</v>
      </c>
      <c r="B1980" s="30" t="str">
        <f t="shared" si="30"/>
        <v>SJ-B-02-QDVZ-AC-0049_TE06_F</v>
      </c>
      <c r="C1980" s="30" t="str">
        <f>VLOOKUP(D1980,设备类型清单!B:E,4,0)</f>
        <v>SJ-B-02-QDVZ-AC-0049</v>
      </c>
      <c r="D1980" s="30" t="s">
        <v>153</v>
      </c>
      <c r="E1980" s="30" t="s">
        <v>8</v>
      </c>
      <c r="F1980" s="30" t="s">
        <v>53</v>
      </c>
      <c r="G1980" s="30" t="s">
        <v>54</v>
      </c>
    </row>
    <row r="1981" spans="1:7" x14ac:dyDescent="0.2">
      <c r="A1981" s="34">
        <v>1980</v>
      </c>
      <c r="B1981" s="30" t="str">
        <f t="shared" si="30"/>
        <v>SJ-B-02-QDVZ-AC-0049_TE07_F</v>
      </c>
      <c r="C1981" s="30" t="str">
        <f>VLOOKUP(D1981,设备类型清单!B:E,4,0)</f>
        <v>SJ-B-02-QDVZ-AC-0049</v>
      </c>
      <c r="D1981" s="30" t="s">
        <v>153</v>
      </c>
      <c r="E1981" s="30" t="s">
        <v>8</v>
      </c>
      <c r="F1981" s="30" t="s">
        <v>55</v>
      </c>
      <c r="G1981" s="30" t="s">
        <v>56</v>
      </c>
    </row>
    <row r="1982" spans="1:7" x14ac:dyDescent="0.2">
      <c r="A1982" s="34">
        <v>1981</v>
      </c>
      <c r="B1982" s="30" t="str">
        <f t="shared" si="30"/>
        <v>SJ-B-02-QDVZ-AC-0049_TE08_F</v>
      </c>
      <c r="C1982" s="30" t="str">
        <f>VLOOKUP(D1982,设备类型清单!B:E,4,0)</f>
        <v>SJ-B-02-QDVZ-AC-0049</v>
      </c>
      <c r="D1982" s="30" t="s">
        <v>153</v>
      </c>
      <c r="E1982" s="30" t="s">
        <v>8</v>
      </c>
      <c r="F1982" s="30" t="s">
        <v>57</v>
      </c>
      <c r="G1982" s="30" t="s">
        <v>58</v>
      </c>
    </row>
    <row r="1983" spans="1:7" x14ac:dyDescent="0.2">
      <c r="A1983" s="34">
        <v>1982</v>
      </c>
      <c r="B1983" s="30" t="str">
        <f t="shared" si="30"/>
        <v>SJ-B-02-QDVZ-AC-0049_TE09_S</v>
      </c>
      <c r="C1983" s="30" t="str">
        <f>VLOOKUP(D1983,设备类型清单!B:E,4,0)</f>
        <v>SJ-B-02-QDVZ-AC-0049</v>
      </c>
      <c r="D1983" s="30" t="s">
        <v>153</v>
      </c>
      <c r="E1983" s="30" t="s">
        <v>8</v>
      </c>
      <c r="F1983" s="30" t="s">
        <v>59</v>
      </c>
      <c r="G1983" s="30" t="s">
        <v>60</v>
      </c>
    </row>
    <row r="1984" spans="1:7" x14ac:dyDescent="0.2">
      <c r="A1984" s="34">
        <v>1983</v>
      </c>
      <c r="B1984" s="30" t="str">
        <f t="shared" si="30"/>
        <v>SJ-B-02-QDVZ-AC-0049_TE10_S</v>
      </c>
      <c r="C1984" s="30" t="str">
        <f>VLOOKUP(D1984,设备类型清单!B:E,4,0)</f>
        <v>SJ-B-02-QDVZ-AC-0049</v>
      </c>
      <c r="D1984" s="30" t="s">
        <v>153</v>
      </c>
      <c r="E1984" s="30" t="s">
        <v>8</v>
      </c>
      <c r="F1984" s="30" t="s">
        <v>61</v>
      </c>
      <c r="G1984" s="30" t="s">
        <v>62</v>
      </c>
    </row>
    <row r="1985" spans="1:7" x14ac:dyDescent="0.2">
      <c r="A1985" s="34">
        <v>1984</v>
      </c>
      <c r="B1985" s="30" t="str">
        <f t="shared" si="30"/>
        <v>SJ-B-02-QDVZ-AC-0049_TE11_X</v>
      </c>
      <c r="C1985" s="30" t="str">
        <f>VLOOKUP(D1985,设备类型清单!B:E,4,0)</f>
        <v>SJ-B-02-QDVZ-AC-0049</v>
      </c>
      <c r="D1985" s="30" t="s">
        <v>153</v>
      </c>
      <c r="E1985" s="30" t="s">
        <v>8</v>
      </c>
      <c r="F1985" s="30" t="s">
        <v>63</v>
      </c>
      <c r="G1985" s="30" t="s">
        <v>64</v>
      </c>
    </row>
    <row r="1986" spans="1:7" x14ac:dyDescent="0.2">
      <c r="A1986" s="34">
        <v>1985</v>
      </c>
      <c r="B1986" s="30" t="str">
        <f t="shared" ref="B1986:B2049" si="31">C1986&amp;F1986</f>
        <v>SJ-B-02-QDVZ-AC-0049_TE12_X</v>
      </c>
      <c r="C1986" s="30" t="str">
        <f>VLOOKUP(D1986,设备类型清单!B:E,4,0)</f>
        <v>SJ-B-02-QDVZ-AC-0049</v>
      </c>
      <c r="D1986" s="30" t="s">
        <v>153</v>
      </c>
      <c r="E1986" s="30" t="s">
        <v>8</v>
      </c>
      <c r="F1986" s="30" t="s">
        <v>65</v>
      </c>
      <c r="G1986" s="30" t="s">
        <v>66</v>
      </c>
    </row>
    <row r="1987" spans="1:7" x14ac:dyDescent="0.2">
      <c r="A1987" s="34">
        <v>1986</v>
      </c>
      <c r="B1987" s="30" t="str">
        <f t="shared" si="31"/>
        <v>SJ-B-02-QDVZ-AC-0049_TE13_X</v>
      </c>
      <c r="C1987" s="30" t="str">
        <f>VLOOKUP(D1987,设备类型清单!B:E,4,0)</f>
        <v>SJ-B-02-QDVZ-AC-0049</v>
      </c>
      <c r="D1987" s="30" t="s">
        <v>153</v>
      </c>
      <c r="E1987" s="30" t="s">
        <v>8</v>
      </c>
      <c r="F1987" s="30" t="s">
        <v>67</v>
      </c>
      <c r="G1987" s="30" t="s">
        <v>68</v>
      </c>
    </row>
    <row r="1988" spans="1:7" x14ac:dyDescent="0.2">
      <c r="A1988" s="34">
        <v>1987</v>
      </c>
      <c r="B1988" s="30" t="str">
        <f t="shared" si="31"/>
        <v>SJ-B-02-QDVZ-AC-0049_DP01_F</v>
      </c>
      <c r="C1988" s="30" t="str">
        <f>VLOOKUP(D1988,设备类型清单!B:E,4,0)</f>
        <v>SJ-B-02-QDVZ-AC-0049</v>
      </c>
      <c r="D1988" s="30" t="s">
        <v>153</v>
      </c>
      <c r="E1988" s="30" t="s">
        <v>8</v>
      </c>
      <c r="F1988" s="30" t="s">
        <v>69</v>
      </c>
      <c r="G1988" s="30" t="s">
        <v>70</v>
      </c>
    </row>
    <row r="1989" spans="1:7" x14ac:dyDescent="0.2">
      <c r="A1989" s="34">
        <v>1988</v>
      </c>
      <c r="B1989" s="30" t="str">
        <f t="shared" si="31"/>
        <v>SJ-B-02-QDVZ-AC-0049_DP02_X</v>
      </c>
      <c r="C1989" s="30" t="str">
        <f>VLOOKUP(D1989,设备类型清单!B:E,4,0)</f>
        <v>SJ-B-02-QDVZ-AC-0049</v>
      </c>
      <c r="D1989" s="30" t="s">
        <v>153</v>
      </c>
      <c r="E1989" s="30" t="s">
        <v>8</v>
      </c>
      <c r="F1989" s="30" t="s">
        <v>71</v>
      </c>
      <c r="G1989" s="30" t="s">
        <v>72</v>
      </c>
    </row>
    <row r="1990" spans="1:7" x14ac:dyDescent="0.2">
      <c r="A1990" s="34">
        <v>1989</v>
      </c>
      <c r="B1990" s="30" t="str">
        <f t="shared" si="31"/>
        <v>SJ-B-02-QDVZ-AC-0049_DP03_X</v>
      </c>
      <c r="C1990" s="30" t="str">
        <f>VLOOKUP(D1990,设备类型清单!B:E,4,0)</f>
        <v>SJ-B-02-QDVZ-AC-0049</v>
      </c>
      <c r="D1990" s="30" t="s">
        <v>153</v>
      </c>
      <c r="E1990" s="30" t="s">
        <v>8</v>
      </c>
      <c r="F1990" s="30" t="s">
        <v>73</v>
      </c>
      <c r="G1990" s="30" t="s">
        <v>74</v>
      </c>
    </row>
    <row r="1991" spans="1:7" x14ac:dyDescent="0.2">
      <c r="A1991" s="34">
        <v>1990</v>
      </c>
      <c r="B1991" s="30" t="str">
        <f t="shared" si="31"/>
        <v>SJ-B-02-QDVZ-AC-0049_DP04_X</v>
      </c>
      <c r="C1991" s="30" t="str">
        <f>VLOOKUP(D1991,设备类型清单!B:E,4,0)</f>
        <v>SJ-B-02-QDVZ-AC-0049</v>
      </c>
      <c r="D1991" s="30" t="s">
        <v>153</v>
      </c>
      <c r="E1991" s="30" t="s">
        <v>8</v>
      </c>
      <c r="F1991" s="30" t="s">
        <v>75</v>
      </c>
      <c r="G1991" s="30" t="s">
        <v>76</v>
      </c>
    </row>
    <row r="1992" spans="1:7" x14ac:dyDescent="0.2">
      <c r="A1992" s="34">
        <v>1991</v>
      </c>
      <c r="B1992" s="30" t="str">
        <f t="shared" si="31"/>
        <v>SJ-B-02-QDVZ-AC-0049_PR01_F</v>
      </c>
      <c r="C1992" s="30" t="str">
        <f>VLOOKUP(D1992,设备类型清单!B:E,4,0)</f>
        <v>SJ-B-02-QDVZ-AC-0049</v>
      </c>
      <c r="D1992" s="30" t="s">
        <v>153</v>
      </c>
      <c r="E1992" s="30" t="s">
        <v>8</v>
      </c>
      <c r="F1992" s="30" t="s">
        <v>77</v>
      </c>
      <c r="G1992" s="30" t="s">
        <v>78</v>
      </c>
    </row>
    <row r="1993" spans="1:7" x14ac:dyDescent="0.2">
      <c r="A1993" s="34">
        <v>1992</v>
      </c>
      <c r="B1993" s="30" t="str">
        <f t="shared" si="31"/>
        <v>SJ-B-02-QDVZ-AC-0049_SN01_M</v>
      </c>
      <c r="C1993" s="30" t="str">
        <f>VLOOKUP(D1993,设备类型清单!B:E,4,0)</f>
        <v>SJ-B-02-QDVZ-AC-0049</v>
      </c>
      <c r="D1993" s="30" t="s">
        <v>153</v>
      </c>
      <c r="E1993" s="30" t="s">
        <v>8</v>
      </c>
      <c r="F1993" s="30" t="s">
        <v>79</v>
      </c>
      <c r="G1993" s="30" t="s">
        <v>80</v>
      </c>
    </row>
    <row r="1994" spans="1:7" x14ac:dyDescent="0.2">
      <c r="A1994" s="34">
        <v>1993</v>
      </c>
      <c r="B1994" s="30" t="str">
        <f t="shared" si="31"/>
        <v>SJ-B-02-QDVZ-AC-0049_SN02_R</v>
      </c>
      <c r="C1994" s="30" t="str">
        <f>VLOOKUP(D1994,设备类型清单!B:E,4,0)</f>
        <v>SJ-B-02-QDVZ-AC-0049</v>
      </c>
      <c r="D1994" s="30" t="s">
        <v>153</v>
      </c>
      <c r="E1994" s="30" t="s">
        <v>8</v>
      </c>
      <c r="F1994" s="30" t="s">
        <v>81</v>
      </c>
      <c r="G1994" s="30" t="s">
        <v>82</v>
      </c>
    </row>
    <row r="1995" spans="1:7" x14ac:dyDescent="0.2">
      <c r="A1995" s="34">
        <v>1994</v>
      </c>
      <c r="B1995" s="30" t="str">
        <f t="shared" si="31"/>
        <v>SJ-B-02-QDVZ-AC-0049_SN03_E</v>
      </c>
      <c r="C1995" s="30" t="str">
        <f>VLOOKUP(D1995,设备类型清单!B:E,4,0)</f>
        <v>SJ-B-02-QDVZ-AC-0049</v>
      </c>
      <c r="D1995" s="30" t="s">
        <v>153</v>
      </c>
      <c r="E1995" s="30" t="s">
        <v>8</v>
      </c>
      <c r="F1995" s="30" t="s">
        <v>83</v>
      </c>
      <c r="G1995" s="30" t="s">
        <v>84</v>
      </c>
    </row>
    <row r="1996" spans="1:7" x14ac:dyDescent="0.2">
      <c r="A1996" s="34">
        <v>1995</v>
      </c>
      <c r="B1996" s="30" t="str">
        <f t="shared" si="31"/>
        <v>SJ-B-02-QDVZ-AC-0049_SN04_R</v>
      </c>
      <c r="C1996" s="30" t="str">
        <f>VLOOKUP(D1996,设备类型清单!B:E,4,0)</f>
        <v>SJ-B-02-QDVZ-AC-0049</v>
      </c>
      <c r="D1996" s="30" t="s">
        <v>153</v>
      </c>
      <c r="E1996" s="30" t="s">
        <v>8</v>
      </c>
      <c r="F1996" s="30" t="s">
        <v>85</v>
      </c>
      <c r="G1996" s="30" t="s">
        <v>86</v>
      </c>
    </row>
    <row r="1997" spans="1:7" x14ac:dyDescent="0.2">
      <c r="A1997" s="34">
        <v>1996</v>
      </c>
      <c r="B1997" s="30" t="str">
        <f t="shared" si="31"/>
        <v>SJ-B-02-QDVZ-AC-0049_SN05_E</v>
      </c>
      <c r="C1997" s="30" t="str">
        <f>VLOOKUP(D1997,设备类型清单!B:E,4,0)</f>
        <v>SJ-B-02-QDVZ-AC-0049</v>
      </c>
      <c r="D1997" s="30" t="s">
        <v>153</v>
      </c>
      <c r="E1997" s="30" t="s">
        <v>8</v>
      </c>
      <c r="F1997" s="30" t="s">
        <v>87</v>
      </c>
      <c r="G1997" s="30" t="s">
        <v>88</v>
      </c>
    </row>
    <row r="1998" spans="1:7" x14ac:dyDescent="0.2">
      <c r="A1998" s="34">
        <v>1997</v>
      </c>
      <c r="B1998" s="30" t="str">
        <f t="shared" si="31"/>
        <v>SJ-B-02-QDVZ-AC-0049_SN06_S</v>
      </c>
      <c r="C1998" s="30" t="str">
        <f>VLOOKUP(D1998,设备类型清单!B:E,4,0)</f>
        <v>SJ-B-02-QDVZ-AC-0049</v>
      </c>
      <c r="D1998" s="30" t="s">
        <v>153</v>
      </c>
      <c r="E1998" s="30" t="s">
        <v>8</v>
      </c>
      <c r="F1998" s="30" t="s">
        <v>89</v>
      </c>
      <c r="G1998" s="30" t="s">
        <v>90</v>
      </c>
    </row>
    <row r="1999" spans="1:7" x14ac:dyDescent="0.2">
      <c r="A1999" s="31">
        <v>1998</v>
      </c>
      <c r="B1999" s="32" t="str">
        <f t="shared" si="31"/>
        <v>SJ-B-02-QDVZ-AC-0050_AV01_F</v>
      </c>
      <c r="C1999" s="32" t="str">
        <f>VLOOKUP(D1999,设备类型清单!B:E,4,0)</f>
        <v>SJ-B-02-QDVZ-AC-0050</v>
      </c>
      <c r="D1999" s="32" t="s">
        <v>154</v>
      </c>
      <c r="E1999" s="32" t="s">
        <v>8</v>
      </c>
      <c r="F1999" s="32" t="s">
        <v>9</v>
      </c>
      <c r="G1999" s="32" t="s">
        <v>10</v>
      </c>
    </row>
    <row r="2000" spans="1:7" x14ac:dyDescent="0.2">
      <c r="A2000" s="31">
        <v>1999</v>
      </c>
      <c r="B2000" s="32" t="str">
        <f t="shared" si="31"/>
        <v>SJ-B-02-QDVZ-AC-0050_OP01_F</v>
      </c>
      <c r="C2000" s="32" t="str">
        <f>VLOOKUP(D2000,设备类型清单!B:E,4,0)</f>
        <v>SJ-B-02-QDVZ-AC-0050</v>
      </c>
      <c r="D2000" s="32" t="s">
        <v>154</v>
      </c>
      <c r="E2000" s="32" t="s">
        <v>8</v>
      </c>
      <c r="F2000" s="32" t="s">
        <v>11</v>
      </c>
      <c r="G2000" s="32" t="s">
        <v>12</v>
      </c>
    </row>
    <row r="2001" spans="1:7" x14ac:dyDescent="0.2">
      <c r="A2001" s="31">
        <v>2000</v>
      </c>
      <c r="B2001" s="32" t="str">
        <f t="shared" si="31"/>
        <v>SJ-B-02-QDVZ-AC-0050_OP02_F</v>
      </c>
      <c r="C2001" s="32" t="str">
        <f>VLOOKUP(D2001,设备类型清单!B:E,4,0)</f>
        <v>SJ-B-02-QDVZ-AC-0050</v>
      </c>
      <c r="D2001" s="32" t="s">
        <v>154</v>
      </c>
      <c r="E2001" s="32" t="s">
        <v>8</v>
      </c>
      <c r="F2001" s="32" t="s">
        <v>13</v>
      </c>
      <c r="G2001" s="32" t="s">
        <v>14</v>
      </c>
    </row>
    <row r="2002" spans="1:7" x14ac:dyDescent="0.2">
      <c r="A2002" s="31">
        <v>2001</v>
      </c>
      <c r="B2002" s="32" t="str">
        <f t="shared" si="31"/>
        <v>SJ-B-02-QDVZ-AC-0050_OP03_F</v>
      </c>
      <c r="C2002" s="32" t="str">
        <f>VLOOKUP(D2002,设备类型清单!B:E,4,0)</f>
        <v>SJ-B-02-QDVZ-AC-0050</v>
      </c>
      <c r="D2002" s="32" t="s">
        <v>154</v>
      </c>
      <c r="E2002" s="32" t="s">
        <v>8</v>
      </c>
      <c r="F2002" s="32" t="s">
        <v>15</v>
      </c>
      <c r="G2002" s="32" t="s">
        <v>16</v>
      </c>
    </row>
    <row r="2003" spans="1:7" x14ac:dyDescent="0.2">
      <c r="A2003" s="31">
        <v>2002</v>
      </c>
      <c r="B2003" s="32" t="str">
        <f t="shared" si="31"/>
        <v>SJ-B-02-QDVZ-AC-0050_OP04_F</v>
      </c>
      <c r="C2003" s="32" t="str">
        <f>VLOOKUP(D2003,设备类型清单!B:E,4,0)</f>
        <v>SJ-B-02-QDVZ-AC-0050</v>
      </c>
      <c r="D2003" s="32" t="s">
        <v>154</v>
      </c>
      <c r="E2003" s="32" t="s">
        <v>8</v>
      </c>
      <c r="F2003" s="32" t="s">
        <v>17</v>
      </c>
      <c r="G2003" s="32" t="s">
        <v>18</v>
      </c>
    </row>
    <row r="2004" spans="1:7" x14ac:dyDescent="0.2">
      <c r="A2004" s="31">
        <v>2003</v>
      </c>
      <c r="B2004" s="32" t="str">
        <f t="shared" si="31"/>
        <v>SJ-B-02-QDVZ-AC-0050_OP05_F</v>
      </c>
      <c r="C2004" s="32" t="str">
        <f>VLOOKUP(D2004,设备类型清单!B:E,4,0)</f>
        <v>SJ-B-02-QDVZ-AC-0050</v>
      </c>
      <c r="D2004" s="32" t="s">
        <v>154</v>
      </c>
      <c r="E2004" s="32" t="s">
        <v>8</v>
      </c>
      <c r="F2004" s="32" t="s">
        <v>19</v>
      </c>
      <c r="G2004" s="32" t="s">
        <v>20</v>
      </c>
    </row>
    <row r="2005" spans="1:7" x14ac:dyDescent="0.2">
      <c r="A2005" s="31">
        <v>2004</v>
      </c>
      <c r="B2005" s="32" t="str">
        <f t="shared" si="31"/>
        <v>SJ-B-02-QDVZ-AC-0050_OP06_X</v>
      </c>
      <c r="C2005" s="32" t="str">
        <f>VLOOKUP(D2005,设备类型清单!B:E,4,0)</f>
        <v>SJ-B-02-QDVZ-AC-0050</v>
      </c>
      <c r="D2005" s="32" t="s">
        <v>154</v>
      </c>
      <c r="E2005" s="32" t="s">
        <v>8</v>
      </c>
      <c r="F2005" s="32" t="s">
        <v>21</v>
      </c>
      <c r="G2005" s="32" t="s">
        <v>22</v>
      </c>
    </row>
    <row r="2006" spans="1:7" x14ac:dyDescent="0.2">
      <c r="A2006" s="31">
        <v>2005</v>
      </c>
      <c r="B2006" s="32" t="str">
        <f t="shared" si="31"/>
        <v>SJ-B-02-QDVZ-AC-0050_OP07_X</v>
      </c>
      <c r="C2006" s="32" t="str">
        <f>VLOOKUP(D2006,设备类型清单!B:E,4,0)</f>
        <v>SJ-B-02-QDVZ-AC-0050</v>
      </c>
      <c r="D2006" s="32" t="s">
        <v>154</v>
      </c>
      <c r="E2006" s="32" t="s">
        <v>8</v>
      </c>
      <c r="F2006" s="32" t="s">
        <v>23</v>
      </c>
      <c r="G2006" s="32" t="s">
        <v>24</v>
      </c>
    </row>
    <row r="2007" spans="1:7" x14ac:dyDescent="0.2">
      <c r="A2007" s="31">
        <v>2006</v>
      </c>
      <c r="B2007" s="32" t="str">
        <f t="shared" si="31"/>
        <v>SJ-B-02-QDVZ-AC-0050_OP08_X</v>
      </c>
      <c r="C2007" s="32" t="str">
        <f>VLOOKUP(D2007,设备类型清单!B:E,4,0)</f>
        <v>SJ-B-02-QDVZ-AC-0050</v>
      </c>
      <c r="D2007" s="32" t="s">
        <v>154</v>
      </c>
      <c r="E2007" s="32" t="s">
        <v>8</v>
      </c>
      <c r="F2007" s="32" t="s">
        <v>25</v>
      </c>
      <c r="G2007" s="32" t="s">
        <v>26</v>
      </c>
    </row>
    <row r="2008" spans="1:7" x14ac:dyDescent="0.2">
      <c r="A2008" s="31">
        <v>2007</v>
      </c>
      <c r="B2008" s="32" t="str">
        <f t="shared" si="31"/>
        <v>SJ-B-02-QDVZ-AC-0050_OP09_X</v>
      </c>
      <c r="C2008" s="32" t="str">
        <f>VLOOKUP(D2008,设备类型清单!B:E,4,0)</f>
        <v>SJ-B-02-QDVZ-AC-0050</v>
      </c>
      <c r="D2008" s="32" t="s">
        <v>154</v>
      </c>
      <c r="E2008" s="32" t="s">
        <v>8</v>
      </c>
      <c r="F2008" s="32" t="s">
        <v>27</v>
      </c>
      <c r="G2008" s="32" t="s">
        <v>28</v>
      </c>
    </row>
    <row r="2009" spans="1:7" x14ac:dyDescent="0.2">
      <c r="A2009" s="31">
        <v>2008</v>
      </c>
      <c r="B2009" s="32" t="str">
        <f t="shared" si="31"/>
        <v>SJ-B-02-QDVZ-AC-0050_FQ01_F</v>
      </c>
      <c r="C2009" s="32" t="str">
        <f>VLOOKUP(D2009,设备类型清单!B:E,4,0)</f>
        <v>SJ-B-02-QDVZ-AC-0050</v>
      </c>
      <c r="D2009" s="32" t="s">
        <v>154</v>
      </c>
      <c r="E2009" s="32" t="s">
        <v>8</v>
      </c>
      <c r="F2009" s="32" t="s">
        <v>29</v>
      </c>
      <c r="G2009" s="32" t="s">
        <v>30</v>
      </c>
    </row>
    <row r="2010" spans="1:7" x14ac:dyDescent="0.2">
      <c r="A2010" s="31">
        <v>2009</v>
      </c>
      <c r="B2010" s="32" t="str">
        <f t="shared" si="31"/>
        <v>SJ-B-02-QDVZ-AC-0050_HU01_F</v>
      </c>
      <c r="C2010" s="32" t="str">
        <f>VLOOKUP(D2010,设备类型清单!B:E,4,0)</f>
        <v>SJ-B-02-QDVZ-AC-0050</v>
      </c>
      <c r="D2010" s="32" t="s">
        <v>154</v>
      </c>
      <c r="E2010" s="32" t="s">
        <v>8</v>
      </c>
      <c r="F2010" s="32" t="s">
        <v>31</v>
      </c>
      <c r="G2010" s="32" t="s">
        <v>32</v>
      </c>
    </row>
    <row r="2011" spans="1:7" x14ac:dyDescent="0.2">
      <c r="A2011" s="31">
        <v>2010</v>
      </c>
      <c r="B2011" s="32" t="str">
        <f t="shared" si="31"/>
        <v>SJ-B-02-QDVZ-AC-0050_HU02_F</v>
      </c>
      <c r="C2011" s="32" t="str">
        <f>VLOOKUP(D2011,设备类型清单!B:E,4,0)</f>
        <v>SJ-B-02-QDVZ-AC-0050</v>
      </c>
      <c r="D2011" s="32" t="s">
        <v>154</v>
      </c>
      <c r="E2011" s="32" t="s">
        <v>8</v>
      </c>
      <c r="F2011" s="32" t="s">
        <v>33</v>
      </c>
      <c r="G2011" s="32" t="s">
        <v>34</v>
      </c>
    </row>
    <row r="2012" spans="1:7" x14ac:dyDescent="0.2">
      <c r="A2012" s="31">
        <v>2011</v>
      </c>
      <c r="B2012" s="32" t="str">
        <f t="shared" si="31"/>
        <v>SJ-B-02-QDVZ-AC-0050_HU03_F</v>
      </c>
      <c r="C2012" s="32" t="str">
        <f>VLOOKUP(D2012,设备类型清单!B:E,4,0)</f>
        <v>SJ-B-02-QDVZ-AC-0050</v>
      </c>
      <c r="D2012" s="32" t="s">
        <v>154</v>
      </c>
      <c r="E2012" s="32" t="s">
        <v>8</v>
      </c>
      <c r="F2012" s="32" t="s">
        <v>35</v>
      </c>
      <c r="G2012" s="32" t="s">
        <v>36</v>
      </c>
    </row>
    <row r="2013" spans="1:7" x14ac:dyDescent="0.2">
      <c r="A2013" s="31">
        <v>2012</v>
      </c>
      <c r="B2013" s="32" t="str">
        <f t="shared" si="31"/>
        <v>SJ-B-02-QDVZ-AC-0050_HU04_F</v>
      </c>
      <c r="C2013" s="32" t="str">
        <f>VLOOKUP(D2013,设备类型清单!B:E,4,0)</f>
        <v>SJ-B-02-QDVZ-AC-0050</v>
      </c>
      <c r="D2013" s="32" t="s">
        <v>154</v>
      </c>
      <c r="E2013" s="32" t="s">
        <v>8</v>
      </c>
      <c r="F2013" s="32" t="s">
        <v>37</v>
      </c>
      <c r="G2013" s="32" t="s">
        <v>38</v>
      </c>
    </row>
    <row r="2014" spans="1:7" x14ac:dyDescent="0.2">
      <c r="A2014" s="31">
        <v>2013</v>
      </c>
      <c r="B2014" s="32" t="str">
        <f t="shared" si="31"/>
        <v>SJ-B-02-QDVZ-AC-0050_HU05_F</v>
      </c>
      <c r="C2014" s="32" t="str">
        <f>VLOOKUP(D2014,设备类型清单!B:E,4,0)</f>
        <v>SJ-B-02-QDVZ-AC-0050</v>
      </c>
      <c r="D2014" s="32" t="s">
        <v>154</v>
      </c>
      <c r="E2014" s="32" t="s">
        <v>8</v>
      </c>
      <c r="F2014" s="32" t="s">
        <v>39</v>
      </c>
      <c r="G2014" s="32" t="s">
        <v>40</v>
      </c>
    </row>
    <row r="2015" spans="1:7" x14ac:dyDescent="0.2">
      <c r="A2015" s="31">
        <v>2014</v>
      </c>
      <c r="B2015" s="32" t="str">
        <f t="shared" si="31"/>
        <v>SJ-B-02-QDVZ-AC-0050_HU06_X</v>
      </c>
      <c r="C2015" s="32" t="str">
        <f>VLOOKUP(D2015,设备类型清单!B:E,4,0)</f>
        <v>SJ-B-02-QDVZ-AC-0050</v>
      </c>
      <c r="D2015" s="32" t="s">
        <v>154</v>
      </c>
      <c r="E2015" s="32" t="s">
        <v>8</v>
      </c>
      <c r="F2015" s="32" t="s">
        <v>41</v>
      </c>
      <c r="G2015" s="32" t="s">
        <v>42</v>
      </c>
    </row>
    <row r="2016" spans="1:7" x14ac:dyDescent="0.2">
      <c r="A2016" s="31">
        <v>2015</v>
      </c>
      <c r="B2016" s="32" t="str">
        <f t="shared" si="31"/>
        <v>SJ-B-02-QDVZ-AC-0050_TE01_F</v>
      </c>
      <c r="C2016" s="32" t="str">
        <f>VLOOKUP(D2016,设备类型清单!B:E,4,0)</f>
        <v>SJ-B-02-QDVZ-AC-0050</v>
      </c>
      <c r="D2016" s="32" t="s">
        <v>154</v>
      </c>
      <c r="E2016" s="32" t="s">
        <v>8</v>
      </c>
      <c r="F2016" s="32" t="s">
        <v>43</v>
      </c>
      <c r="G2016" s="32" t="s">
        <v>44</v>
      </c>
    </row>
    <row r="2017" spans="1:7" x14ac:dyDescent="0.2">
      <c r="A2017" s="31">
        <v>2016</v>
      </c>
      <c r="B2017" s="32" t="str">
        <f t="shared" si="31"/>
        <v>SJ-B-02-QDVZ-AC-0050_TE02_F</v>
      </c>
      <c r="C2017" s="32" t="str">
        <f>VLOOKUP(D2017,设备类型清单!B:E,4,0)</f>
        <v>SJ-B-02-QDVZ-AC-0050</v>
      </c>
      <c r="D2017" s="32" t="s">
        <v>154</v>
      </c>
      <c r="E2017" s="32" t="s">
        <v>8</v>
      </c>
      <c r="F2017" s="32" t="s">
        <v>45</v>
      </c>
      <c r="G2017" s="32" t="s">
        <v>46</v>
      </c>
    </row>
    <row r="2018" spans="1:7" x14ac:dyDescent="0.2">
      <c r="A2018" s="31">
        <v>2017</v>
      </c>
      <c r="B2018" s="32" t="str">
        <f t="shared" si="31"/>
        <v>SJ-B-02-QDVZ-AC-0050_TE03_F</v>
      </c>
      <c r="C2018" s="32" t="str">
        <f>VLOOKUP(D2018,设备类型清单!B:E,4,0)</f>
        <v>SJ-B-02-QDVZ-AC-0050</v>
      </c>
      <c r="D2018" s="32" t="s">
        <v>154</v>
      </c>
      <c r="E2018" s="32" t="s">
        <v>8</v>
      </c>
      <c r="F2018" s="32" t="s">
        <v>47</v>
      </c>
      <c r="G2018" s="32" t="s">
        <v>48</v>
      </c>
    </row>
    <row r="2019" spans="1:7" x14ac:dyDescent="0.2">
      <c r="A2019" s="31">
        <v>2018</v>
      </c>
      <c r="B2019" s="32" t="str">
        <f t="shared" si="31"/>
        <v>SJ-B-02-QDVZ-AC-0050_TE04_F</v>
      </c>
      <c r="C2019" s="32" t="str">
        <f>VLOOKUP(D2019,设备类型清单!B:E,4,0)</f>
        <v>SJ-B-02-QDVZ-AC-0050</v>
      </c>
      <c r="D2019" s="32" t="s">
        <v>154</v>
      </c>
      <c r="E2019" s="32" t="s">
        <v>8</v>
      </c>
      <c r="F2019" s="32" t="s">
        <v>49</v>
      </c>
      <c r="G2019" s="32" t="s">
        <v>50</v>
      </c>
    </row>
    <row r="2020" spans="1:7" x14ac:dyDescent="0.2">
      <c r="A2020" s="31">
        <v>2019</v>
      </c>
      <c r="B2020" s="32" t="str">
        <f t="shared" si="31"/>
        <v>SJ-B-02-QDVZ-AC-0050_TE05_F</v>
      </c>
      <c r="C2020" s="32" t="str">
        <f>VLOOKUP(D2020,设备类型清单!B:E,4,0)</f>
        <v>SJ-B-02-QDVZ-AC-0050</v>
      </c>
      <c r="D2020" s="32" t="s">
        <v>154</v>
      </c>
      <c r="E2020" s="32" t="s">
        <v>8</v>
      </c>
      <c r="F2020" s="32" t="s">
        <v>51</v>
      </c>
      <c r="G2020" s="32" t="s">
        <v>52</v>
      </c>
    </row>
    <row r="2021" spans="1:7" x14ac:dyDescent="0.2">
      <c r="A2021" s="31">
        <v>2020</v>
      </c>
      <c r="B2021" s="32" t="str">
        <f t="shared" si="31"/>
        <v>SJ-B-02-QDVZ-AC-0050_TE06_F</v>
      </c>
      <c r="C2021" s="32" t="str">
        <f>VLOOKUP(D2021,设备类型清单!B:E,4,0)</f>
        <v>SJ-B-02-QDVZ-AC-0050</v>
      </c>
      <c r="D2021" s="32" t="s">
        <v>154</v>
      </c>
      <c r="E2021" s="32" t="s">
        <v>8</v>
      </c>
      <c r="F2021" s="32" t="s">
        <v>53</v>
      </c>
      <c r="G2021" s="32" t="s">
        <v>54</v>
      </c>
    </row>
    <row r="2022" spans="1:7" x14ac:dyDescent="0.2">
      <c r="A2022" s="31">
        <v>2021</v>
      </c>
      <c r="B2022" s="32" t="str">
        <f t="shared" si="31"/>
        <v>SJ-B-02-QDVZ-AC-0050_TE07_F</v>
      </c>
      <c r="C2022" s="32" t="str">
        <f>VLOOKUP(D2022,设备类型清单!B:E,4,0)</f>
        <v>SJ-B-02-QDVZ-AC-0050</v>
      </c>
      <c r="D2022" s="32" t="s">
        <v>154</v>
      </c>
      <c r="E2022" s="32" t="s">
        <v>8</v>
      </c>
      <c r="F2022" s="32" t="s">
        <v>55</v>
      </c>
      <c r="G2022" s="32" t="s">
        <v>56</v>
      </c>
    </row>
    <row r="2023" spans="1:7" x14ac:dyDescent="0.2">
      <c r="A2023" s="31">
        <v>2022</v>
      </c>
      <c r="B2023" s="32" t="str">
        <f t="shared" si="31"/>
        <v>SJ-B-02-QDVZ-AC-0050_TE08_F</v>
      </c>
      <c r="C2023" s="32" t="str">
        <f>VLOOKUP(D2023,设备类型清单!B:E,4,0)</f>
        <v>SJ-B-02-QDVZ-AC-0050</v>
      </c>
      <c r="D2023" s="32" t="s">
        <v>154</v>
      </c>
      <c r="E2023" s="32" t="s">
        <v>8</v>
      </c>
      <c r="F2023" s="32" t="s">
        <v>57</v>
      </c>
      <c r="G2023" s="32" t="s">
        <v>58</v>
      </c>
    </row>
    <row r="2024" spans="1:7" x14ac:dyDescent="0.2">
      <c r="A2024" s="31">
        <v>2023</v>
      </c>
      <c r="B2024" s="32" t="str">
        <f t="shared" si="31"/>
        <v>SJ-B-02-QDVZ-AC-0050_TE09_S</v>
      </c>
      <c r="C2024" s="32" t="str">
        <f>VLOOKUP(D2024,设备类型清单!B:E,4,0)</f>
        <v>SJ-B-02-QDVZ-AC-0050</v>
      </c>
      <c r="D2024" s="32" t="s">
        <v>154</v>
      </c>
      <c r="E2024" s="32" t="s">
        <v>8</v>
      </c>
      <c r="F2024" s="32" t="s">
        <v>59</v>
      </c>
      <c r="G2024" s="32" t="s">
        <v>60</v>
      </c>
    </row>
    <row r="2025" spans="1:7" x14ac:dyDescent="0.2">
      <c r="A2025" s="31">
        <v>2024</v>
      </c>
      <c r="B2025" s="32" t="str">
        <f t="shared" si="31"/>
        <v>SJ-B-02-QDVZ-AC-0050_TE10_S</v>
      </c>
      <c r="C2025" s="32" t="str">
        <f>VLOOKUP(D2025,设备类型清单!B:E,4,0)</f>
        <v>SJ-B-02-QDVZ-AC-0050</v>
      </c>
      <c r="D2025" s="32" t="s">
        <v>154</v>
      </c>
      <c r="E2025" s="32" t="s">
        <v>8</v>
      </c>
      <c r="F2025" s="32" t="s">
        <v>61</v>
      </c>
      <c r="G2025" s="32" t="s">
        <v>62</v>
      </c>
    </row>
    <row r="2026" spans="1:7" x14ac:dyDescent="0.2">
      <c r="A2026" s="31">
        <v>2025</v>
      </c>
      <c r="B2026" s="32" t="str">
        <f t="shared" si="31"/>
        <v>SJ-B-02-QDVZ-AC-0050_TE11_X</v>
      </c>
      <c r="C2026" s="32" t="str">
        <f>VLOOKUP(D2026,设备类型清单!B:E,4,0)</f>
        <v>SJ-B-02-QDVZ-AC-0050</v>
      </c>
      <c r="D2026" s="32" t="s">
        <v>154</v>
      </c>
      <c r="E2026" s="32" t="s">
        <v>8</v>
      </c>
      <c r="F2026" s="32" t="s">
        <v>63</v>
      </c>
      <c r="G2026" s="32" t="s">
        <v>64</v>
      </c>
    </row>
    <row r="2027" spans="1:7" x14ac:dyDescent="0.2">
      <c r="A2027" s="31">
        <v>2026</v>
      </c>
      <c r="B2027" s="32" t="str">
        <f t="shared" si="31"/>
        <v>SJ-B-02-QDVZ-AC-0050_TE12_X</v>
      </c>
      <c r="C2027" s="32" t="str">
        <f>VLOOKUP(D2027,设备类型清单!B:E,4,0)</f>
        <v>SJ-B-02-QDVZ-AC-0050</v>
      </c>
      <c r="D2027" s="32" t="s">
        <v>154</v>
      </c>
      <c r="E2027" s="32" t="s">
        <v>8</v>
      </c>
      <c r="F2027" s="32" t="s">
        <v>65</v>
      </c>
      <c r="G2027" s="32" t="s">
        <v>66</v>
      </c>
    </row>
    <row r="2028" spans="1:7" x14ac:dyDescent="0.2">
      <c r="A2028" s="31">
        <v>2027</v>
      </c>
      <c r="B2028" s="32" t="str">
        <f t="shared" si="31"/>
        <v>SJ-B-02-QDVZ-AC-0050_TE13_X</v>
      </c>
      <c r="C2028" s="32" t="str">
        <f>VLOOKUP(D2028,设备类型清单!B:E,4,0)</f>
        <v>SJ-B-02-QDVZ-AC-0050</v>
      </c>
      <c r="D2028" s="32" t="s">
        <v>154</v>
      </c>
      <c r="E2028" s="32" t="s">
        <v>8</v>
      </c>
      <c r="F2028" s="32" t="s">
        <v>67</v>
      </c>
      <c r="G2028" s="32" t="s">
        <v>68</v>
      </c>
    </row>
    <row r="2029" spans="1:7" x14ac:dyDescent="0.2">
      <c r="A2029" s="31">
        <v>2028</v>
      </c>
      <c r="B2029" s="32" t="str">
        <f t="shared" si="31"/>
        <v>SJ-B-02-QDVZ-AC-0050_DP01_F</v>
      </c>
      <c r="C2029" s="32" t="str">
        <f>VLOOKUP(D2029,设备类型清单!B:E,4,0)</f>
        <v>SJ-B-02-QDVZ-AC-0050</v>
      </c>
      <c r="D2029" s="32" t="s">
        <v>154</v>
      </c>
      <c r="E2029" s="32" t="s">
        <v>8</v>
      </c>
      <c r="F2029" s="32" t="s">
        <v>69</v>
      </c>
      <c r="G2029" s="32" t="s">
        <v>70</v>
      </c>
    </row>
    <row r="2030" spans="1:7" x14ac:dyDescent="0.2">
      <c r="A2030" s="31">
        <v>2029</v>
      </c>
      <c r="B2030" s="32" t="str">
        <f t="shared" si="31"/>
        <v>SJ-B-02-QDVZ-AC-0050_DP02_X</v>
      </c>
      <c r="C2030" s="32" t="str">
        <f>VLOOKUP(D2030,设备类型清单!B:E,4,0)</f>
        <v>SJ-B-02-QDVZ-AC-0050</v>
      </c>
      <c r="D2030" s="32" t="s">
        <v>154</v>
      </c>
      <c r="E2030" s="32" t="s">
        <v>8</v>
      </c>
      <c r="F2030" s="32" t="s">
        <v>71</v>
      </c>
      <c r="G2030" s="32" t="s">
        <v>72</v>
      </c>
    </row>
    <row r="2031" spans="1:7" x14ac:dyDescent="0.2">
      <c r="A2031" s="31">
        <v>2030</v>
      </c>
      <c r="B2031" s="32" t="str">
        <f t="shared" si="31"/>
        <v>SJ-B-02-QDVZ-AC-0050_DP03_X</v>
      </c>
      <c r="C2031" s="32" t="str">
        <f>VLOOKUP(D2031,设备类型清单!B:E,4,0)</f>
        <v>SJ-B-02-QDVZ-AC-0050</v>
      </c>
      <c r="D2031" s="32" t="s">
        <v>154</v>
      </c>
      <c r="E2031" s="32" t="s">
        <v>8</v>
      </c>
      <c r="F2031" s="32" t="s">
        <v>73</v>
      </c>
      <c r="G2031" s="32" t="s">
        <v>74</v>
      </c>
    </row>
    <row r="2032" spans="1:7" x14ac:dyDescent="0.2">
      <c r="A2032" s="31">
        <v>2031</v>
      </c>
      <c r="B2032" s="32" t="str">
        <f t="shared" si="31"/>
        <v>SJ-B-02-QDVZ-AC-0050_DP04_X</v>
      </c>
      <c r="C2032" s="32" t="str">
        <f>VLOOKUP(D2032,设备类型清单!B:E,4,0)</f>
        <v>SJ-B-02-QDVZ-AC-0050</v>
      </c>
      <c r="D2032" s="32" t="s">
        <v>154</v>
      </c>
      <c r="E2032" s="32" t="s">
        <v>8</v>
      </c>
      <c r="F2032" s="32" t="s">
        <v>75</v>
      </c>
      <c r="G2032" s="32" t="s">
        <v>76</v>
      </c>
    </row>
    <row r="2033" spans="1:7" x14ac:dyDescent="0.2">
      <c r="A2033" s="31">
        <v>2032</v>
      </c>
      <c r="B2033" s="32" t="str">
        <f t="shared" si="31"/>
        <v>SJ-B-02-QDVZ-AC-0050_PR01_F</v>
      </c>
      <c r="C2033" s="32" t="str">
        <f>VLOOKUP(D2033,设备类型清单!B:E,4,0)</f>
        <v>SJ-B-02-QDVZ-AC-0050</v>
      </c>
      <c r="D2033" s="32" t="s">
        <v>154</v>
      </c>
      <c r="E2033" s="32" t="s">
        <v>8</v>
      </c>
      <c r="F2033" s="32" t="s">
        <v>77</v>
      </c>
      <c r="G2033" s="32" t="s">
        <v>78</v>
      </c>
    </row>
    <row r="2034" spans="1:7" x14ac:dyDescent="0.2">
      <c r="A2034" s="31">
        <v>2033</v>
      </c>
      <c r="B2034" s="32" t="str">
        <f t="shared" si="31"/>
        <v>SJ-B-02-QDVZ-AC-0050_SN01_M</v>
      </c>
      <c r="C2034" s="32" t="str">
        <f>VLOOKUP(D2034,设备类型清单!B:E,4,0)</f>
        <v>SJ-B-02-QDVZ-AC-0050</v>
      </c>
      <c r="D2034" s="32" t="s">
        <v>154</v>
      </c>
      <c r="E2034" s="32" t="s">
        <v>8</v>
      </c>
      <c r="F2034" s="32" t="s">
        <v>79</v>
      </c>
      <c r="G2034" s="32" t="s">
        <v>80</v>
      </c>
    </row>
    <row r="2035" spans="1:7" x14ac:dyDescent="0.2">
      <c r="A2035" s="31">
        <v>2034</v>
      </c>
      <c r="B2035" s="32" t="str">
        <f t="shared" si="31"/>
        <v>SJ-B-02-QDVZ-AC-0050_SN02_R</v>
      </c>
      <c r="C2035" s="32" t="str">
        <f>VLOOKUP(D2035,设备类型清单!B:E,4,0)</f>
        <v>SJ-B-02-QDVZ-AC-0050</v>
      </c>
      <c r="D2035" s="32" t="s">
        <v>154</v>
      </c>
      <c r="E2035" s="32" t="s">
        <v>8</v>
      </c>
      <c r="F2035" s="32" t="s">
        <v>81</v>
      </c>
      <c r="G2035" s="32" t="s">
        <v>82</v>
      </c>
    </row>
    <row r="2036" spans="1:7" x14ac:dyDescent="0.2">
      <c r="A2036" s="31">
        <v>2035</v>
      </c>
      <c r="B2036" s="32" t="str">
        <f t="shared" si="31"/>
        <v>SJ-B-02-QDVZ-AC-0050_SN03_E</v>
      </c>
      <c r="C2036" s="32" t="str">
        <f>VLOOKUP(D2036,设备类型清单!B:E,4,0)</f>
        <v>SJ-B-02-QDVZ-AC-0050</v>
      </c>
      <c r="D2036" s="32" t="s">
        <v>154</v>
      </c>
      <c r="E2036" s="32" t="s">
        <v>8</v>
      </c>
      <c r="F2036" s="32" t="s">
        <v>83</v>
      </c>
      <c r="G2036" s="32" t="s">
        <v>84</v>
      </c>
    </row>
    <row r="2037" spans="1:7" x14ac:dyDescent="0.2">
      <c r="A2037" s="31">
        <v>2036</v>
      </c>
      <c r="B2037" s="32" t="str">
        <f t="shared" si="31"/>
        <v>SJ-B-02-QDVZ-AC-0050_SN04_R</v>
      </c>
      <c r="C2037" s="32" t="str">
        <f>VLOOKUP(D2037,设备类型清单!B:E,4,0)</f>
        <v>SJ-B-02-QDVZ-AC-0050</v>
      </c>
      <c r="D2037" s="32" t="s">
        <v>154</v>
      </c>
      <c r="E2037" s="32" t="s">
        <v>8</v>
      </c>
      <c r="F2037" s="32" t="s">
        <v>85</v>
      </c>
      <c r="G2037" s="32" t="s">
        <v>86</v>
      </c>
    </row>
    <row r="2038" spans="1:7" x14ac:dyDescent="0.2">
      <c r="A2038" s="31">
        <v>2037</v>
      </c>
      <c r="B2038" s="32" t="str">
        <f t="shared" si="31"/>
        <v>SJ-B-02-QDVZ-AC-0050_SN05_E</v>
      </c>
      <c r="C2038" s="32" t="str">
        <f>VLOOKUP(D2038,设备类型清单!B:E,4,0)</f>
        <v>SJ-B-02-QDVZ-AC-0050</v>
      </c>
      <c r="D2038" s="32" t="s">
        <v>154</v>
      </c>
      <c r="E2038" s="32" t="s">
        <v>8</v>
      </c>
      <c r="F2038" s="32" t="s">
        <v>87</v>
      </c>
      <c r="G2038" s="32" t="s">
        <v>88</v>
      </c>
    </row>
    <row r="2039" spans="1:7" x14ac:dyDescent="0.2">
      <c r="A2039" s="31">
        <v>2038</v>
      </c>
      <c r="B2039" s="32" t="str">
        <f t="shared" si="31"/>
        <v>SJ-B-02-QDVZ-AC-0050_SN06_S</v>
      </c>
      <c r="C2039" s="32" t="str">
        <f>VLOOKUP(D2039,设备类型清单!B:E,4,0)</f>
        <v>SJ-B-02-QDVZ-AC-0050</v>
      </c>
      <c r="D2039" s="32" t="s">
        <v>154</v>
      </c>
      <c r="E2039" s="32" t="s">
        <v>8</v>
      </c>
      <c r="F2039" s="32" t="s">
        <v>89</v>
      </c>
      <c r="G2039" s="32" t="s">
        <v>90</v>
      </c>
    </row>
    <row r="2040" spans="1:7" x14ac:dyDescent="0.2">
      <c r="A2040" s="34">
        <v>2039</v>
      </c>
      <c r="B2040" s="30" t="str">
        <f t="shared" si="31"/>
        <v>SJ-B-02-QDVZ-AC-0051_AV01_F</v>
      </c>
      <c r="C2040" s="30" t="str">
        <f>VLOOKUP(D2040,设备类型清单!B:E,4,0)</f>
        <v>SJ-B-02-QDVZ-AC-0051</v>
      </c>
      <c r="D2040" s="30" t="s">
        <v>155</v>
      </c>
      <c r="E2040" s="30" t="s">
        <v>8</v>
      </c>
      <c r="F2040" s="30" t="s">
        <v>9</v>
      </c>
      <c r="G2040" s="30" t="s">
        <v>10</v>
      </c>
    </row>
    <row r="2041" spans="1:7" x14ac:dyDescent="0.2">
      <c r="A2041" s="34">
        <v>2040</v>
      </c>
      <c r="B2041" s="30" t="str">
        <f t="shared" si="31"/>
        <v>SJ-B-02-QDVZ-AC-0051_OP01_F</v>
      </c>
      <c r="C2041" s="30" t="str">
        <f>VLOOKUP(D2041,设备类型清单!B:E,4,0)</f>
        <v>SJ-B-02-QDVZ-AC-0051</v>
      </c>
      <c r="D2041" s="30" t="s">
        <v>155</v>
      </c>
      <c r="E2041" s="30" t="s">
        <v>8</v>
      </c>
      <c r="F2041" s="30" t="s">
        <v>11</v>
      </c>
      <c r="G2041" s="30" t="s">
        <v>12</v>
      </c>
    </row>
    <row r="2042" spans="1:7" x14ac:dyDescent="0.2">
      <c r="A2042" s="34">
        <v>2041</v>
      </c>
      <c r="B2042" s="30" t="str">
        <f t="shared" si="31"/>
        <v>SJ-B-02-QDVZ-AC-0051_OP02_F</v>
      </c>
      <c r="C2042" s="30" t="str">
        <f>VLOOKUP(D2042,设备类型清单!B:E,4,0)</f>
        <v>SJ-B-02-QDVZ-AC-0051</v>
      </c>
      <c r="D2042" s="30" t="s">
        <v>155</v>
      </c>
      <c r="E2042" s="30" t="s">
        <v>8</v>
      </c>
      <c r="F2042" s="30" t="s">
        <v>13</v>
      </c>
      <c r="G2042" s="30" t="s">
        <v>14</v>
      </c>
    </row>
    <row r="2043" spans="1:7" x14ac:dyDescent="0.2">
      <c r="A2043" s="34">
        <v>2042</v>
      </c>
      <c r="B2043" s="30" t="str">
        <f t="shared" si="31"/>
        <v>SJ-B-02-QDVZ-AC-0051_OP03_F</v>
      </c>
      <c r="C2043" s="30" t="str">
        <f>VLOOKUP(D2043,设备类型清单!B:E,4,0)</f>
        <v>SJ-B-02-QDVZ-AC-0051</v>
      </c>
      <c r="D2043" s="30" t="s">
        <v>155</v>
      </c>
      <c r="E2043" s="30" t="s">
        <v>8</v>
      </c>
      <c r="F2043" s="30" t="s">
        <v>15</v>
      </c>
      <c r="G2043" s="30" t="s">
        <v>16</v>
      </c>
    </row>
    <row r="2044" spans="1:7" x14ac:dyDescent="0.2">
      <c r="A2044" s="34">
        <v>2043</v>
      </c>
      <c r="B2044" s="30" t="str">
        <f t="shared" si="31"/>
        <v>SJ-B-02-QDVZ-AC-0051_OP04_F</v>
      </c>
      <c r="C2044" s="30" t="str">
        <f>VLOOKUP(D2044,设备类型清单!B:E,4,0)</f>
        <v>SJ-B-02-QDVZ-AC-0051</v>
      </c>
      <c r="D2044" s="30" t="s">
        <v>155</v>
      </c>
      <c r="E2044" s="30" t="s">
        <v>8</v>
      </c>
      <c r="F2044" s="30" t="s">
        <v>17</v>
      </c>
      <c r="G2044" s="30" t="s">
        <v>18</v>
      </c>
    </row>
    <row r="2045" spans="1:7" x14ac:dyDescent="0.2">
      <c r="A2045" s="34">
        <v>2044</v>
      </c>
      <c r="B2045" s="30" t="str">
        <f t="shared" si="31"/>
        <v>SJ-B-02-QDVZ-AC-0051_OP05_F</v>
      </c>
      <c r="C2045" s="30" t="str">
        <f>VLOOKUP(D2045,设备类型清单!B:E,4,0)</f>
        <v>SJ-B-02-QDVZ-AC-0051</v>
      </c>
      <c r="D2045" s="30" t="s">
        <v>155</v>
      </c>
      <c r="E2045" s="30" t="s">
        <v>8</v>
      </c>
      <c r="F2045" s="30" t="s">
        <v>19</v>
      </c>
      <c r="G2045" s="30" t="s">
        <v>20</v>
      </c>
    </row>
    <row r="2046" spans="1:7" x14ac:dyDescent="0.2">
      <c r="A2046" s="34">
        <v>2045</v>
      </c>
      <c r="B2046" s="30" t="str">
        <f t="shared" si="31"/>
        <v>SJ-B-02-QDVZ-AC-0051_OP06_X</v>
      </c>
      <c r="C2046" s="30" t="str">
        <f>VLOOKUP(D2046,设备类型清单!B:E,4,0)</f>
        <v>SJ-B-02-QDVZ-AC-0051</v>
      </c>
      <c r="D2046" s="30" t="s">
        <v>155</v>
      </c>
      <c r="E2046" s="30" t="s">
        <v>8</v>
      </c>
      <c r="F2046" s="30" t="s">
        <v>21</v>
      </c>
      <c r="G2046" s="30" t="s">
        <v>22</v>
      </c>
    </row>
    <row r="2047" spans="1:7" x14ac:dyDescent="0.2">
      <c r="A2047" s="34">
        <v>2046</v>
      </c>
      <c r="B2047" s="30" t="str">
        <f t="shared" si="31"/>
        <v>SJ-B-02-QDVZ-AC-0051_OP07_X</v>
      </c>
      <c r="C2047" s="30" t="str">
        <f>VLOOKUP(D2047,设备类型清单!B:E,4,0)</f>
        <v>SJ-B-02-QDVZ-AC-0051</v>
      </c>
      <c r="D2047" s="30" t="s">
        <v>155</v>
      </c>
      <c r="E2047" s="30" t="s">
        <v>8</v>
      </c>
      <c r="F2047" s="30" t="s">
        <v>23</v>
      </c>
      <c r="G2047" s="30" t="s">
        <v>24</v>
      </c>
    </row>
    <row r="2048" spans="1:7" x14ac:dyDescent="0.2">
      <c r="A2048" s="34">
        <v>2047</v>
      </c>
      <c r="B2048" s="30" t="str">
        <f t="shared" si="31"/>
        <v>SJ-B-02-QDVZ-AC-0051_OP08_X</v>
      </c>
      <c r="C2048" s="30" t="str">
        <f>VLOOKUP(D2048,设备类型清单!B:E,4,0)</f>
        <v>SJ-B-02-QDVZ-AC-0051</v>
      </c>
      <c r="D2048" s="30" t="s">
        <v>155</v>
      </c>
      <c r="E2048" s="30" t="s">
        <v>8</v>
      </c>
      <c r="F2048" s="30" t="s">
        <v>25</v>
      </c>
      <c r="G2048" s="30" t="s">
        <v>26</v>
      </c>
    </row>
    <row r="2049" spans="1:7" x14ac:dyDescent="0.2">
      <c r="A2049" s="34">
        <v>2048</v>
      </c>
      <c r="B2049" s="30" t="str">
        <f t="shared" si="31"/>
        <v>SJ-B-02-QDVZ-AC-0051_OP09_X</v>
      </c>
      <c r="C2049" s="30" t="str">
        <f>VLOOKUP(D2049,设备类型清单!B:E,4,0)</f>
        <v>SJ-B-02-QDVZ-AC-0051</v>
      </c>
      <c r="D2049" s="30" t="s">
        <v>155</v>
      </c>
      <c r="E2049" s="30" t="s">
        <v>8</v>
      </c>
      <c r="F2049" s="30" t="s">
        <v>27</v>
      </c>
      <c r="G2049" s="30" t="s">
        <v>28</v>
      </c>
    </row>
    <row r="2050" spans="1:7" x14ac:dyDescent="0.2">
      <c r="A2050" s="34">
        <v>2049</v>
      </c>
      <c r="B2050" s="30" t="str">
        <f t="shared" ref="B2050:B2113" si="32">C2050&amp;F2050</f>
        <v>SJ-B-02-QDVZ-AC-0051_FQ01_F</v>
      </c>
      <c r="C2050" s="30" t="str">
        <f>VLOOKUP(D2050,设备类型清单!B:E,4,0)</f>
        <v>SJ-B-02-QDVZ-AC-0051</v>
      </c>
      <c r="D2050" s="30" t="s">
        <v>155</v>
      </c>
      <c r="E2050" s="30" t="s">
        <v>8</v>
      </c>
      <c r="F2050" s="30" t="s">
        <v>29</v>
      </c>
      <c r="G2050" s="30" t="s">
        <v>30</v>
      </c>
    </row>
    <row r="2051" spans="1:7" x14ac:dyDescent="0.2">
      <c r="A2051" s="34">
        <v>2050</v>
      </c>
      <c r="B2051" s="30" t="str">
        <f t="shared" si="32"/>
        <v>SJ-B-02-QDVZ-AC-0051_HU01_F</v>
      </c>
      <c r="C2051" s="30" t="str">
        <f>VLOOKUP(D2051,设备类型清单!B:E,4,0)</f>
        <v>SJ-B-02-QDVZ-AC-0051</v>
      </c>
      <c r="D2051" s="30" t="s">
        <v>155</v>
      </c>
      <c r="E2051" s="30" t="s">
        <v>8</v>
      </c>
      <c r="F2051" s="30" t="s">
        <v>31</v>
      </c>
      <c r="G2051" s="30" t="s">
        <v>32</v>
      </c>
    </row>
    <row r="2052" spans="1:7" x14ac:dyDescent="0.2">
      <c r="A2052" s="34">
        <v>2051</v>
      </c>
      <c r="B2052" s="30" t="str">
        <f t="shared" si="32"/>
        <v>SJ-B-02-QDVZ-AC-0051_HU02_F</v>
      </c>
      <c r="C2052" s="30" t="str">
        <f>VLOOKUP(D2052,设备类型清单!B:E,4,0)</f>
        <v>SJ-B-02-QDVZ-AC-0051</v>
      </c>
      <c r="D2052" s="30" t="s">
        <v>155</v>
      </c>
      <c r="E2052" s="30" t="s">
        <v>8</v>
      </c>
      <c r="F2052" s="30" t="s">
        <v>33</v>
      </c>
      <c r="G2052" s="30" t="s">
        <v>34</v>
      </c>
    </row>
    <row r="2053" spans="1:7" x14ac:dyDescent="0.2">
      <c r="A2053" s="34">
        <v>2052</v>
      </c>
      <c r="B2053" s="30" t="str">
        <f t="shared" si="32"/>
        <v>SJ-B-02-QDVZ-AC-0051_HU03_F</v>
      </c>
      <c r="C2053" s="30" t="str">
        <f>VLOOKUP(D2053,设备类型清单!B:E,4,0)</f>
        <v>SJ-B-02-QDVZ-AC-0051</v>
      </c>
      <c r="D2053" s="30" t="s">
        <v>155</v>
      </c>
      <c r="E2053" s="30" t="s">
        <v>8</v>
      </c>
      <c r="F2053" s="30" t="s">
        <v>35</v>
      </c>
      <c r="G2053" s="30" t="s">
        <v>36</v>
      </c>
    </row>
    <row r="2054" spans="1:7" x14ac:dyDescent="0.2">
      <c r="A2054" s="34">
        <v>2053</v>
      </c>
      <c r="B2054" s="30" t="str">
        <f t="shared" si="32"/>
        <v>SJ-B-02-QDVZ-AC-0051_HU04_F</v>
      </c>
      <c r="C2054" s="30" t="str">
        <f>VLOOKUP(D2054,设备类型清单!B:E,4,0)</f>
        <v>SJ-B-02-QDVZ-AC-0051</v>
      </c>
      <c r="D2054" s="30" t="s">
        <v>155</v>
      </c>
      <c r="E2054" s="30" t="s">
        <v>8</v>
      </c>
      <c r="F2054" s="30" t="s">
        <v>37</v>
      </c>
      <c r="G2054" s="30" t="s">
        <v>38</v>
      </c>
    </row>
    <row r="2055" spans="1:7" x14ac:dyDescent="0.2">
      <c r="A2055" s="34">
        <v>2054</v>
      </c>
      <c r="B2055" s="30" t="str">
        <f t="shared" si="32"/>
        <v>SJ-B-02-QDVZ-AC-0051_HU05_F</v>
      </c>
      <c r="C2055" s="30" t="str">
        <f>VLOOKUP(D2055,设备类型清单!B:E,4,0)</f>
        <v>SJ-B-02-QDVZ-AC-0051</v>
      </c>
      <c r="D2055" s="30" t="s">
        <v>155</v>
      </c>
      <c r="E2055" s="30" t="s">
        <v>8</v>
      </c>
      <c r="F2055" s="30" t="s">
        <v>39</v>
      </c>
      <c r="G2055" s="30" t="s">
        <v>40</v>
      </c>
    </row>
    <row r="2056" spans="1:7" x14ac:dyDescent="0.2">
      <c r="A2056" s="34">
        <v>2055</v>
      </c>
      <c r="B2056" s="30" t="str">
        <f t="shared" si="32"/>
        <v>SJ-B-02-QDVZ-AC-0051_HU06_X</v>
      </c>
      <c r="C2056" s="30" t="str">
        <f>VLOOKUP(D2056,设备类型清单!B:E,4,0)</f>
        <v>SJ-B-02-QDVZ-AC-0051</v>
      </c>
      <c r="D2056" s="30" t="s">
        <v>155</v>
      </c>
      <c r="E2056" s="30" t="s">
        <v>8</v>
      </c>
      <c r="F2056" s="30" t="s">
        <v>41</v>
      </c>
      <c r="G2056" s="30" t="s">
        <v>42</v>
      </c>
    </row>
    <row r="2057" spans="1:7" x14ac:dyDescent="0.2">
      <c r="A2057" s="34">
        <v>2056</v>
      </c>
      <c r="B2057" s="30" t="str">
        <f t="shared" si="32"/>
        <v>SJ-B-02-QDVZ-AC-0051_TE01_F</v>
      </c>
      <c r="C2057" s="30" t="str">
        <f>VLOOKUP(D2057,设备类型清单!B:E,4,0)</f>
        <v>SJ-B-02-QDVZ-AC-0051</v>
      </c>
      <c r="D2057" s="30" t="s">
        <v>155</v>
      </c>
      <c r="E2057" s="30" t="s">
        <v>8</v>
      </c>
      <c r="F2057" s="30" t="s">
        <v>43</v>
      </c>
      <c r="G2057" s="30" t="s">
        <v>44</v>
      </c>
    </row>
    <row r="2058" spans="1:7" x14ac:dyDescent="0.2">
      <c r="A2058" s="34">
        <v>2057</v>
      </c>
      <c r="B2058" s="30" t="str">
        <f t="shared" si="32"/>
        <v>SJ-B-02-QDVZ-AC-0051_TE02_F</v>
      </c>
      <c r="C2058" s="30" t="str">
        <f>VLOOKUP(D2058,设备类型清单!B:E,4,0)</f>
        <v>SJ-B-02-QDVZ-AC-0051</v>
      </c>
      <c r="D2058" s="30" t="s">
        <v>155</v>
      </c>
      <c r="E2058" s="30" t="s">
        <v>8</v>
      </c>
      <c r="F2058" s="30" t="s">
        <v>45</v>
      </c>
      <c r="G2058" s="30" t="s">
        <v>46</v>
      </c>
    </row>
    <row r="2059" spans="1:7" x14ac:dyDescent="0.2">
      <c r="A2059" s="34">
        <v>2058</v>
      </c>
      <c r="B2059" s="30" t="str">
        <f t="shared" si="32"/>
        <v>SJ-B-02-QDVZ-AC-0051_TE03_F</v>
      </c>
      <c r="C2059" s="30" t="str">
        <f>VLOOKUP(D2059,设备类型清单!B:E,4,0)</f>
        <v>SJ-B-02-QDVZ-AC-0051</v>
      </c>
      <c r="D2059" s="30" t="s">
        <v>155</v>
      </c>
      <c r="E2059" s="30" t="s">
        <v>8</v>
      </c>
      <c r="F2059" s="30" t="s">
        <v>47</v>
      </c>
      <c r="G2059" s="30" t="s">
        <v>48</v>
      </c>
    </row>
    <row r="2060" spans="1:7" x14ac:dyDescent="0.2">
      <c r="A2060" s="34">
        <v>2059</v>
      </c>
      <c r="B2060" s="30" t="str">
        <f t="shared" si="32"/>
        <v>SJ-B-02-QDVZ-AC-0051_TE04_F</v>
      </c>
      <c r="C2060" s="30" t="str">
        <f>VLOOKUP(D2060,设备类型清单!B:E,4,0)</f>
        <v>SJ-B-02-QDVZ-AC-0051</v>
      </c>
      <c r="D2060" s="30" t="s">
        <v>155</v>
      </c>
      <c r="E2060" s="30" t="s">
        <v>8</v>
      </c>
      <c r="F2060" s="30" t="s">
        <v>49</v>
      </c>
      <c r="G2060" s="30" t="s">
        <v>50</v>
      </c>
    </row>
    <row r="2061" spans="1:7" x14ac:dyDescent="0.2">
      <c r="A2061" s="34">
        <v>2060</v>
      </c>
      <c r="B2061" s="30" t="str">
        <f t="shared" si="32"/>
        <v>SJ-B-02-QDVZ-AC-0051_TE05_F</v>
      </c>
      <c r="C2061" s="30" t="str">
        <f>VLOOKUP(D2061,设备类型清单!B:E,4,0)</f>
        <v>SJ-B-02-QDVZ-AC-0051</v>
      </c>
      <c r="D2061" s="30" t="s">
        <v>155</v>
      </c>
      <c r="E2061" s="30" t="s">
        <v>8</v>
      </c>
      <c r="F2061" s="30" t="s">
        <v>51</v>
      </c>
      <c r="G2061" s="30" t="s">
        <v>52</v>
      </c>
    </row>
    <row r="2062" spans="1:7" x14ac:dyDescent="0.2">
      <c r="A2062" s="34">
        <v>2061</v>
      </c>
      <c r="B2062" s="30" t="str">
        <f t="shared" si="32"/>
        <v>SJ-B-02-QDVZ-AC-0051_TE06_F</v>
      </c>
      <c r="C2062" s="30" t="str">
        <f>VLOOKUP(D2062,设备类型清单!B:E,4,0)</f>
        <v>SJ-B-02-QDVZ-AC-0051</v>
      </c>
      <c r="D2062" s="30" t="s">
        <v>155</v>
      </c>
      <c r="E2062" s="30" t="s">
        <v>8</v>
      </c>
      <c r="F2062" s="30" t="s">
        <v>53</v>
      </c>
      <c r="G2062" s="30" t="s">
        <v>54</v>
      </c>
    </row>
    <row r="2063" spans="1:7" x14ac:dyDescent="0.2">
      <c r="A2063" s="34">
        <v>2062</v>
      </c>
      <c r="B2063" s="30" t="str">
        <f t="shared" si="32"/>
        <v>SJ-B-02-QDVZ-AC-0051_TE07_F</v>
      </c>
      <c r="C2063" s="30" t="str">
        <f>VLOOKUP(D2063,设备类型清单!B:E,4,0)</f>
        <v>SJ-B-02-QDVZ-AC-0051</v>
      </c>
      <c r="D2063" s="30" t="s">
        <v>155</v>
      </c>
      <c r="E2063" s="30" t="s">
        <v>8</v>
      </c>
      <c r="F2063" s="30" t="s">
        <v>55</v>
      </c>
      <c r="G2063" s="30" t="s">
        <v>56</v>
      </c>
    </row>
    <row r="2064" spans="1:7" x14ac:dyDescent="0.2">
      <c r="A2064" s="34">
        <v>2063</v>
      </c>
      <c r="B2064" s="30" t="str">
        <f t="shared" si="32"/>
        <v>SJ-B-02-QDVZ-AC-0051_TE08_F</v>
      </c>
      <c r="C2064" s="30" t="str">
        <f>VLOOKUP(D2064,设备类型清单!B:E,4,0)</f>
        <v>SJ-B-02-QDVZ-AC-0051</v>
      </c>
      <c r="D2064" s="30" t="s">
        <v>155</v>
      </c>
      <c r="E2064" s="30" t="s">
        <v>8</v>
      </c>
      <c r="F2064" s="30" t="s">
        <v>57</v>
      </c>
      <c r="G2064" s="30" t="s">
        <v>58</v>
      </c>
    </row>
    <row r="2065" spans="1:7" x14ac:dyDescent="0.2">
      <c r="A2065" s="34">
        <v>2064</v>
      </c>
      <c r="B2065" s="30" t="str">
        <f t="shared" si="32"/>
        <v>SJ-B-02-QDVZ-AC-0051_TE09_S</v>
      </c>
      <c r="C2065" s="30" t="str">
        <f>VLOOKUP(D2065,设备类型清单!B:E,4,0)</f>
        <v>SJ-B-02-QDVZ-AC-0051</v>
      </c>
      <c r="D2065" s="30" t="s">
        <v>155</v>
      </c>
      <c r="E2065" s="30" t="s">
        <v>8</v>
      </c>
      <c r="F2065" s="30" t="s">
        <v>59</v>
      </c>
      <c r="G2065" s="30" t="s">
        <v>60</v>
      </c>
    </row>
    <row r="2066" spans="1:7" x14ac:dyDescent="0.2">
      <c r="A2066" s="34">
        <v>2065</v>
      </c>
      <c r="B2066" s="30" t="str">
        <f t="shared" si="32"/>
        <v>SJ-B-02-QDVZ-AC-0051_TE10_S</v>
      </c>
      <c r="C2066" s="30" t="str">
        <f>VLOOKUP(D2066,设备类型清单!B:E,4,0)</f>
        <v>SJ-B-02-QDVZ-AC-0051</v>
      </c>
      <c r="D2066" s="30" t="s">
        <v>155</v>
      </c>
      <c r="E2066" s="30" t="s">
        <v>8</v>
      </c>
      <c r="F2066" s="30" t="s">
        <v>61</v>
      </c>
      <c r="G2066" s="30" t="s">
        <v>62</v>
      </c>
    </row>
    <row r="2067" spans="1:7" x14ac:dyDescent="0.2">
      <c r="A2067" s="34">
        <v>2066</v>
      </c>
      <c r="B2067" s="30" t="str">
        <f t="shared" si="32"/>
        <v>SJ-B-02-QDVZ-AC-0051_TE11_X</v>
      </c>
      <c r="C2067" s="30" t="str">
        <f>VLOOKUP(D2067,设备类型清单!B:E,4,0)</f>
        <v>SJ-B-02-QDVZ-AC-0051</v>
      </c>
      <c r="D2067" s="30" t="s">
        <v>155</v>
      </c>
      <c r="E2067" s="30" t="s">
        <v>8</v>
      </c>
      <c r="F2067" s="30" t="s">
        <v>63</v>
      </c>
      <c r="G2067" s="30" t="s">
        <v>64</v>
      </c>
    </row>
    <row r="2068" spans="1:7" x14ac:dyDescent="0.2">
      <c r="A2068" s="34">
        <v>2067</v>
      </c>
      <c r="B2068" s="30" t="str">
        <f t="shared" si="32"/>
        <v>SJ-B-02-QDVZ-AC-0051_TE12_X</v>
      </c>
      <c r="C2068" s="30" t="str">
        <f>VLOOKUP(D2068,设备类型清单!B:E,4,0)</f>
        <v>SJ-B-02-QDVZ-AC-0051</v>
      </c>
      <c r="D2068" s="30" t="s">
        <v>155</v>
      </c>
      <c r="E2068" s="30" t="s">
        <v>8</v>
      </c>
      <c r="F2068" s="30" t="s">
        <v>65</v>
      </c>
      <c r="G2068" s="30" t="s">
        <v>66</v>
      </c>
    </row>
    <row r="2069" spans="1:7" x14ac:dyDescent="0.2">
      <c r="A2069" s="34">
        <v>2068</v>
      </c>
      <c r="B2069" s="30" t="str">
        <f t="shared" si="32"/>
        <v>SJ-B-02-QDVZ-AC-0051_TE13_X</v>
      </c>
      <c r="C2069" s="30" t="str">
        <f>VLOOKUP(D2069,设备类型清单!B:E,4,0)</f>
        <v>SJ-B-02-QDVZ-AC-0051</v>
      </c>
      <c r="D2069" s="30" t="s">
        <v>155</v>
      </c>
      <c r="E2069" s="30" t="s">
        <v>8</v>
      </c>
      <c r="F2069" s="30" t="s">
        <v>67</v>
      </c>
      <c r="G2069" s="30" t="s">
        <v>68</v>
      </c>
    </row>
    <row r="2070" spans="1:7" x14ac:dyDescent="0.2">
      <c r="A2070" s="34">
        <v>2069</v>
      </c>
      <c r="B2070" s="30" t="str">
        <f t="shared" si="32"/>
        <v>SJ-B-02-QDVZ-AC-0051_DP01_F</v>
      </c>
      <c r="C2070" s="30" t="str">
        <f>VLOOKUP(D2070,设备类型清单!B:E,4,0)</f>
        <v>SJ-B-02-QDVZ-AC-0051</v>
      </c>
      <c r="D2070" s="30" t="s">
        <v>155</v>
      </c>
      <c r="E2070" s="30" t="s">
        <v>8</v>
      </c>
      <c r="F2070" s="30" t="s">
        <v>69</v>
      </c>
      <c r="G2070" s="30" t="s">
        <v>70</v>
      </c>
    </row>
    <row r="2071" spans="1:7" x14ac:dyDescent="0.2">
      <c r="A2071" s="34">
        <v>2070</v>
      </c>
      <c r="B2071" s="30" t="str">
        <f t="shared" si="32"/>
        <v>SJ-B-02-QDVZ-AC-0051_DP02_X</v>
      </c>
      <c r="C2071" s="30" t="str">
        <f>VLOOKUP(D2071,设备类型清单!B:E,4,0)</f>
        <v>SJ-B-02-QDVZ-AC-0051</v>
      </c>
      <c r="D2071" s="30" t="s">
        <v>155</v>
      </c>
      <c r="E2071" s="30" t="s">
        <v>8</v>
      </c>
      <c r="F2071" s="30" t="s">
        <v>71</v>
      </c>
      <c r="G2071" s="30" t="s">
        <v>72</v>
      </c>
    </row>
    <row r="2072" spans="1:7" x14ac:dyDescent="0.2">
      <c r="A2072" s="34">
        <v>2071</v>
      </c>
      <c r="B2072" s="30" t="str">
        <f t="shared" si="32"/>
        <v>SJ-B-02-QDVZ-AC-0051_DP03_X</v>
      </c>
      <c r="C2072" s="30" t="str">
        <f>VLOOKUP(D2072,设备类型清单!B:E,4,0)</f>
        <v>SJ-B-02-QDVZ-AC-0051</v>
      </c>
      <c r="D2072" s="30" t="s">
        <v>155</v>
      </c>
      <c r="E2072" s="30" t="s">
        <v>8</v>
      </c>
      <c r="F2072" s="30" t="s">
        <v>73</v>
      </c>
      <c r="G2072" s="30" t="s">
        <v>74</v>
      </c>
    </row>
    <row r="2073" spans="1:7" x14ac:dyDescent="0.2">
      <c r="A2073" s="34">
        <v>2072</v>
      </c>
      <c r="B2073" s="30" t="str">
        <f t="shared" si="32"/>
        <v>SJ-B-02-QDVZ-AC-0051_DP04_X</v>
      </c>
      <c r="C2073" s="30" t="str">
        <f>VLOOKUP(D2073,设备类型清单!B:E,4,0)</f>
        <v>SJ-B-02-QDVZ-AC-0051</v>
      </c>
      <c r="D2073" s="30" t="s">
        <v>155</v>
      </c>
      <c r="E2073" s="30" t="s">
        <v>8</v>
      </c>
      <c r="F2073" s="30" t="s">
        <v>75</v>
      </c>
      <c r="G2073" s="30" t="s">
        <v>76</v>
      </c>
    </row>
    <row r="2074" spans="1:7" x14ac:dyDescent="0.2">
      <c r="A2074" s="34">
        <v>2073</v>
      </c>
      <c r="B2074" s="30" t="str">
        <f t="shared" si="32"/>
        <v>SJ-B-02-QDVZ-AC-0051_PR01_F</v>
      </c>
      <c r="C2074" s="30" t="str">
        <f>VLOOKUP(D2074,设备类型清单!B:E,4,0)</f>
        <v>SJ-B-02-QDVZ-AC-0051</v>
      </c>
      <c r="D2074" s="30" t="s">
        <v>155</v>
      </c>
      <c r="E2074" s="30" t="s">
        <v>8</v>
      </c>
      <c r="F2074" s="30" t="s">
        <v>77</v>
      </c>
      <c r="G2074" s="30" t="s">
        <v>78</v>
      </c>
    </row>
    <row r="2075" spans="1:7" x14ac:dyDescent="0.2">
      <c r="A2075" s="34">
        <v>2074</v>
      </c>
      <c r="B2075" s="30" t="str">
        <f t="shared" si="32"/>
        <v>SJ-B-02-QDVZ-AC-0051_SN01_M</v>
      </c>
      <c r="C2075" s="30" t="str">
        <f>VLOOKUP(D2075,设备类型清单!B:E,4,0)</f>
        <v>SJ-B-02-QDVZ-AC-0051</v>
      </c>
      <c r="D2075" s="30" t="s">
        <v>155</v>
      </c>
      <c r="E2075" s="30" t="s">
        <v>8</v>
      </c>
      <c r="F2075" s="30" t="s">
        <v>79</v>
      </c>
      <c r="G2075" s="30" t="s">
        <v>80</v>
      </c>
    </row>
    <row r="2076" spans="1:7" x14ac:dyDescent="0.2">
      <c r="A2076" s="34">
        <v>2075</v>
      </c>
      <c r="B2076" s="30" t="str">
        <f t="shared" si="32"/>
        <v>SJ-B-02-QDVZ-AC-0051_SN02_R</v>
      </c>
      <c r="C2076" s="30" t="str">
        <f>VLOOKUP(D2076,设备类型清单!B:E,4,0)</f>
        <v>SJ-B-02-QDVZ-AC-0051</v>
      </c>
      <c r="D2076" s="30" t="s">
        <v>155</v>
      </c>
      <c r="E2076" s="30" t="s">
        <v>8</v>
      </c>
      <c r="F2076" s="30" t="s">
        <v>81</v>
      </c>
      <c r="G2076" s="30" t="s">
        <v>82</v>
      </c>
    </row>
    <row r="2077" spans="1:7" x14ac:dyDescent="0.2">
      <c r="A2077" s="34">
        <v>2076</v>
      </c>
      <c r="B2077" s="30" t="str">
        <f t="shared" si="32"/>
        <v>SJ-B-02-QDVZ-AC-0051_SN03_E</v>
      </c>
      <c r="C2077" s="30" t="str">
        <f>VLOOKUP(D2077,设备类型清单!B:E,4,0)</f>
        <v>SJ-B-02-QDVZ-AC-0051</v>
      </c>
      <c r="D2077" s="30" t="s">
        <v>155</v>
      </c>
      <c r="E2077" s="30" t="s">
        <v>8</v>
      </c>
      <c r="F2077" s="30" t="s">
        <v>83</v>
      </c>
      <c r="G2077" s="30" t="s">
        <v>84</v>
      </c>
    </row>
    <row r="2078" spans="1:7" x14ac:dyDescent="0.2">
      <c r="A2078" s="34">
        <v>2077</v>
      </c>
      <c r="B2078" s="30" t="str">
        <f t="shared" si="32"/>
        <v>SJ-B-02-QDVZ-AC-0051_SN04_R</v>
      </c>
      <c r="C2078" s="30" t="str">
        <f>VLOOKUP(D2078,设备类型清单!B:E,4,0)</f>
        <v>SJ-B-02-QDVZ-AC-0051</v>
      </c>
      <c r="D2078" s="30" t="s">
        <v>155</v>
      </c>
      <c r="E2078" s="30" t="s">
        <v>8</v>
      </c>
      <c r="F2078" s="30" t="s">
        <v>85</v>
      </c>
      <c r="G2078" s="30" t="s">
        <v>86</v>
      </c>
    </row>
    <row r="2079" spans="1:7" x14ac:dyDescent="0.2">
      <c r="A2079" s="34">
        <v>2078</v>
      </c>
      <c r="B2079" s="30" t="str">
        <f t="shared" si="32"/>
        <v>SJ-B-02-QDVZ-AC-0051_SN05_E</v>
      </c>
      <c r="C2079" s="30" t="str">
        <f>VLOOKUP(D2079,设备类型清单!B:E,4,0)</f>
        <v>SJ-B-02-QDVZ-AC-0051</v>
      </c>
      <c r="D2079" s="30" t="s">
        <v>155</v>
      </c>
      <c r="E2079" s="30" t="s">
        <v>8</v>
      </c>
      <c r="F2079" s="30" t="s">
        <v>87</v>
      </c>
      <c r="G2079" s="30" t="s">
        <v>88</v>
      </c>
    </row>
    <row r="2080" spans="1:7" x14ac:dyDescent="0.2">
      <c r="A2080" s="34">
        <v>2079</v>
      </c>
      <c r="B2080" s="30" t="str">
        <f t="shared" si="32"/>
        <v>SJ-B-02-QDVZ-AC-0051_SN06_S</v>
      </c>
      <c r="C2080" s="30" t="str">
        <f>VLOOKUP(D2080,设备类型清单!B:E,4,0)</f>
        <v>SJ-B-02-QDVZ-AC-0051</v>
      </c>
      <c r="D2080" s="30" t="s">
        <v>155</v>
      </c>
      <c r="E2080" s="30" t="s">
        <v>8</v>
      </c>
      <c r="F2080" s="30" t="s">
        <v>89</v>
      </c>
      <c r="G2080" s="30" t="s">
        <v>90</v>
      </c>
    </row>
    <row r="2081" spans="1:7" x14ac:dyDescent="0.2">
      <c r="A2081" s="31">
        <v>2080</v>
      </c>
      <c r="B2081" s="32" t="str">
        <f t="shared" si="32"/>
        <v>SJ-B-02-QDVZ-AC-0052_AV01_F</v>
      </c>
      <c r="C2081" s="32" t="str">
        <f>VLOOKUP(D2081,设备类型清单!B:E,4,0)</f>
        <v>SJ-B-02-QDVZ-AC-0052</v>
      </c>
      <c r="D2081" s="32" t="s">
        <v>156</v>
      </c>
      <c r="E2081" s="32" t="s">
        <v>8</v>
      </c>
      <c r="F2081" s="32" t="s">
        <v>9</v>
      </c>
      <c r="G2081" s="32" t="s">
        <v>10</v>
      </c>
    </row>
    <row r="2082" spans="1:7" x14ac:dyDescent="0.2">
      <c r="A2082" s="31">
        <v>2081</v>
      </c>
      <c r="B2082" s="32" t="str">
        <f t="shared" si="32"/>
        <v>SJ-B-02-QDVZ-AC-0052_OP01_F</v>
      </c>
      <c r="C2082" s="32" t="str">
        <f>VLOOKUP(D2082,设备类型清单!B:E,4,0)</f>
        <v>SJ-B-02-QDVZ-AC-0052</v>
      </c>
      <c r="D2082" s="32" t="s">
        <v>156</v>
      </c>
      <c r="E2082" s="32" t="s">
        <v>8</v>
      </c>
      <c r="F2082" s="32" t="s">
        <v>11</v>
      </c>
      <c r="G2082" s="32" t="s">
        <v>12</v>
      </c>
    </row>
    <row r="2083" spans="1:7" x14ac:dyDescent="0.2">
      <c r="A2083" s="31">
        <v>2082</v>
      </c>
      <c r="B2083" s="32" t="str">
        <f t="shared" si="32"/>
        <v>SJ-B-02-QDVZ-AC-0052_OP02_F</v>
      </c>
      <c r="C2083" s="32" t="str">
        <f>VLOOKUP(D2083,设备类型清单!B:E,4,0)</f>
        <v>SJ-B-02-QDVZ-AC-0052</v>
      </c>
      <c r="D2083" s="32" t="s">
        <v>156</v>
      </c>
      <c r="E2083" s="32" t="s">
        <v>8</v>
      </c>
      <c r="F2083" s="32" t="s">
        <v>13</v>
      </c>
      <c r="G2083" s="32" t="s">
        <v>14</v>
      </c>
    </row>
    <row r="2084" spans="1:7" x14ac:dyDescent="0.2">
      <c r="A2084" s="31">
        <v>2083</v>
      </c>
      <c r="B2084" s="32" t="str">
        <f t="shared" si="32"/>
        <v>SJ-B-02-QDVZ-AC-0052_OP03_F</v>
      </c>
      <c r="C2084" s="32" t="str">
        <f>VLOOKUP(D2084,设备类型清单!B:E,4,0)</f>
        <v>SJ-B-02-QDVZ-AC-0052</v>
      </c>
      <c r="D2084" s="32" t="s">
        <v>156</v>
      </c>
      <c r="E2084" s="32" t="s">
        <v>8</v>
      </c>
      <c r="F2084" s="32" t="s">
        <v>15</v>
      </c>
      <c r="G2084" s="32" t="s">
        <v>16</v>
      </c>
    </row>
    <row r="2085" spans="1:7" x14ac:dyDescent="0.2">
      <c r="A2085" s="31">
        <v>2084</v>
      </c>
      <c r="B2085" s="32" t="str">
        <f t="shared" si="32"/>
        <v>SJ-B-02-QDVZ-AC-0052_OP04_F</v>
      </c>
      <c r="C2085" s="32" t="str">
        <f>VLOOKUP(D2085,设备类型清单!B:E,4,0)</f>
        <v>SJ-B-02-QDVZ-AC-0052</v>
      </c>
      <c r="D2085" s="32" t="s">
        <v>156</v>
      </c>
      <c r="E2085" s="32" t="s">
        <v>8</v>
      </c>
      <c r="F2085" s="32" t="s">
        <v>17</v>
      </c>
      <c r="G2085" s="32" t="s">
        <v>18</v>
      </c>
    </row>
    <row r="2086" spans="1:7" x14ac:dyDescent="0.2">
      <c r="A2086" s="31">
        <v>2085</v>
      </c>
      <c r="B2086" s="32" t="str">
        <f t="shared" si="32"/>
        <v>SJ-B-02-QDVZ-AC-0052_OP05_F</v>
      </c>
      <c r="C2086" s="32" t="str">
        <f>VLOOKUP(D2086,设备类型清单!B:E,4,0)</f>
        <v>SJ-B-02-QDVZ-AC-0052</v>
      </c>
      <c r="D2086" s="32" t="s">
        <v>156</v>
      </c>
      <c r="E2086" s="32" t="s">
        <v>8</v>
      </c>
      <c r="F2086" s="32" t="s">
        <v>19</v>
      </c>
      <c r="G2086" s="32" t="s">
        <v>20</v>
      </c>
    </row>
    <row r="2087" spans="1:7" x14ac:dyDescent="0.2">
      <c r="A2087" s="31">
        <v>2086</v>
      </c>
      <c r="B2087" s="32" t="str">
        <f t="shared" si="32"/>
        <v>SJ-B-02-QDVZ-AC-0052_OP06_X</v>
      </c>
      <c r="C2087" s="32" t="str">
        <f>VLOOKUP(D2087,设备类型清单!B:E,4,0)</f>
        <v>SJ-B-02-QDVZ-AC-0052</v>
      </c>
      <c r="D2087" s="32" t="s">
        <v>156</v>
      </c>
      <c r="E2087" s="32" t="s">
        <v>8</v>
      </c>
      <c r="F2087" s="32" t="s">
        <v>21</v>
      </c>
      <c r="G2087" s="32" t="s">
        <v>22</v>
      </c>
    </row>
    <row r="2088" spans="1:7" x14ac:dyDescent="0.2">
      <c r="A2088" s="31">
        <v>2087</v>
      </c>
      <c r="B2088" s="32" t="str">
        <f t="shared" si="32"/>
        <v>SJ-B-02-QDVZ-AC-0052_OP07_X</v>
      </c>
      <c r="C2088" s="32" t="str">
        <f>VLOOKUP(D2088,设备类型清单!B:E,4,0)</f>
        <v>SJ-B-02-QDVZ-AC-0052</v>
      </c>
      <c r="D2088" s="32" t="s">
        <v>156</v>
      </c>
      <c r="E2088" s="32" t="s">
        <v>8</v>
      </c>
      <c r="F2088" s="32" t="s">
        <v>23</v>
      </c>
      <c r="G2088" s="32" t="s">
        <v>24</v>
      </c>
    </row>
    <row r="2089" spans="1:7" x14ac:dyDescent="0.2">
      <c r="A2089" s="31">
        <v>2088</v>
      </c>
      <c r="B2089" s="32" t="str">
        <f t="shared" si="32"/>
        <v>SJ-B-02-QDVZ-AC-0052_OP08_X</v>
      </c>
      <c r="C2089" s="32" t="str">
        <f>VLOOKUP(D2089,设备类型清单!B:E,4,0)</f>
        <v>SJ-B-02-QDVZ-AC-0052</v>
      </c>
      <c r="D2089" s="32" t="s">
        <v>156</v>
      </c>
      <c r="E2089" s="32" t="s">
        <v>8</v>
      </c>
      <c r="F2089" s="32" t="s">
        <v>25</v>
      </c>
      <c r="G2089" s="32" t="s">
        <v>26</v>
      </c>
    </row>
    <row r="2090" spans="1:7" x14ac:dyDescent="0.2">
      <c r="A2090" s="31">
        <v>2089</v>
      </c>
      <c r="B2090" s="32" t="str">
        <f t="shared" si="32"/>
        <v>SJ-B-02-QDVZ-AC-0052_OP09_X</v>
      </c>
      <c r="C2090" s="32" t="str">
        <f>VLOOKUP(D2090,设备类型清单!B:E,4,0)</f>
        <v>SJ-B-02-QDVZ-AC-0052</v>
      </c>
      <c r="D2090" s="32" t="s">
        <v>156</v>
      </c>
      <c r="E2090" s="32" t="s">
        <v>8</v>
      </c>
      <c r="F2090" s="32" t="s">
        <v>27</v>
      </c>
      <c r="G2090" s="32" t="s">
        <v>28</v>
      </c>
    </row>
    <row r="2091" spans="1:7" x14ac:dyDescent="0.2">
      <c r="A2091" s="31">
        <v>2090</v>
      </c>
      <c r="B2091" s="32" t="str">
        <f t="shared" si="32"/>
        <v>SJ-B-02-QDVZ-AC-0052_FQ01_F</v>
      </c>
      <c r="C2091" s="32" t="str">
        <f>VLOOKUP(D2091,设备类型清单!B:E,4,0)</f>
        <v>SJ-B-02-QDVZ-AC-0052</v>
      </c>
      <c r="D2091" s="32" t="s">
        <v>156</v>
      </c>
      <c r="E2091" s="32" t="s">
        <v>8</v>
      </c>
      <c r="F2091" s="32" t="s">
        <v>29</v>
      </c>
      <c r="G2091" s="32" t="s">
        <v>30</v>
      </c>
    </row>
    <row r="2092" spans="1:7" x14ac:dyDescent="0.2">
      <c r="A2092" s="31">
        <v>2091</v>
      </c>
      <c r="B2092" s="32" t="str">
        <f t="shared" si="32"/>
        <v>SJ-B-02-QDVZ-AC-0052_HU01_F</v>
      </c>
      <c r="C2092" s="32" t="str">
        <f>VLOOKUP(D2092,设备类型清单!B:E,4,0)</f>
        <v>SJ-B-02-QDVZ-AC-0052</v>
      </c>
      <c r="D2092" s="32" t="s">
        <v>156</v>
      </c>
      <c r="E2092" s="32" t="s">
        <v>8</v>
      </c>
      <c r="F2092" s="32" t="s">
        <v>31</v>
      </c>
      <c r="G2092" s="32" t="s">
        <v>32</v>
      </c>
    </row>
    <row r="2093" spans="1:7" x14ac:dyDescent="0.2">
      <c r="A2093" s="31">
        <v>2092</v>
      </c>
      <c r="B2093" s="32" t="str">
        <f t="shared" si="32"/>
        <v>SJ-B-02-QDVZ-AC-0052_HU02_F</v>
      </c>
      <c r="C2093" s="32" t="str">
        <f>VLOOKUP(D2093,设备类型清单!B:E,4,0)</f>
        <v>SJ-B-02-QDVZ-AC-0052</v>
      </c>
      <c r="D2093" s="32" t="s">
        <v>156</v>
      </c>
      <c r="E2093" s="32" t="s">
        <v>8</v>
      </c>
      <c r="F2093" s="32" t="s">
        <v>33</v>
      </c>
      <c r="G2093" s="32" t="s">
        <v>34</v>
      </c>
    </row>
    <row r="2094" spans="1:7" x14ac:dyDescent="0.2">
      <c r="A2094" s="31">
        <v>2093</v>
      </c>
      <c r="B2094" s="32" t="str">
        <f t="shared" si="32"/>
        <v>SJ-B-02-QDVZ-AC-0052_HU03_F</v>
      </c>
      <c r="C2094" s="32" t="str">
        <f>VLOOKUP(D2094,设备类型清单!B:E,4,0)</f>
        <v>SJ-B-02-QDVZ-AC-0052</v>
      </c>
      <c r="D2094" s="32" t="s">
        <v>156</v>
      </c>
      <c r="E2094" s="32" t="s">
        <v>8</v>
      </c>
      <c r="F2094" s="32" t="s">
        <v>35</v>
      </c>
      <c r="G2094" s="32" t="s">
        <v>36</v>
      </c>
    </row>
    <row r="2095" spans="1:7" x14ac:dyDescent="0.2">
      <c r="A2095" s="31">
        <v>2094</v>
      </c>
      <c r="B2095" s="32" t="str">
        <f t="shared" si="32"/>
        <v>SJ-B-02-QDVZ-AC-0052_HU04_F</v>
      </c>
      <c r="C2095" s="32" t="str">
        <f>VLOOKUP(D2095,设备类型清单!B:E,4,0)</f>
        <v>SJ-B-02-QDVZ-AC-0052</v>
      </c>
      <c r="D2095" s="32" t="s">
        <v>156</v>
      </c>
      <c r="E2095" s="32" t="s">
        <v>8</v>
      </c>
      <c r="F2095" s="32" t="s">
        <v>37</v>
      </c>
      <c r="G2095" s="32" t="s">
        <v>38</v>
      </c>
    </row>
    <row r="2096" spans="1:7" x14ac:dyDescent="0.2">
      <c r="A2096" s="31">
        <v>2095</v>
      </c>
      <c r="B2096" s="32" t="str">
        <f t="shared" si="32"/>
        <v>SJ-B-02-QDVZ-AC-0052_HU05_F</v>
      </c>
      <c r="C2096" s="32" t="str">
        <f>VLOOKUP(D2096,设备类型清单!B:E,4,0)</f>
        <v>SJ-B-02-QDVZ-AC-0052</v>
      </c>
      <c r="D2096" s="32" t="s">
        <v>156</v>
      </c>
      <c r="E2096" s="32" t="s">
        <v>8</v>
      </c>
      <c r="F2096" s="32" t="s">
        <v>39</v>
      </c>
      <c r="G2096" s="32" t="s">
        <v>40</v>
      </c>
    </row>
    <row r="2097" spans="1:7" x14ac:dyDescent="0.2">
      <c r="A2097" s="31">
        <v>2096</v>
      </c>
      <c r="B2097" s="32" t="str">
        <f t="shared" si="32"/>
        <v>SJ-B-02-QDVZ-AC-0052_HU06_X</v>
      </c>
      <c r="C2097" s="32" t="str">
        <f>VLOOKUP(D2097,设备类型清单!B:E,4,0)</f>
        <v>SJ-B-02-QDVZ-AC-0052</v>
      </c>
      <c r="D2097" s="32" t="s">
        <v>156</v>
      </c>
      <c r="E2097" s="32" t="s">
        <v>8</v>
      </c>
      <c r="F2097" s="32" t="s">
        <v>41</v>
      </c>
      <c r="G2097" s="32" t="s">
        <v>42</v>
      </c>
    </row>
    <row r="2098" spans="1:7" x14ac:dyDescent="0.2">
      <c r="A2098" s="31">
        <v>2097</v>
      </c>
      <c r="B2098" s="32" t="str">
        <f t="shared" si="32"/>
        <v>SJ-B-02-QDVZ-AC-0052_TE01_F</v>
      </c>
      <c r="C2098" s="32" t="str">
        <f>VLOOKUP(D2098,设备类型清单!B:E,4,0)</f>
        <v>SJ-B-02-QDVZ-AC-0052</v>
      </c>
      <c r="D2098" s="32" t="s">
        <v>156</v>
      </c>
      <c r="E2098" s="32" t="s">
        <v>8</v>
      </c>
      <c r="F2098" s="32" t="s">
        <v>43</v>
      </c>
      <c r="G2098" s="32" t="s">
        <v>44</v>
      </c>
    </row>
    <row r="2099" spans="1:7" x14ac:dyDescent="0.2">
      <c r="A2099" s="31">
        <v>2098</v>
      </c>
      <c r="B2099" s="32" t="str">
        <f t="shared" si="32"/>
        <v>SJ-B-02-QDVZ-AC-0052_TE02_F</v>
      </c>
      <c r="C2099" s="32" t="str">
        <f>VLOOKUP(D2099,设备类型清单!B:E,4,0)</f>
        <v>SJ-B-02-QDVZ-AC-0052</v>
      </c>
      <c r="D2099" s="32" t="s">
        <v>156</v>
      </c>
      <c r="E2099" s="32" t="s">
        <v>8</v>
      </c>
      <c r="F2099" s="32" t="s">
        <v>45</v>
      </c>
      <c r="G2099" s="32" t="s">
        <v>46</v>
      </c>
    </row>
    <row r="2100" spans="1:7" x14ac:dyDescent="0.2">
      <c r="A2100" s="31">
        <v>2099</v>
      </c>
      <c r="B2100" s="32" t="str">
        <f t="shared" si="32"/>
        <v>SJ-B-02-QDVZ-AC-0052_TE03_F</v>
      </c>
      <c r="C2100" s="32" t="str">
        <f>VLOOKUP(D2100,设备类型清单!B:E,4,0)</f>
        <v>SJ-B-02-QDVZ-AC-0052</v>
      </c>
      <c r="D2100" s="32" t="s">
        <v>156</v>
      </c>
      <c r="E2100" s="32" t="s">
        <v>8</v>
      </c>
      <c r="F2100" s="32" t="s">
        <v>47</v>
      </c>
      <c r="G2100" s="32" t="s">
        <v>48</v>
      </c>
    </row>
    <row r="2101" spans="1:7" x14ac:dyDescent="0.2">
      <c r="A2101" s="31">
        <v>2100</v>
      </c>
      <c r="B2101" s="32" t="str">
        <f t="shared" si="32"/>
        <v>SJ-B-02-QDVZ-AC-0052_TE04_F</v>
      </c>
      <c r="C2101" s="32" t="str">
        <f>VLOOKUP(D2101,设备类型清单!B:E,4,0)</f>
        <v>SJ-B-02-QDVZ-AC-0052</v>
      </c>
      <c r="D2101" s="32" t="s">
        <v>156</v>
      </c>
      <c r="E2101" s="32" t="s">
        <v>8</v>
      </c>
      <c r="F2101" s="32" t="s">
        <v>49</v>
      </c>
      <c r="G2101" s="32" t="s">
        <v>50</v>
      </c>
    </row>
    <row r="2102" spans="1:7" x14ac:dyDescent="0.2">
      <c r="A2102" s="31">
        <v>2101</v>
      </c>
      <c r="B2102" s="32" t="str">
        <f t="shared" si="32"/>
        <v>SJ-B-02-QDVZ-AC-0052_TE05_F</v>
      </c>
      <c r="C2102" s="32" t="str">
        <f>VLOOKUP(D2102,设备类型清单!B:E,4,0)</f>
        <v>SJ-B-02-QDVZ-AC-0052</v>
      </c>
      <c r="D2102" s="32" t="s">
        <v>156</v>
      </c>
      <c r="E2102" s="32" t="s">
        <v>8</v>
      </c>
      <c r="F2102" s="32" t="s">
        <v>51</v>
      </c>
      <c r="G2102" s="32" t="s">
        <v>52</v>
      </c>
    </row>
    <row r="2103" spans="1:7" x14ac:dyDescent="0.2">
      <c r="A2103" s="31">
        <v>2102</v>
      </c>
      <c r="B2103" s="32" t="str">
        <f t="shared" si="32"/>
        <v>SJ-B-02-QDVZ-AC-0052_TE06_F</v>
      </c>
      <c r="C2103" s="32" t="str">
        <f>VLOOKUP(D2103,设备类型清单!B:E,4,0)</f>
        <v>SJ-B-02-QDVZ-AC-0052</v>
      </c>
      <c r="D2103" s="32" t="s">
        <v>156</v>
      </c>
      <c r="E2103" s="32" t="s">
        <v>8</v>
      </c>
      <c r="F2103" s="32" t="s">
        <v>53</v>
      </c>
      <c r="G2103" s="32" t="s">
        <v>54</v>
      </c>
    </row>
    <row r="2104" spans="1:7" x14ac:dyDescent="0.2">
      <c r="A2104" s="31">
        <v>2103</v>
      </c>
      <c r="B2104" s="32" t="str">
        <f t="shared" si="32"/>
        <v>SJ-B-02-QDVZ-AC-0052_TE07_F</v>
      </c>
      <c r="C2104" s="32" t="str">
        <f>VLOOKUP(D2104,设备类型清单!B:E,4,0)</f>
        <v>SJ-B-02-QDVZ-AC-0052</v>
      </c>
      <c r="D2104" s="32" t="s">
        <v>156</v>
      </c>
      <c r="E2104" s="32" t="s">
        <v>8</v>
      </c>
      <c r="F2104" s="32" t="s">
        <v>55</v>
      </c>
      <c r="G2104" s="32" t="s">
        <v>56</v>
      </c>
    </row>
    <row r="2105" spans="1:7" x14ac:dyDescent="0.2">
      <c r="A2105" s="31">
        <v>2104</v>
      </c>
      <c r="B2105" s="32" t="str">
        <f t="shared" si="32"/>
        <v>SJ-B-02-QDVZ-AC-0052_TE08_F</v>
      </c>
      <c r="C2105" s="32" t="str">
        <f>VLOOKUP(D2105,设备类型清单!B:E,4,0)</f>
        <v>SJ-B-02-QDVZ-AC-0052</v>
      </c>
      <c r="D2105" s="32" t="s">
        <v>156</v>
      </c>
      <c r="E2105" s="32" t="s">
        <v>8</v>
      </c>
      <c r="F2105" s="32" t="s">
        <v>57</v>
      </c>
      <c r="G2105" s="32" t="s">
        <v>58</v>
      </c>
    </row>
    <row r="2106" spans="1:7" x14ac:dyDescent="0.2">
      <c r="A2106" s="31">
        <v>2105</v>
      </c>
      <c r="B2106" s="32" t="str">
        <f t="shared" si="32"/>
        <v>SJ-B-02-QDVZ-AC-0052_TE09_S</v>
      </c>
      <c r="C2106" s="32" t="str">
        <f>VLOOKUP(D2106,设备类型清单!B:E,4,0)</f>
        <v>SJ-B-02-QDVZ-AC-0052</v>
      </c>
      <c r="D2106" s="32" t="s">
        <v>156</v>
      </c>
      <c r="E2106" s="32" t="s">
        <v>8</v>
      </c>
      <c r="F2106" s="32" t="s">
        <v>59</v>
      </c>
      <c r="G2106" s="32" t="s">
        <v>60</v>
      </c>
    </row>
    <row r="2107" spans="1:7" x14ac:dyDescent="0.2">
      <c r="A2107" s="31">
        <v>2106</v>
      </c>
      <c r="B2107" s="32" t="str">
        <f t="shared" si="32"/>
        <v>SJ-B-02-QDVZ-AC-0052_TE10_S</v>
      </c>
      <c r="C2107" s="32" t="str">
        <f>VLOOKUP(D2107,设备类型清单!B:E,4,0)</f>
        <v>SJ-B-02-QDVZ-AC-0052</v>
      </c>
      <c r="D2107" s="32" t="s">
        <v>156</v>
      </c>
      <c r="E2107" s="32" t="s">
        <v>8</v>
      </c>
      <c r="F2107" s="32" t="s">
        <v>61</v>
      </c>
      <c r="G2107" s="32" t="s">
        <v>62</v>
      </c>
    </row>
    <row r="2108" spans="1:7" x14ac:dyDescent="0.2">
      <c r="A2108" s="31">
        <v>2107</v>
      </c>
      <c r="B2108" s="32" t="str">
        <f t="shared" si="32"/>
        <v>SJ-B-02-QDVZ-AC-0052_TE11_X</v>
      </c>
      <c r="C2108" s="32" t="str">
        <f>VLOOKUP(D2108,设备类型清单!B:E,4,0)</f>
        <v>SJ-B-02-QDVZ-AC-0052</v>
      </c>
      <c r="D2108" s="32" t="s">
        <v>156</v>
      </c>
      <c r="E2108" s="32" t="s">
        <v>8</v>
      </c>
      <c r="F2108" s="32" t="s">
        <v>63</v>
      </c>
      <c r="G2108" s="32" t="s">
        <v>64</v>
      </c>
    </row>
    <row r="2109" spans="1:7" x14ac:dyDescent="0.2">
      <c r="A2109" s="31">
        <v>2108</v>
      </c>
      <c r="B2109" s="32" t="str">
        <f t="shared" si="32"/>
        <v>SJ-B-02-QDVZ-AC-0052_TE12_X</v>
      </c>
      <c r="C2109" s="32" t="str">
        <f>VLOOKUP(D2109,设备类型清单!B:E,4,0)</f>
        <v>SJ-B-02-QDVZ-AC-0052</v>
      </c>
      <c r="D2109" s="32" t="s">
        <v>156</v>
      </c>
      <c r="E2109" s="32" t="s">
        <v>8</v>
      </c>
      <c r="F2109" s="32" t="s">
        <v>65</v>
      </c>
      <c r="G2109" s="32" t="s">
        <v>66</v>
      </c>
    </row>
    <row r="2110" spans="1:7" x14ac:dyDescent="0.2">
      <c r="A2110" s="31">
        <v>2109</v>
      </c>
      <c r="B2110" s="32" t="str">
        <f t="shared" si="32"/>
        <v>SJ-B-02-QDVZ-AC-0052_TE13_X</v>
      </c>
      <c r="C2110" s="32" t="str">
        <f>VLOOKUP(D2110,设备类型清单!B:E,4,0)</f>
        <v>SJ-B-02-QDVZ-AC-0052</v>
      </c>
      <c r="D2110" s="32" t="s">
        <v>156</v>
      </c>
      <c r="E2110" s="32" t="s">
        <v>8</v>
      </c>
      <c r="F2110" s="32" t="s">
        <v>67</v>
      </c>
      <c r="G2110" s="32" t="s">
        <v>68</v>
      </c>
    </row>
    <row r="2111" spans="1:7" x14ac:dyDescent="0.2">
      <c r="A2111" s="31">
        <v>2110</v>
      </c>
      <c r="B2111" s="32" t="str">
        <f t="shared" si="32"/>
        <v>SJ-B-02-QDVZ-AC-0052_DP01_F</v>
      </c>
      <c r="C2111" s="32" t="str">
        <f>VLOOKUP(D2111,设备类型清单!B:E,4,0)</f>
        <v>SJ-B-02-QDVZ-AC-0052</v>
      </c>
      <c r="D2111" s="32" t="s">
        <v>156</v>
      </c>
      <c r="E2111" s="32" t="s">
        <v>8</v>
      </c>
      <c r="F2111" s="32" t="s">
        <v>69</v>
      </c>
      <c r="G2111" s="32" t="s">
        <v>70</v>
      </c>
    </row>
    <row r="2112" spans="1:7" x14ac:dyDescent="0.2">
      <c r="A2112" s="31">
        <v>2111</v>
      </c>
      <c r="B2112" s="32" t="str">
        <f t="shared" si="32"/>
        <v>SJ-B-02-QDVZ-AC-0052_DP02_X</v>
      </c>
      <c r="C2112" s="32" t="str">
        <f>VLOOKUP(D2112,设备类型清单!B:E,4,0)</f>
        <v>SJ-B-02-QDVZ-AC-0052</v>
      </c>
      <c r="D2112" s="32" t="s">
        <v>156</v>
      </c>
      <c r="E2112" s="32" t="s">
        <v>8</v>
      </c>
      <c r="F2112" s="32" t="s">
        <v>71</v>
      </c>
      <c r="G2112" s="32" t="s">
        <v>72</v>
      </c>
    </row>
    <row r="2113" spans="1:7" x14ac:dyDescent="0.2">
      <c r="A2113" s="31">
        <v>2112</v>
      </c>
      <c r="B2113" s="32" t="str">
        <f t="shared" si="32"/>
        <v>SJ-B-02-QDVZ-AC-0052_DP03_X</v>
      </c>
      <c r="C2113" s="32" t="str">
        <f>VLOOKUP(D2113,设备类型清单!B:E,4,0)</f>
        <v>SJ-B-02-QDVZ-AC-0052</v>
      </c>
      <c r="D2113" s="32" t="s">
        <v>156</v>
      </c>
      <c r="E2113" s="32" t="s">
        <v>8</v>
      </c>
      <c r="F2113" s="32" t="s">
        <v>73</v>
      </c>
      <c r="G2113" s="32" t="s">
        <v>74</v>
      </c>
    </row>
    <row r="2114" spans="1:7" x14ac:dyDescent="0.2">
      <c r="A2114" s="31">
        <v>2113</v>
      </c>
      <c r="B2114" s="32" t="str">
        <f t="shared" ref="B2114:B2177" si="33">C2114&amp;F2114</f>
        <v>SJ-B-02-QDVZ-AC-0052_DP04_X</v>
      </c>
      <c r="C2114" s="32" t="str">
        <f>VLOOKUP(D2114,设备类型清单!B:E,4,0)</f>
        <v>SJ-B-02-QDVZ-AC-0052</v>
      </c>
      <c r="D2114" s="32" t="s">
        <v>156</v>
      </c>
      <c r="E2114" s="32" t="s">
        <v>8</v>
      </c>
      <c r="F2114" s="32" t="s">
        <v>75</v>
      </c>
      <c r="G2114" s="32" t="s">
        <v>76</v>
      </c>
    </row>
    <row r="2115" spans="1:7" x14ac:dyDescent="0.2">
      <c r="A2115" s="31">
        <v>2114</v>
      </c>
      <c r="B2115" s="32" t="str">
        <f t="shared" si="33"/>
        <v>SJ-B-02-QDVZ-AC-0052_PR01_F</v>
      </c>
      <c r="C2115" s="32" t="str">
        <f>VLOOKUP(D2115,设备类型清单!B:E,4,0)</f>
        <v>SJ-B-02-QDVZ-AC-0052</v>
      </c>
      <c r="D2115" s="32" t="s">
        <v>156</v>
      </c>
      <c r="E2115" s="32" t="s">
        <v>8</v>
      </c>
      <c r="F2115" s="32" t="s">
        <v>77</v>
      </c>
      <c r="G2115" s="32" t="s">
        <v>78</v>
      </c>
    </row>
    <row r="2116" spans="1:7" x14ac:dyDescent="0.2">
      <c r="A2116" s="31">
        <v>2115</v>
      </c>
      <c r="B2116" s="32" t="str">
        <f t="shared" si="33"/>
        <v>SJ-B-02-QDVZ-AC-0052_SN01_M</v>
      </c>
      <c r="C2116" s="32" t="str">
        <f>VLOOKUP(D2116,设备类型清单!B:E,4,0)</f>
        <v>SJ-B-02-QDVZ-AC-0052</v>
      </c>
      <c r="D2116" s="32" t="s">
        <v>156</v>
      </c>
      <c r="E2116" s="32" t="s">
        <v>8</v>
      </c>
      <c r="F2116" s="32" t="s">
        <v>79</v>
      </c>
      <c r="G2116" s="32" t="s">
        <v>80</v>
      </c>
    </row>
    <row r="2117" spans="1:7" x14ac:dyDescent="0.2">
      <c r="A2117" s="31">
        <v>2116</v>
      </c>
      <c r="B2117" s="32" t="str">
        <f t="shared" si="33"/>
        <v>SJ-B-02-QDVZ-AC-0052_SN02_R</v>
      </c>
      <c r="C2117" s="32" t="str">
        <f>VLOOKUP(D2117,设备类型清单!B:E,4,0)</f>
        <v>SJ-B-02-QDVZ-AC-0052</v>
      </c>
      <c r="D2117" s="32" t="s">
        <v>156</v>
      </c>
      <c r="E2117" s="32" t="s">
        <v>8</v>
      </c>
      <c r="F2117" s="32" t="s">
        <v>81</v>
      </c>
      <c r="G2117" s="32" t="s">
        <v>82</v>
      </c>
    </row>
    <row r="2118" spans="1:7" x14ac:dyDescent="0.2">
      <c r="A2118" s="31">
        <v>2117</v>
      </c>
      <c r="B2118" s="32" t="str">
        <f t="shared" si="33"/>
        <v>SJ-B-02-QDVZ-AC-0052_SN03_E</v>
      </c>
      <c r="C2118" s="32" t="str">
        <f>VLOOKUP(D2118,设备类型清单!B:E,4,0)</f>
        <v>SJ-B-02-QDVZ-AC-0052</v>
      </c>
      <c r="D2118" s="32" t="s">
        <v>156</v>
      </c>
      <c r="E2118" s="32" t="s">
        <v>8</v>
      </c>
      <c r="F2118" s="32" t="s">
        <v>83</v>
      </c>
      <c r="G2118" s="32" t="s">
        <v>84</v>
      </c>
    </row>
    <row r="2119" spans="1:7" x14ac:dyDescent="0.2">
      <c r="A2119" s="31">
        <v>2118</v>
      </c>
      <c r="B2119" s="32" t="str">
        <f t="shared" si="33"/>
        <v>SJ-B-02-QDVZ-AC-0052_SN04_R</v>
      </c>
      <c r="C2119" s="32" t="str">
        <f>VLOOKUP(D2119,设备类型清单!B:E,4,0)</f>
        <v>SJ-B-02-QDVZ-AC-0052</v>
      </c>
      <c r="D2119" s="32" t="s">
        <v>156</v>
      </c>
      <c r="E2119" s="32" t="s">
        <v>8</v>
      </c>
      <c r="F2119" s="32" t="s">
        <v>85</v>
      </c>
      <c r="G2119" s="32" t="s">
        <v>86</v>
      </c>
    </row>
    <row r="2120" spans="1:7" x14ac:dyDescent="0.2">
      <c r="A2120" s="31">
        <v>2119</v>
      </c>
      <c r="B2120" s="32" t="str">
        <f t="shared" si="33"/>
        <v>SJ-B-02-QDVZ-AC-0052_SN05_E</v>
      </c>
      <c r="C2120" s="32" t="str">
        <f>VLOOKUP(D2120,设备类型清单!B:E,4,0)</f>
        <v>SJ-B-02-QDVZ-AC-0052</v>
      </c>
      <c r="D2120" s="32" t="s">
        <v>156</v>
      </c>
      <c r="E2120" s="32" t="s">
        <v>8</v>
      </c>
      <c r="F2120" s="32" t="s">
        <v>87</v>
      </c>
      <c r="G2120" s="32" t="s">
        <v>88</v>
      </c>
    </row>
    <row r="2121" spans="1:7" x14ac:dyDescent="0.2">
      <c r="A2121" s="31">
        <v>2120</v>
      </c>
      <c r="B2121" s="32" t="str">
        <f t="shared" si="33"/>
        <v>SJ-B-02-QDVZ-AC-0052_SN06_S</v>
      </c>
      <c r="C2121" s="32" t="str">
        <f>VLOOKUP(D2121,设备类型清单!B:E,4,0)</f>
        <v>SJ-B-02-QDVZ-AC-0052</v>
      </c>
      <c r="D2121" s="32" t="s">
        <v>156</v>
      </c>
      <c r="E2121" s="32" t="s">
        <v>8</v>
      </c>
      <c r="F2121" s="32" t="s">
        <v>89</v>
      </c>
      <c r="G2121" s="32" t="s">
        <v>90</v>
      </c>
    </row>
    <row r="2122" spans="1:7" x14ac:dyDescent="0.2">
      <c r="A2122" s="34">
        <v>2121</v>
      </c>
      <c r="B2122" s="30" t="str">
        <f t="shared" si="33"/>
        <v>SJ-B-02-QDVZ-AC-0053_AV01_F</v>
      </c>
      <c r="C2122" s="30" t="str">
        <f>VLOOKUP(D2122,设备类型清单!B:E,4,0)</f>
        <v>SJ-B-02-QDVZ-AC-0053</v>
      </c>
      <c r="D2122" s="30" t="s">
        <v>157</v>
      </c>
      <c r="E2122" s="30" t="s">
        <v>8</v>
      </c>
      <c r="F2122" s="30" t="s">
        <v>9</v>
      </c>
      <c r="G2122" s="30" t="s">
        <v>10</v>
      </c>
    </row>
    <row r="2123" spans="1:7" x14ac:dyDescent="0.2">
      <c r="A2123" s="34">
        <v>2122</v>
      </c>
      <c r="B2123" s="30" t="str">
        <f t="shared" si="33"/>
        <v>SJ-B-02-QDVZ-AC-0053_OP01_F</v>
      </c>
      <c r="C2123" s="30" t="str">
        <f>VLOOKUP(D2123,设备类型清单!B:E,4,0)</f>
        <v>SJ-B-02-QDVZ-AC-0053</v>
      </c>
      <c r="D2123" s="30" t="s">
        <v>157</v>
      </c>
      <c r="E2123" s="30" t="s">
        <v>8</v>
      </c>
      <c r="F2123" s="30" t="s">
        <v>11</v>
      </c>
      <c r="G2123" s="30" t="s">
        <v>12</v>
      </c>
    </row>
    <row r="2124" spans="1:7" x14ac:dyDescent="0.2">
      <c r="A2124" s="34">
        <v>2123</v>
      </c>
      <c r="B2124" s="30" t="str">
        <f t="shared" si="33"/>
        <v>SJ-B-02-QDVZ-AC-0053_OP02_F</v>
      </c>
      <c r="C2124" s="30" t="str">
        <f>VLOOKUP(D2124,设备类型清单!B:E,4,0)</f>
        <v>SJ-B-02-QDVZ-AC-0053</v>
      </c>
      <c r="D2124" s="30" t="s">
        <v>157</v>
      </c>
      <c r="E2124" s="30" t="s">
        <v>8</v>
      </c>
      <c r="F2124" s="30" t="s">
        <v>13</v>
      </c>
      <c r="G2124" s="30" t="s">
        <v>14</v>
      </c>
    </row>
    <row r="2125" spans="1:7" x14ac:dyDescent="0.2">
      <c r="A2125" s="34">
        <v>2124</v>
      </c>
      <c r="B2125" s="30" t="str">
        <f t="shared" si="33"/>
        <v>SJ-B-02-QDVZ-AC-0053_OP03_F</v>
      </c>
      <c r="C2125" s="30" t="str">
        <f>VLOOKUP(D2125,设备类型清单!B:E,4,0)</f>
        <v>SJ-B-02-QDVZ-AC-0053</v>
      </c>
      <c r="D2125" s="30" t="s">
        <v>157</v>
      </c>
      <c r="E2125" s="30" t="s">
        <v>8</v>
      </c>
      <c r="F2125" s="30" t="s">
        <v>15</v>
      </c>
      <c r="G2125" s="30" t="s">
        <v>16</v>
      </c>
    </row>
    <row r="2126" spans="1:7" x14ac:dyDescent="0.2">
      <c r="A2126" s="34">
        <v>2125</v>
      </c>
      <c r="B2126" s="30" t="str">
        <f t="shared" si="33"/>
        <v>SJ-B-02-QDVZ-AC-0053_OP04_F</v>
      </c>
      <c r="C2126" s="30" t="str">
        <f>VLOOKUP(D2126,设备类型清单!B:E,4,0)</f>
        <v>SJ-B-02-QDVZ-AC-0053</v>
      </c>
      <c r="D2126" s="30" t="s">
        <v>157</v>
      </c>
      <c r="E2126" s="30" t="s">
        <v>8</v>
      </c>
      <c r="F2126" s="30" t="s">
        <v>17</v>
      </c>
      <c r="G2126" s="30" t="s">
        <v>18</v>
      </c>
    </row>
    <row r="2127" spans="1:7" x14ac:dyDescent="0.2">
      <c r="A2127" s="34">
        <v>2126</v>
      </c>
      <c r="B2127" s="30" t="str">
        <f t="shared" si="33"/>
        <v>SJ-B-02-QDVZ-AC-0053_OP05_F</v>
      </c>
      <c r="C2127" s="30" t="str">
        <f>VLOOKUP(D2127,设备类型清单!B:E,4,0)</f>
        <v>SJ-B-02-QDVZ-AC-0053</v>
      </c>
      <c r="D2127" s="30" t="s">
        <v>157</v>
      </c>
      <c r="E2127" s="30" t="s">
        <v>8</v>
      </c>
      <c r="F2127" s="30" t="s">
        <v>19</v>
      </c>
      <c r="G2127" s="30" t="s">
        <v>20</v>
      </c>
    </row>
    <row r="2128" spans="1:7" x14ac:dyDescent="0.2">
      <c r="A2128" s="34">
        <v>2127</v>
      </c>
      <c r="B2128" s="30" t="str">
        <f t="shared" si="33"/>
        <v>SJ-B-02-QDVZ-AC-0053_OP06_X</v>
      </c>
      <c r="C2128" s="30" t="str">
        <f>VLOOKUP(D2128,设备类型清单!B:E,4,0)</f>
        <v>SJ-B-02-QDVZ-AC-0053</v>
      </c>
      <c r="D2128" s="30" t="s">
        <v>157</v>
      </c>
      <c r="E2128" s="30" t="s">
        <v>8</v>
      </c>
      <c r="F2128" s="30" t="s">
        <v>21</v>
      </c>
      <c r="G2128" s="30" t="s">
        <v>22</v>
      </c>
    </row>
    <row r="2129" spans="1:7" x14ac:dyDescent="0.2">
      <c r="A2129" s="34">
        <v>2128</v>
      </c>
      <c r="B2129" s="30" t="str">
        <f t="shared" si="33"/>
        <v>SJ-B-02-QDVZ-AC-0053_OP07_X</v>
      </c>
      <c r="C2129" s="30" t="str">
        <f>VLOOKUP(D2129,设备类型清单!B:E,4,0)</f>
        <v>SJ-B-02-QDVZ-AC-0053</v>
      </c>
      <c r="D2129" s="30" t="s">
        <v>157</v>
      </c>
      <c r="E2129" s="30" t="s">
        <v>8</v>
      </c>
      <c r="F2129" s="30" t="s">
        <v>23</v>
      </c>
      <c r="G2129" s="30" t="s">
        <v>24</v>
      </c>
    </row>
    <row r="2130" spans="1:7" x14ac:dyDescent="0.2">
      <c r="A2130" s="34">
        <v>2129</v>
      </c>
      <c r="B2130" s="30" t="str">
        <f t="shared" si="33"/>
        <v>SJ-B-02-QDVZ-AC-0053_OP08_X</v>
      </c>
      <c r="C2130" s="30" t="str">
        <f>VLOOKUP(D2130,设备类型清单!B:E,4,0)</f>
        <v>SJ-B-02-QDVZ-AC-0053</v>
      </c>
      <c r="D2130" s="30" t="s">
        <v>157</v>
      </c>
      <c r="E2130" s="30" t="s">
        <v>8</v>
      </c>
      <c r="F2130" s="30" t="s">
        <v>25</v>
      </c>
      <c r="G2130" s="30" t="s">
        <v>26</v>
      </c>
    </row>
    <row r="2131" spans="1:7" x14ac:dyDescent="0.2">
      <c r="A2131" s="34">
        <v>2130</v>
      </c>
      <c r="B2131" s="30" t="str">
        <f t="shared" si="33"/>
        <v>SJ-B-02-QDVZ-AC-0053_OP09_X</v>
      </c>
      <c r="C2131" s="30" t="str">
        <f>VLOOKUP(D2131,设备类型清单!B:E,4,0)</f>
        <v>SJ-B-02-QDVZ-AC-0053</v>
      </c>
      <c r="D2131" s="30" t="s">
        <v>157</v>
      </c>
      <c r="E2131" s="30" t="s">
        <v>8</v>
      </c>
      <c r="F2131" s="30" t="s">
        <v>27</v>
      </c>
      <c r="G2131" s="30" t="s">
        <v>28</v>
      </c>
    </row>
    <row r="2132" spans="1:7" x14ac:dyDescent="0.2">
      <c r="A2132" s="34">
        <v>2131</v>
      </c>
      <c r="B2132" s="30" t="str">
        <f t="shared" si="33"/>
        <v>SJ-B-02-QDVZ-AC-0053_FQ01_F</v>
      </c>
      <c r="C2132" s="30" t="str">
        <f>VLOOKUP(D2132,设备类型清单!B:E,4,0)</f>
        <v>SJ-B-02-QDVZ-AC-0053</v>
      </c>
      <c r="D2132" s="30" t="s">
        <v>157</v>
      </c>
      <c r="E2132" s="30" t="s">
        <v>8</v>
      </c>
      <c r="F2132" s="30" t="s">
        <v>29</v>
      </c>
      <c r="G2132" s="30" t="s">
        <v>30</v>
      </c>
    </row>
    <row r="2133" spans="1:7" x14ac:dyDescent="0.2">
      <c r="A2133" s="34">
        <v>2132</v>
      </c>
      <c r="B2133" s="30" t="str">
        <f t="shared" si="33"/>
        <v>SJ-B-02-QDVZ-AC-0053_HU01_F</v>
      </c>
      <c r="C2133" s="30" t="str">
        <f>VLOOKUP(D2133,设备类型清单!B:E,4,0)</f>
        <v>SJ-B-02-QDVZ-AC-0053</v>
      </c>
      <c r="D2133" s="30" t="s">
        <v>157</v>
      </c>
      <c r="E2133" s="30" t="s">
        <v>8</v>
      </c>
      <c r="F2133" s="30" t="s">
        <v>31</v>
      </c>
      <c r="G2133" s="30" t="s">
        <v>32</v>
      </c>
    </row>
    <row r="2134" spans="1:7" x14ac:dyDescent="0.2">
      <c r="A2134" s="34">
        <v>2133</v>
      </c>
      <c r="B2134" s="30" t="str">
        <f t="shared" si="33"/>
        <v>SJ-B-02-QDVZ-AC-0053_HU02_F</v>
      </c>
      <c r="C2134" s="30" t="str">
        <f>VLOOKUP(D2134,设备类型清单!B:E,4,0)</f>
        <v>SJ-B-02-QDVZ-AC-0053</v>
      </c>
      <c r="D2134" s="30" t="s">
        <v>157</v>
      </c>
      <c r="E2134" s="30" t="s">
        <v>8</v>
      </c>
      <c r="F2134" s="30" t="s">
        <v>33</v>
      </c>
      <c r="G2134" s="30" t="s">
        <v>34</v>
      </c>
    </row>
    <row r="2135" spans="1:7" x14ac:dyDescent="0.2">
      <c r="A2135" s="34">
        <v>2134</v>
      </c>
      <c r="B2135" s="30" t="str">
        <f t="shared" si="33"/>
        <v>SJ-B-02-QDVZ-AC-0053_HU03_F</v>
      </c>
      <c r="C2135" s="30" t="str">
        <f>VLOOKUP(D2135,设备类型清单!B:E,4,0)</f>
        <v>SJ-B-02-QDVZ-AC-0053</v>
      </c>
      <c r="D2135" s="30" t="s">
        <v>157</v>
      </c>
      <c r="E2135" s="30" t="s">
        <v>8</v>
      </c>
      <c r="F2135" s="30" t="s">
        <v>35</v>
      </c>
      <c r="G2135" s="30" t="s">
        <v>36</v>
      </c>
    </row>
    <row r="2136" spans="1:7" x14ac:dyDescent="0.2">
      <c r="A2136" s="34">
        <v>2135</v>
      </c>
      <c r="B2136" s="30" t="str">
        <f t="shared" si="33"/>
        <v>SJ-B-02-QDVZ-AC-0053_HU04_F</v>
      </c>
      <c r="C2136" s="30" t="str">
        <f>VLOOKUP(D2136,设备类型清单!B:E,4,0)</f>
        <v>SJ-B-02-QDVZ-AC-0053</v>
      </c>
      <c r="D2136" s="30" t="s">
        <v>157</v>
      </c>
      <c r="E2136" s="30" t="s">
        <v>8</v>
      </c>
      <c r="F2136" s="30" t="s">
        <v>37</v>
      </c>
      <c r="G2136" s="30" t="s">
        <v>38</v>
      </c>
    </row>
    <row r="2137" spans="1:7" x14ac:dyDescent="0.2">
      <c r="A2137" s="34">
        <v>2136</v>
      </c>
      <c r="B2137" s="30" t="str">
        <f t="shared" si="33"/>
        <v>SJ-B-02-QDVZ-AC-0053_HU05_F</v>
      </c>
      <c r="C2137" s="30" t="str">
        <f>VLOOKUP(D2137,设备类型清单!B:E,4,0)</f>
        <v>SJ-B-02-QDVZ-AC-0053</v>
      </c>
      <c r="D2137" s="30" t="s">
        <v>157</v>
      </c>
      <c r="E2137" s="30" t="s">
        <v>8</v>
      </c>
      <c r="F2137" s="30" t="s">
        <v>39</v>
      </c>
      <c r="G2137" s="30" t="s">
        <v>40</v>
      </c>
    </row>
    <row r="2138" spans="1:7" x14ac:dyDescent="0.2">
      <c r="A2138" s="34">
        <v>2137</v>
      </c>
      <c r="B2138" s="30" t="str">
        <f t="shared" si="33"/>
        <v>SJ-B-02-QDVZ-AC-0053_HU06_X</v>
      </c>
      <c r="C2138" s="30" t="str">
        <f>VLOOKUP(D2138,设备类型清单!B:E,4,0)</f>
        <v>SJ-B-02-QDVZ-AC-0053</v>
      </c>
      <c r="D2138" s="30" t="s">
        <v>157</v>
      </c>
      <c r="E2138" s="30" t="s">
        <v>8</v>
      </c>
      <c r="F2138" s="30" t="s">
        <v>41</v>
      </c>
      <c r="G2138" s="30" t="s">
        <v>42</v>
      </c>
    </row>
    <row r="2139" spans="1:7" x14ac:dyDescent="0.2">
      <c r="A2139" s="34">
        <v>2138</v>
      </c>
      <c r="B2139" s="30" t="str">
        <f t="shared" si="33"/>
        <v>SJ-B-02-QDVZ-AC-0053_TE01_F</v>
      </c>
      <c r="C2139" s="30" t="str">
        <f>VLOOKUP(D2139,设备类型清单!B:E,4,0)</f>
        <v>SJ-B-02-QDVZ-AC-0053</v>
      </c>
      <c r="D2139" s="30" t="s">
        <v>157</v>
      </c>
      <c r="E2139" s="30" t="s">
        <v>8</v>
      </c>
      <c r="F2139" s="30" t="s">
        <v>43</v>
      </c>
      <c r="G2139" s="30" t="s">
        <v>44</v>
      </c>
    </row>
    <row r="2140" spans="1:7" x14ac:dyDescent="0.2">
      <c r="A2140" s="34">
        <v>2139</v>
      </c>
      <c r="B2140" s="30" t="str">
        <f t="shared" si="33"/>
        <v>SJ-B-02-QDVZ-AC-0053_TE02_F</v>
      </c>
      <c r="C2140" s="30" t="str">
        <f>VLOOKUP(D2140,设备类型清单!B:E,4,0)</f>
        <v>SJ-B-02-QDVZ-AC-0053</v>
      </c>
      <c r="D2140" s="30" t="s">
        <v>157</v>
      </c>
      <c r="E2140" s="30" t="s">
        <v>8</v>
      </c>
      <c r="F2140" s="30" t="s">
        <v>45</v>
      </c>
      <c r="G2140" s="30" t="s">
        <v>46</v>
      </c>
    </row>
    <row r="2141" spans="1:7" x14ac:dyDescent="0.2">
      <c r="A2141" s="34">
        <v>2140</v>
      </c>
      <c r="B2141" s="30" t="str">
        <f t="shared" si="33"/>
        <v>SJ-B-02-QDVZ-AC-0053_TE03_F</v>
      </c>
      <c r="C2141" s="30" t="str">
        <f>VLOOKUP(D2141,设备类型清单!B:E,4,0)</f>
        <v>SJ-B-02-QDVZ-AC-0053</v>
      </c>
      <c r="D2141" s="30" t="s">
        <v>157</v>
      </c>
      <c r="E2141" s="30" t="s">
        <v>8</v>
      </c>
      <c r="F2141" s="30" t="s">
        <v>47</v>
      </c>
      <c r="G2141" s="30" t="s">
        <v>48</v>
      </c>
    </row>
    <row r="2142" spans="1:7" x14ac:dyDescent="0.2">
      <c r="A2142" s="34">
        <v>2141</v>
      </c>
      <c r="B2142" s="30" t="str">
        <f t="shared" si="33"/>
        <v>SJ-B-02-QDVZ-AC-0053_TE04_F</v>
      </c>
      <c r="C2142" s="30" t="str">
        <f>VLOOKUP(D2142,设备类型清单!B:E,4,0)</f>
        <v>SJ-B-02-QDVZ-AC-0053</v>
      </c>
      <c r="D2142" s="30" t="s">
        <v>157</v>
      </c>
      <c r="E2142" s="30" t="s">
        <v>8</v>
      </c>
      <c r="F2142" s="30" t="s">
        <v>49</v>
      </c>
      <c r="G2142" s="30" t="s">
        <v>50</v>
      </c>
    </row>
    <row r="2143" spans="1:7" x14ac:dyDescent="0.2">
      <c r="A2143" s="34">
        <v>2142</v>
      </c>
      <c r="B2143" s="30" t="str">
        <f t="shared" si="33"/>
        <v>SJ-B-02-QDVZ-AC-0053_TE05_F</v>
      </c>
      <c r="C2143" s="30" t="str">
        <f>VLOOKUP(D2143,设备类型清单!B:E,4,0)</f>
        <v>SJ-B-02-QDVZ-AC-0053</v>
      </c>
      <c r="D2143" s="30" t="s">
        <v>157</v>
      </c>
      <c r="E2143" s="30" t="s">
        <v>8</v>
      </c>
      <c r="F2143" s="30" t="s">
        <v>51</v>
      </c>
      <c r="G2143" s="30" t="s">
        <v>52</v>
      </c>
    </row>
    <row r="2144" spans="1:7" x14ac:dyDescent="0.2">
      <c r="A2144" s="34">
        <v>2143</v>
      </c>
      <c r="B2144" s="30" t="str">
        <f t="shared" si="33"/>
        <v>SJ-B-02-QDVZ-AC-0053_TE06_F</v>
      </c>
      <c r="C2144" s="30" t="str">
        <f>VLOOKUP(D2144,设备类型清单!B:E,4,0)</f>
        <v>SJ-B-02-QDVZ-AC-0053</v>
      </c>
      <c r="D2144" s="30" t="s">
        <v>157</v>
      </c>
      <c r="E2144" s="30" t="s">
        <v>8</v>
      </c>
      <c r="F2144" s="30" t="s">
        <v>53</v>
      </c>
      <c r="G2144" s="30" t="s">
        <v>54</v>
      </c>
    </row>
    <row r="2145" spans="1:7" x14ac:dyDescent="0.2">
      <c r="A2145" s="34">
        <v>2144</v>
      </c>
      <c r="B2145" s="30" t="str">
        <f t="shared" si="33"/>
        <v>SJ-B-02-QDVZ-AC-0053_TE07_F</v>
      </c>
      <c r="C2145" s="30" t="str">
        <f>VLOOKUP(D2145,设备类型清单!B:E,4,0)</f>
        <v>SJ-B-02-QDVZ-AC-0053</v>
      </c>
      <c r="D2145" s="30" t="s">
        <v>157</v>
      </c>
      <c r="E2145" s="30" t="s">
        <v>8</v>
      </c>
      <c r="F2145" s="30" t="s">
        <v>55</v>
      </c>
      <c r="G2145" s="30" t="s">
        <v>56</v>
      </c>
    </row>
    <row r="2146" spans="1:7" x14ac:dyDescent="0.2">
      <c r="A2146" s="34">
        <v>2145</v>
      </c>
      <c r="B2146" s="30" t="str">
        <f t="shared" si="33"/>
        <v>SJ-B-02-QDVZ-AC-0053_TE08_F</v>
      </c>
      <c r="C2146" s="30" t="str">
        <f>VLOOKUP(D2146,设备类型清单!B:E,4,0)</f>
        <v>SJ-B-02-QDVZ-AC-0053</v>
      </c>
      <c r="D2146" s="30" t="s">
        <v>157</v>
      </c>
      <c r="E2146" s="30" t="s">
        <v>8</v>
      </c>
      <c r="F2146" s="30" t="s">
        <v>57</v>
      </c>
      <c r="G2146" s="30" t="s">
        <v>58</v>
      </c>
    </row>
    <row r="2147" spans="1:7" x14ac:dyDescent="0.2">
      <c r="A2147" s="34">
        <v>2146</v>
      </c>
      <c r="B2147" s="30" t="str">
        <f t="shared" si="33"/>
        <v>SJ-B-02-QDVZ-AC-0053_TE09_S</v>
      </c>
      <c r="C2147" s="30" t="str">
        <f>VLOOKUP(D2147,设备类型清单!B:E,4,0)</f>
        <v>SJ-B-02-QDVZ-AC-0053</v>
      </c>
      <c r="D2147" s="30" t="s">
        <v>157</v>
      </c>
      <c r="E2147" s="30" t="s">
        <v>8</v>
      </c>
      <c r="F2147" s="30" t="s">
        <v>59</v>
      </c>
      <c r="G2147" s="30" t="s">
        <v>60</v>
      </c>
    </row>
    <row r="2148" spans="1:7" x14ac:dyDescent="0.2">
      <c r="A2148" s="34">
        <v>2147</v>
      </c>
      <c r="B2148" s="30" t="str">
        <f t="shared" si="33"/>
        <v>SJ-B-02-QDVZ-AC-0053_TE10_S</v>
      </c>
      <c r="C2148" s="30" t="str">
        <f>VLOOKUP(D2148,设备类型清单!B:E,4,0)</f>
        <v>SJ-B-02-QDVZ-AC-0053</v>
      </c>
      <c r="D2148" s="30" t="s">
        <v>157</v>
      </c>
      <c r="E2148" s="30" t="s">
        <v>8</v>
      </c>
      <c r="F2148" s="30" t="s">
        <v>61</v>
      </c>
      <c r="G2148" s="30" t="s">
        <v>62</v>
      </c>
    </row>
    <row r="2149" spans="1:7" x14ac:dyDescent="0.2">
      <c r="A2149" s="34">
        <v>2148</v>
      </c>
      <c r="B2149" s="30" t="str">
        <f t="shared" si="33"/>
        <v>SJ-B-02-QDVZ-AC-0053_TE11_X</v>
      </c>
      <c r="C2149" s="30" t="str">
        <f>VLOOKUP(D2149,设备类型清单!B:E,4,0)</f>
        <v>SJ-B-02-QDVZ-AC-0053</v>
      </c>
      <c r="D2149" s="30" t="s">
        <v>157</v>
      </c>
      <c r="E2149" s="30" t="s">
        <v>8</v>
      </c>
      <c r="F2149" s="30" t="s">
        <v>63</v>
      </c>
      <c r="G2149" s="30" t="s">
        <v>64</v>
      </c>
    </row>
    <row r="2150" spans="1:7" x14ac:dyDescent="0.2">
      <c r="A2150" s="34">
        <v>2149</v>
      </c>
      <c r="B2150" s="30" t="str">
        <f t="shared" si="33"/>
        <v>SJ-B-02-QDVZ-AC-0053_TE12_X</v>
      </c>
      <c r="C2150" s="30" t="str">
        <f>VLOOKUP(D2150,设备类型清单!B:E,4,0)</f>
        <v>SJ-B-02-QDVZ-AC-0053</v>
      </c>
      <c r="D2150" s="30" t="s">
        <v>157</v>
      </c>
      <c r="E2150" s="30" t="s">
        <v>8</v>
      </c>
      <c r="F2150" s="30" t="s">
        <v>65</v>
      </c>
      <c r="G2150" s="30" t="s">
        <v>66</v>
      </c>
    </row>
    <row r="2151" spans="1:7" x14ac:dyDescent="0.2">
      <c r="A2151" s="34">
        <v>2150</v>
      </c>
      <c r="B2151" s="30" t="str">
        <f t="shared" si="33"/>
        <v>SJ-B-02-QDVZ-AC-0053_TE13_X</v>
      </c>
      <c r="C2151" s="30" t="str">
        <f>VLOOKUP(D2151,设备类型清单!B:E,4,0)</f>
        <v>SJ-B-02-QDVZ-AC-0053</v>
      </c>
      <c r="D2151" s="30" t="s">
        <v>157</v>
      </c>
      <c r="E2151" s="30" t="s">
        <v>8</v>
      </c>
      <c r="F2151" s="30" t="s">
        <v>67</v>
      </c>
      <c r="G2151" s="30" t="s">
        <v>68</v>
      </c>
    </row>
    <row r="2152" spans="1:7" x14ac:dyDescent="0.2">
      <c r="A2152" s="34">
        <v>2151</v>
      </c>
      <c r="B2152" s="30" t="str">
        <f t="shared" si="33"/>
        <v>SJ-B-02-QDVZ-AC-0053_DP01_F</v>
      </c>
      <c r="C2152" s="30" t="str">
        <f>VLOOKUP(D2152,设备类型清单!B:E,4,0)</f>
        <v>SJ-B-02-QDVZ-AC-0053</v>
      </c>
      <c r="D2152" s="30" t="s">
        <v>157</v>
      </c>
      <c r="E2152" s="30" t="s">
        <v>8</v>
      </c>
      <c r="F2152" s="30" t="s">
        <v>69</v>
      </c>
      <c r="G2152" s="30" t="s">
        <v>70</v>
      </c>
    </row>
    <row r="2153" spans="1:7" x14ac:dyDescent="0.2">
      <c r="A2153" s="34">
        <v>2152</v>
      </c>
      <c r="B2153" s="30" t="str">
        <f t="shared" si="33"/>
        <v>SJ-B-02-QDVZ-AC-0053_DP02_X</v>
      </c>
      <c r="C2153" s="30" t="str">
        <f>VLOOKUP(D2153,设备类型清单!B:E,4,0)</f>
        <v>SJ-B-02-QDVZ-AC-0053</v>
      </c>
      <c r="D2153" s="30" t="s">
        <v>157</v>
      </c>
      <c r="E2153" s="30" t="s">
        <v>8</v>
      </c>
      <c r="F2153" s="30" t="s">
        <v>71</v>
      </c>
      <c r="G2153" s="30" t="s">
        <v>72</v>
      </c>
    </row>
    <row r="2154" spans="1:7" x14ac:dyDescent="0.2">
      <c r="A2154" s="34">
        <v>2153</v>
      </c>
      <c r="B2154" s="30" t="str">
        <f t="shared" si="33"/>
        <v>SJ-B-02-QDVZ-AC-0053_DP03_X</v>
      </c>
      <c r="C2154" s="30" t="str">
        <f>VLOOKUP(D2154,设备类型清单!B:E,4,0)</f>
        <v>SJ-B-02-QDVZ-AC-0053</v>
      </c>
      <c r="D2154" s="30" t="s">
        <v>157</v>
      </c>
      <c r="E2154" s="30" t="s">
        <v>8</v>
      </c>
      <c r="F2154" s="30" t="s">
        <v>73</v>
      </c>
      <c r="G2154" s="30" t="s">
        <v>74</v>
      </c>
    </row>
    <row r="2155" spans="1:7" x14ac:dyDescent="0.2">
      <c r="A2155" s="34">
        <v>2154</v>
      </c>
      <c r="B2155" s="30" t="str">
        <f t="shared" si="33"/>
        <v>SJ-B-02-QDVZ-AC-0053_DP04_X</v>
      </c>
      <c r="C2155" s="30" t="str">
        <f>VLOOKUP(D2155,设备类型清单!B:E,4,0)</f>
        <v>SJ-B-02-QDVZ-AC-0053</v>
      </c>
      <c r="D2155" s="30" t="s">
        <v>157</v>
      </c>
      <c r="E2155" s="30" t="s">
        <v>8</v>
      </c>
      <c r="F2155" s="30" t="s">
        <v>75</v>
      </c>
      <c r="G2155" s="30" t="s">
        <v>76</v>
      </c>
    </row>
    <row r="2156" spans="1:7" x14ac:dyDescent="0.2">
      <c r="A2156" s="34">
        <v>2155</v>
      </c>
      <c r="B2156" s="30" t="str">
        <f t="shared" si="33"/>
        <v>SJ-B-02-QDVZ-AC-0053_PR01_F</v>
      </c>
      <c r="C2156" s="30" t="str">
        <f>VLOOKUP(D2156,设备类型清单!B:E,4,0)</f>
        <v>SJ-B-02-QDVZ-AC-0053</v>
      </c>
      <c r="D2156" s="30" t="s">
        <v>157</v>
      </c>
      <c r="E2156" s="30" t="s">
        <v>8</v>
      </c>
      <c r="F2156" s="30" t="s">
        <v>77</v>
      </c>
      <c r="G2156" s="30" t="s">
        <v>78</v>
      </c>
    </row>
    <row r="2157" spans="1:7" x14ac:dyDescent="0.2">
      <c r="A2157" s="34">
        <v>2156</v>
      </c>
      <c r="B2157" s="30" t="str">
        <f t="shared" si="33"/>
        <v>SJ-B-02-QDVZ-AC-0053_SN01_M</v>
      </c>
      <c r="C2157" s="30" t="str">
        <f>VLOOKUP(D2157,设备类型清单!B:E,4,0)</f>
        <v>SJ-B-02-QDVZ-AC-0053</v>
      </c>
      <c r="D2157" s="30" t="s">
        <v>157</v>
      </c>
      <c r="E2157" s="30" t="s">
        <v>8</v>
      </c>
      <c r="F2157" s="30" t="s">
        <v>79</v>
      </c>
      <c r="G2157" s="30" t="s">
        <v>80</v>
      </c>
    </row>
    <row r="2158" spans="1:7" x14ac:dyDescent="0.2">
      <c r="A2158" s="34">
        <v>2157</v>
      </c>
      <c r="B2158" s="30" t="str">
        <f t="shared" si="33"/>
        <v>SJ-B-02-QDVZ-AC-0053_SN02_R</v>
      </c>
      <c r="C2158" s="30" t="str">
        <f>VLOOKUP(D2158,设备类型清单!B:E,4,0)</f>
        <v>SJ-B-02-QDVZ-AC-0053</v>
      </c>
      <c r="D2158" s="30" t="s">
        <v>157</v>
      </c>
      <c r="E2158" s="30" t="s">
        <v>8</v>
      </c>
      <c r="F2158" s="30" t="s">
        <v>81</v>
      </c>
      <c r="G2158" s="30" t="s">
        <v>82</v>
      </c>
    </row>
    <row r="2159" spans="1:7" x14ac:dyDescent="0.2">
      <c r="A2159" s="34">
        <v>2158</v>
      </c>
      <c r="B2159" s="30" t="str">
        <f t="shared" si="33"/>
        <v>SJ-B-02-QDVZ-AC-0053_SN03_E</v>
      </c>
      <c r="C2159" s="30" t="str">
        <f>VLOOKUP(D2159,设备类型清单!B:E,4,0)</f>
        <v>SJ-B-02-QDVZ-AC-0053</v>
      </c>
      <c r="D2159" s="30" t="s">
        <v>157</v>
      </c>
      <c r="E2159" s="30" t="s">
        <v>8</v>
      </c>
      <c r="F2159" s="30" t="s">
        <v>83</v>
      </c>
      <c r="G2159" s="30" t="s">
        <v>84</v>
      </c>
    </row>
    <row r="2160" spans="1:7" x14ac:dyDescent="0.2">
      <c r="A2160" s="34">
        <v>2159</v>
      </c>
      <c r="B2160" s="30" t="str">
        <f t="shared" si="33"/>
        <v>SJ-B-02-QDVZ-AC-0053_SN04_R</v>
      </c>
      <c r="C2160" s="30" t="str">
        <f>VLOOKUP(D2160,设备类型清单!B:E,4,0)</f>
        <v>SJ-B-02-QDVZ-AC-0053</v>
      </c>
      <c r="D2160" s="30" t="s">
        <v>157</v>
      </c>
      <c r="E2160" s="30" t="s">
        <v>8</v>
      </c>
      <c r="F2160" s="30" t="s">
        <v>85</v>
      </c>
      <c r="G2160" s="30" t="s">
        <v>86</v>
      </c>
    </row>
    <row r="2161" spans="1:7" x14ac:dyDescent="0.2">
      <c r="A2161" s="34">
        <v>2160</v>
      </c>
      <c r="B2161" s="30" t="str">
        <f t="shared" si="33"/>
        <v>SJ-B-02-QDVZ-AC-0053_SN05_E</v>
      </c>
      <c r="C2161" s="30" t="str">
        <f>VLOOKUP(D2161,设备类型清单!B:E,4,0)</f>
        <v>SJ-B-02-QDVZ-AC-0053</v>
      </c>
      <c r="D2161" s="30" t="s">
        <v>157</v>
      </c>
      <c r="E2161" s="30" t="s">
        <v>8</v>
      </c>
      <c r="F2161" s="30" t="s">
        <v>87</v>
      </c>
      <c r="G2161" s="30" t="s">
        <v>88</v>
      </c>
    </row>
    <row r="2162" spans="1:7" x14ac:dyDescent="0.2">
      <c r="A2162" s="34">
        <v>2161</v>
      </c>
      <c r="B2162" s="30" t="str">
        <f t="shared" si="33"/>
        <v>SJ-B-02-QDVZ-AC-0053_SN06_S</v>
      </c>
      <c r="C2162" s="30" t="str">
        <f>VLOOKUP(D2162,设备类型清单!B:E,4,0)</f>
        <v>SJ-B-02-QDVZ-AC-0053</v>
      </c>
      <c r="D2162" s="30" t="s">
        <v>157</v>
      </c>
      <c r="E2162" s="30" t="s">
        <v>8</v>
      </c>
      <c r="F2162" s="30" t="s">
        <v>89</v>
      </c>
      <c r="G2162" s="30" t="s">
        <v>90</v>
      </c>
    </row>
    <row r="2163" spans="1:7" x14ac:dyDescent="0.2">
      <c r="A2163" s="31">
        <v>2162</v>
      </c>
      <c r="B2163" s="32" t="str">
        <f t="shared" si="33"/>
        <v>SJ-B-02-QDVZ-AC-0054_AV01_F</v>
      </c>
      <c r="C2163" s="32" t="str">
        <f>VLOOKUP(D2163,设备类型清单!B:E,4,0)</f>
        <v>SJ-B-02-QDVZ-AC-0054</v>
      </c>
      <c r="D2163" s="32" t="s">
        <v>158</v>
      </c>
      <c r="E2163" s="32" t="s">
        <v>8</v>
      </c>
      <c r="F2163" s="32" t="s">
        <v>9</v>
      </c>
      <c r="G2163" s="32" t="s">
        <v>10</v>
      </c>
    </row>
    <row r="2164" spans="1:7" x14ac:dyDescent="0.2">
      <c r="A2164" s="31">
        <v>2163</v>
      </c>
      <c r="B2164" s="32" t="str">
        <f t="shared" si="33"/>
        <v>SJ-B-02-QDVZ-AC-0054_OP01_F</v>
      </c>
      <c r="C2164" s="32" t="str">
        <f>VLOOKUP(D2164,设备类型清单!B:E,4,0)</f>
        <v>SJ-B-02-QDVZ-AC-0054</v>
      </c>
      <c r="D2164" s="32" t="s">
        <v>158</v>
      </c>
      <c r="E2164" s="32" t="s">
        <v>8</v>
      </c>
      <c r="F2164" s="32" t="s">
        <v>11</v>
      </c>
      <c r="G2164" s="32" t="s">
        <v>12</v>
      </c>
    </row>
    <row r="2165" spans="1:7" x14ac:dyDescent="0.2">
      <c r="A2165" s="31">
        <v>2164</v>
      </c>
      <c r="B2165" s="32" t="str">
        <f t="shared" si="33"/>
        <v>SJ-B-02-QDVZ-AC-0054_OP02_F</v>
      </c>
      <c r="C2165" s="32" t="str">
        <f>VLOOKUP(D2165,设备类型清单!B:E,4,0)</f>
        <v>SJ-B-02-QDVZ-AC-0054</v>
      </c>
      <c r="D2165" s="32" t="s">
        <v>158</v>
      </c>
      <c r="E2165" s="32" t="s">
        <v>8</v>
      </c>
      <c r="F2165" s="32" t="s">
        <v>13</v>
      </c>
      <c r="G2165" s="32" t="s">
        <v>14</v>
      </c>
    </row>
    <row r="2166" spans="1:7" x14ac:dyDescent="0.2">
      <c r="A2166" s="31">
        <v>2165</v>
      </c>
      <c r="B2166" s="32" t="str">
        <f t="shared" si="33"/>
        <v>SJ-B-02-QDVZ-AC-0054_OP03_F</v>
      </c>
      <c r="C2166" s="32" t="str">
        <f>VLOOKUP(D2166,设备类型清单!B:E,4,0)</f>
        <v>SJ-B-02-QDVZ-AC-0054</v>
      </c>
      <c r="D2166" s="32" t="s">
        <v>158</v>
      </c>
      <c r="E2166" s="32" t="s">
        <v>8</v>
      </c>
      <c r="F2166" s="32" t="s">
        <v>15</v>
      </c>
      <c r="G2166" s="32" t="s">
        <v>16</v>
      </c>
    </row>
    <row r="2167" spans="1:7" x14ac:dyDescent="0.2">
      <c r="A2167" s="31">
        <v>2166</v>
      </c>
      <c r="B2167" s="32" t="str">
        <f t="shared" si="33"/>
        <v>SJ-B-02-QDVZ-AC-0054_OP04_F</v>
      </c>
      <c r="C2167" s="32" t="str">
        <f>VLOOKUP(D2167,设备类型清单!B:E,4,0)</f>
        <v>SJ-B-02-QDVZ-AC-0054</v>
      </c>
      <c r="D2167" s="32" t="s">
        <v>158</v>
      </c>
      <c r="E2167" s="32" t="s">
        <v>8</v>
      </c>
      <c r="F2167" s="32" t="s">
        <v>17</v>
      </c>
      <c r="G2167" s="32" t="s">
        <v>18</v>
      </c>
    </row>
    <row r="2168" spans="1:7" x14ac:dyDescent="0.2">
      <c r="A2168" s="31">
        <v>2167</v>
      </c>
      <c r="B2168" s="32" t="str">
        <f t="shared" si="33"/>
        <v>SJ-B-02-QDVZ-AC-0054_OP05_F</v>
      </c>
      <c r="C2168" s="32" t="str">
        <f>VLOOKUP(D2168,设备类型清单!B:E,4,0)</f>
        <v>SJ-B-02-QDVZ-AC-0054</v>
      </c>
      <c r="D2168" s="32" t="s">
        <v>158</v>
      </c>
      <c r="E2168" s="32" t="s">
        <v>8</v>
      </c>
      <c r="F2168" s="32" t="s">
        <v>19</v>
      </c>
      <c r="G2168" s="32" t="s">
        <v>20</v>
      </c>
    </row>
    <row r="2169" spans="1:7" x14ac:dyDescent="0.2">
      <c r="A2169" s="31">
        <v>2168</v>
      </c>
      <c r="B2169" s="32" t="str">
        <f t="shared" si="33"/>
        <v>SJ-B-02-QDVZ-AC-0054_OP06_X</v>
      </c>
      <c r="C2169" s="32" t="str">
        <f>VLOOKUP(D2169,设备类型清单!B:E,4,0)</f>
        <v>SJ-B-02-QDVZ-AC-0054</v>
      </c>
      <c r="D2169" s="32" t="s">
        <v>158</v>
      </c>
      <c r="E2169" s="32" t="s">
        <v>8</v>
      </c>
      <c r="F2169" s="32" t="s">
        <v>21</v>
      </c>
      <c r="G2169" s="32" t="s">
        <v>22</v>
      </c>
    </row>
    <row r="2170" spans="1:7" x14ac:dyDescent="0.2">
      <c r="A2170" s="31">
        <v>2169</v>
      </c>
      <c r="B2170" s="32" t="str">
        <f t="shared" si="33"/>
        <v>SJ-B-02-QDVZ-AC-0054_OP07_X</v>
      </c>
      <c r="C2170" s="32" t="str">
        <f>VLOOKUP(D2170,设备类型清单!B:E,4,0)</f>
        <v>SJ-B-02-QDVZ-AC-0054</v>
      </c>
      <c r="D2170" s="32" t="s">
        <v>158</v>
      </c>
      <c r="E2170" s="32" t="s">
        <v>8</v>
      </c>
      <c r="F2170" s="32" t="s">
        <v>23</v>
      </c>
      <c r="G2170" s="32" t="s">
        <v>24</v>
      </c>
    </row>
    <row r="2171" spans="1:7" x14ac:dyDescent="0.2">
      <c r="A2171" s="31">
        <v>2170</v>
      </c>
      <c r="B2171" s="32" t="str">
        <f t="shared" si="33"/>
        <v>SJ-B-02-QDVZ-AC-0054_OP08_X</v>
      </c>
      <c r="C2171" s="32" t="str">
        <f>VLOOKUP(D2171,设备类型清单!B:E,4,0)</f>
        <v>SJ-B-02-QDVZ-AC-0054</v>
      </c>
      <c r="D2171" s="32" t="s">
        <v>158</v>
      </c>
      <c r="E2171" s="32" t="s">
        <v>8</v>
      </c>
      <c r="F2171" s="32" t="s">
        <v>25</v>
      </c>
      <c r="G2171" s="32" t="s">
        <v>26</v>
      </c>
    </row>
    <row r="2172" spans="1:7" x14ac:dyDescent="0.2">
      <c r="A2172" s="31">
        <v>2171</v>
      </c>
      <c r="B2172" s="32" t="str">
        <f t="shared" si="33"/>
        <v>SJ-B-02-QDVZ-AC-0054_OP09_X</v>
      </c>
      <c r="C2172" s="32" t="str">
        <f>VLOOKUP(D2172,设备类型清单!B:E,4,0)</f>
        <v>SJ-B-02-QDVZ-AC-0054</v>
      </c>
      <c r="D2172" s="32" t="s">
        <v>158</v>
      </c>
      <c r="E2172" s="32" t="s">
        <v>8</v>
      </c>
      <c r="F2172" s="32" t="s">
        <v>27</v>
      </c>
      <c r="G2172" s="32" t="s">
        <v>28</v>
      </c>
    </row>
    <row r="2173" spans="1:7" x14ac:dyDescent="0.2">
      <c r="A2173" s="31">
        <v>2172</v>
      </c>
      <c r="B2173" s="32" t="str">
        <f t="shared" si="33"/>
        <v>SJ-B-02-QDVZ-AC-0054_FQ01_F</v>
      </c>
      <c r="C2173" s="32" t="str">
        <f>VLOOKUP(D2173,设备类型清单!B:E,4,0)</f>
        <v>SJ-B-02-QDVZ-AC-0054</v>
      </c>
      <c r="D2173" s="32" t="s">
        <v>158</v>
      </c>
      <c r="E2173" s="32" t="s">
        <v>8</v>
      </c>
      <c r="F2173" s="32" t="s">
        <v>29</v>
      </c>
      <c r="G2173" s="32" t="s">
        <v>30</v>
      </c>
    </row>
    <row r="2174" spans="1:7" x14ac:dyDescent="0.2">
      <c r="A2174" s="31">
        <v>2173</v>
      </c>
      <c r="B2174" s="32" t="str">
        <f t="shared" si="33"/>
        <v>SJ-B-02-QDVZ-AC-0054_HU01_F</v>
      </c>
      <c r="C2174" s="32" t="str">
        <f>VLOOKUP(D2174,设备类型清单!B:E,4,0)</f>
        <v>SJ-B-02-QDVZ-AC-0054</v>
      </c>
      <c r="D2174" s="32" t="s">
        <v>158</v>
      </c>
      <c r="E2174" s="32" t="s">
        <v>8</v>
      </c>
      <c r="F2174" s="32" t="s">
        <v>31</v>
      </c>
      <c r="G2174" s="32" t="s">
        <v>32</v>
      </c>
    </row>
    <row r="2175" spans="1:7" x14ac:dyDescent="0.2">
      <c r="A2175" s="31">
        <v>2174</v>
      </c>
      <c r="B2175" s="32" t="str">
        <f t="shared" si="33"/>
        <v>SJ-B-02-QDVZ-AC-0054_HU02_F</v>
      </c>
      <c r="C2175" s="32" t="str">
        <f>VLOOKUP(D2175,设备类型清单!B:E,4,0)</f>
        <v>SJ-B-02-QDVZ-AC-0054</v>
      </c>
      <c r="D2175" s="32" t="s">
        <v>158</v>
      </c>
      <c r="E2175" s="32" t="s">
        <v>8</v>
      </c>
      <c r="F2175" s="32" t="s">
        <v>33</v>
      </c>
      <c r="G2175" s="32" t="s">
        <v>34</v>
      </c>
    </row>
    <row r="2176" spans="1:7" x14ac:dyDescent="0.2">
      <c r="A2176" s="31">
        <v>2175</v>
      </c>
      <c r="B2176" s="32" t="str">
        <f t="shared" si="33"/>
        <v>SJ-B-02-QDVZ-AC-0054_HU03_F</v>
      </c>
      <c r="C2176" s="32" t="str">
        <f>VLOOKUP(D2176,设备类型清单!B:E,4,0)</f>
        <v>SJ-B-02-QDVZ-AC-0054</v>
      </c>
      <c r="D2176" s="32" t="s">
        <v>158</v>
      </c>
      <c r="E2176" s="32" t="s">
        <v>8</v>
      </c>
      <c r="F2176" s="32" t="s">
        <v>35</v>
      </c>
      <c r="G2176" s="32" t="s">
        <v>36</v>
      </c>
    </row>
    <row r="2177" spans="1:7" x14ac:dyDescent="0.2">
      <c r="A2177" s="31">
        <v>2176</v>
      </c>
      <c r="B2177" s="32" t="str">
        <f t="shared" si="33"/>
        <v>SJ-B-02-QDVZ-AC-0054_HU04_F</v>
      </c>
      <c r="C2177" s="32" t="str">
        <f>VLOOKUP(D2177,设备类型清单!B:E,4,0)</f>
        <v>SJ-B-02-QDVZ-AC-0054</v>
      </c>
      <c r="D2177" s="32" t="s">
        <v>158</v>
      </c>
      <c r="E2177" s="32" t="s">
        <v>8</v>
      </c>
      <c r="F2177" s="32" t="s">
        <v>37</v>
      </c>
      <c r="G2177" s="32" t="s">
        <v>38</v>
      </c>
    </row>
    <row r="2178" spans="1:7" x14ac:dyDescent="0.2">
      <c r="A2178" s="31">
        <v>2177</v>
      </c>
      <c r="B2178" s="32" t="str">
        <f t="shared" ref="B2178:B2241" si="34">C2178&amp;F2178</f>
        <v>SJ-B-02-QDVZ-AC-0054_HU05_F</v>
      </c>
      <c r="C2178" s="32" t="str">
        <f>VLOOKUP(D2178,设备类型清单!B:E,4,0)</f>
        <v>SJ-B-02-QDVZ-AC-0054</v>
      </c>
      <c r="D2178" s="32" t="s">
        <v>158</v>
      </c>
      <c r="E2178" s="32" t="s">
        <v>8</v>
      </c>
      <c r="F2178" s="32" t="s">
        <v>39</v>
      </c>
      <c r="G2178" s="32" t="s">
        <v>40</v>
      </c>
    </row>
    <row r="2179" spans="1:7" x14ac:dyDescent="0.2">
      <c r="A2179" s="31">
        <v>2178</v>
      </c>
      <c r="B2179" s="32" t="str">
        <f t="shared" si="34"/>
        <v>SJ-B-02-QDVZ-AC-0054_HU06_X</v>
      </c>
      <c r="C2179" s="32" t="str">
        <f>VLOOKUP(D2179,设备类型清单!B:E,4,0)</f>
        <v>SJ-B-02-QDVZ-AC-0054</v>
      </c>
      <c r="D2179" s="32" t="s">
        <v>158</v>
      </c>
      <c r="E2179" s="32" t="s">
        <v>8</v>
      </c>
      <c r="F2179" s="32" t="s">
        <v>41</v>
      </c>
      <c r="G2179" s="32" t="s">
        <v>42</v>
      </c>
    </row>
    <row r="2180" spans="1:7" x14ac:dyDescent="0.2">
      <c r="A2180" s="31">
        <v>2179</v>
      </c>
      <c r="B2180" s="32" t="str">
        <f t="shared" si="34"/>
        <v>SJ-B-02-QDVZ-AC-0054_TE01_F</v>
      </c>
      <c r="C2180" s="32" t="str">
        <f>VLOOKUP(D2180,设备类型清单!B:E,4,0)</f>
        <v>SJ-B-02-QDVZ-AC-0054</v>
      </c>
      <c r="D2180" s="32" t="s">
        <v>158</v>
      </c>
      <c r="E2180" s="32" t="s">
        <v>8</v>
      </c>
      <c r="F2180" s="32" t="s">
        <v>43</v>
      </c>
      <c r="G2180" s="32" t="s">
        <v>44</v>
      </c>
    </row>
    <row r="2181" spans="1:7" x14ac:dyDescent="0.2">
      <c r="A2181" s="31">
        <v>2180</v>
      </c>
      <c r="B2181" s="32" t="str">
        <f t="shared" si="34"/>
        <v>SJ-B-02-QDVZ-AC-0054_TE02_F</v>
      </c>
      <c r="C2181" s="32" t="str">
        <f>VLOOKUP(D2181,设备类型清单!B:E,4,0)</f>
        <v>SJ-B-02-QDVZ-AC-0054</v>
      </c>
      <c r="D2181" s="32" t="s">
        <v>158</v>
      </c>
      <c r="E2181" s="32" t="s">
        <v>8</v>
      </c>
      <c r="F2181" s="32" t="s">
        <v>45</v>
      </c>
      <c r="G2181" s="32" t="s">
        <v>46</v>
      </c>
    </row>
    <row r="2182" spans="1:7" x14ac:dyDescent="0.2">
      <c r="A2182" s="31">
        <v>2181</v>
      </c>
      <c r="B2182" s="32" t="str">
        <f t="shared" si="34"/>
        <v>SJ-B-02-QDVZ-AC-0054_TE03_F</v>
      </c>
      <c r="C2182" s="32" t="str">
        <f>VLOOKUP(D2182,设备类型清单!B:E,4,0)</f>
        <v>SJ-B-02-QDVZ-AC-0054</v>
      </c>
      <c r="D2182" s="32" t="s">
        <v>158</v>
      </c>
      <c r="E2182" s="32" t="s">
        <v>8</v>
      </c>
      <c r="F2182" s="32" t="s">
        <v>47</v>
      </c>
      <c r="G2182" s="32" t="s">
        <v>48</v>
      </c>
    </row>
    <row r="2183" spans="1:7" x14ac:dyDescent="0.2">
      <c r="A2183" s="31">
        <v>2182</v>
      </c>
      <c r="B2183" s="32" t="str">
        <f t="shared" si="34"/>
        <v>SJ-B-02-QDVZ-AC-0054_TE04_F</v>
      </c>
      <c r="C2183" s="32" t="str">
        <f>VLOOKUP(D2183,设备类型清单!B:E,4,0)</f>
        <v>SJ-B-02-QDVZ-AC-0054</v>
      </c>
      <c r="D2183" s="32" t="s">
        <v>158</v>
      </c>
      <c r="E2183" s="32" t="s">
        <v>8</v>
      </c>
      <c r="F2183" s="32" t="s">
        <v>49</v>
      </c>
      <c r="G2183" s="32" t="s">
        <v>50</v>
      </c>
    </row>
    <row r="2184" spans="1:7" x14ac:dyDescent="0.2">
      <c r="A2184" s="31">
        <v>2183</v>
      </c>
      <c r="B2184" s="32" t="str">
        <f t="shared" si="34"/>
        <v>SJ-B-02-QDVZ-AC-0054_TE05_F</v>
      </c>
      <c r="C2184" s="32" t="str">
        <f>VLOOKUP(D2184,设备类型清单!B:E,4,0)</f>
        <v>SJ-B-02-QDVZ-AC-0054</v>
      </c>
      <c r="D2184" s="32" t="s">
        <v>158</v>
      </c>
      <c r="E2184" s="32" t="s">
        <v>8</v>
      </c>
      <c r="F2184" s="32" t="s">
        <v>51</v>
      </c>
      <c r="G2184" s="32" t="s">
        <v>52</v>
      </c>
    </row>
    <row r="2185" spans="1:7" x14ac:dyDescent="0.2">
      <c r="A2185" s="31">
        <v>2184</v>
      </c>
      <c r="B2185" s="32" t="str">
        <f t="shared" si="34"/>
        <v>SJ-B-02-QDVZ-AC-0054_TE06_F</v>
      </c>
      <c r="C2185" s="32" t="str">
        <f>VLOOKUP(D2185,设备类型清单!B:E,4,0)</f>
        <v>SJ-B-02-QDVZ-AC-0054</v>
      </c>
      <c r="D2185" s="32" t="s">
        <v>158</v>
      </c>
      <c r="E2185" s="32" t="s">
        <v>8</v>
      </c>
      <c r="F2185" s="32" t="s">
        <v>53</v>
      </c>
      <c r="G2185" s="32" t="s">
        <v>54</v>
      </c>
    </row>
    <row r="2186" spans="1:7" x14ac:dyDescent="0.2">
      <c r="A2186" s="31">
        <v>2185</v>
      </c>
      <c r="B2186" s="32" t="str">
        <f t="shared" si="34"/>
        <v>SJ-B-02-QDVZ-AC-0054_TE07_F</v>
      </c>
      <c r="C2186" s="32" t="str">
        <f>VLOOKUP(D2186,设备类型清单!B:E,4,0)</f>
        <v>SJ-B-02-QDVZ-AC-0054</v>
      </c>
      <c r="D2186" s="32" t="s">
        <v>158</v>
      </c>
      <c r="E2186" s="32" t="s">
        <v>8</v>
      </c>
      <c r="F2186" s="32" t="s">
        <v>55</v>
      </c>
      <c r="G2186" s="32" t="s">
        <v>56</v>
      </c>
    </row>
    <row r="2187" spans="1:7" x14ac:dyDescent="0.2">
      <c r="A2187" s="31">
        <v>2186</v>
      </c>
      <c r="B2187" s="32" t="str">
        <f t="shared" si="34"/>
        <v>SJ-B-02-QDVZ-AC-0054_TE08_F</v>
      </c>
      <c r="C2187" s="32" t="str">
        <f>VLOOKUP(D2187,设备类型清单!B:E,4,0)</f>
        <v>SJ-B-02-QDVZ-AC-0054</v>
      </c>
      <c r="D2187" s="32" t="s">
        <v>158</v>
      </c>
      <c r="E2187" s="32" t="s">
        <v>8</v>
      </c>
      <c r="F2187" s="32" t="s">
        <v>57</v>
      </c>
      <c r="G2187" s="32" t="s">
        <v>58</v>
      </c>
    </row>
    <row r="2188" spans="1:7" x14ac:dyDescent="0.2">
      <c r="A2188" s="31">
        <v>2187</v>
      </c>
      <c r="B2188" s="32" t="str">
        <f t="shared" si="34"/>
        <v>SJ-B-02-QDVZ-AC-0054_TE09_S</v>
      </c>
      <c r="C2188" s="32" t="str">
        <f>VLOOKUP(D2188,设备类型清单!B:E,4,0)</f>
        <v>SJ-B-02-QDVZ-AC-0054</v>
      </c>
      <c r="D2188" s="32" t="s">
        <v>158</v>
      </c>
      <c r="E2188" s="32" t="s">
        <v>8</v>
      </c>
      <c r="F2188" s="32" t="s">
        <v>59</v>
      </c>
      <c r="G2188" s="32" t="s">
        <v>60</v>
      </c>
    </row>
    <row r="2189" spans="1:7" x14ac:dyDescent="0.2">
      <c r="A2189" s="31">
        <v>2188</v>
      </c>
      <c r="B2189" s="32" t="str">
        <f t="shared" si="34"/>
        <v>SJ-B-02-QDVZ-AC-0054_TE10_S</v>
      </c>
      <c r="C2189" s="32" t="str">
        <f>VLOOKUP(D2189,设备类型清单!B:E,4,0)</f>
        <v>SJ-B-02-QDVZ-AC-0054</v>
      </c>
      <c r="D2189" s="32" t="s">
        <v>158</v>
      </c>
      <c r="E2189" s="32" t="s">
        <v>8</v>
      </c>
      <c r="F2189" s="32" t="s">
        <v>61</v>
      </c>
      <c r="G2189" s="32" t="s">
        <v>62</v>
      </c>
    </row>
    <row r="2190" spans="1:7" x14ac:dyDescent="0.2">
      <c r="A2190" s="31">
        <v>2189</v>
      </c>
      <c r="B2190" s="32" t="str">
        <f t="shared" si="34"/>
        <v>SJ-B-02-QDVZ-AC-0054_TE11_X</v>
      </c>
      <c r="C2190" s="32" t="str">
        <f>VLOOKUP(D2190,设备类型清单!B:E,4,0)</f>
        <v>SJ-B-02-QDVZ-AC-0054</v>
      </c>
      <c r="D2190" s="32" t="s">
        <v>158</v>
      </c>
      <c r="E2190" s="32" t="s">
        <v>8</v>
      </c>
      <c r="F2190" s="32" t="s">
        <v>63</v>
      </c>
      <c r="G2190" s="32" t="s">
        <v>64</v>
      </c>
    </row>
    <row r="2191" spans="1:7" x14ac:dyDescent="0.2">
      <c r="A2191" s="31">
        <v>2190</v>
      </c>
      <c r="B2191" s="32" t="str">
        <f t="shared" si="34"/>
        <v>SJ-B-02-QDVZ-AC-0054_TE12_X</v>
      </c>
      <c r="C2191" s="32" t="str">
        <f>VLOOKUP(D2191,设备类型清单!B:E,4,0)</f>
        <v>SJ-B-02-QDVZ-AC-0054</v>
      </c>
      <c r="D2191" s="32" t="s">
        <v>158</v>
      </c>
      <c r="E2191" s="32" t="s">
        <v>8</v>
      </c>
      <c r="F2191" s="32" t="s">
        <v>65</v>
      </c>
      <c r="G2191" s="32" t="s">
        <v>66</v>
      </c>
    </row>
    <row r="2192" spans="1:7" x14ac:dyDescent="0.2">
      <c r="A2192" s="31">
        <v>2191</v>
      </c>
      <c r="B2192" s="32" t="str">
        <f t="shared" si="34"/>
        <v>SJ-B-02-QDVZ-AC-0054_TE13_X</v>
      </c>
      <c r="C2192" s="32" t="str">
        <f>VLOOKUP(D2192,设备类型清单!B:E,4,0)</f>
        <v>SJ-B-02-QDVZ-AC-0054</v>
      </c>
      <c r="D2192" s="32" t="s">
        <v>158</v>
      </c>
      <c r="E2192" s="32" t="s">
        <v>8</v>
      </c>
      <c r="F2192" s="32" t="s">
        <v>67</v>
      </c>
      <c r="G2192" s="32" t="s">
        <v>68</v>
      </c>
    </row>
    <row r="2193" spans="1:7" x14ac:dyDescent="0.2">
      <c r="A2193" s="31">
        <v>2192</v>
      </c>
      <c r="B2193" s="32" t="str">
        <f t="shared" si="34"/>
        <v>SJ-B-02-QDVZ-AC-0054_DP01_F</v>
      </c>
      <c r="C2193" s="32" t="str">
        <f>VLOOKUP(D2193,设备类型清单!B:E,4,0)</f>
        <v>SJ-B-02-QDVZ-AC-0054</v>
      </c>
      <c r="D2193" s="32" t="s">
        <v>158</v>
      </c>
      <c r="E2193" s="32" t="s">
        <v>8</v>
      </c>
      <c r="F2193" s="32" t="s">
        <v>69</v>
      </c>
      <c r="G2193" s="32" t="s">
        <v>70</v>
      </c>
    </row>
    <row r="2194" spans="1:7" x14ac:dyDescent="0.2">
      <c r="A2194" s="31">
        <v>2193</v>
      </c>
      <c r="B2194" s="32" t="str">
        <f t="shared" si="34"/>
        <v>SJ-B-02-QDVZ-AC-0054_DP02_X</v>
      </c>
      <c r="C2194" s="32" t="str">
        <f>VLOOKUP(D2194,设备类型清单!B:E,4,0)</f>
        <v>SJ-B-02-QDVZ-AC-0054</v>
      </c>
      <c r="D2194" s="32" t="s">
        <v>158</v>
      </c>
      <c r="E2194" s="32" t="s">
        <v>8</v>
      </c>
      <c r="F2194" s="32" t="s">
        <v>71</v>
      </c>
      <c r="G2194" s="32" t="s">
        <v>72</v>
      </c>
    </row>
    <row r="2195" spans="1:7" x14ac:dyDescent="0.2">
      <c r="A2195" s="31">
        <v>2194</v>
      </c>
      <c r="B2195" s="32" t="str">
        <f t="shared" si="34"/>
        <v>SJ-B-02-QDVZ-AC-0054_DP03_X</v>
      </c>
      <c r="C2195" s="32" t="str">
        <f>VLOOKUP(D2195,设备类型清单!B:E,4,0)</f>
        <v>SJ-B-02-QDVZ-AC-0054</v>
      </c>
      <c r="D2195" s="32" t="s">
        <v>158</v>
      </c>
      <c r="E2195" s="32" t="s">
        <v>8</v>
      </c>
      <c r="F2195" s="32" t="s">
        <v>73</v>
      </c>
      <c r="G2195" s="32" t="s">
        <v>74</v>
      </c>
    </row>
    <row r="2196" spans="1:7" x14ac:dyDescent="0.2">
      <c r="A2196" s="31">
        <v>2195</v>
      </c>
      <c r="B2196" s="32" t="str">
        <f t="shared" si="34"/>
        <v>SJ-B-02-QDVZ-AC-0054_DP04_X</v>
      </c>
      <c r="C2196" s="32" t="str">
        <f>VLOOKUP(D2196,设备类型清单!B:E,4,0)</f>
        <v>SJ-B-02-QDVZ-AC-0054</v>
      </c>
      <c r="D2196" s="32" t="s">
        <v>158</v>
      </c>
      <c r="E2196" s="32" t="s">
        <v>8</v>
      </c>
      <c r="F2196" s="32" t="s">
        <v>75</v>
      </c>
      <c r="G2196" s="32" t="s">
        <v>76</v>
      </c>
    </row>
    <row r="2197" spans="1:7" x14ac:dyDescent="0.2">
      <c r="A2197" s="31">
        <v>2196</v>
      </c>
      <c r="B2197" s="32" t="str">
        <f t="shared" si="34"/>
        <v>SJ-B-02-QDVZ-AC-0054_PR01_F</v>
      </c>
      <c r="C2197" s="32" t="str">
        <f>VLOOKUP(D2197,设备类型清单!B:E,4,0)</f>
        <v>SJ-B-02-QDVZ-AC-0054</v>
      </c>
      <c r="D2197" s="32" t="s">
        <v>158</v>
      </c>
      <c r="E2197" s="32" t="s">
        <v>8</v>
      </c>
      <c r="F2197" s="32" t="s">
        <v>77</v>
      </c>
      <c r="G2197" s="32" t="s">
        <v>78</v>
      </c>
    </row>
    <row r="2198" spans="1:7" x14ac:dyDescent="0.2">
      <c r="A2198" s="31">
        <v>2197</v>
      </c>
      <c r="B2198" s="32" t="str">
        <f t="shared" si="34"/>
        <v>SJ-B-02-QDVZ-AC-0054_SN01_M</v>
      </c>
      <c r="C2198" s="32" t="str">
        <f>VLOOKUP(D2198,设备类型清单!B:E,4,0)</f>
        <v>SJ-B-02-QDVZ-AC-0054</v>
      </c>
      <c r="D2198" s="32" t="s">
        <v>158</v>
      </c>
      <c r="E2198" s="32" t="s">
        <v>8</v>
      </c>
      <c r="F2198" s="32" t="s">
        <v>79</v>
      </c>
      <c r="G2198" s="32" t="s">
        <v>80</v>
      </c>
    </row>
    <row r="2199" spans="1:7" x14ac:dyDescent="0.2">
      <c r="A2199" s="31">
        <v>2198</v>
      </c>
      <c r="B2199" s="32" t="str">
        <f t="shared" si="34"/>
        <v>SJ-B-02-QDVZ-AC-0054_SN02_R</v>
      </c>
      <c r="C2199" s="32" t="str">
        <f>VLOOKUP(D2199,设备类型清单!B:E,4,0)</f>
        <v>SJ-B-02-QDVZ-AC-0054</v>
      </c>
      <c r="D2199" s="32" t="s">
        <v>158</v>
      </c>
      <c r="E2199" s="32" t="s">
        <v>8</v>
      </c>
      <c r="F2199" s="32" t="s">
        <v>81</v>
      </c>
      <c r="G2199" s="32" t="s">
        <v>82</v>
      </c>
    </row>
    <row r="2200" spans="1:7" x14ac:dyDescent="0.2">
      <c r="A2200" s="31">
        <v>2199</v>
      </c>
      <c r="B2200" s="32" t="str">
        <f t="shared" si="34"/>
        <v>SJ-B-02-QDVZ-AC-0054_SN03_E</v>
      </c>
      <c r="C2200" s="32" t="str">
        <f>VLOOKUP(D2200,设备类型清单!B:E,4,0)</f>
        <v>SJ-B-02-QDVZ-AC-0054</v>
      </c>
      <c r="D2200" s="32" t="s">
        <v>158</v>
      </c>
      <c r="E2200" s="32" t="s">
        <v>8</v>
      </c>
      <c r="F2200" s="32" t="s">
        <v>83</v>
      </c>
      <c r="G2200" s="32" t="s">
        <v>84</v>
      </c>
    </row>
    <row r="2201" spans="1:7" x14ac:dyDescent="0.2">
      <c r="A2201" s="31">
        <v>2200</v>
      </c>
      <c r="B2201" s="32" t="str">
        <f t="shared" si="34"/>
        <v>SJ-B-02-QDVZ-AC-0054_SN04_R</v>
      </c>
      <c r="C2201" s="32" t="str">
        <f>VLOOKUP(D2201,设备类型清单!B:E,4,0)</f>
        <v>SJ-B-02-QDVZ-AC-0054</v>
      </c>
      <c r="D2201" s="32" t="s">
        <v>158</v>
      </c>
      <c r="E2201" s="32" t="s">
        <v>8</v>
      </c>
      <c r="F2201" s="32" t="s">
        <v>85</v>
      </c>
      <c r="G2201" s="32" t="s">
        <v>86</v>
      </c>
    </row>
    <row r="2202" spans="1:7" x14ac:dyDescent="0.2">
      <c r="A2202" s="31">
        <v>2201</v>
      </c>
      <c r="B2202" s="32" t="str">
        <f t="shared" si="34"/>
        <v>SJ-B-02-QDVZ-AC-0054_SN05_E</v>
      </c>
      <c r="C2202" s="32" t="str">
        <f>VLOOKUP(D2202,设备类型清单!B:E,4,0)</f>
        <v>SJ-B-02-QDVZ-AC-0054</v>
      </c>
      <c r="D2202" s="32" t="s">
        <v>158</v>
      </c>
      <c r="E2202" s="32" t="s">
        <v>8</v>
      </c>
      <c r="F2202" s="32" t="s">
        <v>87</v>
      </c>
      <c r="G2202" s="32" t="s">
        <v>88</v>
      </c>
    </row>
    <row r="2203" spans="1:7" x14ac:dyDescent="0.2">
      <c r="A2203" s="31">
        <v>2202</v>
      </c>
      <c r="B2203" s="32" t="str">
        <f t="shared" si="34"/>
        <v>SJ-B-02-QDVZ-AC-0054_SN06_S</v>
      </c>
      <c r="C2203" s="32" t="str">
        <f>VLOOKUP(D2203,设备类型清单!B:E,4,0)</f>
        <v>SJ-B-02-QDVZ-AC-0054</v>
      </c>
      <c r="D2203" s="32" t="s">
        <v>158</v>
      </c>
      <c r="E2203" s="32" t="s">
        <v>8</v>
      </c>
      <c r="F2203" s="32" t="s">
        <v>89</v>
      </c>
      <c r="G2203" s="32" t="s">
        <v>90</v>
      </c>
    </row>
    <row r="2204" spans="1:7" x14ac:dyDescent="0.2">
      <c r="A2204" s="34">
        <v>2203</v>
      </c>
      <c r="B2204" s="30" t="str">
        <f t="shared" si="34"/>
        <v>SJ-B-02-QDVZ-AC-0055_AV01_F</v>
      </c>
      <c r="C2204" s="30" t="str">
        <f>VLOOKUP(D2204,设备类型清单!B:E,4,0)</f>
        <v>SJ-B-02-QDVZ-AC-0055</v>
      </c>
      <c r="D2204" s="30" t="s">
        <v>159</v>
      </c>
      <c r="E2204" s="30" t="s">
        <v>8</v>
      </c>
      <c r="F2204" s="30" t="s">
        <v>9</v>
      </c>
      <c r="G2204" s="30" t="s">
        <v>10</v>
      </c>
    </row>
    <row r="2205" spans="1:7" x14ac:dyDescent="0.2">
      <c r="A2205" s="34">
        <v>2204</v>
      </c>
      <c r="B2205" s="30" t="str">
        <f t="shared" si="34"/>
        <v>SJ-B-02-QDVZ-AC-0055_OP01_F</v>
      </c>
      <c r="C2205" s="30" t="str">
        <f>VLOOKUP(D2205,设备类型清单!B:E,4,0)</f>
        <v>SJ-B-02-QDVZ-AC-0055</v>
      </c>
      <c r="D2205" s="30" t="s">
        <v>159</v>
      </c>
      <c r="E2205" s="30" t="s">
        <v>8</v>
      </c>
      <c r="F2205" s="30" t="s">
        <v>11</v>
      </c>
      <c r="G2205" s="30" t="s">
        <v>12</v>
      </c>
    </row>
    <row r="2206" spans="1:7" x14ac:dyDescent="0.2">
      <c r="A2206" s="34">
        <v>2205</v>
      </c>
      <c r="B2206" s="30" t="str">
        <f t="shared" si="34"/>
        <v>SJ-B-02-QDVZ-AC-0055_OP02_F</v>
      </c>
      <c r="C2206" s="30" t="str">
        <f>VLOOKUP(D2206,设备类型清单!B:E,4,0)</f>
        <v>SJ-B-02-QDVZ-AC-0055</v>
      </c>
      <c r="D2206" s="30" t="s">
        <v>159</v>
      </c>
      <c r="E2206" s="30" t="s">
        <v>8</v>
      </c>
      <c r="F2206" s="30" t="s">
        <v>13</v>
      </c>
      <c r="G2206" s="30" t="s">
        <v>14</v>
      </c>
    </row>
    <row r="2207" spans="1:7" x14ac:dyDescent="0.2">
      <c r="A2207" s="34">
        <v>2206</v>
      </c>
      <c r="B2207" s="30" t="str">
        <f t="shared" si="34"/>
        <v>SJ-B-02-QDVZ-AC-0055_OP03_F</v>
      </c>
      <c r="C2207" s="30" t="str">
        <f>VLOOKUP(D2207,设备类型清单!B:E,4,0)</f>
        <v>SJ-B-02-QDVZ-AC-0055</v>
      </c>
      <c r="D2207" s="30" t="s">
        <v>159</v>
      </c>
      <c r="E2207" s="30" t="s">
        <v>8</v>
      </c>
      <c r="F2207" s="30" t="s">
        <v>15</v>
      </c>
      <c r="G2207" s="30" t="s">
        <v>16</v>
      </c>
    </row>
    <row r="2208" spans="1:7" x14ac:dyDescent="0.2">
      <c r="A2208" s="34">
        <v>2207</v>
      </c>
      <c r="B2208" s="30" t="str">
        <f t="shared" si="34"/>
        <v>SJ-B-02-QDVZ-AC-0055_OP04_F</v>
      </c>
      <c r="C2208" s="30" t="str">
        <f>VLOOKUP(D2208,设备类型清单!B:E,4,0)</f>
        <v>SJ-B-02-QDVZ-AC-0055</v>
      </c>
      <c r="D2208" s="30" t="s">
        <v>159</v>
      </c>
      <c r="E2208" s="30" t="s">
        <v>8</v>
      </c>
      <c r="F2208" s="30" t="s">
        <v>17</v>
      </c>
      <c r="G2208" s="30" t="s">
        <v>18</v>
      </c>
    </row>
    <row r="2209" spans="1:7" x14ac:dyDescent="0.2">
      <c r="A2209" s="34">
        <v>2208</v>
      </c>
      <c r="B2209" s="30" t="str">
        <f t="shared" si="34"/>
        <v>SJ-B-02-QDVZ-AC-0055_OP05_F</v>
      </c>
      <c r="C2209" s="30" t="str">
        <f>VLOOKUP(D2209,设备类型清单!B:E,4,0)</f>
        <v>SJ-B-02-QDVZ-AC-0055</v>
      </c>
      <c r="D2209" s="30" t="s">
        <v>159</v>
      </c>
      <c r="E2209" s="30" t="s">
        <v>8</v>
      </c>
      <c r="F2209" s="30" t="s">
        <v>19</v>
      </c>
      <c r="G2209" s="30" t="s">
        <v>20</v>
      </c>
    </row>
    <row r="2210" spans="1:7" x14ac:dyDescent="0.2">
      <c r="A2210" s="34">
        <v>2209</v>
      </c>
      <c r="B2210" s="30" t="str">
        <f t="shared" si="34"/>
        <v>SJ-B-02-QDVZ-AC-0055_OP06_X</v>
      </c>
      <c r="C2210" s="30" t="str">
        <f>VLOOKUP(D2210,设备类型清单!B:E,4,0)</f>
        <v>SJ-B-02-QDVZ-AC-0055</v>
      </c>
      <c r="D2210" s="30" t="s">
        <v>159</v>
      </c>
      <c r="E2210" s="30" t="s">
        <v>8</v>
      </c>
      <c r="F2210" s="30" t="s">
        <v>21</v>
      </c>
      <c r="G2210" s="30" t="s">
        <v>22</v>
      </c>
    </row>
    <row r="2211" spans="1:7" x14ac:dyDescent="0.2">
      <c r="A2211" s="34">
        <v>2210</v>
      </c>
      <c r="B2211" s="30" t="str">
        <f t="shared" si="34"/>
        <v>SJ-B-02-QDVZ-AC-0055_OP07_X</v>
      </c>
      <c r="C2211" s="30" t="str">
        <f>VLOOKUP(D2211,设备类型清单!B:E,4,0)</f>
        <v>SJ-B-02-QDVZ-AC-0055</v>
      </c>
      <c r="D2211" s="30" t="s">
        <v>159</v>
      </c>
      <c r="E2211" s="30" t="s">
        <v>8</v>
      </c>
      <c r="F2211" s="30" t="s">
        <v>23</v>
      </c>
      <c r="G2211" s="30" t="s">
        <v>24</v>
      </c>
    </row>
    <row r="2212" spans="1:7" x14ac:dyDescent="0.2">
      <c r="A2212" s="34">
        <v>2211</v>
      </c>
      <c r="B2212" s="30" t="str">
        <f t="shared" si="34"/>
        <v>SJ-B-02-QDVZ-AC-0055_OP08_X</v>
      </c>
      <c r="C2212" s="30" t="str">
        <f>VLOOKUP(D2212,设备类型清单!B:E,4,0)</f>
        <v>SJ-B-02-QDVZ-AC-0055</v>
      </c>
      <c r="D2212" s="30" t="s">
        <v>159</v>
      </c>
      <c r="E2212" s="30" t="s">
        <v>8</v>
      </c>
      <c r="F2212" s="30" t="s">
        <v>25</v>
      </c>
      <c r="G2212" s="30" t="s">
        <v>26</v>
      </c>
    </row>
    <row r="2213" spans="1:7" x14ac:dyDescent="0.2">
      <c r="A2213" s="34">
        <v>2212</v>
      </c>
      <c r="B2213" s="30" t="str">
        <f t="shared" si="34"/>
        <v>SJ-B-02-QDVZ-AC-0055_OP09_X</v>
      </c>
      <c r="C2213" s="30" t="str">
        <f>VLOOKUP(D2213,设备类型清单!B:E,4,0)</f>
        <v>SJ-B-02-QDVZ-AC-0055</v>
      </c>
      <c r="D2213" s="30" t="s">
        <v>159</v>
      </c>
      <c r="E2213" s="30" t="s">
        <v>8</v>
      </c>
      <c r="F2213" s="30" t="s">
        <v>27</v>
      </c>
      <c r="G2213" s="30" t="s">
        <v>28</v>
      </c>
    </row>
    <row r="2214" spans="1:7" x14ac:dyDescent="0.2">
      <c r="A2214" s="34">
        <v>2213</v>
      </c>
      <c r="B2214" s="30" t="str">
        <f t="shared" si="34"/>
        <v>SJ-B-02-QDVZ-AC-0055_FQ01_F</v>
      </c>
      <c r="C2214" s="30" t="str">
        <f>VLOOKUP(D2214,设备类型清单!B:E,4,0)</f>
        <v>SJ-B-02-QDVZ-AC-0055</v>
      </c>
      <c r="D2214" s="30" t="s">
        <v>159</v>
      </c>
      <c r="E2214" s="30" t="s">
        <v>8</v>
      </c>
      <c r="F2214" s="30" t="s">
        <v>29</v>
      </c>
      <c r="G2214" s="30" t="s">
        <v>30</v>
      </c>
    </row>
    <row r="2215" spans="1:7" x14ac:dyDescent="0.2">
      <c r="A2215" s="34">
        <v>2214</v>
      </c>
      <c r="B2215" s="30" t="str">
        <f t="shared" si="34"/>
        <v>SJ-B-02-QDVZ-AC-0055_HU01_F</v>
      </c>
      <c r="C2215" s="30" t="str">
        <f>VLOOKUP(D2215,设备类型清单!B:E,4,0)</f>
        <v>SJ-B-02-QDVZ-AC-0055</v>
      </c>
      <c r="D2215" s="30" t="s">
        <v>159</v>
      </c>
      <c r="E2215" s="30" t="s">
        <v>8</v>
      </c>
      <c r="F2215" s="30" t="s">
        <v>31</v>
      </c>
      <c r="G2215" s="30" t="s">
        <v>32</v>
      </c>
    </row>
    <row r="2216" spans="1:7" x14ac:dyDescent="0.2">
      <c r="A2216" s="34">
        <v>2215</v>
      </c>
      <c r="B2216" s="30" t="str">
        <f t="shared" si="34"/>
        <v>SJ-B-02-QDVZ-AC-0055_HU02_F</v>
      </c>
      <c r="C2216" s="30" t="str">
        <f>VLOOKUP(D2216,设备类型清单!B:E,4,0)</f>
        <v>SJ-B-02-QDVZ-AC-0055</v>
      </c>
      <c r="D2216" s="30" t="s">
        <v>159</v>
      </c>
      <c r="E2216" s="30" t="s">
        <v>8</v>
      </c>
      <c r="F2216" s="30" t="s">
        <v>33</v>
      </c>
      <c r="G2216" s="30" t="s">
        <v>34</v>
      </c>
    </row>
    <row r="2217" spans="1:7" x14ac:dyDescent="0.2">
      <c r="A2217" s="34">
        <v>2216</v>
      </c>
      <c r="B2217" s="30" t="str">
        <f t="shared" si="34"/>
        <v>SJ-B-02-QDVZ-AC-0055_HU03_F</v>
      </c>
      <c r="C2217" s="30" t="str">
        <f>VLOOKUP(D2217,设备类型清单!B:E,4,0)</f>
        <v>SJ-B-02-QDVZ-AC-0055</v>
      </c>
      <c r="D2217" s="30" t="s">
        <v>159</v>
      </c>
      <c r="E2217" s="30" t="s">
        <v>8</v>
      </c>
      <c r="F2217" s="30" t="s">
        <v>35</v>
      </c>
      <c r="G2217" s="30" t="s">
        <v>36</v>
      </c>
    </row>
    <row r="2218" spans="1:7" x14ac:dyDescent="0.2">
      <c r="A2218" s="34">
        <v>2217</v>
      </c>
      <c r="B2218" s="30" t="str">
        <f t="shared" si="34"/>
        <v>SJ-B-02-QDVZ-AC-0055_HU04_F</v>
      </c>
      <c r="C2218" s="30" t="str">
        <f>VLOOKUP(D2218,设备类型清单!B:E,4,0)</f>
        <v>SJ-B-02-QDVZ-AC-0055</v>
      </c>
      <c r="D2218" s="30" t="s">
        <v>159</v>
      </c>
      <c r="E2218" s="30" t="s">
        <v>8</v>
      </c>
      <c r="F2218" s="30" t="s">
        <v>37</v>
      </c>
      <c r="G2218" s="30" t="s">
        <v>38</v>
      </c>
    </row>
    <row r="2219" spans="1:7" x14ac:dyDescent="0.2">
      <c r="A2219" s="34">
        <v>2218</v>
      </c>
      <c r="B2219" s="30" t="str">
        <f t="shared" si="34"/>
        <v>SJ-B-02-QDVZ-AC-0055_HU05_F</v>
      </c>
      <c r="C2219" s="30" t="str">
        <f>VLOOKUP(D2219,设备类型清单!B:E,4,0)</f>
        <v>SJ-B-02-QDVZ-AC-0055</v>
      </c>
      <c r="D2219" s="30" t="s">
        <v>159</v>
      </c>
      <c r="E2219" s="30" t="s">
        <v>8</v>
      </c>
      <c r="F2219" s="30" t="s">
        <v>39</v>
      </c>
      <c r="G2219" s="30" t="s">
        <v>40</v>
      </c>
    </row>
    <row r="2220" spans="1:7" x14ac:dyDescent="0.2">
      <c r="A2220" s="34">
        <v>2219</v>
      </c>
      <c r="B2220" s="30" t="str">
        <f t="shared" si="34"/>
        <v>SJ-B-02-QDVZ-AC-0055_HU06_X</v>
      </c>
      <c r="C2220" s="30" t="str">
        <f>VLOOKUP(D2220,设备类型清单!B:E,4,0)</f>
        <v>SJ-B-02-QDVZ-AC-0055</v>
      </c>
      <c r="D2220" s="30" t="s">
        <v>159</v>
      </c>
      <c r="E2220" s="30" t="s">
        <v>8</v>
      </c>
      <c r="F2220" s="30" t="s">
        <v>41</v>
      </c>
      <c r="G2220" s="30" t="s">
        <v>42</v>
      </c>
    </row>
    <row r="2221" spans="1:7" x14ac:dyDescent="0.2">
      <c r="A2221" s="34">
        <v>2220</v>
      </c>
      <c r="B2221" s="30" t="str">
        <f t="shared" si="34"/>
        <v>SJ-B-02-QDVZ-AC-0055_TE01_F</v>
      </c>
      <c r="C2221" s="30" t="str">
        <f>VLOOKUP(D2221,设备类型清单!B:E,4,0)</f>
        <v>SJ-B-02-QDVZ-AC-0055</v>
      </c>
      <c r="D2221" s="30" t="s">
        <v>159</v>
      </c>
      <c r="E2221" s="30" t="s">
        <v>8</v>
      </c>
      <c r="F2221" s="30" t="s">
        <v>43</v>
      </c>
      <c r="G2221" s="30" t="s">
        <v>44</v>
      </c>
    </row>
    <row r="2222" spans="1:7" x14ac:dyDescent="0.2">
      <c r="A2222" s="34">
        <v>2221</v>
      </c>
      <c r="B2222" s="30" t="str">
        <f t="shared" si="34"/>
        <v>SJ-B-02-QDVZ-AC-0055_TE02_F</v>
      </c>
      <c r="C2222" s="30" t="str">
        <f>VLOOKUP(D2222,设备类型清单!B:E,4,0)</f>
        <v>SJ-B-02-QDVZ-AC-0055</v>
      </c>
      <c r="D2222" s="30" t="s">
        <v>159</v>
      </c>
      <c r="E2222" s="30" t="s">
        <v>8</v>
      </c>
      <c r="F2222" s="30" t="s">
        <v>45</v>
      </c>
      <c r="G2222" s="30" t="s">
        <v>46</v>
      </c>
    </row>
    <row r="2223" spans="1:7" x14ac:dyDescent="0.2">
      <c r="A2223" s="34">
        <v>2222</v>
      </c>
      <c r="B2223" s="30" t="str">
        <f t="shared" si="34"/>
        <v>SJ-B-02-QDVZ-AC-0055_TE03_F</v>
      </c>
      <c r="C2223" s="30" t="str">
        <f>VLOOKUP(D2223,设备类型清单!B:E,4,0)</f>
        <v>SJ-B-02-QDVZ-AC-0055</v>
      </c>
      <c r="D2223" s="30" t="s">
        <v>159</v>
      </c>
      <c r="E2223" s="30" t="s">
        <v>8</v>
      </c>
      <c r="F2223" s="30" t="s">
        <v>47</v>
      </c>
      <c r="G2223" s="30" t="s">
        <v>48</v>
      </c>
    </row>
    <row r="2224" spans="1:7" x14ac:dyDescent="0.2">
      <c r="A2224" s="34">
        <v>2223</v>
      </c>
      <c r="B2224" s="30" t="str">
        <f t="shared" si="34"/>
        <v>SJ-B-02-QDVZ-AC-0055_TE04_F</v>
      </c>
      <c r="C2224" s="30" t="str">
        <f>VLOOKUP(D2224,设备类型清单!B:E,4,0)</f>
        <v>SJ-B-02-QDVZ-AC-0055</v>
      </c>
      <c r="D2224" s="30" t="s">
        <v>159</v>
      </c>
      <c r="E2224" s="30" t="s">
        <v>8</v>
      </c>
      <c r="F2224" s="30" t="s">
        <v>49</v>
      </c>
      <c r="G2224" s="30" t="s">
        <v>50</v>
      </c>
    </row>
    <row r="2225" spans="1:7" x14ac:dyDescent="0.2">
      <c r="A2225" s="34">
        <v>2224</v>
      </c>
      <c r="B2225" s="30" t="str">
        <f t="shared" si="34"/>
        <v>SJ-B-02-QDVZ-AC-0055_TE05_F</v>
      </c>
      <c r="C2225" s="30" t="str">
        <f>VLOOKUP(D2225,设备类型清单!B:E,4,0)</f>
        <v>SJ-B-02-QDVZ-AC-0055</v>
      </c>
      <c r="D2225" s="30" t="s">
        <v>159</v>
      </c>
      <c r="E2225" s="30" t="s">
        <v>8</v>
      </c>
      <c r="F2225" s="30" t="s">
        <v>51</v>
      </c>
      <c r="G2225" s="30" t="s">
        <v>52</v>
      </c>
    </row>
    <row r="2226" spans="1:7" x14ac:dyDescent="0.2">
      <c r="A2226" s="34">
        <v>2225</v>
      </c>
      <c r="B2226" s="30" t="str">
        <f t="shared" si="34"/>
        <v>SJ-B-02-QDVZ-AC-0055_TE06_F</v>
      </c>
      <c r="C2226" s="30" t="str">
        <f>VLOOKUP(D2226,设备类型清单!B:E,4,0)</f>
        <v>SJ-B-02-QDVZ-AC-0055</v>
      </c>
      <c r="D2226" s="30" t="s">
        <v>159</v>
      </c>
      <c r="E2226" s="30" t="s">
        <v>8</v>
      </c>
      <c r="F2226" s="30" t="s">
        <v>53</v>
      </c>
      <c r="G2226" s="30" t="s">
        <v>54</v>
      </c>
    </row>
    <row r="2227" spans="1:7" x14ac:dyDescent="0.2">
      <c r="A2227" s="34">
        <v>2226</v>
      </c>
      <c r="B2227" s="30" t="str">
        <f t="shared" si="34"/>
        <v>SJ-B-02-QDVZ-AC-0055_TE07_F</v>
      </c>
      <c r="C2227" s="30" t="str">
        <f>VLOOKUP(D2227,设备类型清单!B:E,4,0)</f>
        <v>SJ-B-02-QDVZ-AC-0055</v>
      </c>
      <c r="D2227" s="30" t="s">
        <v>159</v>
      </c>
      <c r="E2227" s="30" t="s">
        <v>8</v>
      </c>
      <c r="F2227" s="30" t="s">
        <v>55</v>
      </c>
      <c r="G2227" s="30" t="s">
        <v>56</v>
      </c>
    </row>
    <row r="2228" spans="1:7" x14ac:dyDescent="0.2">
      <c r="A2228" s="34">
        <v>2227</v>
      </c>
      <c r="B2228" s="30" t="str">
        <f t="shared" si="34"/>
        <v>SJ-B-02-QDVZ-AC-0055_TE08_F</v>
      </c>
      <c r="C2228" s="30" t="str">
        <f>VLOOKUP(D2228,设备类型清单!B:E,4,0)</f>
        <v>SJ-B-02-QDVZ-AC-0055</v>
      </c>
      <c r="D2228" s="30" t="s">
        <v>159</v>
      </c>
      <c r="E2228" s="30" t="s">
        <v>8</v>
      </c>
      <c r="F2228" s="30" t="s">
        <v>57</v>
      </c>
      <c r="G2228" s="30" t="s">
        <v>58</v>
      </c>
    </row>
    <row r="2229" spans="1:7" x14ac:dyDescent="0.2">
      <c r="A2229" s="34">
        <v>2228</v>
      </c>
      <c r="B2229" s="30" t="str">
        <f t="shared" si="34"/>
        <v>SJ-B-02-QDVZ-AC-0055_TE09_S</v>
      </c>
      <c r="C2229" s="30" t="str">
        <f>VLOOKUP(D2229,设备类型清单!B:E,4,0)</f>
        <v>SJ-B-02-QDVZ-AC-0055</v>
      </c>
      <c r="D2229" s="30" t="s">
        <v>159</v>
      </c>
      <c r="E2229" s="30" t="s">
        <v>8</v>
      </c>
      <c r="F2229" s="30" t="s">
        <v>59</v>
      </c>
      <c r="G2229" s="30" t="s">
        <v>60</v>
      </c>
    </row>
    <row r="2230" spans="1:7" x14ac:dyDescent="0.2">
      <c r="A2230" s="34">
        <v>2229</v>
      </c>
      <c r="B2230" s="30" t="str">
        <f t="shared" si="34"/>
        <v>SJ-B-02-QDVZ-AC-0055_TE10_S</v>
      </c>
      <c r="C2230" s="30" t="str">
        <f>VLOOKUP(D2230,设备类型清单!B:E,4,0)</f>
        <v>SJ-B-02-QDVZ-AC-0055</v>
      </c>
      <c r="D2230" s="30" t="s">
        <v>159</v>
      </c>
      <c r="E2230" s="30" t="s">
        <v>8</v>
      </c>
      <c r="F2230" s="30" t="s">
        <v>61</v>
      </c>
      <c r="G2230" s="30" t="s">
        <v>62</v>
      </c>
    </row>
    <row r="2231" spans="1:7" x14ac:dyDescent="0.2">
      <c r="A2231" s="34">
        <v>2230</v>
      </c>
      <c r="B2231" s="30" t="str">
        <f t="shared" si="34"/>
        <v>SJ-B-02-QDVZ-AC-0055_TE11_X</v>
      </c>
      <c r="C2231" s="30" t="str">
        <f>VLOOKUP(D2231,设备类型清单!B:E,4,0)</f>
        <v>SJ-B-02-QDVZ-AC-0055</v>
      </c>
      <c r="D2231" s="30" t="s">
        <v>159</v>
      </c>
      <c r="E2231" s="30" t="s">
        <v>8</v>
      </c>
      <c r="F2231" s="30" t="s">
        <v>63</v>
      </c>
      <c r="G2231" s="30" t="s">
        <v>64</v>
      </c>
    </row>
    <row r="2232" spans="1:7" x14ac:dyDescent="0.2">
      <c r="A2232" s="34">
        <v>2231</v>
      </c>
      <c r="B2232" s="30" t="str">
        <f t="shared" si="34"/>
        <v>SJ-B-02-QDVZ-AC-0055_TE12_X</v>
      </c>
      <c r="C2232" s="30" t="str">
        <f>VLOOKUP(D2232,设备类型清单!B:E,4,0)</f>
        <v>SJ-B-02-QDVZ-AC-0055</v>
      </c>
      <c r="D2232" s="30" t="s">
        <v>159</v>
      </c>
      <c r="E2232" s="30" t="s">
        <v>8</v>
      </c>
      <c r="F2232" s="30" t="s">
        <v>65</v>
      </c>
      <c r="G2232" s="30" t="s">
        <v>66</v>
      </c>
    </row>
    <row r="2233" spans="1:7" x14ac:dyDescent="0.2">
      <c r="A2233" s="34">
        <v>2232</v>
      </c>
      <c r="B2233" s="30" t="str">
        <f t="shared" si="34"/>
        <v>SJ-B-02-QDVZ-AC-0055_TE13_X</v>
      </c>
      <c r="C2233" s="30" t="str">
        <f>VLOOKUP(D2233,设备类型清单!B:E,4,0)</f>
        <v>SJ-B-02-QDVZ-AC-0055</v>
      </c>
      <c r="D2233" s="30" t="s">
        <v>159</v>
      </c>
      <c r="E2233" s="30" t="s">
        <v>8</v>
      </c>
      <c r="F2233" s="30" t="s">
        <v>67</v>
      </c>
      <c r="G2233" s="30" t="s">
        <v>68</v>
      </c>
    </row>
    <row r="2234" spans="1:7" x14ac:dyDescent="0.2">
      <c r="A2234" s="34">
        <v>2233</v>
      </c>
      <c r="B2234" s="30" t="str">
        <f t="shared" si="34"/>
        <v>SJ-B-02-QDVZ-AC-0055_DP01_F</v>
      </c>
      <c r="C2234" s="30" t="str">
        <f>VLOOKUP(D2234,设备类型清单!B:E,4,0)</f>
        <v>SJ-B-02-QDVZ-AC-0055</v>
      </c>
      <c r="D2234" s="30" t="s">
        <v>159</v>
      </c>
      <c r="E2234" s="30" t="s">
        <v>8</v>
      </c>
      <c r="F2234" s="30" t="s">
        <v>69</v>
      </c>
      <c r="G2234" s="30" t="s">
        <v>70</v>
      </c>
    </row>
    <row r="2235" spans="1:7" x14ac:dyDescent="0.2">
      <c r="A2235" s="34">
        <v>2234</v>
      </c>
      <c r="B2235" s="30" t="str">
        <f t="shared" si="34"/>
        <v>SJ-B-02-QDVZ-AC-0055_DP02_X</v>
      </c>
      <c r="C2235" s="30" t="str">
        <f>VLOOKUP(D2235,设备类型清单!B:E,4,0)</f>
        <v>SJ-B-02-QDVZ-AC-0055</v>
      </c>
      <c r="D2235" s="30" t="s">
        <v>159</v>
      </c>
      <c r="E2235" s="30" t="s">
        <v>8</v>
      </c>
      <c r="F2235" s="30" t="s">
        <v>71</v>
      </c>
      <c r="G2235" s="30" t="s">
        <v>72</v>
      </c>
    </row>
    <row r="2236" spans="1:7" x14ac:dyDescent="0.2">
      <c r="A2236" s="34">
        <v>2235</v>
      </c>
      <c r="B2236" s="30" t="str">
        <f t="shared" si="34"/>
        <v>SJ-B-02-QDVZ-AC-0055_DP03_X</v>
      </c>
      <c r="C2236" s="30" t="str">
        <f>VLOOKUP(D2236,设备类型清单!B:E,4,0)</f>
        <v>SJ-B-02-QDVZ-AC-0055</v>
      </c>
      <c r="D2236" s="30" t="s">
        <v>159</v>
      </c>
      <c r="E2236" s="30" t="s">
        <v>8</v>
      </c>
      <c r="F2236" s="30" t="s">
        <v>73</v>
      </c>
      <c r="G2236" s="30" t="s">
        <v>74</v>
      </c>
    </row>
    <row r="2237" spans="1:7" x14ac:dyDescent="0.2">
      <c r="A2237" s="34">
        <v>2236</v>
      </c>
      <c r="B2237" s="30" t="str">
        <f t="shared" si="34"/>
        <v>SJ-B-02-QDVZ-AC-0055_DP04_X</v>
      </c>
      <c r="C2237" s="30" t="str">
        <f>VLOOKUP(D2237,设备类型清单!B:E,4,0)</f>
        <v>SJ-B-02-QDVZ-AC-0055</v>
      </c>
      <c r="D2237" s="30" t="s">
        <v>159</v>
      </c>
      <c r="E2237" s="30" t="s">
        <v>8</v>
      </c>
      <c r="F2237" s="30" t="s">
        <v>75</v>
      </c>
      <c r="G2237" s="30" t="s">
        <v>76</v>
      </c>
    </row>
    <row r="2238" spans="1:7" x14ac:dyDescent="0.2">
      <c r="A2238" s="34">
        <v>2237</v>
      </c>
      <c r="B2238" s="30" t="str">
        <f t="shared" si="34"/>
        <v>SJ-B-02-QDVZ-AC-0055_PR01_F</v>
      </c>
      <c r="C2238" s="30" t="str">
        <f>VLOOKUP(D2238,设备类型清单!B:E,4,0)</f>
        <v>SJ-B-02-QDVZ-AC-0055</v>
      </c>
      <c r="D2238" s="30" t="s">
        <v>159</v>
      </c>
      <c r="E2238" s="30" t="s">
        <v>8</v>
      </c>
      <c r="F2238" s="30" t="s">
        <v>77</v>
      </c>
      <c r="G2238" s="30" t="s">
        <v>78</v>
      </c>
    </row>
    <row r="2239" spans="1:7" x14ac:dyDescent="0.2">
      <c r="A2239" s="34">
        <v>2238</v>
      </c>
      <c r="B2239" s="30" t="str">
        <f t="shared" si="34"/>
        <v>SJ-B-02-QDVZ-AC-0055_SN01_M</v>
      </c>
      <c r="C2239" s="30" t="str">
        <f>VLOOKUP(D2239,设备类型清单!B:E,4,0)</f>
        <v>SJ-B-02-QDVZ-AC-0055</v>
      </c>
      <c r="D2239" s="30" t="s">
        <v>159</v>
      </c>
      <c r="E2239" s="30" t="s">
        <v>8</v>
      </c>
      <c r="F2239" s="30" t="s">
        <v>79</v>
      </c>
      <c r="G2239" s="30" t="s">
        <v>80</v>
      </c>
    </row>
    <row r="2240" spans="1:7" x14ac:dyDescent="0.2">
      <c r="A2240" s="34">
        <v>2239</v>
      </c>
      <c r="B2240" s="30" t="str">
        <f t="shared" si="34"/>
        <v>SJ-B-02-QDVZ-AC-0055_SN02_R</v>
      </c>
      <c r="C2240" s="30" t="str">
        <f>VLOOKUP(D2240,设备类型清单!B:E,4,0)</f>
        <v>SJ-B-02-QDVZ-AC-0055</v>
      </c>
      <c r="D2240" s="30" t="s">
        <v>159</v>
      </c>
      <c r="E2240" s="30" t="s">
        <v>8</v>
      </c>
      <c r="F2240" s="30" t="s">
        <v>81</v>
      </c>
      <c r="G2240" s="30" t="s">
        <v>82</v>
      </c>
    </row>
    <row r="2241" spans="1:7" x14ac:dyDescent="0.2">
      <c r="A2241" s="34">
        <v>2240</v>
      </c>
      <c r="B2241" s="30" t="str">
        <f t="shared" si="34"/>
        <v>SJ-B-02-QDVZ-AC-0055_SN03_E</v>
      </c>
      <c r="C2241" s="30" t="str">
        <f>VLOOKUP(D2241,设备类型清单!B:E,4,0)</f>
        <v>SJ-B-02-QDVZ-AC-0055</v>
      </c>
      <c r="D2241" s="30" t="s">
        <v>159</v>
      </c>
      <c r="E2241" s="30" t="s">
        <v>8</v>
      </c>
      <c r="F2241" s="30" t="s">
        <v>83</v>
      </c>
      <c r="G2241" s="30" t="s">
        <v>84</v>
      </c>
    </row>
    <row r="2242" spans="1:7" x14ac:dyDescent="0.2">
      <c r="A2242" s="34">
        <v>2241</v>
      </c>
      <c r="B2242" s="30" t="str">
        <f t="shared" ref="B2242:B2305" si="35">C2242&amp;F2242</f>
        <v>SJ-B-02-QDVZ-AC-0055_SN04_R</v>
      </c>
      <c r="C2242" s="30" t="str">
        <f>VLOOKUP(D2242,设备类型清单!B:E,4,0)</f>
        <v>SJ-B-02-QDVZ-AC-0055</v>
      </c>
      <c r="D2242" s="30" t="s">
        <v>159</v>
      </c>
      <c r="E2242" s="30" t="s">
        <v>8</v>
      </c>
      <c r="F2242" s="30" t="s">
        <v>85</v>
      </c>
      <c r="G2242" s="30" t="s">
        <v>86</v>
      </c>
    </row>
    <row r="2243" spans="1:7" x14ac:dyDescent="0.2">
      <c r="A2243" s="34">
        <v>2242</v>
      </c>
      <c r="B2243" s="30" t="str">
        <f t="shared" si="35"/>
        <v>SJ-B-02-QDVZ-AC-0055_SN05_E</v>
      </c>
      <c r="C2243" s="30" t="str">
        <f>VLOOKUP(D2243,设备类型清单!B:E,4,0)</f>
        <v>SJ-B-02-QDVZ-AC-0055</v>
      </c>
      <c r="D2243" s="30" t="s">
        <v>159</v>
      </c>
      <c r="E2243" s="30" t="s">
        <v>8</v>
      </c>
      <c r="F2243" s="30" t="s">
        <v>87</v>
      </c>
      <c r="G2243" s="30" t="s">
        <v>88</v>
      </c>
    </row>
    <row r="2244" spans="1:7" x14ac:dyDescent="0.2">
      <c r="A2244" s="34">
        <v>2243</v>
      </c>
      <c r="B2244" s="30" t="str">
        <f t="shared" si="35"/>
        <v>SJ-B-02-QDVZ-AC-0055_SN06_S</v>
      </c>
      <c r="C2244" s="30" t="str">
        <f>VLOOKUP(D2244,设备类型清单!B:E,4,0)</f>
        <v>SJ-B-02-QDVZ-AC-0055</v>
      </c>
      <c r="D2244" s="30" t="s">
        <v>159</v>
      </c>
      <c r="E2244" s="30" t="s">
        <v>8</v>
      </c>
      <c r="F2244" s="30" t="s">
        <v>89</v>
      </c>
      <c r="G2244" s="30" t="s">
        <v>90</v>
      </c>
    </row>
    <row r="2245" spans="1:7" x14ac:dyDescent="0.2">
      <c r="A2245" s="31">
        <v>2244</v>
      </c>
      <c r="B2245" s="32" t="str">
        <f t="shared" si="35"/>
        <v>SJ-B-02-QDVZ-AC-0056_AV01_F</v>
      </c>
      <c r="C2245" s="32" t="str">
        <f>VLOOKUP(D2245,设备类型清单!B:E,4,0)</f>
        <v>SJ-B-02-QDVZ-AC-0056</v>
      </c>
      <c r="D2245" s="32" t="s">
        <v>160</v>
      </c>
      <c r="E2245" s="32" t="s">
        <v>8</v>
      </c>
      <c r="F2245" s="32" t="s">
        <v>9</v>
      </c>
      <c r="G2245" s="32" t="s">
        <v>10</v>
      </c>
    </row>
    <row r="2246" spans="1:7" x14ac:dyDescent="0.2">
      <c r="A2246" s="31">
        <v>2245</v>
      </c>
      <c r="B2246" s="32" t="str">
        <f t="shared" si="35"/>
        <v>SJ-B-02-QDVZ-AC-0056_OP01_F</v>
      </c>
      <c r="C2246" s="32" t="str">
        <f>VLOOKUP(D2246,设备类型清单!B:E,4,0)</f>
        <v>SJ-B-02-QDVZ-AC-0056</v>
      </c>
      <c r="D2246" s="32" t="s">
        <v>160</v>
      </c>
      <c r="E2246" s="32" t="s">
        <v>8</v>
      </c>
      <c r="F2246" s="32" t="s">
        <v>11</v>
      </c>
      <c r="G2246" s="32" t="s">
        <v>12</v>
      </c>
    </row>
    <row r="2247" spans="1:7" x14ac:dyDescent="0.2">
      <c r="A2247" s="31">
        <v>2246</v>
      </c>
      <c r="B2247" s="32" t="str">
        <f t="shared" si="35"/>
        <v>SJ-B-02-QDVZ-AC-0056_OP02_F</v>
      </c>
      <c r="C2247" s="32" t="str">
        <f>VLOOKUP(D2247,设备类型清单!B:E,4,0)</f>
        <v>SJ-B-02-QDVZ-AC-0056</v>
      </c>
      <c r="D2247" s="32" t="s">
        <v>160</v>
      </c>
      <c r="E2247" s="32" t="s">
        <v>8</v>
      </c>
      <c r="F2247" s="32" t="s">
        <v>13</v>
      </c>
      <c r="G2247" s="32" t="s">
        <v>14</v>
      </c>
    </row>
    <row r="2248" spans="1:7" x14ac:dyDescent="0.2">
      <c r="A2248" s="31">
        <v>2247</v>
      </c>
      <c r="B2248" s="32" t="str">
        <f t="shared" si="35"/>
        <v>SJ-B-02-QDVZ-AC-0056_OP03_F</v>
      </c>
      <c r="C2248" s="32" t="str">
        <f>VLOOKUP(D2248,设备类型清单!B:E,4,0)</f>
        <v>SJ-B-02-QDVZ-AC-0056</v>
      </c>
      <c r="D2248" s="32" t="s">
        <v>160</v>
      </c>
      <c r="E2248" s="32" t="s">
        <v>8</v>
      </c>
      <c r="F2248" s="32" t="s">
        <v>15</v>
      </c>
      <c r="G2248" s="32" t="s">
        <v>16</v>
      </c>
    </row>
    <row r="2249" spans="1:7" x14ac:dyDescent="0.2">
      <c r="A2249" s="31">
        <v>2248</v>
      </c>
      <c r="B2249" s="32" t="str">
        <f t="shared" si="35"/>
        <v>SJ-B-02-QDVZ-AC-0056_OP04_F</v>
      </c>
      <c r="C2249" s="32" t="str">
        <f>VLOOKUP(D2249,设备类型清单!B:E,4,0)</f>
        <v>SJ-B-02-QDVZ-AC-0056</v>
      </c>
      <c r="D2249" s="32" t="s">
        <v>160</v>
      </c>
      <c r="E2249" s="32" t="s">
        <v>8</v>
      </c>
      <c r="F2249" s="32" t="s">
        <v>17</v>
      </c>
      <c r="G2249" s="32" t="s">
        <v>18</v>
      </c>
    </row>
    <row r="2250" spans="1:7" x14ac:dyDescent="0.2">
      <c r="A2250" s="31">
        <v>2249</v>
      </c>
      <c r="B2250" s="32" t="str">
        <f t="shared" si="35"/>
        <v>SJ-B-02-QDVZ-AC-0056_OP05_F</v>
      </c>
      <c r="C2250" s="32" t="str">
        <f>VLOOKUP(D2250,设备类型清单!B:E,4,0)</f>
        <v>SJ-B-02-QDVZ-AC-0056</v>
      </c>
      <c r="D2250" s="32" t="s">
        <v>160</v>
      </c>
      <c r="E2250" s="32" t="s">
        <v>8</v>
      </c>
      <c r="F2250" s="32" t="s">
        <v>19</v>
      </c>
      <c r="G2250" s="32" t="s">
        <v>20</v>
      </c>
    </row>
    <row r="2251" spans="1:7" x14ac:dyDescent="0.2">
      <c r="A2251" s="31">
        <v>2250</v>
      </c>
      <c r="B2251" s="32" t="str">
        <f t="shared" si="35"/>
        <v>SJ-B-02-QDVZ-AC-0056_OP06_X</v>
      </c>
      <c r="C2251" s="32" t="str">
        <f>VLOOKUP(D2251,设备类型清单!B:E,4,0)</f>
        <v>SJ-B-02-QDVZ-AC-0056</v>
      </c>
      <c r="D2251" s="32" t="s">
        <v>160</v>
      </c>
      <c r="E2251" s="32" t="s">
        <v>8</v>
      </c>
      <c r="F2251" s="32" t="s">
        <v>21</v>
      </c>
      <c r="G2251" s="32" t="s">
        <v>22</v>
      </c>
    </row>
    <row r="2252" spans="1:7" x14ac:dyDescent="0.2">
      <c r="A2252" s="31">
        <v>2251</v>
      </c>
      <c r="B2252" s="32" t="str">
        <f t="shared" si="35"/>
        <v>SJ-B-02-QDVZ-AC-0056_OP07_X</v>
      </c>
      <c r="C2252" s="32" t="str">
        <f>VLOOKUP(D2252,设备类型清单!B:E,4,0)</f>
        <v>SJ-B-02-QDVZ-AC-0056</v>
      </c>
      <c r="D2252" s="32" t="s">
        <v>160</v>
      </c>
      <c r="E2252" s="32" t="s">
        <v>8</v>
      </c>
      <c r="F2252" s="32" t="s">
        <v>23</v>
      </c>
      <c r="G2252" s="32" t="s">
        <v>24</v>
      </c>
    </row>
    <row r="2253" spans="1:7" x14ac:dyDescent="0.2">
      <c r="A2253" s="31">
        <v>2252</v>
      </c>
      <c r="B2253" s="32" t="str">
        <f t="shared" si="35"/>
        <v>SJ-B-02-QDVZ-AC-0056_OP08_X</v>
      </c>
      <c r="C2253" s="32" t="str">
        <f>VLOOKUP(D2253,设备类型清单!B:E,4,0)</f>
        <v>SJ-B-02-QDVZ-AC-0056</v>
      </c>
      <c r="D2253" s="32" t="s">
        <v>160</v>
      </c>
      <c r="E2253" s="32" t="s">
        <v>8</v>
      </c>
      <c r="F2253" s="32" t="s">
        <v>25</v>
      </c>
      <c r="G2253" s="32" t="s">
        <v>26</v>
      </c>
    </row>
    <row r="2254" spans="1:7" x14ac:dyDescent="0.2">
      <c r="A2254" s="31">
        <v>2253</v>
      </c>
      <c r="B2254" s="32" t="str">
        <f t="shared" si="35"/>
        <v>SJ-B-02-QDVZ-AC-0056_OP09_X</v>
      </c>
      <c r="C2254" s="32" t="str">
        <f>VLOOKUP(D2254,设备类型清单!B:E,4,0)</f>
        <v>SJ-B-02-QDVZ-AC-0056</v>
      </c>
      <c r="D2254" s="32" t="s">
        <v>160</v>
      </c>
      <c r="E2254" s="32" t="s">
        <v>8</v>
      </c>
      <c r="F2254" s="32" t="s">
        <v>27</v>
      </c>
      <c r="G2254" s="32" t="s">
        <v>28</v>
      </c>
    </row>
    <row r="2255" spans="1:7" x14ac:dyDescent="0.2">
      <c r="A2255" s="31">
        <v>2254</v>
      </c>
      <c r="B2255" s="32" t="str">
        <f t="shared" si="35"/>
        <v>SJ-B-02-QDVZ-AC-0056_FQ01_F</v>
      </c>
      <c r="C2255" s="32" t="str">
        <f>VLOOKUP(D2255,设备类型清单!B:E,4,0)</f>
        <v>SJ-B-02-QDVZ-AC-0056</v>
      </c>
      <c r="D2255" s="32" t="s">
        <v>160</v>
      </c>
      <c r="E2255" s="32" t="s">
        <v>8</v>
      </c>
      <c r="F2255" s="32" t="s">
        <v>29</v>
      </c>
      <c r="G2255" s="32" t="s">
        <v>30</v>
      </c>
    </row>
    <row r="2256" spans="1:7" x14ac:dyDescent="0.2">
      <c r="A2256" s="31">
        <v>2255</v>
      </c>
      <c r="B2256" s="32" t="str">
        <f t="shared" si="35"/>
        <v>SJ-B-02-QDVZ-AC-0056_HU01_F</v>
      </c>
      <c r="C2256" s="32" t="str">
        <f>VLOOKUP(D2256,设备类型清单!B:E,4,0)</f>
        <v>SJ-B-02-QDVZ-AC-0056</v>
      </c>
      <c r="D2256" s="32" t="s">
        <v>160</v>
      </c>
      <c r="E2256" s="32" t="s">
        <v>8</v>
      </c>
      <c r="F2256" s="32" t="s">
        <v>31</v>
      </c>
      <c r="G2256" s="32" t="s">
        <v>32</v>
      </c>
    </row>
    <row r="2257" spans="1:7" x14ac:dyDescent="0.2">
      <c r="A2257" s="31">
        <v>2256</v>
      </c>
      <c r="B2257" s="32" t="str">
        <f t="shared" si="35"/>
        <v>SJ-B-02-QDVZ-AC-0056_HU02_F</v>
      </c>
      <c r="C2257" s="32" t="str">
        <f>VLOOKUP(D2257,设备类型清单!B:E,4,0)</f>
        <v>SJ-B-02-QDVZ-AC-0056</v>
      </c>
      <c r="D2257" s="32" t="s">
        <v>160</v>
      </c>
      <c r="E2257" s="32" t="s">
        <v>8</v>
      </c>
      <c r="F2257" s="32" t="s">
        <v>33</v>
      </c>
      <c r="G2257" s="32" t="s">
        <v>34</v>
      </c>
    </row>
    <row r="2258" spans="1:7" x14ac:dyDescent="0.2">
      <c r="A2258" s="31">
        <v>2257</v>
      </c>
      <c r="B2258" s="32" t="str">
        <f t="shared" si="35"/>
        <v>SJ-B-02-QDVZ-AC-0056_HU03_F</v>
      </c>
      <c r="C2258" s="32" t="str">
        <f>VLOOKUP(D2258,设备类型清单!B:E,4,0)</f>
        <v>SJ-B-02-QDVZ-AC-0056</v>
      </c>
      <c r="D2258" s="32" t="s">
        <v>160</v>
      </c>
      <c r="E2258" s="32" t="s">
        <v>8</v>
      </c>
      <c r="F2258" s="32" t="s">
        <v>35</v>
      </c>
      <c r="G2258" s="32" t="s">
        <v>36</v>
      </c>
    </row>
    <row r="2259" spans="1:7" x14ac:dyDescent="0.2">
      <c r="A2259" s="31">
        <v>2258</v>
      </c>
      <c r="B2259" s="32" t="str">
        <f t="shared" si="35"/>
        <v>SJ-B-02-QDVZ-AC-0056_HU04_F</v>
      </c>
      <c r="C2259" s="32" t="str">
        <f>VLOOKUP(D2259,设备类型清单!B:E,4,0)</f>
        <v>SJ-B-02-QDVZ-AC-0056</v>
      </c>
      <c r="D2259" s="32" t="s">
        <v>160</v>
      </c>
      <c r="E2259" s="32" t="s">
        <v>8</v>
      </c>
      <c r="F2259" s="32" t="s">
        <v>37</v>
      </c>
      <c r="G2259" s="32" t="s">
        <v>38</v>
      </c>
    </row>
    <row r="2260" spans="1:7" x14ac:dyDescent="0.2">
      <c r="A2260" s="31">
        <v>2259</v>
      </c>
      <c r="B2260" s="32" t="str">
        <f t="shared" si="35"/>
        <v>SJ-B-02-QDVZ-AC-0056_HU05_F</v>
      </c>
      <c r="C2260" s="32" t="str">
        <f>VLOOKUP(D2260,设备类型清单!B:E,4,0)</f>
        <v>SJ-B-02-QDVZ-AC-0056</v>
      </c>
      <c r="D2260" s="32" t="s">
        <v>160</v>
      </c>
      <c r="E2260" s="32" t="s">
        <v>8</v>
      </c>
      <c r="F2260" s="32" t="s">
        <v>39</v>
      </c>
      <c r="G2260" s="32" t="s">
        <v>40</v>
      </c>
    </row>
    <row r="2261" spans="1:7" x14ac:dyDescent="0.2">
      <c r="A2261" s="31">
        <v>2260</v>
      </c>
      <c r="B2261" s="32" t="str">
        <f t="shared" si="35"/>
        <v>SJ-B-02-QDVZ-AC-0056_HU06_X</v>
      </c>
      <c r="C2261" s="32" t="str">
        <f>VLOOKUP(D2261,设备类型清单!B:E,4,0)</f>
        <v>SJ-B-02-QDVZ-AC-0056</v>
      </c>
      <c r="D2261" s="32" t="s">
        <v>160</v>
      </c>
      <c r="E2261" s="32" t="s">
        <v>8</v>
      </c>
      <c r="F2261" s="32" t="s">
        <v>41</v>
      </c>
      <c r="G2261" s="32" t="s">
        <v>42</v>
      </c>
    </row>
    <row r="2262" spans="1:7" x14ac:dyDescent="0.2">
      <c r="A2262" s="31">
        <v>2261</v>
      </c>
      <c r="B2262" s="32" t="str">
        <f t="shared" si="35"/>
        <v>SJ-B-02-QDVZ-AC-0056_TE01_F</v>
      </c>
      <c r="C2262" s="32" t="str">
        <f>VLOOKUP(D2262,设备类型清单!B:E,4,0)</f>
        <v>SJ-B-02-QDVZ-AC-0056</v>
      </c>
      <c r="D2262" s="32" t="s">
        <v>160</v>
      </c>
      <c r="E2262" s="32" t="s">
        <v>8</v>
      </c>
      <c r="F2262" s="32" t="s">
        <v>43</v>
      </c>
      <c r="G2262" s="32" t="s">
        <v>44</v>
      </c>
    </row>
    <row r="2263" spans="1:7" x14ac:dyDescent="0.2">
      <c r="A2263" s="31">
        <v>2262</v>
      </c>
      <c r="B2263" s="32" t="str">
        <f t="shared" si="35"/>
        <v>SJ-B-02-QDVZ-AC-0056_TE02_F</v>
      </c>
      <c r="C2263" s="32" t="str">
        <f>VLOOKUP(D2263,设备类型清单!B:E,4,0)</f>
        <v>SJ-B-02-QDVZ-AC-0056</v>
      </c>
      <c r="D2263" s="32" t="s">
        <v>160</v>
      </c>
      <c r="E2263" s="32" t="s">
        <v>8</v>
      </c>
      <c r="F2263" s="32" t="s">
        <v>45</v>
      </c>
      <c r="G2263" s="32" t="s">
        <v>46</v>
      </c>
    </row>
    <row r="2264" spans="1:7" x14ac:dyDescent="0.2">
      <c r="A2264" s="31">
        <v>2263</v>
      </c>
      <c r="B2264" s="32" t="str">
        <f t="shared" si="35"/>
        <v>SJ-B-02-QDVZ-AC-0056_TE03_F</v>
      </c>
      <c r="C2264" s="32" t="str">
        <f>VLOOKUP(D2264,设备类型清单!B:E,4,0)</f>
        <v>SJ-B-02-QDVZ-AC-0056</v>
      </c>
      <c r="D2264" s="32" t="s">
        <v>160</v>
      </c>
      <c r="E2264" s="32" t="s">
        <v>8</v>
      </c>
      <c r="F2264" s="32" t="s">
        <v>47</v>
      </c>
      <c r="G2264" s="32" t="s">
        <v>48</v>
      </c>
    </row>
    <row r="2265" spans="1:7" x14ac:dyDescent="0.2">
      <c r="A2265" s="31">
        <v>2264</v>
      </c>
      <c r="B2265" s="32" t="str">
        <f t="shared" si="35"/>
        <v>SJ-B-02-QDVZ-AC-0056_TE04_F</v>
      </c>
      <c r="C2265" s="32" t="str">
        <f>VLOOKUP(D2265,设备类型清单!B:E,4,0)</f>
        <v>SJ-B-02-QDVZ-AC-0056</v>
      </c>
      <c r="D2265" s="32" t="s">
        <v>160</v>
      </c>
      <c r="E2265" s="32" t="s">
        <v>8</v>
      </c>
      <c r="F2265" s="32" t="s">
        <v>49</v>
      </c>
      <c r="G2265" s="32" t="s">
        <v>50</v>
      </c>
    </row>
    <row r="2266" spans="1:7" x14ac:dyDescent="0.2">
      <c r="A2266" s="31">
        <v>2265</v>
      </c>
      <c r="B2266" s="32" t="str">
        <f t="shared" si="35"/>
        <v>SJ-B-02-QDVZ-AC-0056_TE05_F</v>
      </c>
      <c r="C2266" s="32" t="str">
        <f>VLOOKUP(D2266,设备类型清单!B:E,4,0)</f>
        <v>SJ-B-02-QDVZ-AC-0056</v>
      </c>
      <c r="D2266" s="32" t="s">
        <v>160</v>
      </c>
      <c r="E2266" s="32" t="s">
        <v>8</v>
      </c>
      <c r="F2266" s="32" t="s">
        <v>51</v>
      </c>
      <c r="G2266" s="32" t="s">
        <v>52</v>
      </c>
    </row>
    <row r="2267" spans="1:7" x14ac:dyDescent="0.2">
      <c r="A2267" s="31">
        <v>2266</v>
      </c>
      <c r="B2267" s="32" t="str">
        <f t="shared" si="35"/>
        <v>SJ-B-02-QDVZ-AC-0056_TE06_F</v>
      </c>
      <c r="C2267" s="32" t="str">
        <f>VLOOKUP(D2267,设备类型清单!B:E,4,0)</f>
        <v>SJ-B-02-QDVZ-AC-0056</v>
      </c>
      <c r="D2267" s="32" t="s">
        <v>160</v>
      </c>
      <c r="E2267" s="32" t="s">
        <v>8</v>
      </c>
      <c r="F2267" s="32" t="s">
        <v>53</v>
      </c>
      <c r="G2267" s="32" t="s">
        <v>54</v>
      </c>
    </row>
    <row r="2268" spans="1:7" x14ac:dyDescent="0.2">
      <c r="A2268" s="31">
        <v>2267</v>
      </c>
      <c r="B2268" s="32" t="str">
        <f t="shared" si="35"/>
        <v>SJ-B-02-QDVZ-AC-0056_TE07_F</v>
      </c>
      <c r="C2268" s="32" t="str">
        <f>VLOOKUP(D2268,设备类型清单!B:E,4,0)</f>
        <v>SJ-B-02-QDVZ-AC-0056</v>
      </c>
      <c r="D2268" s="32" t="s">
        <v>160</v>
      </c>
      <c r="E2268" s="32" t="s">
        <v>8</v>
      </c>
      <c r="F2268" s="32" t="s">
        <v>55</v>
      </c>
      <c r="G2268" s="32" t="s">
        <v>56</v>
      </c>
    </row>
    <row r="2269" spans="1:7" x14ac:dyDescent="0.2">
      <c r="A2269" s="31">
        <v>2268</v>
      </c>
      <c r="B2269" s="32" t="str">
        <f t="shared" si="35"/>
        <v>SJ-B-02-QDVZ-AC-0056_TE08_F</v>
      </c>
      <c r="C2269" s="32" t="str">
        <f>VLOOKUP(D2269,设备类型清单!B:E,4,0)</f>
        <v>SJ-B-02-QDVZ-AC-0056</v>
      </c>
      <c r="D2269" s="32" t="s">
        <v>160</v>
      </c>
      <c r="E2269" s="32" t="s">
        <v>8</v>
      </c>
      <c r="F2269" s="32" t="s">
        <v>57</v>
      </c>
      <c r="G2269" s="32" t="s">
        <v>58</v>
      </c>
    </row>
    <row r="2270" spans="1:7" x14ac:dyDescent="0.2">
      <c r="A2270" s="31">
        <v>2269</v>
      </c>
      <c r="B2270" s="32" t="str">
        <f t="shared" si="35"/>
        <v>SJ-B-02-QDVZ-AC-0056_TE09_S</v>
      </c>
      <c r="C2270" s="32" t="str">
        <f>VLOOKUP(D2270,设备类型清单!B:E,4,0)</f>
        <v>SJ-B-02-QDVZ-AC-0056</v>
      </c>
      <c r="D2270" s="32" t="s">
        <v>160</v>
      </c>
      <c r="E2270" s="32" t="s">
        <v>8</v>
      </c>
      <c r="F2270" s="32" t="s">
        <v>59</v>
      </c>
      <c r="G2270" s="32" t="s">
        <v>60</v>
      </c>
    </row>
    <row r="2271" spans="1:7" x14ac:dyDescent="0.2">
      <c r="A2271" s="31">
        <v>2270</v>
      </c>
      <c r="B2271" s="32" t="str">
        <f t="shared" si="35"/>
        <v>SJ-B-02-QDVZ-AC-0056_TE10_S</v>
      </c>
      <c r="C2271" s="32" t="str">
        <f>VLOOKUP(D2271,设备类型清单!B:E,4,0)</f>
        <v>SJ-B-02-QDVZ-AC-0056</v>
      </c>
      <c r="D2271" s="32" t="s">
        <v>160</v>
      </c>
      <c r="E2271" s="32" t="s">
        <v>8</v>
      </c>
      <c r="F2271" s="32" t="s">
        <v>61</v>
      </c>
      <c r="G2271" s="32" t="s">
        <v>62</v>
      </c>
    </row>
    <row r="2272" spans="1:7" x14ac:dyDescent="0.2">
      <c r="A2272" s="31">
        <v>2271</v>
      </c>
      <c r="B2272" s="32" t="str">
        <f t="shared" si="35"/>
        <v>SJ-B-02-QDVZ-AC-0056_TE11_X</v>
      </c>
      <c r="C2272" s="32" t="str">
        <f>VLOOKUP(D2272,设备类型清单!B:E,4,0)</f>
        <v>SJ-B-02-QDVZ-AC-0056</v>
      </c>
      <c r="D2272" s="32" t="s">
        <v>160</v>
      </c>
      <c r="E2272" s="32" t="s">
        <v>8</v>
      </c>
      <c r="F2272" s="32" t="s">
        <v>63</v>
      </c>
      <c r="G2272" s="32" t="s">
        <v>64</v>
      </c>
    </row>
    <row r="2273" spans="1:7" x14ac:dyDescent="0.2">
      <c r="A2273" s="31">
        <v>2272</v>
      </c>
      <c r="B2273" s="32" t="str">
        <f t="shared" si="35"/>
        <v>SJ-B-02-QDVZ-AC-0056_TE12_X</v>
      </c>
      <c r="C2273" s="32" t="str">
        <f>VLOOKUP(D2273,设备类型清单!B:E,4,0)</f>
        <v>SJ-B-02-QDVZ-AC-0056</v>
      </c>
      <c r="D2273" s="32" t="s">
        <v>160</v>
      </c>
      <c r="E2273" s="32" t="s">
        <v>8</v>
      </c>
      <c r="F2273" s="32" t="s">
        <v>65</v>
      </c>
      <c r="G2273" s="32" t="s">
        <v>66</v>
      </c>
    </row>
    <row r="2274" spans="1:7" x14ac:dyDescent="0.2">
      <c r="A2274" s="31">
        <v>2273</v>
      </c>
      <c r="B2274" s="32" t="str">
        <f t="shared" si="35"/>
        <v>SJ-B-02-QDVZ-AC-0056_TE13_X</v>
      </c>
      <c r="C2274" s="32" t="str">
        <f>VLOOKUP(D2274,设备类型清单!B:E,4,0)</f>
        <v>SJ-B-02-QDVZ-AC-0056</v>
      </c>
      <c r="D2274" s="32" t="s">
        <v>160</v>
      </c>
      <c r="E2274" s="32" t="s">
        <v>8</v>
      </c>
      <c r="F2274" s="32" t="s">
        <v>67</v>
      </c>
      <c r="G2274" s="32" t="s">
        <v>68</v>
      </c>
    </row>
    <row r="2275" spans="1:7" x14ac:dyDescent="0.2">
      <c r="A2275" s="31">
        <v>2274</v>
      </c>
      <c r="B2275" s="32" t="str">
        <f t="shared" si="35"/>
        <v>SJ-B-02-QDVZ-AC-0056_DP01_F</v>
      </c>
      <c r="C2275" s="32" t="str">
        <f>VLOOKUP(D2275,设备类型清单!B:E,4,0)</f>
        <v>SJ-B-02-QDVZ-AC-0056</v>
      </c>
      <c r="D2275" s="32" t="s">
        <v>160</v>
      </c>
      <c r="E2275" s="32" t="s">
        <v>8</v>
      </c>
      <c r="F2275" s="32" t="s">
        <v>69</v>
      </c>
      <c r="G2275" s="32" t="s">
        <v>70</v>
      </c>
    </row>
    <row r="2276" spans="1:7" x14ac:dyDescent="0.2">
      <c r="A2276" s="31">
        <v>2275</v>
      </c>
      <c r="B2276" s="32" t="str">
        <f t="shared" si="35"/>
        <v>SJ-B-02-QDVZ-AC-0056_DP02_X</v>
      </c>
      <c r="C2276" s="32" t="str">
        <f>VLOOKUP(D2276,设备类型清单!B:E,4,0)</f>
        <v>SJ-B-02-QDVZ-AC-0056</v>
      </c>
      <c r="D2276" s="32" t="s">
        <v>160</v>
      </c>
      <c r="E2276" s="32" t="s">
        <v>8</v>
      </c>
      <c r="F2276" s="32" t="s">
        <v>71</v>
      </c>
      <c r="G2276" s="32" t="s">
        <v>72</v>
      </c>
    </row>
    <row r="2277" spans="1:7" x14ac:dyDescent="0.2">
      <c r="A2277" s="31">
        <v>2276</v>
      </c>
      <c r="B2277" s="32" t="str">
        <f t="shared" si="35"/>
        <v>SJ-B-02-QDVZ-AC-0056_DP03_X</v>
      </c>
      <c r="C2277" s="32" t="str">
        <f>VLOOKUP(D2277,设备类型清单!B:E,4,0)</f>
        <v>SJ-B-02-QDVZ-AC-0056</v>
      </c>
      <c r="D2277" s="32" t="s">
        <v>160</v>
      </c>
      <c r="E2277" s="32" t="s">
        <v>8</v>
      </c>
      <c r="F2277" s="32" t="s">
        <v>73</v>
      </c>
      <c r="G2277" s="32" t="s">
        <v>74</v>
      </c>
    </row>
    <row r="2278" spans="1:7" x14ac:dyDescent="0.2">
      <c r="A2278" s="31">
        <v>2277</v>
      </c>
      <c r="B2278" s="32" t="str">
        <f t="shared" si="35"/>
        <v>SJ-B-02-QDVZ-AC-0056_DP04_X</v>
      </c>
      <c r="C2278" s="32" t="str">
        <f>VLOOKUP(D2278,设备类型清单!B:E,4,0)</f>
        <v>SJ-B-02-QDVZ-AC-0056</v>
      </c>
      <c r="D2278" s="32" t="s">
        <v>160</v>
      </c>
      <c r="E2278" s="32" t="s">
        <v>8</v>
      </c>
      <c r="F2278" s="32" t="s">
        <v>75</v>
      </c>
      <c r="G2278" s="32" t="s">
        <v>76</v>
      </c>
    </row>
    <row r="2279" spans="1:7" x14ac:dyDescent="0.2">
      <c r="A2279" s="31">
        <v>2278</v>
      </c>
      <c r="B2279" s="32" t="str">
        <f t="shared" si="35"/>
        <v>SJ-B-02-QDVZ-AC-0056_PR01_F</v>
      </c>
      <c r="C2279" s="32" t="str">
        <f>VLOOKUP(D2279,设备类型清单!B:E,4,0)</f>
        <v>SJ-B-02-QDVZ-AC-0056</v>
      </c>
      <c r="D2279" s="32" t="s">
        <v>160</v>
      </c>
      <c r="E2279" s="32" t="s">
        <v>8</v>
      </c>
      <c r="F2279" s="32" t="s">
        <v>77</v>
      </c>
      <c r="G2279" s="32" t="s">
        <v>78</v>
      </c>
    </row>
    <row r="2280" spans="1:7" x14ac:dyDescent="0.2">
      <c r="A2280" s="31">
        <v>2279</v>
      </c>
      <c r="B2280" s="32" t="str">
        <f t="shared" si="35"/>
        <v>SJ-B-02-QDVZ-AC-0056_SN01_M</v>
      </c>
      <c r="C2280" s="32" t="str">
        <f>VLOOKUP(D2280,设备类型清单!B:E,4,0)</f>
        <v>SJ-B-02-QDVZ-AC-0056</v>
      </c>
      <c r="D2280" s="32" t="s">
        <v>160</v>
      </c>
      <c r="E2280" s="32" t="s">
        <v>8</v>
      </c>
      <c r="F2280" s="32" t="s">
        <v>79</v>
      </c>
      <c r="G2280" s="32" t="s">
        <v>80</v>
      </c>
    </row>
    <row r="2281" spans="1:7" x14ac:dyDescent="0.2">
      <c r="A2281" s="31">
        <v>2280</v>
      </c>
      <c r="B2281" s="32" t="str">
        <f t="shared" si="35"/>
        <v>SJ-B-02-QDVZ-AC-0056_SN02_R</v>
      </c>
      <c r="C2281" s="32" t="str">
        <f>VLOOKUP(D2281,设备类型清单!B:E,4,0)</f>
        <v>SJ-B-02-QDVZ-AC-0056</v>
      </c>
      <c r="D2281" s="32" t="s">
        <v>160</v>
      </c>
      <c r="E2281" s="32" t="s">
        <v>8</v>
      </c>
      <c r="F2281" s="32" t="s">
        <v>81</v>
      </c>
      <c r="G2281" s="32" t="s">
        <v>82</v>
      </c>
    </row>
    <row r="2282" spans="1:7" x14ac:dyDescent="0.2">
      <c r="A2282" s="31">
        <v>2281</v>
      </c>
      <c r="B2282" s="32" t="str">
        <f t="shared" si="35"/>
        <v>SJ-B-02-QDVZ-AC-0056_SN03_E</v>
      </c>
      <c r="C2282" s="32" t="str">
        <f>VLOOKUP(D2282,设备类型清单!B:E,4,0)</f>
        <v>SJ-B-02-QDVZ-AC-0056</v>
      </c>
      <c r="D2282" s="32" t="s">
        <v>160</v>
      </c>
      <c r="E2282" s="32" t="s">
        <v>8</v>
      </c>
      <c r="F2282" s="32" t="s">
        <v>83</v>
      </c>
      <c r="G2282" s="32" t="s">
        <v>84</v>
      </c>
    </row>
    <row r="2283" spans="1:7" x14ac:dyDescent="0.2">
      <c r="A2283" s="31">
        <v>2282</v>
      </c>
      <c r="B2283" s="32" t="str">
        <f t="shared" si="35"/>
        <v>SJ-B-02-QDVZ-AC-0056_SN04_R</v>
      </c>
      <c r="C2283" s="32" t="str">
        <f>VLOOKUP(D2283,设备类型清单!B:E,4,0)</f>
        <v>SJ-B-02-QDVZ-AC-0056</v>
      </c>
      <c r="D2283" s="32" t="s">
        <v>160</v>
      </c>
      <c r="E2283" s="32" t="s">
        <v>8</v>
      </c>
      <c r="F2283" s="32" t="s">
        <v>85</v>
      </c>
      <c r="G2283" s="32" t="s">
        <v>86</v>
      </c>
    </row>
    <row r="2284" spans="1:7" x14ac:dyDescent="0.2">
      <c r="A2284" s="31">
        <v>2283</v>
      </c>
      <c r="B2284" s="32" t="str">
        <f t="shared" si="35"/>
        <v>SJ-B-02-QDVZ-AC-0056_SN05_E</v>
      </c>
      <c r="C2284" s="32" t="str">
        <f>VLOOKUP(D2284,设备类型清单!B:E,4,0)</f>
        <v>SJ-B-02-QDVZ-AC-0056</v>
      </c>
      <c r="D2284" s="32" t="s">
        <v>160</v>
      </c>
      <c r="E2284" s="32" t="s">
        <v>8</v>
      </c>
      <c r="F2284" s="32" t="s">
        <v>87</v>
      </c>
      <c r="G2284" s="32" t="s">
        <v>88</v>
      </c>
    </row>
    <row r="2285" spans="1:7" x14ac:dyDescent="0.2">
      <c r="A2285" s="31">
        <v>2284</v>
      </c>
      <c r="B2285" s="32" t="str">
        <f t="shared" si="35"/>
        <v>SJ-B-02-QDVZ-AC-0056_SN06_S</v>
      </c>
      <c r="C2285" s="32" t="str">
        <f>VLOOKUP(D2285,设备类型清单!B:E,4,0)</f>
        <v>SJ-B-02-QDVZ-AC-0056</v>
      </c>
      <c r="D2285" s="32" t="s">
        <v>160</v>
      </c>
      <c r="E2285" s="32" t="s">
        <v>8</v>
      </c>
      <c r="F2285" s="32" t="s">
        <v>89</v>
      </c>
      <c r="G2285" s="32" t="s">
        <v>90</v>
      </c>
    </row>
    <row r="2286" spans="1:7" x14ac:dyDescent="0.2">
      <c r="A2286" s="34">
        <v>2285</v>
      </c>
      <c r="B2286" s="30" t="str">
        <f t="shared" si="35"/>
        <v>SJ-B-02-QDVZ-AC-0057_AV01_F</v>
      </c>
      <c r="C2286" s="30" t="str">
        <f>VLOOKUP(D2286,设备类型清单!B:E,4,0)</f>
        <v>SJ-B-02-QDVZ-AC-0057</v>
      </c>
      <c r="D2286" s="30" t="s">
        <v>161</v>
      </c>
      <c r="E2286" s="30" t="s">
        <v>8</v>
      </c>
      <c r="F2286" s="30" t="s">
        <v>9</v>
      </c>
      <c r="G2286" s="30" t="s">
        <v>10</v>
      </c>
    </row>
    <row r="2287" spans="1:7" x14ac:dyDescent="0.2">
      <c r="A2287" s="34">
        <v>2286</v>
      </c>
      <c r="B2287" s="30" t="str">
        <f t="shared" si="35"/>
        <v>SJ-B-02-QDVZ-AC-0057_OP01_F</v>
      </c>
      <c r="C2287" s="30" t="str">
        <f>VLOOKUP(D2287,设备类型清单!B:E,4,0)</f>
        <v>SJ-B-02-QDVZ-AC-0057</v>
      </c>
      <c r="D2287" s="30" t="s">
        <v>161</v>
      </c>
      <c r="E2287" s="30" t="s">
        <v>8</v>
      </c>
      <c r="F2287" s="30" t="s">
        <v>11</v>
      </c>
      <c r="G2287" s="30" t="s">
        <v>12</v>
      </c>
    </row>
    <row r="2288" spans="1:7" x14ac:dyDescent="0.2">
      <c r="A2288" s="34">
        <v>2287</v>
      </c>
      <c r="B2288" s="30" t="str">
        <f t="shared" si="35"/>
        <v>SJ-B-02-QDVZ-AC-0057_OP02_F</v>
      </c>
      <c r="C2288" s="30" t="str">
        <f>VLOOKUP(D2288,设备类型清单!B:E,4,0)</f>
        <v>SJ-B-02-QDVZ-AC-0057</v>
      </c>
      <c r="D2288" s="30" t="s">
        <v>161</v>
      </c>
      <c r="E2288" s="30" t="s">
        <v>8</v>
      </c>
      <c r="F2288" s="30" t="s">
        <v>13</v>
      </c>
      <c r="G2288" s="30" t="s">
        <v>14</v>
      </c>
    </row>
    <row r="2289" spans="1:7" x14ac:dyDescent="0.2">
      <c r="A2289" s="34">
        <v>2288</v>
      </c>
      <c r="B2289" s="30" t="str">
        <f t="shared" si="35"/>
        <v>SJ-B-02-QDVZ-AC-0057_OP03_F</v>
      </c>
      <c r="C2289" s="30" t="str">
        <f>VLOOKUP(D2289,设备类型清单!B:E,4,0)</f>
        <v>SJ-B-02-QDVZ-AC-0057</v>
      </c>
      <c r="D2289" s="30" t="s">
        <v>161</v>
      </c>
      <c r="E2289" s="30" t="s">
        <v>8</v>
      </c>
      <c r="F2289" s="30" t="s">
        <v>15</v>
      </c>
      <c r="G2289" s="30" t="s">
        <v>16</v>
      </c>
    </row>
    <row r="2290" spans="1:7" x14ac:dyDescent="0.2">
      <c r="A2290" s="34">
        <v>2289</v>
      </c>
      <c r="B2290" s="30" t="str">
        <f t="shared" si="35"/>
        <v>SJ-B-02-QDVZ-AC-0057_OP04_F</v>
      </c>
      <c r="C2290" s="30" t="str">
        <f>VLOOKUP(D2290,设备类型清单!B:E,4,0)</f>
        <v>SJ-B-02-QDVZ-AC-0057</v>
      </c>
      <c r="D2290" s="30" t="s">
        <v>161</v>
      </c>
      <c r="E2290" s="30" t="s">
        <v>8</v>
      </c>
      <c r="F2290" s="30" t="s">
        <v>17</v>
      </c>
      <c r="G2290" s="30" t="s">
        <v>18</v>
      </c>
    </row>
    <row r="2291" spans="1:7" x14ac:dyDescent="0.2">
      <c r="A2291" s="34">
        <v>2290</v>
      </c>
      <c r="B2291" s="30" t="str">
        <f t="shared" si="35"/>
        <v>SJ-B-02-QDVZ-AC-0057_OP05_F</v>
      </c>
      <c r="C2291" s="30" t="str">
        <f>VLOOKUP(D2291,设备类型清单!B:E,4,0)</f>
        <v>SJ-B-02-QDVZ-AC-0057</v>
      </c>
      <c r="D2291" s="30" t="s">
        <v>161</v>
      </c>
      <c r="E2291" s="30" t="s">
        <v>8</v>
      </c>
      <c r="F2291" s="30" t="s">
        <v>19</v>
      </c>
      <c r="G2291" s="30" t="s">
        <v>20</v>
      </c>
    </row>
    <row r="2292" spans="1:7" x14ac:dyDescent="0.2">
      <c r="A2292" s="34">
        <v>2291</v>
      </c>
      <c r="B2292" s="30" t="str">
        <f t="shared" si="35"/>
        <v>SJ-B-02-QDVZ-AC-0057_OP06_X</v>
      </c>
      <c r="C2292" s="30" t="str">
        <f>VLOOKUP(D2292,设备类型清单!B:E,4,0)</f>
        <v>SJ-B-02-QDVZ-AC-0057</v>
      </c>
      <c r="D2292" s="30" t="s">
        <v>161</v>
      </c>
      <c r="E2292" s="30" t="s">
        <v>8</v>
      </c>
      <c r="F2292" s="30" t="s">
        <v>21</v>
      </c>
      <c r="G2292" s="30" t="s">
        <v>22</v>
      </c>
    </row>
    <row r="2293" spans="1:7" x14ac:dyDescent="0.2">
      <c r="A2293" s="34">
        <v>2292</v>
      </c>
      <c r="B2293" s="30" t="str">
        <f t="shared" si="35"/>
        <v>SJ-B-02-QDVZ-AC-0057_OP07_X</v>
      </c>
      <c r="C2293" s="30" t="str">
        <f>VLOOKUP(D2293,设备类型清单!B:E,4,0)</f>
        <v>SJ-B-02-QDVZ-AC-0057</v>
      </c>
      <c r="D2293" s="30" t="s">
        <v>161</v>
      </c>
      <c r="E2293" s="30" t="s">
        <v>8</v>
      </c>
      <c r="F2293" s="30" t="s">
        <v>23</v>
      </c>
      <c r="G2293" s="30" t="s">
        <v>24</v>
      </c>
    </row>
    <row r="2294" spans="1:7" x14ac:dyDescent="0.2">
      <c r="A2294" s="34">
        <v>2293</v>
      </c>
      <c r="B2294" s="30" t="str">
        <f t="shared" si="35"/>
        <v>SJ-B-02-QDVZ-AC-0057_OP08_X</v>
      </c>
      <c r="C2294" s="30" t="str">
        <f>VLOOKUP(D2294,设备类型清单!B:E,4,0)</f>
        <v>SJ-B-02-QDVZ-AC-0057</v>
      </c>
      <c r="D2294" s="30" t="s">
        <v>161</v>
      </c>
      <c r="E2294" s="30" t="s">
        <v>8</v>
      </c>
      <c r="F2294" s="30" t="s">
        <v>25</v>
      </c>
      <c r="G2294" s="30" t="s">
        <v>26</v>
      </c>
    </row>
    <row r="2295" spans="1:7" x14ac:dyDescent="0.2">
      <c r="A2295" s="34">
        <v>2294</v>
      </c>
      <c r="B2295" s="30" t="str">
        <f t="shared" si="35"/>
        <v>SJ-B-02-QDVZ-AC-0057_OP09_X</v>
      </c>
      <c r="C2295" s="30" t="str">
        <f>VLOOKUP(D2295,设备类型清单!B:E,4,0)</f>
        <v>SJ-B-02-QDVZ-AC-0057</v>
      </c>
      <c r="D2295" s="30" t="s">
        <v>161</v>
      </c>
      <c r="E2295" s="30" t="s">
        <v>8</v>
      </c>
      <c r="F2295" s="30" t="s">
        <v>27</v>
      </c>
      <c r="G2295" s="30" t="s">
        <v>28</v>
      </c>
    </row>
    <row r="2296" spans="1:7" x14ac:dyDescent="0.2">
      <c r="A2296" s="34">
        <v>2295</v>
      </c>
      <c r="B2296" s="30" t="str">
        <f t="shared" si="35"/>
        <v>SJ-B-02-QDVZ-AC-0057_FQ01_F</v>
      </c>
      <c r="C2296" s="30" t="str">
        <f>VLOOKUP(D2296,设备类型清单!B:E,4,0)</f>
        <v>SJ-B-02-QDVZ-AC-0057</v>
      </c>
      <c r="D2296" s="30" t="s">
        <v>161</v>
      </c>
      <c r="E2296" s="30" t="s">
        <v>8</v>
      </c>
      <c r="F2296" s="30" t="s">
        <v>29</v>
      </c>
      <c r="G2296" s="30" t="s">
        <v>30</v>
      </c>
    </row>
    <row r="2297" spans="1:7" x14ac:dyDescent="0.2">
      <c r="A2297" s="34">
        <v>2296</v>
      </c>
      <c r="B2297" s="30" t="str">
        <f t="shared" si="35"/>
        <v>SJ-B-02-QDVZ-AC-0057_HU01_F</v>
      </c>
      <c r="C2297" s="30" t="str">
        <f>VLOOKUP(D2297,设备类型清单!B:E,4,0)</f>
        <v>SJ-B-02-QDVZ-AC-0057</v>
      </c>
      <c r="D2297" s="30" t="s">
        <v>161</v>
      </c>
      <c r="E2297" s="30" t="s">
        <v>8</v>
      </c>
      <c r="F2297" s="30" t="s">
        <v>31</v>
      </c>
      <c r="G2297" s="30" t="s">
        <v>32</v>
      </c>
    </row>
    <row r="2298" spans="1:7" x14ac:dyDescent="0.2">
      <c r="A2298" s="34">
        <v>2297</v>
      </c>
      <c r="B2298" s="30" t="str">
        <f t="shared" si="35"/>
        <v>SJ-B-02-QDVZ-AC-0057_HU02_F</v>
      </c>
      <c r="C2298" s="30" t="str">
        <f>VLOOKUP(D2298,设备类型清单!B:E,4,0)</f>
        <v>SJ-B-02-QDVZ-AC-0057</v>
      </c>
      <c r="D2298" s="30" t="s">
        <v>161</v>
      </c>
      <c r="E2298" s="30" t="s">
        <v>8</v>
      </c>
      <c r="F2298" s="30" t="s">
        <v>33</v>
      </c>
      <c r="G2298" s="30" t="s">
        <v>34</v>
      </c>
    </row>
    <row r="2299" spans="1:7" x14ac:dyDescent="0.2">
      <c r="A2299" s="34">
        <v>2298</v>
      </c>
      <c r="B2299" s="30" t="str">
        <f t="shared" si="35"/>
        <v>SJ-B-02-QDVZ-AC-0057_HU03_F</v>
      </c>
      <c r="C2299" s="30" t="str">
        <f>VLOOKUP(D2299,设备类型清单!B:E,4,0)</f>
        <v>SJ-B-02-QDVZ-AC-0057</v>
      </c>
      <c r="D2299" s="30" t="s">
        <v>161</v>
      </c>
      <c r="E2299" s="30" t="s">
        <v>8</v>
      </c>
      <c r="F2299" s="30" t="s">
        <v>35</v>
      </c>
      <c r="G2299" s="30" t="s">
        <v>36</v>
      </c>
    </row>
    <row r="2300" spans="1:7" x14ac:dyDescent="0.2">
      <c r="A2300" s="34">
        <v>2299</v>
      </c>
      <c r="B2300" s="30" t="str">
        <f t="shared" si="35"/>
        <v>SJ-B-02-QDVZ-AC-0057_HU04_F</v>
      </c>
      <c r="C2300" s="30" t="str">
        <f>VLOOKUP(D2300,设备类型清单!B:E,4,0)</f>
        <v>SJ-B-02-QDVZ-AC-0057</v>
      </c>
      <c r="D2300" s="30" t="s">
        <v>161</v>
      </c>
      <c r="E2300" s="30" t="s">
        <v>8</v>
      </c>
      <c r="F2300" s="30" t="s">
        <v>37</v>
      </c>
      <c r="G2300" s="30" t="s">
        <v>38</v>
      </c>
    </row>
    <row r="2301" spans="1:7" x14ac:dyDescent="0.2">
      <c r="A2301" s="34">
        <v>2300</v>
      </c>
      <c r="B2301" s="30" t="str">
        <f t="shared" si="35"/>
        <v>SJ-B-02-QDVZ-AC-0057_HU05_F</v>
      </c>
      <c r="C2301" s="30" t="str">
        <f>VLOOKUP(D2301,设备类型清单!B:E,4,0)</f>
        <v>SJ-B-02-QDVZ-AC-0057</v>
      </c>
      <c r="D2301" s="30" t="s">
        <v>161</v>
      </c>
      <c r="E2301" s="30" t="s">
        <v>8</v>
      </c>
      <c r="F2301" s="30" t="s">
        <v>39</v>
      </c>
      <c r="G2301" s="30" t="s">
        <v>40</v>
      </c>
    </row>
    <row r="2302" spans="1:7" x14ac:dyDescent="0.2">
      <c r="A2302" s="34">
        <v>2301</v>
      </c>
      <c r="B2302" s="30" t="str">
        <f t="shared" si="35"/>
        <v>SJ-B-02-QDVZ-AC-0057_HU06_X</v>
      </c>
      <c r="C2302" s="30" t="str">
        <f>VLOOKUP(D2302,设备类型清单!B:E,4,0)</f>
        <v>SJ-B-02-QDVZ-AC-0057</v>
      </c>
      <c r="D2302" s="30" t="s">
        <v>161</v>
      </c>
      <c r="E2302" s="30" t="s">
        <v>8</v>
      </c>
      <c r="F2302" s="30" t="s">
        <v>41</v>
      </c>
      <c r="G2302" s="30" t="s">
        <v>42</v>
      </c>
    </row>
    <row r="2303" spans="1:7" x14ac:dyDescent="0.2">
      <c r="A2303" s="34">
        <v>2302</v>
      </c>
      <c r="B2303" s="30" t="str">
        <f t="shared" si="35"/>
        <v>SJ-B-02-QDVZ-AC-0057_TE01_F</v>
      </c>
      <c r="C2303" s="30" t="str">
        <f>VLOOKUP(D2303,设备类型清单!B:E,4,0)</f>
        <v>SJ-B-02-QDVZ-AC-0057</v>
      </c>
      <c r="D2303" s="30" t="s">
        <v>161</v>
      </c>
      <c r="E2303" s="30" t="s">
        <v>8</v>
      </c>
      <c r="F2303" s="30" t="s">
        <v>43</v>
      </c>
      <c r="G2303" s="30" t="s">
        <v>44</v>
      </c>
    </row>
    <row r="2304" spans="1:7" x14ac:dyDescent="0.2">
      <c r="A2304" s="34">
        <v>2303</v>
      </c>
      <c r="B2304" s="30" t="str">
        <f t="shared" si="35"/>
        <v>SJ-B-02-QDVZ-AC-0057_TE02_F</v>
      </c>
      <c r="C2304" s="30" t="str">
        <f>VLOOKUP(D2304,设备类型清单!B:E,4,0)</f>
        <v>SJ-B-02-QDVZ-AC-0057</v>
      </c>
      <c r="D2304" s="30" t="s">
        <v>161</v>
      </c>
      <c r="E2304" s="30" t="s">
        <v>8</v>
      </c>
      <c r="F2304" s="30" t="s">
        <v>45</v>
      </c>
      <c r="G2304" s="30" t="s">
        <v>46</v>
      </c>
    </row>
    <row r="2305" spans="1:7" x14ac:dyDescent="0.2">
      <c r="A2305" s="34">
        <v>2304</v>
      </c>
      <c r="B2305" s="30" t="str">
        <f t="shared" si="35"/>
        <v>SJ-B-02-QDVZ-AC-0057_TE03_F</v>
      </c>
      <c r="C2305" s="30" t="str">
        <f>VLOOKUP(D2305,设备类型清单!B:E,4,0)</f>
        <v>SJ-B-02-QDVZ-AC-0057</v>
      </c>
      <c r="D2305" s="30" t="s">
        <v>161</v>
      </c>
      <c r="E2305" s="30" t="s">
        <v>8</v>
      </c>
      <c r="F2305" s="30" t="s">
        <v>47</v>
      </c>
      <c r="G2305" s="30" t="s">
        <v>48</v>
      </c>
    </row>
    <row r="2306" spans="1:7" x14ac:dyDescent="0.2">
      <c r="A2306" s="34">
        <v>2305</v>
      </c>
      <c r="B2306" s="30" t="str">
        <f t="shared" ref="B2306:B2369" si="36">C2306&amp;F2306</f>
        <v>SJ-B-02-QDVZ-AC-0057_TE04_F</v>
      </c>
      <c r="C2306" s="30" t="str">
        <f>VLOOKUP(D2306,设备类型清单!B:E,4,0)</f>
        <v>SJ-B-02-QDVZ-AC-0057</v>
      </c>
      <c r="D2306" s="30" t="s">
        <v>161</v>
      </c>
      <c r="E2306" s="30" t="s">
        <v>8</v>
      </c>
      <c r="F2306" s="30" t="s">
        <v>49</v>
      </c>
      <c r="G2306" s="30" t="s">
        <v>50</v>
      </c>
    </row>
    <row r="2307" spans="1:7" x14ac:dyDescent="0.2">
      <c r="A2307" s="34">
        <v>2306</v>
      </c>
      <c r="B2307" s="30" t="str">
        <f t="shared" si="36"/>
        <v>SJ-B-02-QDVZ-AC-0057_TE05_F</v>
      </c>
      <c r="C2307" s="30" t="str">
        <f>VLOOKUP(D2307,设备类型清单!B:E,4,0)</f>
        <v>SJ-B-02-QDVZ-AC-0057</v>
      </c>
      <c r="D2307" s="30" t="s">
        <v>161</v>
      </c>
      <c r="E2307" s="30" t="s">
        <v>8</v>
      </c>
      <c r="F2307" s="30" t="s">
        <v>51</v>
      </c>
      <c r="G2307" s="30" t="s">
        <v>52</v>
      </c>
    </row>
    <row r="2308" spans="1:7" x14ac:dyDescent="0.2">
      <c r="A2308" s="34">
        <v>2307</v>
      </c>
      <c r="B2308" s="30" t="str">
        <f t="shared" si="36"/>
        <v>SJ-B-02-QDVZ-AC-0057_TE06_F</v>
      </c>
      <c r="C2308" s="30" t="str">
        <f>VLOOKUP(D2308,设备类型清单!B:E,4,0)</f>
        <v>SJ-B-02-QDVZ-AC-0057</v>
      </c>
      <c r="D2308" s="30" t="s">
        <v>161</v>
      </c>
      <c r="E2308" s="30" t="s">
        <v>8</v>
      </c>
      <c r="F2308" s="30" t="s">
        <v>53</v>
      </c>
      <c r="G2308" s="30" t="s">
        <v>54</v>
      </c>
    </row>
    <row r="2309" spans="1:7" x14ac:dyDescent="0.2">
      <c r="A2309" s="34">
        <v>2308</v>
      </c>
      <c r="B2309" s="30" t="str">
        <f t="shared" si="36"/>
        <v>SJ-B-02-QDVZ-AC-0057_TE07_F</v>
      </c>
      <c r="C2309" s="30" t="str">
        <f>VLOOKUP(D2309,设备类型清单!B:E,4,0)</f>
        <v>SJ-B-02-QDVZ-AC-0057</v>
      </c>
      <c r="D2309" s="30" t="s">
        <v>161</v>
      </c>
      <c r="E2309" s="30" t="s">
        <v>8</v>
      </c>
      <c r="F2309" s="30" t="s">
        <v>55</v>
      </c>
      <c r="G2309" s="30" t="s">
        <v>56</v>
      </c>
    </row>
    <row r="2310" spans="1:7" x14ac:dyDescent="0.2">
      <c r="A2310" s="34">
        <v>2309</v>
      </c>
      <c r="B2310" s="30" t="str">
        <f t="shared" si="36"/>
        <v>SJ-B-02-QDVZ-AC-0057_TE08_F</v>
      </c>
      <c r="C2310" s="30" t="str">
        <f>VLOOKUP(D2310,设备类型清单!B:E,4,0)</f>
        <v>SJ-B-02-QDVZ-AC-0057</v>
      </c>
      <c r="D2310" s="30" t="s">
        <v>161</v>
      </c>
      <c r="E2310" s="30" t="s">
        <v>8</v>
      </c>
      <c r="F2310" s="30" t="s">
        <v>57</v>
      </c>
      <c r="G2310" s="30" t="s">
        <v>58</v>
      </c>
    </row>
    <row r="2311" spans="1:7" x14ac:dyDescent="0.2">
      <c r="A2311" s="34">
        <v>2310</v>
      </c>
      <c r="B2311" s="30" t="str">
        <f t="shared" si="36"/>
        <v>SJ-B-02-QDVZ-AC-0057_TE09_S</v>
      </c>
      <c r="C2311" s="30" t="str">
        <f>VLOOKUP(D2311,设备类型清单!B:E,4,0)</f>
        <v>SJ-B-02-QDVZ-AC-0057</v>
      </c>
      <c r="D2311" s="30" t="s">
        <v>161</v>
      </c>
      <c r="E2311" s="30" t="s">
        <v>8</v>
      </c>
      <c r="F2311" s="30" t="s">
        <v>59</v>
      </c>
      <c r="G2311" s="30" t="s">
        <v>60</v>
      </c>
    </row>
    <row r="2312" spans="1:7" x14ac:dyDescent="0.2">
      <c r="A2312" s="34">
        <v>2311</v>
      </c>
      <c r="B2312" s="30" t="str">
        <f t="shared" si="36"/>
        <v>SJ-B-02-QDVZ-AC-0057_TE10_S</v>
      </c>
      <c r="C2312" s="30" t="str">
        <f>VLOOKUP(D2312,设备类型清单!B:E,4,0)</f>
        <v>SJ-B-02-QDVZ-AC-0057</v>
      </c>
      <c r="D2312" s="30" t="s">
        <v>161</v>
      </c>
      <c r="E2312" s="30" t="s">
        <v>8</v>
      </c>
      <c r="F2312" s="30" t="s">
        <v>61</v>
      </c>
      <c r="G2312" s="30" t="s">
        <v>62</v>
      </c>
    </row>
    <row r="2313" spans="1:7" x14ac:dyDescent="0.2">
      <c r="A2313" s="34">
        <v>2312</v>
      </c>
      <c r="B2313" s="30" t="str">
        <f t="shared" si="36"/>
        <v>SJ-B-02-QDVZ-AC-0057_TE11_X</v>
      </c>
      <c r="C2313" s="30" t="str">
        <f>VLOOKUP(D2313,设备类型清单!B:E,4,0)</f>
        <v>SJ-B-02-QDVZ-AC-0057</v>
      </c>
      <c r="D2313" s="30" t="s">
        <v>161</v>
      </c>
      <c r="E2313" s="30" t="s">
        <v>8</v>
      </c>
      <c r="F2313" s="30" t="s">
        <v>63</v>
      </c>
      <c r="G2313" s="30" t="s">
        <v>64</v>
      </c>
    </row>
    <row r="2314" spans="1:7" x14ac:dyDescent="0.2">
      <c r="A2314" s="34">
        <v>2313</v>
      </c>
      <c r="B2314" s="30" t="str">
        <f t="shared" si="36"/>
        <v>SJ-B-02-QDVZ-AC-0057_TE12_X</v>
      </c>
      <c r="C2314" s="30" t="str">
        <f>VLOOKUP(D2314,设备类型清单!B:E,4,0)</f>
        <v>SJ-B-02-QDVZ-AC-0057</v>
      </c>
      <c r="D2314" s="30" t="s">
        <v>161</v>
      </c>
      <c r="E2314" s="30" t="s">
        <v>8</v>
      </c>
      <c r="F2314" s="30" t="s">
        <v>65</v>
      </c>
      <c r="G2314" s="30" t="s">
        <v>66</v>
      </c>
    </row>
    <row r="2315" spans="1:7" x14ac:dyDescent="0.2">
      <c r="A2315" s="34">
        <v>2314</v>
      </c>
      <c r="B2315" s="30" t="str">
        <f t="shared" si="36"/>
        <v>SJ-B-02-QDVZ-AC-0057_TE13_X</v>
      </c>
      <c r="C2315" s="30" t="str">
        <f>VLOOKUP(D2315,设备类型清单!B:E,4,0)</f>
        <v>SJ-B-02-QDVZ-AC-0057</v>
      </c>
      <c r="D2315" s="30" t="s">
        <v>161</v>
      </c>
      <c r="E2315" s="30" t="s">
        <v>8</v>
      </c>
      <c r="F2315" s="30" t="s">
        <v>67</v>
      </c>
      <c r="G2315" s="30" t="s">
        <v>68</v>
      </c>
    </row>
    <row r="2316" spans="1:7" x14ac:dyDescent="0.2">
      <c r="A2316" s="34">
        <v>2315</v>
      </c>
      <c r="B2316" s="30" t="str">
        <f t="shared" si="36"/>
        <v>SJ-B-02-QDVZ-AC-0057_DP01_F</v>
      </c>
      <c r="C2316" s="30" t="str">
        <f>VLOOKUP(D2316,设备类型清单!B:E,4,0)</f>
        <v>SJ-B-02-QDVZ-AC-0057</v>
      </c>
      <c r="D2316" s="30" t="s">
        <v>161</v>
      </c>
      <c r="E2316" s="30" t="s">
        <v>8</v>
      </c>
      <c r="F2316" s="30" t="s">
        <v>69</v>
      </c>
      <c r="G2316" s="30" t="s">
        <v>70</v>
      </c>
    </row>
    <row r="2317" spans="1:7" x14ac:dyDescent="0.2">
      <c r="A2317" s="34">
        <v>2316</v>
      </c>
      <c r="B2317" s="30" t="str">
        <f t="shared" si="36"/>
        <v>SJ-B-02-QDVZ-AC-0057_DP02_X</v>
      </c>
      <c r="C2317" s="30" t="str">
        <f>VLOOKUP(D2317,设备类型清单!B:E,4,0)</f>
        <v>SJ-B-02-QDVZ-AC-0057</v>
      </c>
      <c r="D2317" s="30" t="s">
        <v>161</v>
      </c>
      <c r="E2317" s="30" t="s">
        <v>8</v>
      </c>
      <c r="F2317" s="30" t="s">
        <v>71</v>
      </c>
      <c r="G2317" s="30" t="s">
        <v>72</v>
      </c>
    </row>
    <row r="2318" spans="1:7" x14ac:dyDescent="0.2">
      <c r="A2318" s="34">
        <v>2317</v>
      </c>
      <c r="B2318" s="30" t="str">
        <f t="shared" si="36"/>
        <v>SJ-B-02-QDVZ-AC-0057_DP03_X</v>
      </c>
      <c r="C2318" s="30" t="str">
        <f>VLOOKUP(D2318,设备类型清单!B:E,4,0)</f>
        <v>SJ-B-02-QDVZ-AC-0057</v>
      </c>
      <c r="D2318" s="30" t="s">
        <v>161</v>
      </c>
      <c r="E2318" s="30" t="s">
        <v>8</v>
      </c>
      <c r="F2318" s="30" t="s">
        <v>73</v>
      </c>
      <c r="G2318" s="30" t="s">
        <v>74</v>
      </c>
    </row>
    <row r="2319" spans="1:7" x14ac:dyDescent="0.2">
      <c r="A2319" s="34">
        <v>2318</v>
      </c>
      <c r="B2319" s="30" t="str">
        <f t="shared" si="36"/>
        <v>SJ-B-02-QDVZ-AC-0057_DP04_X</v>
      </c>
      <c r="C2319" s="30" t="str">
        <f>VLOOKUP(D2319,设备类型清单!B:E,4,0)</f>
        <v>SJ-B-02-QDVZ-AC-0057</v>
      </c>
      <c r="D2319" s="30" t="s">
        <v>161</v>
      </c>
      <c r="E2319" s="30" t="s">
        <v>8</v>
      </c>
      <c r="F2319" s="30" t="s">
        <v>75</v>
      </c>
      <c r="G2319" s="30" t="s">
        <v>76</v>
      </c>
    </row>
    <row r="2320" spans="1:7" x14ac:dyDescent="0.2">
      <c r="A2320" s="34">
        <v>2319</v>
      </c>
      <c r="B2320" s="30" t="str">
        <f t="shared" si="36"/>
        <v>SJ-B-02-QDVZ-AC-0057_PR01_F</v>
      </c>
      <c r="C2320" s="30" t="str">
        <f>VLOOKUP(D2320,设备类型清单!B:E,4,0)</f>
        <v>SJ-B-02-QDVZ-AC-0057</v>
      </c>
      <c r="D2320" s="30" t="s">
        <v>161</v>
      </c>
      <c r="E2320" s="30" t="s">
        <v>8</v>
      </c>
      <c r="F2320" s="30" t="s">
        <v>77</v>
      </c>
      <c r="G2320" s="30" t="s">
        <v>78</v>
      </c>
    </row>
    <row r="2321" spans="1:7" x14ac:dyDescent="0.2">
      <c r="A2321" s="34">
        <v>2320</v>
      </c>
      <c r="B2321" s="30" t="str">
        <f t="shared" si="36"/>
        <v>SJ-B-02-QDVZ-AC-0057_SN01_M</v>
      </c>
      <c r="C2321" s="30" t="str">
        <f>VLOOKUP(D2321,设备类型清单!B:E,4,0)</f>
        <v>SJ-B-02-QDVZ-AC-0057</v>
      </c>
      <c r="D2321" s="30" t="s">
        <v>161</v>
      </c>
      <c r="E2321" s="30" t="s">
        <v>8</v>
      </c>
      <c r="F2321" s="30" t="s">
        <v>79</v>
      </c>
      <c r="G2321" s="30" t="s">
        <v>80</v>
      </c>
    </row>
    <row r="2322" spans="1:7" x14ac:dyDescent="0.2">
      <c r="A2322" s="34">
        <v>2321</v>
      </c>
      <c r="B2322" s="30" t="str">
        <f t="shared" si="36"/>
        <v>SJ-B-02-QDVZ-AC-0057_SN02_R</v>
      </c>
      <c r="C2322" s="30" t="str">
        <f>VLOOKUP(D2322,设备类型清单!B:E,4,0)</f>
        <v>SJ-B-02-QDVZ-AC-0057</v>
      </c>
      <c r="D2322" s="30" t="s">
        <v>161</v>
      </c>
      <c r="E2322" s="30" t="s">
        <v>8</v>
      </c>
      <c r="F2322" s="30" t="s">
        <v>81</v>
      </c>
      <c r="G2322" s="30" t="s">
        <v>82</v>
      </c>
    </row>
    <row r="2323" spans="1:7" x14ac:dyDescent="0.2">
      <c r="A2323" s="34">
        <v>2322</v>
      </c>
      <c r="B2323" s="30" t="str">
        <f t="shared" si="36"/>
        <v>SJ-B-02-QDVZ-AC-0057_SN03_E</v>
      </c>
      <c r="C2323" s="30" t="str">
        <f>VLOOKUP(D2323,设备类型清单!B:E,4,0)</f>
        <v>SJ-B-02-QDVZ-AC-0057</v>
      </c>
      <c r="D2323" s="30" t="s">
        <v>161</v>
      </c>
      <c r="E2323" s="30" t="s">
        <v>8</v>
      </c>
      <c r="F2323" s="30" t="s">
        <v>83</v>
      </c>
      <c r="G2323" s="30" t="s">
        <v>84</v>
      </c>
    </row>
    <row r="2324" spans="1:7" x14ac:dyDescent="0.2">
      <c r="A2324" s="34">
        <v>2323</v>
      </c>
      <c r="B2324" s="30" t="str">
        <f t="shared" si="36"/>
        <v>SJ-B-02-QDVZ-AC-0057_SN04_R</v>
      </c>
      <c r="C2324" s="30" t="str">
        <f>VLOOKUP(D2324,设备类型清单!B:E,4,0)</f>
        <v>SJ-B-02-QDVZ-AC-0057</v>
      </c>
      <c r="D2324" s="30" t="s">
        <v>161</v>
      </c>
      <c r="E2324" s="30" t="s">
        <v>8</v>
      </c>
      <c r="F2324" s="30" t="s">
        <v>85</v>
      </c>
      <c r="G2324" s="30" t="s">
        <v>86</v>
      </c>
    </row>
    <row r="2325" spans="1:7" x14ac:dyDescent="0.2">
      <c r="A2325" s="34">
        <v>2324</v>
      </c>
      <c r="B2325" s="30" t="str">
        <f t="shared" si="36"/>
        <v>SJ-B-02-QDVZ-AC-0057_SN05_E</v>
      </c>
      <c r="C2325" s="30" t="str">
        <f>VLOOKUP(D2325,设备类型清单!B:E,4,0)</f>
        <v>SJ-B-02-QDVZ-AC-0057</v>
      </c>
      <c r="D2325" s="30" t="s">
        <v>161</v>
      </c>
      <c r="E2325" s="30" t="s">
        <v>8</v>
      </c>
      <c r="F2325" s="30" t="s">
        <v>87</v>
      </c>
      <c r="G2325" s="30" t="s">
        <v>88</v>
      </c>
    </row>
    <row r="2326" spans="1:7" x14ac:dyDescent="0.2">
      <c r="A2326" s="34">
        <v>2325</v>
      </c>
      <c r="B2326" s="30" t="str">
        <f t="shared" si="36"/>
        <v>SJ-B-02-QDVZ-AC-0057_SN06_S</v>
      </c>
      <c r="C2326" s="30" t="str">
        <f>VLOOKUP(D2326,设备类型清单!B:E,4,0)</f>
        <v>SJ-B-02-QDVZ-AC-0057</v>
      </c>
      <c r="D2326" s="30" t="s">
        <v>161</v>
      </c>
      <c r="E2326" s="30" t="s">
        <v>8</v>
      </c>
      <c r="F2326" s="30" t="s">
        <v>89</v>
      </c>
      <c r="G2326" s="30" t="s">
        <v>90</v>
      </c>
    </row>
    <row r="2327" spans="1:7" x14ac:dyDescent="0.2">
      <c r="A2327" s="31">
        <v>2326</v>
      </c>
      <c r="B2327" s="32" t="str">
        <f t="shared" si="36"/>
        <v>SJ-B-02-QDVZ-AC-0058_AV01_F</v>
      </c>
      <c r="C2327" s="32" t="str">
        <f>VLOOKUP(D2327,设备类型清单!B:E,4,0)</f>
        <v>SJ-B-02-QDVZ-AC-0058</v>
      </c>
      <c r="D2327" s="32" t="s">
        <v>162</v>
      </c>
      <c r="E2327" s="32" t="s">
        <v>8</v>
      </c>
      <c r="F2327" s="32" t="s">
        <v>9</v>
      </c>
      <c r="G2327" s="32" t="s">
        <v>10</v>
      </c>
    </row>
    <row r="2328" spans="1:7" x14ac:dyDescent="0.2">
      <c r="A2328" s="31">
        <v>2327</v>
      </c>
      <c r="B2328" s="32" t="str">
        <f t="shared" si="36"/>
        <v>SJ-B-02-QDVZ-AC-0058_OP01_F</v>
      </c>
      <c r="C2328" s="32" t="str">
        <f>VLOOKUP(D2328,设备类型清单!B:E,4,0)</f>
        <v>SJ-B-02-QDVZ-AC-0058</v>
      </c>
      <c r="D2328" s="32" t="s">
        <v>162</v>
      </c>
      <c r="E2328" s="32" t="s">
        <v>8</v>
      </c>
      <c r="F2328" s="32" t="s">
        <v>11</v>
      </c>
      <c r="G2328" s="32" t="s">
        <v>12</v>
      </c>
    </row>
    <row r="2329" spans="1:7" x14ac:dyDescent="0.2">
      <c r="A2329" s="31">
        <v>2328</v>
      </c>
      <c r="B2329" s="32" t="str">
        <f t="shared" si="36"/>
        <v>SJ-B-02-QDVZ-AC-0058_OP02_F</v>
      </c>
      <c r="C2329" s="32" t="str">
        <f>VLOOKUP(D2329,设备类型清单!B:E,4,0)</f>
        <v>SJ-B-02-QDVZ-AC-0058</v>
      </c>
      <c r="D2329" s="32" t="s">
        <v>162</v>
      </c>
      <c r="E2329" s="32" t="s">
        <v>8</v>
      </c>
      <c r="F2329" s="32" t="s">
        <v>13</v>
      </c>
      <c r="G2329" s="32" t="s">
        <v>14</v>
      </c>
    </row>
    <row r="2330" spans="1:7" x14ac:dyDescent="0.2">
      <c r="A2330" s="31">
        <v>2329</v>
      </c>
      <c r="B2330" s="32" t="str">
        <f t="shared" si="36"/>
        <v>SJ-B-02-QDVZ-AC-0058_OP03_F</v>
      </c>
      <c r="C2330" s="32" t="str">
        <f>VLOOKUP(D2330,设备类型清单!B:E,4,0)</f>
        <v>SJ-B-02-QDVZ-AC-0058</v>
      </c>
      <c r="D2330" s="32" t="s">
        <v>162</v>
      </c>
      <c r="E2330" s="32" t="s">
        <v>8</v>
      </c>
      <c r="F2330" s="32" t="s">
        <v>15</v>
      </c>
      <c r="G2330" s="32" t="s">
        <v>16</v>
      </c>
    </row>
    <row r="2331" spans="1:7" x14ac:dyDescent="0.2">
      <c r="A2331" s="31">
        <v>2330</v>
      </c>
      <c r="B2331" s="32" t="str">
        <f t="shared" si="36"/>
        <v>SJ-B-02-QDVZ-AC-0058_OP04_F</v>
      </c>
      <c r="C2331" s="32" t="str">
        <f>VLOOKUP(D2331,设备类型清单!B:E,4,0)</f>
        <v>SJ-B-02-QDVZ-AC-0058</v>
      </c>
      <c r="D2331" s="32" t="s">
        <v>162</v>
      </c>
      <c r="E2331" s="32" t="s">
        <v>8</v>
      </c>
      <c r="F2331" s="32" t="s">
        <v>17</v>
      </c>
      <c r="G2331" s="32" t="s">
        <v>18</v>
      </c>
    </row>
    <row r="2332" spans="1:7" x14ac:dyDescent="0.2">
      <c r="A2332" s="31">
        <v>2331</v>
      </c>
      <c r="B2332" s="32" t="str">
        <f t="shared" si="36"/>
        <v>SJ-B-02-QDVZ-AC-0058_OP05_F</v>
      </c>
      <c r="C2332" s="32" t="str">
        <f>VLOOKUP(D2332,设备类型清单!B:E,4,0)</f>
        <v>SJ-B-02-QDVZ-AC-0058</v>
      </c>
      <c r="D2332" s="32" t="s">
        <v>162</v>
      </c>
      <c r="E2332" s="32" t="s">
        <v>8</v>
      </c>
      <c r="F2332" s="32" t="s">
        <v>19</v>
      </c>
      <c r="G2332" s="32" t="s">
        <v>20</v>
      </c>
    </row>
    <row r="2333" spans="1:7" x14ac:dyDescent="0.2">
      <c r="A2333" s="31">
        <v>2332</v>
      </c>
      <c r="B2333" s="32" t="str">
        <f t="shared" si="36"/>
        <v>SJ-B-02-QDVZ-AC-0058_OP06_X</v>
      </c>
      <c r="C2333" s="32" t="str">
        <f>VLOOKUP(D2333,设备类型清单!B:E,4,0)</f>
        <v>SJ-B-02-QDVZ-AC-0058</v>
      </c>
      <c r="D2333" s="32" t="s">
        <v>162</v>
      </c>
      <c r="E2333" s="32" t="s">
        <v>8</v>
      </c>
      <c r="F2333" s="32" t="s">
        <v>21</v>
      </c>
      <c r="G2333" s="32" t="s">
        <v>22</v>
      </c>
    </row>
    <row r="2334" spans="1:7" x14ac:dyDescent="0.2">
      <c r="A2334" s="31">
        <v>2333</v>
      </c>
      <c r="B2334" s="32" t="str">
        <f t="shared" si="36"/>
        <v>SJ-B-02-QDVZ-AC-0058_OP07_X</v>
      </c>
      <c r="C2334" s="32" t="str">
        <f>VLOOKUP(D2334,设备类型清单!B:E,4,0)</f>
        <v>SJ-B-02-QDVZ-AC-0058</v>
      </c>
      <c r="D2334" s="32" t="s">
        <v>162</v>
      </c>
      <c r="E2334" s="32" t="s">
        <v>8</v>
      </c>
      <c r="F2334" s="32" t="s">
        <v>23</v>
      </c>
      <c r="G2334" s="32" t="s">
        <v>24</v>
      </c>
    </row>
    <row r="2335" spans="1:7" x14ac:dyDescent="0.2">
      <c r="A2335" s="31">
        <v>2334</v>
      </c>
      <c r="B2335" s="32" t="str">
        <f t="shared" si="36"/>
        <v>SJ-B-02-QDVZ-AC-0058_OP08_X</v>
      </c>
      <c r="C2335" s="32" t="str">
        <f>VLOOKUP(D2335,设备类型清单!B:E,4,0)</f>
        <v>SJ-B-02-QDVZ-AC-0058</v>
      </c>
      <c r="D2335" s="32" t="s">
        <v>162</v>
      </c>
      <c r="E2335" s="32" t="s">
        <v>8</v>
      </c>
      <c r="F2335" s="32" t="s">
        <v>25</v>
      </c>
      <c r="G2335" s="32" t="s">
        <v>26</v>
      </c>
    </row>
    <row r="2336" spans="1:7" x14ac:dyDescent="0.2">
      <c r="A2336" s="31">
        <v>2335</v>
      </c>
      <c r="B2336" s="32" t="str">
        <f t="shared" si="36"/>
        <v>SJ-B-02-QDVZ-AC-0058_OP09_X</v>
      </c>
      <c r="C2336" s="32" t="str">
        <f>VLOOKUP(D2336,设备类型清单!B:E,4,0)</f>
        <v>SJ-B-02-QDVZ-AC-0058</v>
      </c>
      <c r="D2336" s="32" t="s">
        <v>162</v>
      </c>
      <c r="E2336" s="32" t="s">
        <v>8</v>
      </c>
      <c r="F2336" s="32" t="s">
        <v>27</v>
      </c>
      <c r="G2336" s="32" t="s">
        <v>28</v>
      </c>
    </row>
    <row r="2337" spans="1:7" x14ac:dyDescent="0.2">
      <c r="A2337" s="31">
        <v>2336</v>
      </c>
      <c r="B2337" s="32" t="str">
        <f t="shared" si="36"/>
        <v>SJ-B-02-QDVZ-AC-0058_FQ01_F</v>
      </c>
      <c r="C2337" s="32" t="str">
        <f>VLOOKUP(D2337,设备类型清单!B:E,4,0)</f>
        <v>SJ-B-02-QDVZ-AC-0058</v>
      </c>
      <c r="D2337" s="32" t="s">
        <v>162</v>
      </c>
      <c r="E2337" s="32" t="s">
        <v>8</v>
      </c>
      <c r="F2337" s="32" t="s">
        <v>29</v>
      </c>
      <c r="G2337" s="32" t="s">
        <v>30</v>
      </c>
    </row>
    <row r="2338" spans="1:7" x14ac:dyDescent="0.2">
      <c r="A2338" s="31">
        <v>2337</v>
      </c>
      <c r="B2338" s="32" t="str">
        <f t="shared" si="36"/>
        <v>SJ-B-02-QDVZ-AC-0058_HU01_F</v>
      </c>
      <c r="C2338" s="32" t="str">
        <f>VLOOKUP(D2338,设备类型清单!B:E,4,0)</f>
        <v>SJ-B-02-QDVZ-AC-0058</v>
      </c>
      <c r="D2338" s="32" t="s">
        <v>162</v>
      </c>
      <c r="E2338" s="32" t="s">
        <v>8</v>
      </c>
      <c r="F2338" s="32" t="s">
        <v>31</v>
      </c>
      <c r="G2338" s="32" t="s">
        <v>32</v>
      </c>
    </row>
    <row r="2339" spans="1:7" x14ac:dyDescent="0.2">
      <c r="A2339" s="31">
        <v>2338</v>
      </c>
      <c r="B2339" s="32" t="str">
        <f t="shared" si="36"/>
        <v>SJ-B-02-QDVZ-AC-0058_HU02_F</v>
      </c>
      <c r="C2339" s="32" t="str">
        <f>VLOOKUP(D2339,设备类型清单!B:E,4,0)</f>
        <v>SJ-B-02-QDVZ-AC-0058</v>
      </c>
      <c r="D2339" s="32" t="s">
        <v>162</v>
      </c>
      <c r="E2339" s="32" t="s">
        <v>8</v>
      </c>
      <c r="F2339" s="32" t="s">
        <v>33</v>
      </c>
      <c r="G2339" s="32" t="s">
        <v>34</v>
      </c>
    </row>
    <row r="2340" spans="1:7" x14ac:dyDescent="0.2">
      <c r="A2340" s="31">
        <v>2339</v>
      </c>
      <c r="B2340" s="32" t="str">
        <f t="shared" si="36"/>
        <v>SJ-B-02-QDVZ-AC-0058_HU03_F</v>
      </c>
      <c r="C2340" s="32" t="str">
        <f>VLOOKUP(D2340,设备类型清单!B:E,4,0)</f>
        <v>SJ-B-02-QDVZ-AC-0058</v>
      </c>
      <c r="D2340" s="32" t="s">
        <v>162</v>
      </c>
      <c r="E2340" s="32" t="s">
        <v>8</v>
      </c>
      <c r="F2340" s="32" t="s">
        <v>35</v>
      </c>
      <c r="G2340" s="32" t="s">
        <v>36</v>
      </c>
    </row>
    <row r="2341" spans="1:7" x14ac:dyDescent="0.2">
      <c r="A2341" s="31">
        <v>2340</v>
      </c>
      <c r="B2341" s="32" t="str">
        <f t="shared" si="36"/>
        <v>SJ-B-02-QDVZ-AC-0058_HU04_F</v>
      </c>
      <c r="C2341" s="32" t="str">
        <f>VLOOKUP(D2341,设备类型清单!B:E,4,0)</f>
        <v>SJ-B-02-QDVZ-AC-0058</v>
      </c>
      <c r="D2341" s="32" t="s">
        <v>162</v>
      </c>
      <c r="E2341" s="32" t="s">
        <v>8</v>
      </c>
      <c r="F2341" s="32" t="s">
        <v>37</v>
      </c>
      <c r="G2341" s="32" t="s">
        <v>38</v>
      </c>
    </row>
    <row r="2342" spans="1:7" x14ac:dyDescent="0.2">
      <c r="A2342" s="31">
        <v>2341</v>
      </c>
      <c r="B2342" s="32" t="str">
        <f t="shared" si="36"/>
        <v>SJ-B-02-QDVZ-AC-0058_HU05_F</v>
      </c>
      <c r="C2342" s="32" t="str">
        <f>VLOOKUP(D2342,设备类型清单!B:E,4,0)</f>
        <v>SJ-B-02-QDVZ-AC-0058</v>
      </c>
      <c r="D2342" s="32" t="s">
        <v>162</v>
      </c>
      <c r="E2342" s="32" t="s">
        <v>8</v>
      </c>
      <c r="F2342" s="32" t="s">
        <v>39</v>
      </c>
      <c r="G2342" s="32" t="s">
        <v>40</v>
      </c>
    </row>
    <row r="2343" spans="1:7" x14ac:dyDescent="0.2">
      <c r="A2343" s="31">
        <v>2342</v>
      </c>
      <c r="B2343" s="32" t="str">
        <f t="shared" si="36"/>
        <v>SJ-B-02-QDVZ-AC-0058_HU06_X</v>
      </c>
      <c r="C2343" s="32" t="str">
        <f>VLOOKUP(D2343,设备类型清单!B:E,4,0)</f>
        <v>SJ-B-02-QDVZ-AC-0058</v>
      </c>
      <c r="D2343" s="32" t="s">
        <v>162</v>
      </c>
      <c r="E2343" s="32" t="s">
        <v>8</v>
      </c>
      <c r="F2343" s="32" t="s">
        <v>41</v>
      </c>
      <c r="G2343" s="32" t="s">
        <v>42</v>
      </c>
    </row>
    <row r="2344" spans="1:7" x14ac:dyDescent="0.2">
      <c r="A2344" s="31">
        <v>2343</v>
      </c>
      <c r="B2344" s="32" t="str">
        <f t="shared" si="36"/>
        <v>SJ-B-02-QDVZ-AC-0058_TE01_F</v>
      </c>
      <c r="C2344" s="32" t="str">
        <f>VLOOKUP(D2344,设备类型清单!B:E,4,0)</f>
        <v>SJ-B-02-QDVZ-AC-0058</v>
      </c>
      <c r="D2344" s="32" t="s">
        <v>162</v>
      </c>
      <c r="E2344" s="32" t="s">
        <v>8</v>
      </c>
      <c r="F2344" s="32" t="s">
        <v>43</v>
      </c>
      <c r="G2344" s="32" t="s">
        <v>44</v>
      </c>
    </row>
    <row r="2345" spans="1:7" x14ac:dyDescent="0.2">
      <c r="A2345" s="31">
        <v>2344</v>
      </c>
      <c r="B2345" s="32" t="str">
        <f t="shared" si="36"/>
        <v>SJ-B-02-QDVZ-AC-0058_TE02_F</v>
      </c>
      <c r="C2345" s="32" t="str">
        <f>VLOOKUP(D2345,设备类型清单!B:E,4,0)</f>
        <v>SJ-B-02-QDVZ-AC-0058</v>
      </c>
      <c r="D2345" s="32" t="s">
        <v>162</v>
      </c>
      <c r="E2345" s="32" t="s">
        <v>8</v>
      </c>
      <c r="F2345" s="32" t="s">
        <v>45</v>
      </c>
      <c r="G2345" s="32" t="s">
        <v>46</v>
      </c>
    </row>
    <row r="2346" spans="1:7" x14ac:dyDescent="0.2">
      <c r="A2346" s="31">
        <v>2345</v>
      </c>
      <c r="B2346" s="32" t="str">
        <f t="shared" si="36"/>
        <v>SJ-B-02-QDVZ-AC-0058_TE03_F</v>
      </c>
      <c r="C2346" s="32" t="str">
        <f>VLOOKUP(D2346,设备类型清单!B:E,4,0)</f>
        <v>SJ-B-02-QDVZ-AC-0058</v>
      </c>
      <c r="D2346" s="32" t="s">
        <v>162</v>
      </c>
      <c r="E2346" s="32" t="s">
        <v>8</v>
      </c>
      <c r="F2346" s="32" t="s">
        <v>47</v>
      </c>
      <c r="G2346" s="32" t="s">
        <v>48</v>
      </c>
    </row>
    <row r="2347" spans="1:7" x14ac:dyDescent="0.2">
      <c r="A2347" s="31">
        <v>2346</v>
      </c>
      <c r="B2347" s="32" t="str">
        <f t="shared" si="36"/>
        <v>SJ-B-02-QDVZ-AC-0058_TE04_F</v>
      </c>
      <c r="C2347" s="32" t="str">
        <f>VLOOKUP(D2347,设备类型清单!B:E,4,0)</f>
        <v>SJ-B-02-QDVZ-AC-0058</v>
      </c>
      <c r="D2347" s="32" t="s">
        <v>162</v>
      </c>
      <c r="E2347" s="32" t="s">
        <v>8</v>
      </c>
      <c r="F2347" s="32" t="s">
        <v>49</v>
      </c>
      <c r="G2347" s="32" t="s">
        <v>50</v>
      </c>
    </row>
    <row r="2348" spans="1:7" x14ac:dyDescent="0.2">
      <c r="A2348" s="31">
        <v>2347</v>
      </c>
      <c r="B2348" s="32" t="str">
        <f t="shared" si="36"/>
        <v>SJ-B-02-QDVZ-AC-0058_TE05_F</v>
      </c>
      <c r="C2348" s="32" t="str">
        <f>VLOOKUP(D2348,设备类型清单!B:E,4,0)</f>
        <v>SJ-B-02-QDVZ-AC-0058</v>
      </c>
      <c r="D2348" s="32" t="s">
        <v>162</v>
      </c>
      <c r="E2348" s="32" t="s">
        <v>8</v>
      </c>
      <c r="F2348" s="32" t="s">
        <v>51</v>
      </c>
      <c r="G2348" s="32" t="s">
        <v>52</v>
      </c>
    </row>
    <row r="2349" spans="1:7" x14ac:dyDescent="0.2">
      <c r="A2349" s="31">
        <v>2348</v>
      </c>
      <c r="B2349" s="32" t="str">
        <f t="shared" si="36"/>
        <v>SJ-B-02-QDVZ-AC-0058_TE06_F</v>
      </c>
      <c r="C2349" s="32" t="str">
        <f>VLOOKUP(D2349,设备类型清单!B:E,4,0)</f>
        <v>SJ-B-02-QDVZ-AC-0058</v>
      </c>
      <c r="D2349" s="32" t="s">
        <v>162</v>
      </c>
      <c r="E2349" s="32" t="s">
        <v>8</v>
      </c>
      <c r="F2349" s="32" t="s">
        <v>53</v>
      </c>
      <c r="G2349" s="32" t="s">
        <v>54</v>
      </c>
    </row>
    <row r="2350" spans="1:7" x14ac:dyDescent="0.2">
      <c r="A2350" s="31">
        <v>2349</v>
      </c>
      <c r="B2350" s="32" t="str">
        <f t="shared" si="36"/>
        <v>SJ-B-02-QDVZ-AC-0058_TE07_F</v>
      </c>
      <c r="C2350" s="32" t="str">
        <f>VLOOKUP(D2350,设备类型清单!B:E,4,0)</f>
        <v>SJ-B-02-QDVZ-AC-0058</v>
      </c>
      <c r="D2350" s="32" t="s">
        <v>162</v>
      </c>
      <c r="E2350" s="32" t="s">
        <v>8</v>
      </c>
      <c r="F2350" s="32" t="s">
        <v>55</v>
      </c>
      <c r="G2350" s="32" t="s">
        <v>56</v>
      </c>
    </row>
    <row r="2351" spans="1:7" x14ac:dyDescent="0.2">
      <c r="A2351" s="31">
        <v>2350</v>
      </c>
      <c r="B2351" s="32" t="str">
        <f t="shared" si="36"/>
        <v>SJ-B-02-QDVZ-AC-0058_TE08_F</v>
      </c>
      <c r="C2351" s="32" t="str">
        <f>VLOOKUP(D2351,设备类型清单!B:E,4,0)</f>
        <v>SJ-B-02-QDVZ-AC-0058</v>
      </c>
      <c r="D2351" s="32" t="s">
        <v>162</v>
      </c>
      <c r="E2351" s="32" t="s">
        <v>8</v>
      </c>
      <c r="F2351" s="32" t="s">
        <v>57</v>
      </c>
      <c r="G2351" s="32" t="s">
        <v>58</v>
      </c>
    </row>
    <row r="2352" spans="1:7" x14ac:dyDescent="0.2">
      <c r="A2352" s="31">
        <v>2351</v>
      </c>
      <c r="B2352" s="32" t="str">
        <f t="shared" si="36"/>
        <v>SJ-B-02-QDVZ-AC-0058_TE09_S</v>
      </c>
      <c r="C2352" s="32" t="str">
        <f>VLOOKUP(D2352,设备类型清单!B:E,4,0)</f>
        <v>SJ-B-02-QDVZ-AC-0058</v>
      </c>
      <c r="D2352" s="32" t="s">
        <v>162</v>
      </c>
      <c r="E2352" s="32" t="s">
        <v>8</v>
      </c>
      <c r="F2352" s="32" t="s">
        <v>59</v>
      </c>
      <c r="G2352" s="32" t="s">
        <v>60</v>
      </c>
    </row>
    <row r="2353" spans="1:7" x14ac:dyDescent="0.2">
      <c r="A2353" s="31">
        <v>2352</v>
      </c>
      <c r="B2353" s="32" t="str">
        <f t="shared" si="36"/>
        <v>SJ-B-02-QDVZ-AC-0058_TE10_S</v>
      </c>
      <c r="C2353" s="32" t="str">
        <f>VLOOKUP(D2353,设备类型清单!B:E,4,0)</f>
        <v>SJ-B-02-QDVZ-AC-0058</v>
      </c>
      <c r="D2353" s="32" t="s">
        <v>162</v>
      </c>
      <c r="E2353" s="32" t="s">
        <v>8</v>
      </c>
      <c r="F2353" s="32" t="s">
        <v>61</v>
      </c>
      <c r="G2353" s="32" t="s">
        <v>62</v>
      </c>
    </row>
    <row r="2354" spans="1:7" x14ac:dyDescent="0.2">
      <c r="A2354" s="31">
        <v>2353</v>
      </c>
      <c r="B2354" s="32" t="str">
        <f t="shared" si="36"/>
        <v>SJ-B-02-QDVZ-AC-0058_TE11_X</v>
      </c>
      <c r="C2354" s="32" t="str">
        <f>VLOOKUP(D2354,设备类型清单!B:E,4,0)</f>
        <v>SJ-B-02-QDVZ-AC-0058</v>
      </c>
      <c r="D2354" s="32" t="s">
        <v>162</v>
      </c>
      <c r="E2354" s="32" t="s">
        <v>8</v>
      </c>
      <c r="F2354" s="32" t="s">
        <v>63</v>
      </c>
      <c r="G2354" s="32" t="s">
        <v>64</v>
      </c>
    </row>
    <row r="2355" spans="1:7" x14ac:dyDescent="0.2">
      <c r="A2355" s="31">
        <v>2354</v>
      </c>
      <c r="B2355" s="32" t="str">
        <f t="shared" si="36"/>
        <v>SJ-B-02-QDVZ-AC-0058_TE12_X</v>
      </c>
      <c r="C2355" s="32" t="str">
        <f>VLOOKUP(D2355,设备类型清单!B:E,4,0)</f>
        <v>SJ-B-02-QDVZ-AC-0058</v>
      </c>
      <c r="D2355" s="32" t="s">
        <v>162</v>
      </c>
      <c r="E2355" s="32" t="s">
        <v>8</v>
      </c>
      <c r="F2355" s="32" t="s">
        <v>65</v>
      </c>
      <c r="G2355" s="32" t="s">
        <v>66</v>
      </c>
    </row>
    <row r="2356" spans="1:7" x14ac:dyDescent="0.2">
      <c r="A2356" s="31">
        <v>2355</v>
      </c>
      <c r="B2356" s="32" t="str">
        <f t="shared" si="36"/>
        <v>SJ-B-02-QDVZ-AC-0058_TE13_X</v>
      </c>
      <c r="C2356" s="32" t="str">
        <f>VLOOKUP(D2356,设备类型清单!B:E,4,0)</f>
        <v>SJ-B-02-QDVZ-AC-0058</v>
      </c>
      <c r="D2356" s="32" t="s">
        <v>162</v>
      </c>
      <c r="E2356" s="32" t="s">
        <v>8</v>
      </c>
      <c r="F2356" s="32" t="s">
        <v>67</v>
      </c>
      <c r="G2356" s="32" t="s">
        <v>68</v>
      </c>
    </row>
    <row r="2357" spans="1:7" x14ac:dyDescent="0.2">
      <c r="A2357" s="31">
        <v>2356</v>
      </c>
      <c r="B2357" s="32" t="str">
        <f t="shared" si="36"/>
        <v>SJ-B-02-QDVZ-AC-0058_DP01_F</v>
      </c>
      <c r="C2357" s="32" t="str">
        <f>VLOOKUP(D2357,设备类型清单!B:E,4,0)</f>
        <v>SJ-B-02-QDVZ-AC-0058</v>
      </c>
      <c r="D2357" s="32" t="s">
        <v>162</v>
      </c>
      <c r="E2357" s="32" t="s">
        <v>8</v>
      </c>
      <c r="F2357" s="32" t="s">
        <v>69</v>
      </c>
      <c r="G2357" s="32" t="s">
        <v>70</v>
      </c>
    </row>
    <row r="2358" spans="1:7" x14ac:dyDescent="0.2">
      <c r="A2358" s="31">
        <v>2357</v>
      </c>
      <c r="B2358" s="32" t="str">
        <f t="shared" si="36"/>
        <v>SJ-B-02-QDVZ-AC-0058_DP02_X</v>
      </c>
      <c r="C2358" s="32" t="str">
        <f>VLOOKUP(D2358,设备类型清单!B:E,4,0)</f>
        <v>SJ-B-02-QDVZ-AC-0058</v>
      </c>
      <c r="D2358" s="32" t="s">
        <v>162</v>
      </c>
      <c r="E2358" s="32" t="s">
        <v>8</v>
      </c>
      <c r="F2358" s="32" t="s">
        <v>71</v>
      </c>
      <c r="G2358" s="32" t="s">
        <v>72</v>
      </c>
    </row>
    <row r="2359" spans="1:7" x14ac:dyDescent="0.2">
      <c r="A2359" s="31">
        <v>2358</v>
      </c>
      <c r="B2359" s="32" t="str">
        <f t="shared" si="36"/>
        <v>SJ-B-02-QDVZ-AC-0058_DP03_X</v>
      </c>
      <c r="C2359" s="32" t="str">
        <f>VLOOKUP(D2359,设备类型清单!B:E,4,0)</f>
        <v>SJ-B-02-QDVZ-AC-0058</v>
      </c>
      <c r="D2359" s="32" t="s">
        <v>162</v>
      </c>
      <c r="E2359" s="32" t="s">
        <v>8</v>
      </c>
      <c r="F2359" s="32" t="s">
        <v>73</v>
      </c>
      <c r="G2359" s="32" t="s">
        <v>74</v>
      </c>
    </row>
    <row r="2360" spans="1:7" x14ac:dyDescent="0.2">
      <c r="A2360" s="31">
        <v>2359</v>
      </c>
      <c r="B2360" s="32" t="str">
        <f t="shared" si="36"/>
        <v>SJ-B-02-QDVZ-AC-0058_DP04_X</v>
      </c>
      <c r="C2360" s="32" t="str">
        <f>VLOOKUP(D2360,设备类型清单!B:E,4,0)</f>
        <v>SJ-B-02-QDVZ-AC-0058</v>
      </c>
      <c r="D2360" s="32" t="s">
        <v>162</v>
      </c>
      <c r="E2360" s="32" t="s">
        <v>8</v>
      </c>
      <c r="F2360" s="32" t="s">
        <v>75</v>
      </c>
      <c r="G2360" s="32" t="s">
        <v>76</v>
      </c>
    </row>
    <row r="2361" spans="1:7" x14ac:dyDescent="0.2">
      <c r="A2361" s="31">
        <v>2360</v>
      </c>
      <c r="B2361" s="32" t="str">
        <f t="shared" si="36"/>
        <v>SJ-B-02-QDVZ-AC-0058_PR01_F</v>
      </c>
      <c r="C2361" s="32" t="str">
        <f>VLOOKUP(D2361,设备类型清单!B:E,4,0)</f>
        <v>SJ-B-02-QDVZ-AC-0058</v>
      </c>
      <c r="D2361" s="32" t="s">
        <v>162</v>
      </c>
      <c r="E2361" s="32" t="s">
        <v>8</v>
      </c>
      <c r="F2361" s="32" t="s">
        <v>77</v>
      </c>
      <c r="G2361" s="32" t="s">
        <v>78</v>
      </c>
    </row>
    <row r="2362" spans="1:7" x14ac:dyDescent="0.2">
      <c r="A2362" s="31">
        <v>2361</v>
      </c>
      <c r="B2362" s="32" t="str">
        <f t="shared" si="36"/>
        <v>SJ-B-02-QDVZ-AC-0058_SN01_M</v>
      </c>
      <c r="C2362" s="32" t="str">
        <f>VLOOKUP(D2362,设备类型清单!B:E,4,0)</f>
        <v>SJ-B-02-QDVZ-AC-0058</v>
      </c>
      <c r="D2362" s="32" t="s">
        <v>162</v>
      </c>
      <c r="E2362" s="32" t="s">
        <v>8</v>
      </c>
      <c r="F2362" s="32" t="s">
        <v>79</v>
      </c>
      <c r="G2362" s="32" t="s">
        <v>80</v>
      </c>
    </row>
    <row r="2363" spans="1:7" x14ac:dyDescent="0.2">
      <c r="A2363" s="31">
        <v>2362</v>
      </c>
      <c r="B2363" s="32" t="str">
        <f t="shared" si="36"/>
        <v>SJ-B-02-QDVZ-AC-0058_SN02_R</v>
      </c>
      <c r="C2363" s="32" t="str">
        <f>VLOOKUP(D2363,设备类型清单!B:E,4,0)</f>
        <v>SJ-B-02-QDVZ-AC-0058</v>
      </c>
      <c r="D2363" s="32" t="s">
        <v>162</v>
      </c>
      <c r="E2363" s="32" t="s">
        <v>8</v>
      </c>
      <c r="F2363" s="32" t="s">
        <v>81</v>
      </c>
      <c r="G2363" s="32" t="s">
        <v>82</v>
      </c>
    </row>
    <row r="2364" spans="1:7" x14ac:dyDescent="0.2">
      <c r="A2364" s="31">
        <v>2363</v>
      </c>
      <c r="B2364" s="32" t="str">
        <f t="shared" si="36"/>
        <v>SJ-B-02-QDVZ-AC-0058_SN03_E</v>
      </c>
      <c r="C2364" s="32" t="str">
        <f>VLOOKUP(D2364,设备类型清单!B:E,4,0)</f>
        <v>SJ-B-02-QDVZ-AC-0058</v>
      </c>
      <c r="D2364" s="32" t="s">
        <v>162</v>
      </c>
      <c r="E2364" s="32" t="s">
        <v>8</v>
      </c>
      <c r="F2364" s="32" t="s">
        <v>83</v>
      </c>
      <c r="G2364" s="32" t="s">
        <v>84</v>
      </c>
    </row>
    <row r="2365" spans="1:7" x14ac:dyDescent="0.2">
      <c r="A2365" s="31">
        <v>2364</v>
      </c>
      <c r="B2365" s="32" t="str">
        <f t="shared" si="36"/>
        <v>SJ-B-02-QDVZ-AC-0058_SN04_R</v>
      </c>
      <c r="C2365" s="32" t="str">
        <f>VLOOKUP(D2365,设备类型清单!B:E,4,0)</f>
        <v>SJ-B-02-QDVZ-AC-0058</v>
      </c>
      <c r="D2365" s="32" t="s">
        <v>162</v>
      </c>
      <c r="E2365" s="32" t="s">
        <v>8</v>
      </c>
      <c r="F2365" s="32" t="s">
        <v>85</v>
      </c>
      <c r="G2365" s="32" t="s">
        <v>86</v>
      </c>
    </row>
    <row r="2366" spans="1:7" x14ac:dyDescent="0.2">
      <c r="A2366" s="31">
        <v>2365</v>
      </c>
      <c r="B2366" s="32" t="str">
        <f t="shared" si="36"/>
        <v>SJ-B-02-QDVZ-AC-0058_SN05_E</v>
      </c>
      <c r="C2366" s="32" t="str">
        <f>VLOOKUP(D2366,设备类型清单!B:E,4,0)</f>
        <v>SJ-B-02-QDVZ-AC-0058</v>
      </c>
      <c r="D2366" s="32" t="s">
        <v>162</v>
      </c>
      <c r="E2366" s="32" t="s">
        <v>8</v>
      </c>
      <c r="F2366" s="32" t="s">
        <v>87</v>
      </c>
      <c r="G2366" s="32" t="s">
        <v>88</v>
      </c>
    </row>
    <row r="2367" spans="1:7" x14ac:dyDescent="0.2">
      <c r="A2367" s="31">
        <v>2366</v>
      </c>
      <c r="B2367" s="32" t="str">
        <f t="shared" si="36"/>
        <v>SJ-B-02-QDVZ-AC-0058_SN06_S</v>
      </c>
      <c r="C2367" s="32" t="str">
        <f>VLOOKUP(D2367,设备类型清单!B:E,4,0)</f>
        <v>SJ-B-02-QDVZ-AC-0058</v>
      </c>
      <c r="D2367" s="32" t="s">
        <v>162</v>
      </c>
      <c r="E2367" s="32" t="s">
        <v>8</v>
      </c>
      <c r="F2367" s="32" t="s">
        <v>89</v>
      </c>
      <c r="G2367" s="32" t="s">
        <v>90</v>
      </c>
    </row>
    <row r="2368" spans="1:7" x14ac:dyDescent="0.2">
      <c r="A2368" s="34">
        <v>2367</v>
      </c>
      <c r="B2368" s="30" t="str">
        <f t="shared" si="36"/>
        <v>SJ-B-02-QDVZ-AC-0059_AV01_F</v>
      </c>
      <c r="C2368" s="30" t="str">
        <f>VLOOKUP(D2368,设备类型清单!B:E,4,0)</f>
        <v>SJ-B-02-QDVZ-AC-0059</v>
      </c>
      <c r="D2368" s="30" t="s">
        <v>163</v>
      </c>
      <c r="E2368" s="30" t="s">
        <v>8</v>
      </c>
      <c r="F2368" s="30" t="s">
        <v>9</v>
      </c>
      <c r="G2368" s="30" t="s">
        <v>10</v>
      </c>
    </row>
    <row r="2369" spans="1:7" x14ac:dyDescent="0.2">
      <c r="A2369" s="34">
        <v>2368</v>
      </c>
      <c r="B2369" s="30" t="str">
        <f t="shared" si="36"/>
        <v>SJ-B-02-QDVZ-AC-0059_OP01_F</v>
      </c>
      <c r="C2369" s="30" t="str">
        <f>VLOOKUP(D2369,设备类型清单!B:E,4,0)</f>
        <v>SJ-B-02-QDVZ-AC-0059</v>
      </c>
      <c r="D2369" s="30" t="s">
        <v>163</v>
      </c>
      <c r="E2369" s="30" t="s">
        <v>8</v>
      </c>
      <c r="F2369" s="30" t="s">
        <v>11</v>
      </c>
      <c r="G2369" s="30" t="s">
        <v>12</v>
      </c>
    </row>
    <row r="2370" spans="1:7" x14ac:dyDescent="0.2">
      <c r="A2370" s="34">
        <v>2369</v>
      </c>
      <c r="B2370" s="30" t="str">
        <f t="shared" ref="B2370:B2433" si="37">C2370&amp;F2370</f>
        <v>SJ-B-02-QDVZ-AC-0059_OP02_F</v>
      </c>
      <c r="C2370" s="30" t="str">
        <f>VLOOKUP(D2370,设备类型清单!B:E,4,0)</f>
        <v>SJ-B-02-QDVZ-AC-0059</v>
      </c>
      <c r="D2370" s="30" t="s">
        <v>163</v>
      </c>
      <c r="E2370" s="30" t="s">
        <v>8</v>
      </c>
      <c r="F2370" s="30" t="s">
        <v>13</v>
      </c>
      <c r="G2370" s="30" t="s">
        <v>14</v>
      </c>
    </row>
    <row r="2371" spans="1:7" x14ac:dyDescent="0.2">
      <c r="A2371" s="34">
        <v>2370</v>
      </c>
      <c r="B2371" s="30" t="str">
        <f t="shared" si="37"/>
        <v>SJ-B-02-QDVZ-AC-0059_OP03_F</v>
      </c>
      <c r="C2371" s="30" t="str">
        <f>VLOOKUP(D2371,设备类型清单!B:E,4,0)</f>
        <v>SJ-B-02-QDVZ-AC-0059</v>
      </c>
      <c r="D2371" s="30" t="s">
        <v>163</v>
      </c>
      <c r="E2371" s="30" t="s">
        <v>8</v>
      </c>
      <c r="F2371" s="30" t="s">
        <v>15</v>
      </c>
      <c r="G2371" s="30" t="s">
        <v>16</v>
      </c>
    </row>
    <row r="2372" spans="1:7" x14ac:dyDescent="0.2">
      <c r="A2372" s="34">
        <v>2371</v>
      </c>
      <c r="B2372" s="30" t="str">
        <f t="shared" si="37"/>
        <v>SJ-B-02-QDVZ-AC-0059_OP04_F</v>
      </c>
      <c r="C2372" s="30" t="str">
        <f>VLOOKUP(D2372,设备类型清单!B:E,4,0)</f>
        <v>SJ-B-02-QDVZ-AC-0059</v>
      </c>
      <c r="D2372" s="30" t="s">
        <v>163</v>
      </c>
      <c r="E2372" s="30" t="s">
        <v>8</v>
      </c>
      <c r="F2372" s="30" t="s">
        <v>17</v>
      </c>
      <c r="G2372" s="30" t="s">
        <v>18</v>
      </c>
    </row>
    <row r="2373" spans="1:7" x14ac:dyDescent="0.2">
      <c r="A2373" s="34">
        <v>2372</v>
      </c>
      <c r="B2373" s="30" t="str">
        <f t="shared" si="37"/>
        <v>SJ-B-02-QDVZ-AC-0059_OP05_F</v>
      </c>
      <c r="C2373" s="30" t="str">
        <f>VLOOKUP(D2373,设备类型清单!B:E,4,0)</f>
        <v>SJ-B-02-QDVZ-AC-0059</v>
      </c>
      <c r="D2373" s="30" t="s">
        <v>163</v>
      </c>
      <c r="E2373" s="30" t="s">
        <v>8</v>
      </c>
      <c r="F2373" s="30" t="s">
        <v>19</v>
      </c>
      <c r="G2373" s="30" t="s">
        <v>20</v>
      </c>
    </row>
    <row r="2374" spans="1:7" x14ac:dyDescent="0.2">
      <c r="A2374" s="34">
        <v>2373</v>
      </c>
      <c r="B2374" s="30" t="str">
        <f t="shared" si="37"/>
        <v>SJ-B-02-QDVZ-AC-0059_OP06_X</v>
      </c>
      <c r="C2374" s="30" t="str">
        <f>VLOOKUP(D2374,设备类型清单!B:E,4,0)</f>
        <v>SJ-B-02-QDVZ-AC-0059</v>
      </c>
      <c r="D2374" s="30" t="s">
        <v>163</v>
      </c>
      <c r="E2374" s="30" t="s">
        <v>8</v>
      </c>
      <c r="F2374" s="30" t="s">
        <v>21</v>
      </c>
      <c r="G2374" s="30" t="s">
        <v>22</v>
      </c>
    </row>
    <row r="2375" spans="1:7" x14ac:dyDescent="0.2">
      <c r="A2375" s="34">
        <v>2374</v>
      </c>
      <c r="B2375" s="30" t="str">
        <f t="shared" si="37"/>
        <v>SJ-B-02-QDVZ-AC-0059_OP07_X</v>
      </c>
      <c r="C2375" s="30" t="str">
        <f>VLOOKUP(D2375,设备类型清单!B:E,4,0)</f>
        <v>SJ-B-02-QDVZ-AC-0059</v>
      </c>
      <c r="D2375" s="30" t="s">
        <v>163</v>
      </c>
      <c r="E2375" s="30" t="s">
        <v>8</v>
      </c>
      <c r="F2375" s="30" t="s">
        <v>23</v>
      </c>
      <c r="G2375" s="30" t="s">
        <v>24</v>
      </c>
    </row>
    <row r="2376" spans="1:7" x14ac:dyDescent="0.2">
      <c r="A2376" s="34">
        <v>2375</v>
      </c>
      <c r="B2376" s="30" t="str">
        <f t="shared" si="37"/>
        <v>SJ-B-02-QDVZ-AC-0059_OP08_X</v>
      </c>
      <c r="C2376" s="30" t="str">
        <f>VLOOKUP(D2376,设备类型清单!B:E,4,0)</f>
        <v>SJ-B-02-QDVZ-AC-0059</v>
      </c>
      <c r="D2376" s="30" t="s">
        <v>163</v>
      </c>
      <c r="E2376" s="30" t="s">
        <v>8</v>
      </c>
      <c r="F2376" s="30" t="s">
        <v>25</v>
      </c>
      <c r="G2376" s="30" t="s">
        <v>26</v>
      </c>
    </row>
    <row r="2377" spans="1:7" x14ac:dyDescent="0.2">
      <c r="A2377" s="34">
        <v>2376</v>
      </c>
      <c r="B2377" s="30" t="str">
        <f t="shared" si="37"/>
        <v>SJ-B-02-QDVZ-AC-0059_OP09_X</v>
      </c>
      <c r="C2377" s="30" t="str">
        <f>VLOOKUP(D2377,设备类型清单!B:E,4,0)</f>
        <v>SJ-B-02-QDVZ-AC-0059</v>
      </c>
      <c r="D2377" s="30" t="s">
        <v>163</v>
      </c>
      <c r="E2377" s="30" t="s">
        <v>8</v>
      </c>
      <c r="F2377" s="30" t="s">
        <v>27</v>
      </c>
      <c r="G2377" s="30" t="s">
        <v>28</v>
      </c>
    </row>
    <row r="2378" spans="1:7" x14ac:dyDescent="0.2">
      <c r="A2378" s="34">
        <v>2377</v>
      </c>
      <c r="B2378" s="30" t="str">
        <f t="shared" si="37"/>
        <v>SJ-B-02-QDVZ-AC-0059_FQ01_F</v>
      </c>
      <c r="C2378" s="30" t="str">
        <f>VLOOKUP(D2378,设备类型清单!B:E,4,0)</f>
        <v>SJ-B-02-QDVZ-AC-0059</v>
      </c>
      <c r="D2378" s="30" t="s">
        <v>163</v>
      </c>
      <c r="E2378" s="30" t="s">
        <v>8</v>
      </c>
      <c r="F2378" s="30" t="s">
        <v>29</v>
      </c>
      <c r="G2378" s="30" t="s">
        <v>30</v>
      </c>
    </row>
    <row r="2379" spans="1:7" x14ac:dyDescent="0.2">
      <c r="A2379" s="34">
        <v>2378</v>
      </c>
      <c r="B2379" s="30" t="str">
        <f t="shared" si="37"/>
        <v>SJ-B-02-QDVZ-AC-0059_HU01_F</v>
      </c>
      <c r="C2379" s="30" t="str">
        <f>VLOOKUP(D2379,设备类型清单!B:E,4,0)</f>
        <v>SJ-B-02-QDVZ-AC-0059</v>
      </c>
      <c r="D2379" s="30" t="s">
        <v>163</v>
      </c>
      <c r="E2379" s="30" t="s">
        <v>8</v>
      </c>
      <c r="F2379" s="30" t="s">
        <v>31</v>
      </c>
      <c r="G2379" s="30" t="s">
        <v>32</v>
      </c>
    </row>
    <row r="2380" spans="1:7" x14ac:dyDescent="0.2">
      <c r="A2380" s="34">
        <v>2379</v>
      </c>
      <c r="B2380" s="30" t="str">
        <f t="shared" si="37"/>
        <v>SJ-B-02-QDVZ-AC-0059_HU02_F</v>
      </c>
      <c r="C2380" s="30" t="str">
        <f>VLOOKUP(D2380,设备类型清单!B:E,4,0)</f>
        <v>SJ-B-02-QDVZ-AC-0059</v>
      </c>
      <c r="D2380" s="30" t="s">
        <v>163</v>
      </c>
      <c r="E2380" s="30" t="s">
        <v>8</v>
      </c>
      <c r="F2380" s="30" t="s">
        <v>33</v>
      </c>
      <c r="G2380" s="30" t="s">
        <v>34</v>
      </c>
    </row>
    <row r="2381" spans="1:7" x14ac:dyDescent="0.2">
      <c r="A2381" s="34">
        <v>2380</v>
      </c>
      <c r="B2381" s="30" t="str">
        <f t="shared" si="37"/>
        <v>SJ-B-02-QDVZ-AC-0059_HU03_F</v>
      </c>
      <c r="C2381" s="30" t="str">
        <f>VLOOKUP(D2381,设备类型清单!B:E,4,0)</f>
        <v>SJ-B-02-QDVZ-AC-0059</v>
      </c>
      <c r="D2381" s="30" t="s">
        <v>163</v>
      </c>
      <c r="E2381" s="30" t="s">
        <v>8</v>
      </c>
      <c r="F2381" s="30" t="s">
        <v>35</v>
      </c>
      <c r="G2381" s="30" t="s">
        <v>36</v>
      </c>
    </row>
    <row r="2382" spans="1:7" x14ac:dyDescent="0.2">
      <c r="A2382" s="34">
        <v>2381</v>
      </c>
      <c r="B2382" s="30" t="str">
        <f t="shared" si="37"/>
        <v>SJ-B-02-QDVZ-AC-0059_HU04_F</v>
      </c>
      <c r="C2382" s="30" t="str">
        <f>VLOOKUP(D2382,设备类型清单!B:E,4,0)</f>
        <v>SJ-B-02-QDVZ-AC-0059</v>
      </c>
      <c r="D2382" s="30" t="s">
        <v>163</v>
      </c>
      <c r="E2382" s="30" t="s">
        <v>8</v>
      </c>
      <c r="F2382" s="30" t="s">
        <v>37</v>
      </c>
      <c r="G2382" s="30" t="s">
        <v>38</v>
      </c>
    </row>
    <row r="2383" spans="1:7" x14ac:dyDescent="0.2">
      <c r="A2383" s="34">
        <v>2382</v>
      </c>
      <c r="B2383" s="30" t="str">
        <f t="shared" si="37"/>
        <v>SJ-B-02-QDVZ-AC-0059_HU05_F</v>
      </c>
      <c r="C2383" s="30" t="str">
        <f>VLOOKUP(D2383,设备类型清单!B:E,4,0)</f>
        <v>SJ-B-02-QDVZ-AC-0059</v>
      </c>
      <c r="D2383" s="30" t="s">
        <v>163</v>
      </c>
      <c r="E2383" s="30" t="s">
        <v>8</v>
      </c>
      <c r="F2383" s="30" t="s">
        <v>39</v>
      </c>
      <c r="G2383" s="30" t="s">
        <v>40</v>
      </c>
    </row>
    <row r="2384" spans="1:7" x14ac:dyDescent="0.2">
      <c r="A2384" s="34">
        <v>2383</v>
      </c>
      <c r="B2384" s="30" t="str">
        <f t="shared" si="37"/>
        <v>SJ-B-02-QDVZ-AC-0059_HU06_X</v>
      </c>
      <c r="C2384" s="30" t="str">
        <f>VLOOKUP(D2384,设备类型清单!B:E,4,0)</f>
        <v>SJ-B-02-QDVZ-AC-0059</v>
      </c>
      <c r="D2384" s="30" t="s">
        <v>163</v>
      </c>
      <c r="E2384" s="30" t="s">
        <v>8</v>
      </c>
      <c r="F2384" s="30" t="s">
        <v>41</v>
      </c>
      <c r="G2384" s="30" t="s">
        <v>42</v>
      </c>
    </row>
    <row r="2385" spans="1:7" x14ac:dyDescent="0.2">
      <c r="A2385" s="34">
        <v>2384</v>
      </c>
      <c r="B2385" s="30" t="str">
        <f t="shared" si="37"/>
        <v>SJ-B-02-QDVZ-AC-0059_TE01_F</v>
      </c>
      <c r="C2385" s="30" t="str">
        <f>VLOOKUP(D2385,设备类型清单!B:E,4,0)</f>
        <v>SJ-B-02-QDVZ-AC-0059</v>
      </c>
      <c r="D2385" s="30" t="s">
        <v>163</v>
      </c>
      <c r="E2385" s="30" t="s">
        <v>8</v>
      </c>
      <c r="F2385" s="30" t="s">
        <v>43</v>
      </c>
      <c r="G2385" s="30" t="s">
        <v>44</v>
      </c>
    </row>
    <row r="2386" spans="1:7" x14ac:dyDescent="0.2">
      <c r="A2386" s="34">
        <v>2385</v>
      </c>
      <c r="B2386" s="30" t="str">
        <f t="shared" si="37"/>
        <v>SJ-B-02-QDVZ-AC-0059_TE02_F</v>
      </c>
      <c r="C2386" s="30" t="str">
        <f>VLOOKUP(D2386,设备类型清单!B:E,4,0)</f>
        <v>SJ-B-02-QDVZ-AC-0059</v>
      </c>
      <c r="D2386" s="30" t="s">
        <v>163</v>
      </c>
      <c r="E2386" s="30" t="s">
        <v>8</v>
      </c>
      <c r="F2386" s="30" t="s">
        <v>45</v>
      </c>
      <c r="G2386" s="30" t="s">
        <v>46</v>
      </c>
    </row>
    <row r="2387" spans="1:7" x14ac:dyDescent="0.2">
      <c r="A2387" s="34">
        <v>2386</v>
      </c>
      <c r="B2387" s="30" t="str">
        <f t="shared" si="37"/>
        <v>SJ-B-02-QDVZ-AC-0059_TE03_F</v>
      </c>
      <c r="C2387" s="30" t="str">
        <f>VLOOKUP(D2387,设备类型清单!B:E,4,0)</f>
        <v>SJ-B-02-QDVZ-AC-0059</v>
      </c>
      <c r="D2387" s="30" t="s">
        <v>163</v>
      </c>
      <c r="E2387" s="30" t="s">
        <v>8</v>
      </c>
      <c r="F2387" s="30" t="s">
        <v>47</v>
      </c>
      <c r="G2387" s="30" t="s">
        <v>48</v>
      </c>
    </row>
    <row r="2388" spans="1:7" x14ac:dyDescent="0.2">
      <c r="A2388" s="34">
        <v>2387</v>
      </c>
      <c r="B2388" s="30" t="str">
        <f t="shared" si="37"/>
        <v>SJ-B-02-QDVZ-AC-0059_TE04_F</v>
      </c>
      <c r="C2388" s="30" t="str">
        <f>VLOOKUP(D2388,设备类型清单!B:E,4,0)</f>
        <v>SJ-B-02-QDVZ-AC-0059</v>
      </c>
      <c r="D2388" s="30" t="s">
        <v>163</v>
      </c>
      <c r="E2388" s="30" t="s">
        <v>8</v>
      </c>
      <c r="F2388" s="30" t="s">
        <v>49</v>
      </c>
      <c r="G2388" s="30" t="s">
        <v>50</v>
      </c>
    </row>
    <row r="2389" spans="1:7" x14ac:dyDescent="0.2">
      <c r="A2389" s="34">
        <v>2388</v>
      </c>
      <c r="B2389" s="30" t="str">
        <f t="shared" si="37"/>
        <v>SJ-B-02-QDVZ-AC-0059_TE05_F</v>
      </c>
      <c r="C2389" s="30" t="str">
        <f>VLOOKUP(D2389,设备类型清单!B:E,4,0)</f>
        <v>SJ-B-02-QDVZ-AC-0059</v>
      </c>
      <c r="D2389" s="30" t="s">
        <v>163</v>
      </c>
      <c r="E2389" s="30" t="s">
        <v>8</v>
      </c>
      <c r="F2389" s="30" t="s">
        <v>51</v>
      </c>
      <c r="G2389" s="30" t="s">
        <v>52</v>
      </c>
    </row>
    <row r="2390" spans="1:7" x14ac:dyDescent="0.2">
      <c r="A2390" s="34">
        <v>2389</v>
      </c>
      <c r="B2390" s="30" t="str">
        <f t="shared" si="37"/>
        <v>SJ-B-02-QDVZ-AC-0059_TE06_F</v>
      </c>
      <c r="C2390" s="30" t="str">
        <f>VLOOKUP(D2390,设备类型清单!B:E,4,0)</f>
        <v>SJ-B-02-QDVZ-AC-0059</v>
      </c>
      <c r="D2390" s="30" t="s">
        <v>163</v>
      </c>
      <c r="E2390" s="30" t="s">
        <v>8</v>
      </c>
      <c r="F2390" s="30" t="s">
        <v>53</v>
      </c>
      <c r="G2390" s="30" t="s">
        <v>54</v>
      </c>
    </row>
    <row r="2391" spans="1:7" x14ac:dyDescent="0.2">
      <c r="A2391" s="34">
        <v>2390</v>
      </c>
      <c r="B2391" s="30" t="str">
        <f t="shared" si="37"/>
        <v>SJ-B-02-QDVZ-AC-0059_TE07_F</v>
      </c>
      <c r="C2391" s="30" t="str">
        <f>VLOOKUP(D2391,设备类型清单!B:E,4,0)</f>
        <v>SJ-B-02-QDVZ-AC-0059</v>
      </c>
      <c r="D2391" s="30" t="s">
        <v>163</v>
      </c>
      <c r="E2391" s="30" t="s">
        <v>8</v>
      </c>
      <c r="F2391" s="30" t="s">
        <v>55</v>
      </c>
      <c r="G2391" s="30" t="s">
        <v>56</v>
      </c>
    </row>
    <row r="2392" spans="1:7" x14ac:dyDescent="0.2">
      <c r="A2392" s="34">
        <v>2391</v>
      </c>
      <c r="B2392" s="30" t="str">
        <f t="shared" si="37"/>
        <v>SJ-B-02-QDVZ-AC-0059_TE08_F</v>
      </c>
      <c r="C2392" s="30" t="str">
        <f>VLOOKUP(D2392,设备类型清单!B:E,4,0)</f>
        <v>SJ-B-02-QDVZ-AC-0059</v>
      </c>
      <c r="D2392" s="30" t="s">
        <v>163</v>
      </c>
      <c r="E2392" s="30" t="s">
        <v>8</v>
      </c>
      <c r="F2392" s="30" t="s">
        <v>57</v>
      </c>
      <c r="G2392" s="30" t="s">
        <v>58</v>
      </c>
    </row>
    <row r="2393" spans="1:7" x14ac:dyDescent="0.2">
      <c r="A2393" s="34">
        <v>2392</v>
      </c>
      <c r="B2393" s="30" t="str">
        <f t="shared" si="37"/>
        <v>SJ-B-02-QDVZ-AC-0059_TE09_S</v>
      </c>
      <c r="C2393" s="30" t="str">
        <f>VLOOKUP(D2393,设备类型清单!B:E,4,0)</f>
        <v>SJ-B-02-QDVZ-AC-0059</v>
      </c>
      <c r="D2393" s="30" t="s">
        <v>163</v>
      </c>
      <c r="E2393" s="30" t="s">
        <v>8</v>
      </c>
      <c r="F2393" s="30" t="s">
        <v>59</v>
      </c>
      <c r="G2393" s="30" t="s">
        <v>60</v>
      </c>
    </row>
    <row r="2394" spans="1:7" x14ac:dyDescent="0.2">
      <c r="A2394" s="34">
        <v>2393</v>
      </c>
      <c r="B2394" s="30" t="str">
        <f t="shared" si="37"/>
        <v>SJ-B-02-QDVZ-AC-0059_TE10_S</v>
      </c>
      <c r="C2394" s="30" t="str">
        <f>VLOOKUP(D2394,设备类型清单!B:E,4,0)</f>
        <v>SJ-B-02-QDVZ-AC-0059</v>
      </c>
      <c r="D2394" s="30" t="s">
        <v>163</v>
      </c>
      <c r="E2394" s="30" t="s">
        <v>8</v>
      </c>
      <c r="F2394" s="30" t="s">
        <v>61</v>
      </c>
      <c r="G2394" s="30" t="s">
        <v>62</v>
      </c>
    </row>
    <row r="2395" spans="1:7" x14ac:dyDescent="0.2">
      <c r="A2395" s="34">
        <v>2394</v>
      </c>
      <c r="B2395" s="30" t="str">
        <f t="shared" si="37"/>
        <v>SJ-B-02-QDVZ-AC-0059_TE11_X</v>
      </c>
      <c r="C2395" s="30" t="str">
        <f>VLOOKUP(D2395,设备类型清单!B:E,4,0)</f>
        <v>SJ-B-02-QDVZ-AC-0059</v>
      </c>
      <c r="D2395" s="30" t="s">
        <v>163</v>
      </c>
      <c r="E2395" s="30" t="s">
        <v>8</v>
      </c>
      <c r="F2395" s="30" t="s">
        <v>63</v>
      </c>
      <c r="G2395" s="30" t="s">
        <v>64</v>
      </c>
    </row>
    <row r="2396" spans="1:7" x14ac:dyDescent="0.2">
      <c r="A2396" s="34">
        <v>2395</v>
      </c>
      <c r="B2396" s="30" t="str">
        <f t="shared" si="37"/>
        <v>SJ-B-02-QDVZ-AC-0059_TE12_X</v>
      </c>
      <c r="C2396" s="30" t="str">
        <f>VLOOKUP(D2396,设备类型清单!B:E,4,0)</f>
        <v>SJ-B-02-QDVZ-AC-0059</v>
      </c>
      <c r="D2396" s="30" t="s">
        <v>163</v>
      </c>
      <c r="E2396" s="30" t="s">
        <v>8</v>
      </c>
      <c r="F2396" s="30" t="s">
        <v>65</v>
      </c>
      <c r="G2396" s="30" t="s">
        <v>66</v>
      </c>
    </row>
    <row r="2397" spans="1:7" x14ac:dyDescent="0.2">
      <c r="A2397" s="34">
        <v>2396</v>
      </c>
      <c r="B2397" s="30" t="str">
        <f t="shared" si="37"/>
        <v>SJ-B-02-QDVZ-AC-0059_TE13_X</v>
      </c>
      <c r="C2397" s="30" t="str">
        <f>VLOOKUP(D2397,设备类型清单!B:E,4,0)</f>
        <v>SJ-B-02-QDVZ-AC-0059</v>
      </c>
      <c r="D2397" s="30" t="s">
        <v>163</v>
      </c>
      <c r="E2397" s="30" t="s">
        <v>8</v>
      </c>
      <c r="F2397" s="30" t="s">
        <v>67</v>
      </c>
      <c r="G2397" s="30" t="s">
        <v>68</v>
      </c>
    </row>
    <row r="2398" spans="1:7" x14ac:dyDescent="0.2">
      <c r="A2398" s="34">
        <v>2397</v>
      </c>
      <c r="B2398" s="30" t="str">
        <f t="shared" si="37"/>
        <v>SJ-B-02-QDVZ-AC-0059_DP01_F</v>
      </c>
      <c r="C2398" s="30" t="str">
        <f>VLOOKUP(D2398,设备类型清单!B:E,4,0)</f>
        <v>SJ-B-02-QDVZ-AC-0059</v>
      </c>
      <c r="D2398" s="30" t="s">
        <v>163</v>
      </c>
      <c r="E2398" s="30" t="s">
        <v>8</v>
      </c>
      <c r="F2398" s="30" t="s">
        <v>69</v>
      </c>
      <c r="G2398" s="30" t="s">
        <v>70</v>
      </c>
    </row>
    <row r="2399" spans="1:7" x14ac:dyDescent="0.2">
      <c r="A2399" s="34">
        <v>2398</v>
      </c>
      <c r="B2399" s="30" t="str">
        <f t="shared" si="37"/>
        <v>SJ-B-02-QDVZ-AC-0059_DP02_X</v>
      </c>
      <c r="C2399" s="30" t="str">
        <f>VLOOKUP(D2399,设备类型清单!B:E,4,0)</f>
        <v>SJ-B-02-QDVZ-AC-0059</v>
      </c>
      <c r="D2399" s="30" t="s">
        <v>163</v>
      </c>
      <c r="E2399" s="30" t="s">
        <v>8</v>
      </c>
      <c r="F2399" s="30" t="s">
        <v>71</v>
      </c>
      <c r="G2399" s="30" t="s">
        <v>72</v>
      </c>
    </row>
    <row r="2400" spans="1:7" x14ac:dyDescent="0.2">
      <c r="A2400" s="34">
        <v>2399</v>
      </c>
      <c r="B2400" s="30" t="str">
        <f t="shared" si="37"/>
        <v>SJ-B-02-QDVZ-AC-0059_DP03_X</v>
      </c>
      <c r="C2400" s="30" t="str">
        <f>VLOOKUP(D2400,设备类型清单!B:E,4,0)</f>
        <v>SJ-B-02-QDVZ-AC-0059</v>
      </c>
      <c r="D2400" s="30" t="s">
        <v>163</v>
      </c>
      <c r="E2400" s="30" t="s">
        <v>8</v>
      </c>
      <c r="F2400" s="30" t="s">
        <v>73</v>
      </c>
      <c r="G2400" s="30" t="s">
        <v>74</v>
      </c>
    </row>
    <row r="2401" spans="1:7" x14ac:dyDescent="0.2">
      <c r="A2401" s="34">
        <v>2400</v>
      </c>
      <c r="B2401" s="30" t="str">
        <f t="shared" si="37"/>
        <v>SJ-B-02-QDVZ-AC-0059_DP04_X</v>
      </c>
      <c r="C2401" s="30" t="str">
        <f>VLOOKUP(D2401,设备类型清单!B:E,4,0)</f>
        <v>SJ-B-02-QDVZ-AC-0059</v>
      </c>
      <c r="D2401" s="30" t="s">
        <v>163</v>
      </c>
      <c r="E2401" s="30" t="s">
        <v>8</v>
      </c>
      <c r="F2401" s="30" t="s">
        <v>75</v>
      </c>
      <c r="G2401" s="30" t="s">
        <v>76</v>
      </c>
    </row>
    <row r="2402" spans="1:7" x14ac:dyDescent="0.2">
      <c r="A2402" s="34">
        <v>2401</v>
      </c>
      <c r="B2402" s="30" t="str">
        <f t="shared" si="37"/>
        <v>SJ-B-02-QDVZ-AC-0059_PR01_F</v>
      </c>
      <c r="C2402" s="30" t="str">
        <f>VLOOKUP(D2402,设备类型清单!B:E,4,0)</f>
        <v>SJ-B-02-QDVZ-AC-0059</v>
      </c>
      <c r="D2402" s="30" t="s">
        <v>163</v>
      </c>
      <c r="E2402" s="30" t="s">
        <v>8</v>
      </c>
      <c r="F2402" s="30" t="s">
        <v>77</v>
      </c>
      <c r="G2402" s="30" t="s">
        <v>78</v>
      </c>
    </row>
    <row r="2403" spans="1:7" x14ac:dyDescent="0.2">
      <c r="A2403" s="34">
        <v>2402</v>
      </c>
      <c r="B2403" s="30" t="str">
        <f t="shared" si="37"/>
        <v>SJ-B-02-QDVZ-AC-0059_SN01_M</v>
      </c>
      <c r="C2403" s="30" t="str">
        <f>VLOOKUP(D2403,设备类型清单!B:E,4,0)</f>
        <v>SJ-B-02-QDVZ-AC-0059</v>
      </c>
      <c r="D2403" s="30" t="s">
        <v>163</v>
      </c>
      <c r="E2403" s="30" t="s">
        <v>8</v>
      </c>
      <c r="F2403" s="30" t="s">
        <v>79</v>
      </c>
      <c r="G2403" s="30" t="s">
        <v>80</v>
      </c>
    </row>
    <row r="2404" spans="1:7" x14ac:dyDescent="0.2">
      <c r="A2404" s="34">
        <v>2403</v>
      </c>
      <c r="B2404" s="30" t="str">
        <f t="shared" si="37"/>
        <v>SJ-B-02-QDVZ-AC-0059_SN02_R</v>
      </c>
      <c r="C2404" s="30" t="str">
        <f>VLOOKUP(D2404,设备类型清单!B:E,4,0)</f>
        <v>SJ-B-02-QDVZ-AC-0059</v>
      </c>
      <c r="D2404" s="30" t="s">
        <v>163</v>
      </c>
      <c r="E2404" s="30" t="s">
        <v>8</v>
      </c>
      <c r="F2404" s="30" t="s">
        <v>81</v>
      </c>
      <c r="G2404" s="30" t="s">
        <v>82</v>
      </c>
    </row>
    <row r="2405" spans="1:7" x14ac:dyDescent="0.2">
      <c r="A2405" s="34">
        <v>2404</v>
      </c>
      <c r="B2405" s="30" t="str">
        <f t="shared" si="37"/>
        <v>SJ-B-02-QDVZ-AC-0059_SN03_E</v>
      </c>
      <c r="C2405" s="30" t="str">
        <f>VLOOKUP(D2405,设备类型清单!B:E,4,0)</f>
        <v>SJ-B-02-QDVZ-AC-0059</v>
      </c>
      <c r="D2405" s="30" t="s">
        <v>163</v>
      </c>
      <c r="E2405" s="30" t="s">
        <v>8</v>
      </c>
      <c r="F2405" s="30" t="s">
        <v>83</v>
      </c>
      <c r="G2405" s="30" t="s">
        <v>84</v>
      </c>
    </row>
    <row r="2406" spans="1:7" x14ac:dyDescent="0.2">
      <c r="A2406" s="34">
        <v>2405</v>
      </c>
      <c r="B2406" s="30" t="str">
        <f t="shared" si="37"/>
        <v>SJ-B-02-QDVZ-AC-0059_SN04_R</v>
      </c>
      <c r="C2406" s="30" t="str">
        <f>VLOOKUP(D2406,设备类型清单!B:E,4,0)</f>
        <v>SJ-B-02-QDVZ-AC-0059</v>
      </c>
      <c r="D2406" s="30" t="s">
        <v>163</v>
      </c>
      <c r="E2406" s="30" t="s">
        <v>8</v>
      </c>
      <c r="F2406" s="30" t="s">
        <v>85</v>
      </c>
      <c r="G2406" s="30" t="s">
        <v>86</v>
      </c>
    </row>
    <row r="2407" spans="1:7" x14ac:dyDescent="0.2">
      <c r="A2407" s="34">
        <v>2406</v>
      </c>
      <c r="B2407" s="30" t="str">
        <f t="shared" si="37"/>
        <v>SJ-B-02-QDVZ-AC-0059_SN05_E</v>
      </c>
      <c r="C2407" s="30" t="str">
        <f>VLOOKUP(D2407,设备类型清单!B:E,4,0)</f>
        <v>SJ-B-02-QDVZ-AC-0059</v>
      </c>
      <c r="D2407" s="30" t="s">
        <v>163</v>
      </c>
      <c r="E2407" s="30" t="s">
        <v>8</v>
      </c>
      <c r="F2407" s="30" t="s">
        <v>87</v>
      </c>
      <c r="G2407" s="30" t="s">
        <v>88</v>
      </c>
    </row>
    <row r="2408" spans="1:7" x14ac:dyDescent="0.2">
      <c r="A2408" s="34">
        <v>2407</v>
      </c>
      <c r="B2408" s="30" t="str">
        <f t="shared" si="37"/>
        <v>SJ-B-02-QDVZ-AC-0059_SN06_S</v>
      </c>
      <c r="C2408" s="30" t="str">
        <f>VLOOKUP(D2408,设备类型清单!B:E,4,0)</f>
        <v>SJ-B-02-QDVZ-AC-0059</v>
      </c>
      <c r="D2408" s="30" t="s">
        <v>163</v>
      </c>
      <c r="E2408" s="30" t="s">
        <v>8</v>
      </c>
      <c r="F2408" s="30" t="s">
        <v>89</v>
      </c>
      <c r="G2408" s="30" t="s">
        <v>90</v>
      </c>
    </row>
    <row r="2409" spans="1:7" x14ac:dyDescent="0.2">
      <c r="A2409" s="31">
        <v>2408</v>
      </c>
      <c r="B2409" s="32" t="str">
        <f t="shared" si="37"/>
        <v>SJ-B-02-QDVZ-AC-0060_AV01_F</v>
      </c>
      <c r="C2409" s="32" t="str">
        <f>VLOOKUP(D2409,设备类型清单!B:E,4,0)</f>
        <v>SJ-B-02-QDVZ-AC-0060</v>
      </c>
      <c r="D2409" s="32" t="s">
        <v>164</v>
      </c>
      <c r="E2409" s="32" t="s">
        <v>8</v>
      </c>
      <c r="F2409" s="32" t="s">
        <v>9</v>
      </c>
      <c r="G2409" s="32" t="s">
        <v>10</v>
      </c>
    </row>
    <row r="2410" spans="1:7" x14ac:dyDescent="0.2">
      <c r="A2410" s="31">
        <v>2409</v>
      </c>
      <c r="B2410" s="32" t="str">
        <f t="shared" si="37"/>
        <v>SJ-B-02-QDVZ-AC-0060_OP01_F</v>
      </c>
      <c r="C2410" s="32" t="str">
        <f>VLOOKUP(D2410,设备类型清单!B:E,4,0)</f>
        <v>SJ-B-02-QDVZ-AC-0060</v>
      </c>
      <c r="D2410" s="32" t="s">
        <v>164</v>
      </c>
      <c r="E2410" s="32" t="s">
        <v>8</v>
      </c>
      <c r="F2410" s="32" t="s">
        <v>11</v>
      </c>
      <c r="G2410" s="32" t="s">
        <v>12</v>
      </c>
    </row>
    <row r="2411" spans="1:7" x14ac:dyDescent="0.2">
      <c r="A2411" s="31">
        <v>2410</v>
      </c>
      <c r="B2411" s="32" t="str">
        <f t="shared" si="37"/>
        <v>SJ-B-02-QDVZ-AC-0060_OP02_F</v>
      </c>
      <c r="C2411" s="32" t="str">
        <f>VLOOKUP(D2411,设备类型清单!B:E,4,0)</f>
        <v>SJ-B-02-QDVZ-AC-0060</v>
      </c>
      <c r="D2411" s="32" t="s">
        <v>164</v>
      </c>
      <c r="E2411" s="32" t="s">
        <v>8</v>
      </c>
      <c r="F2411" s="32" t="s">
        <v>13</v>
      </c>
      <c r="G2411" s="32" t="s">
        <v>14</v>
      </c>
    </row>
    <row r="2412" spans="1:7" x14ac:dyDescent="0.2">
      <c r="A2412" s="31">
        <v>2411</v>
      </c>
      <c r="B2412" s="32" t="str">
        <f t="shared" si="37"/>
        <v>SJ-B-02-QDVZ-AC-0060_OP03_F</v>
      </c>
      <c r="C2412" s="32" t="str">
        <f>VLOOKUP(D2412,设备类型清单!B:E,4,0)</f>
        <v>SJ-B-02-QDVZ-AC-0060</v>
      </c>
      <c r="D2412" s="32" t="s">
        <v>164</v>
      </c>
      <c r="E2412" s="32" t="s">
        <v>8</v>
      </c>
      <c r="F2412" s="32" t="s">
        <v>15</v>
      </c>
      <c r="G2412" s="32" t="s">
        <v>16</v>
      </c>
    </row>
    <row r="2413" spans="1:7" x14ac:dyDescent="0.2">
      <c r="A2413" s="31">
        <v>2412</v>
      </c>
      <c r="B2413" s="32" t="str">
        <f t="shared" si="37"/>
        <v>SJ-B-02-QDVZ-AC-0060_OP04_F</v>
      </c>
      <c r="C2413" s="32" t="str">
        <f>VLOOKUP(D2413,设备类型清单!B:E,4,0)</f>
        <v>SJ-B-02-QDVZ-AC-0060</v>
      </c>
      <c r="D2413" s="32" t="s">
        <v>164</v>
      </c>
      <c r="E2413" s="32" t="s">
        <v>8</v>
      </c>
      <c r="F2413" s="32" t="s">
        <v>17</v>
      </c>
      <c r="G2413" s="32" t="s">
        <v>18</v>
      </c>
    </row>
    <row r="2414" spans="1:7" x14ac:dyDescent="0.2">
      <c r="A2414" s="31">
        <v>2413</v>
      </c>
      <c r="B2414" s="32" t="str">
        <f t="shared" si="37"/>
        <v>SJ-B-02-QDVZ-AC-0060_OP05_F</v>
      </c>
      <c r="C2414" s="32" t="str">
        <f>VLOOKUP(D2414,设备类型清单!B:E,4,0)</f>
        <v>SJ-B-02-QDVZ-AC-0060</v>
      </c>
      <c r="D2414" s="32" t="s">
        <v>164</v>
      </c>
      <c r="E2414" s="32" t="s">
        <v>8</v>
      </c>
      <c r="F2414" s="32" t="s">
        <v>19</v>
      </c>
      <c r="G2414" s="32" t="s">
        <v>20</v>
      </c>
    </row>
    <row r="2415" spans="1:7" x14ac:dyDescent="0.2">
      <c r="A2415" s="31">
        <v>2414</v>
      </c>
      <c r="B2415" s="32" t="str">
        <f t="shared" si="37"/>
        <v>SJ-B-02-QDVZ-AC-0060_OP06_X</v>
      </c>
      <c r="C2415" s="32" t="str">
        <f>VLOOKUP(D2415,设备类型清单!B:E,4,0)</f>
        <v>SJ-B-02-QDVZ-AC-0060</v>
      </c>
      <c r="D2415" s="32" t="s">
        <v>164</v>
      </c>
      <c r="E2415" s="32" t="s">
        <v>8</v>
      </c>
      <c r="F2415" s="32" t="s">
        <v>21</v>
      </c>
      <c r="G2415" s="32" t="s">
        <v>22</v>
      </c>
    </row>
    <row r="2416" spans="1:7" x14ac:dyDescent="0.2">
      <c r="A2416" s="31">
        <v>2415</v>
      </c>
      <c r="B2416" s="32" t="str">
        <f t="shared" si="37"/>
        <v>SJ-B-02-QDVZ-AC-0060_OP07_X</v>
      </c>
      <c r="C2416" s="32" t="str">
        <f>VLOOKUP(D2416,设备类型清单!B:E,4,0)</f>
        <v>SJ-B-02-QDVZ-AC-0060</v>
      </c>
      <c r="D2416" s="32" t="s">
        <v>164</v>
      </c>
      <c r="E2416" s="32" t="s">
        <v>8</v>
      </c>
      <c r="F2416" s="32" t="s">
        <v>23</v>
      </c>
      <c r="G2416" s="32" t="s">
        <v>24</v>
      </c>
    </row>
    <row r="2417" spans="1:7" x14ac:dyDescent="0.2">
      <c r="A2417" s="31">
        <v>2416</v>
      </c>
      <c r="B2417" s="32" t="str">
        <f t="shared" si="37"/>
        <v>SJ-B-02-QDVZ-AC-0060_OP08_X</v>
      </c>
      <c r="C2417" s="32" t="str">
        <f>VLOOKUP(D2417,设备类型清单!B:E,4,0)</f>
        <v>SJ-B-02-QDVZ-AC-0060</v>
      </c>
      <c r="D2417" s="32" t="s">
        <v>164</v>
      </c>
      <c r="E2417" s="32" t="s">
        <v>8</v>
      </c>
      <c r="F2417" s="32" t="s">
        <v>25</v>
      </c>
      <c r="G2417" s="32" t="s">
        <v>26</v>
      </c>
    </row>
    <row r="2418" spans="1:7" x14ac:dyDescent="0.2">
      <c r="A2418" s="31">
        <v>2417</v>
      </c>
      <c r="B2418" s="32" t="str">
        <f t="shared" si="37"/>
        <v>SJ-B-02-QDVZ-AC-0060_OP09_X</v>
      </c>
      <c r="C2418" s="32" t="str">
        <f>VLOOKUP(D2418,设备类型清单!B:E,4,0)</f>
        <v>SJ-B-02-QDVZ-AC-0060</v>
      </c>
      <c r="D2418" s="32" t="s">
        <v>164</v>
      </c>
      <c r="E2418" s="32" t="s">
        <v>8</v>
      </c>
      <c r="F2418" s="32" t="s">
        <v>27</v>
      </c>
      <c r="G2418" s="32" t="s">
        <v>28</v>
      </c>
    </row>
    <row r="2419" spans="1:7" x14ac:dyDescent="0.2">
      <c r="A2419" s="31">
        <v>2418</v>
      </c>
      <c r="B2419" s="32" t="str">
        <f t="shared" si="37"/>
        <v>SJ-B-02-QDVZ-AC-0060_FQ01_F</v>
      </c>
      <c r="C2419" s="32" t="str">
        <f>VLOOKUP(D2419,设备类型清单!B:E,4,0)</f>
        <v>SJ-B-02-QDVZ-AC-0060</v>
      </c>
      <c r="D2419" s="32" t="s">
        <v>164</v>
      </c>
      <c r="E2419" s="32" t="s">
        <v>8</v>
      </c>
      <c r="F2419" s="32" t="s">
        <v>29</v>
      </c>
      <c r="G2419" s="32" t="s">
        <v>30</v>
      </c>
    </row>
    <row r="2420" spans="1:7" x14ac:dyDescent="0.2">
      <c r="A2420" s="31">
        <v>2419</v>
      </c>
      <c r="B2420" s="32" t="str">
        <f t="shared" si="37"/>
        <v>SJ-B-02-QDVZ-AC-0060_HU01_F</v>
      </c>
      <c r="C2420" s="32" t="str">
        <f>VLOOKUP(D2420,设备类型清单!B:E,4,0)</f>
        <v>SJ-B-02-QDVZ-AC-0060</v>
      </c>
      <c r="D2420" s="32" t="s">
        <v>164</v>
      </c>
      <c r="E2420" s="32" t="s">
        <v>8</v>
      </c>
      <c r="F2420" s="32" t="s">
        <v>31</v>
      </c>
      <c r="G2420" s="32" t="s">
        <v>32</v>
      </c>
    </row>
    <row r="2421" spans="1:7" x14ac:dyDescent="0.2">
      <c r="A2421" s="31">
        <v>2420</v>
      </c>
      <c r="B2421" s="32" t="str">
        <f t="shared" si="37"/>
        <v>SJ-B-02-QDVZ-AC-0060_HU02_F</v>
      </c>
      <c r="C2421" s="32" t="str">
        <f>VLOOKUP(D2421,设备类型清单!B:E,4,0)</f>
        <v>SJ-B-02-QDVZ-AC-0060</v>
      </c>
      <c r="D2421" s="32" t="s">
        <v>164</v>
      </c>
      <c r="E2421" s="32" t="s">
        <v>8</v>
      </c>
      <c r="F2421" s="32" t="s">
        <v>33</v>
      </c>
      <c r="G2421" s="32" t="s">
        <v>34</v>
      </c>
    </row>
    <row r="2422" spans="1:7" x14ac:dyDescent="0.2">
      <c r="A2422" s="31">
        <v>2421</v>
      </c>
      <c r="B2422" s="32" t="str">
        <f t="shared" si="37"/>
        <v>SJ-B-02-QDVZ-AC-0060_HU03_F</v>
      </c>
      <c r="C2422" s="32" t="str">
        <f>VLOOKUP(D2422,设备类型清单!B:E,4,0)</f>
        <v>SJ-B-02-QDVZ-AC-0060</v>
      </c>
      <c r="D2422" s="32" t="s">
        <v>164</v>
      </c>
      <c r="E2422" s="32" t="s">
        <v>8</v>
      </c>
      <c r="F2422" s="32" t="s">
        <v>35</v>
      </c>
      <c r="G2422" s="32" t="s">
        <v>36</v>
      </c>
    </row>
    <row r="2423" spans="1:7" x14ac:dyDescent="0.2">
      <c r="A2423" s="31">
        <v>2422</v>
      </c>
      <c r="B2423" s="32" t="str">
        <f t="shared" si="37"/>
        <v>SJ-B-02-QDVZ-AC-0060_HU04_F</v>
      </c>
      <c r="C2423" s="32" t="str">
        <f>VLOOKUP(D2423,设备类型清单!B:E,4,0)</f>
        <v>SJ-B-02-QDVZ-AC-0060</v>
      </c>
      <c r="D2423" s="32" t="s">
        <v>164</v>
      </c>
      <c r="E2423" s="32" t="s">
        <v>8</v>
      </c>
      <c r="F2423" s="32" t="s">
        <v>37</v>
      </c>
      <c r="G2423" s="32" t="s">
        <v>38</v>
      </c>
    </row>
    <row r="2424" spans="1:7" x14ac:dyDescent="0.2">
      <c r="A2424" s="31">
        <v>2423</v>
      </c>
      <c r="B2424" s="32" t="str">
        <f t="shared" si="37"/>
        <v>SJ-B-02-QDVZ-AC-0060_HU05_F</v>
      </c>
      <c r="C2424" s="32" t="str">
        <f>VLOOKUP(D2424,设备类型清单!B:E,4,0)</f>
        <v>SJ-B-02-QDVZ-AC-0060</v>
      </c>
      <c r="D2424" s="32" t="s">
        <v>164</v>
      </c>
      <c r="E2424" s="32" t="s">
        <v>8</v>
      </c>
      <c r="F2424" s="32" t="s">
        <v>39</v>
      </c>
      <c r="G2424" s="32" t="s">
        <v>40</v>
      </c>
    </row>
    <row r="2425" spans="1:7" x14ac:dyDescent="0.2">
      <c r="A2425" s="31">
        <v>2424</v>
      </c>
      <c r="B2425" s="32" t="str">
        <f t="shared" si="37"/>
        <v>SJ-B-02-QDVZ-AC-0060_HU06_X</v>
      </c>
      <c r="C2425" s="32" t="str">
        <f>VLOOKUP(D2425,设备类型清单!B:E,4,0)</f>
        <v>SJ-B-02-QDVZ-AC-0060</v>
      </c>
      <c r="D2425" s="32" t="s">
        <v>164</v>
      </c>
      <c r="E2425" s="32" t="s">
        <v>8</v>
      </c>
      <c r="F2425" s="32" t="s">
        <v>41</v>
      </c>
      <c r="G2425" s="32" t="s">
        <v>42</v>
      </c>
    </row>
    <row r="2426" spans="1:7" x14ac:dyDescent="0.2">
      <c r="A2426" s="31">
        <v>2425</v>
      </c>
      <c r="B2426" s="32" t="str">
        <f t="shared" si="37"/>
        <v>SJ-B-02-QDVZ-AC-0060_TE01_F</v>
      </c>
      <c r="C2426" s="32" t="str">
        <f>VLOOKUP(D2426,设备类型清单!B:E,4,0)</f>
        <v>SJ-B-02-QDVZ-AC-0060</v>
      </c>
      <c r="D2426" s="32" t="s">
        <v>164</v>
      </c>
      <c r="E2426" s="32" t="s">
        <v>8</v>
      </c>
      <c r="F2426" s="32" t="s">
        <v>43</v>
      </c>
      <c r="G2426" s="32" t="s">
        <v>44</v>
      </c>
    </row>
    <row r="2427" spans="1:7" x14ac:dyDescent="0.2">
      <c r="A2427" s="31">
        <v>2426</v>
      </c>
      <c r="B2427" s="32" t="str">
        <f t="shared" si="37"/>
        <v>SJ-B-02-QDVZ-AC-0060_TE02_F</v>
      </c>
      <c r="C2427" s="32" t="str">
        <f>VLOOKUP(D2427,设备类型清单!B:E,4,0)</f>
        <v>SJ-B-02-QDVZ-AC-0060</v>
      </c>
      <c r="D2427" s="32" t="s">
        <v>164</v>
      </c>
      <c r="E2427" s="32" t="s">
        <v>8</v>
      </c>
      <c r="F2427" s="32" t="s">
        <v>45</v>
      </c>
      <c r="G2427" s="32" t="s">
        <v>46</v>
      </c>
    </row>
    <row r="2428" spans="1:7" x14ac:dyDescent="0.2">
      <c r="A2428" s="31">
        <v>2427</v>
      </c>
      <c r="B2428" s="32" t="str">
        <f t="shared" si="37"/>
        <v>SJ-B-02-QDVZ-AC-0060_TE03_F</v>
      </c>
      <c r="C2428" s="32" t="str">
        <f>VLOOKUP(D2428,设备类型清单!B:E,4,0)</f>
        <v>SJ-B-02-QDVZ-AC-0060</v>
      </c>
      <c r="D2428" s="32" t="s">
        <v>164</v>
      </c>
      <c r="E2428" s="32" t="s">
        <v>8</v>
      </c>
      <c r="F2428" s="32" t="s">
        <v>47</v>
      </c>
      <c r="G2428" s="32" t="s">
        <v>48</v>
      </c>
    </row>
    <row r="2429" spans="1:7" x14ac:dyDescent="0.2">
      <c r="A2429" s="31">
        <v>2428</v>
      </c>
      <c r="B2429" s="32" t="str">
        <f t="shared" si="37"/>
        <v>SJ-B-02-QDVZ-AC-0060_TE04_F</v>
      </c>
      <c r="C2429" s="32" t="str">
        <f>VLOOKUP(D2429,设备类型清单!B:E,4,0)</f>
        <v>SJ-B-02-QDVZ-AC-0060</v>
      </c>
      <c r="D2429" s="32" t="s">
        <v>164</v>
      </c>
      <c r="E2429" s="32" t="s">
        <v>8</v>
      </c>
      <c r="F2429" s="32" t="s">
        <v>49</v>
      </c>
      <c r="G2429" s="32" t="s">
        <v>50</v>
      </c>
    </row>
    <row r="2430" spans="1:7" x14ac:dyDescent="0.2">
      <c r="A2430" s="31">
        <v>2429</v>
      </c>
      <c r="B2430" s="32" t="str">
        <f t="shared" si="37"/>
        <v>SJ-B-02-QDVZ-AC-0060_TE05_F</v>
      </c>
      <c r="C2430" s="32" t="str">
        <f>VLOOKUP(D2430,设备类型清单!B:E,4,0)</f>
        <v>SJ-B-02-QDVZ-AC-0060</v>
      </c>
      <c r="D2430" s="32" t="s">
        <v>164</v>
      </c>
      <c r="E2430" s="32" t="s">
        <v>8</v>
      </c>
      <c r="F2430" s="32" t="s">
        <v>51</v>
      </c>
      <c r="G2430" s="32" t="s">
        <v>52</v>
      </c>
    </row>
    <row r="2431" spans="1:7" x14ac:dyDescent="0.2">
      <c r="A2431" s="31">
        <v>2430</v>
      </c>
      <c r="B2431" s="32" t="str">
        <f t="shared" si="37"/>
        <v>SJ-B-02-QDVZ-AC-0060_TE06_F</v>
      </c>
      <c r="C2431" s="32" t="str">
        <f>VLOOKUP(D2431,设备类型清单!B:E,4,0)</f>
        <v>SJ-B-02-QDVZ-AC-0060</v>
      </c>
      <c r="D2431" s="32" t="s">
        <v>164</v>
      </c>
      <c r="E2431" s="32" t="s">
        <v>8</v>
      </c>
      <c r="F2431" s="32" t="s">
        <v>53</v>
      </c>
      <c r="G2431" s="32" t="s">
        <v>54</v>
      </c>
    </row>
    <row r="2432" spans="1:7" x14ac:dyDescent="0.2">
      <c r="A2432" s="31">
        <v>2431</v>
      </c>
      <c r="B2432" s="32" t="str">
        <f t="shared" si="37"/>
        <v>SJ-B-02-QDVZ-AC-0060_TE07_F</v>
      </c>
      <c r="C2432" s="32" t="str">
        <f>VLOOKUP(D2432,设备类型清单!B:E,4,0)</f>
        <v>SJ-B-02-QDVZ-AC-0060</v>
      </c>
      <c r="D2432" s="32" t="s">
        <v>164</v>
      </c>
      <c r="E2432" s="32" t="s">
        <v>8</v>
      </c>
      <c r="F2432" s="32" t="s">
        <v>55</v>
      </c>
      <c r="G2432" s="32" t="s">
        <v>56</v>
      </c>
    </row>
    <row r="2433" spans="1:7" x14ac:dyDescent="0.2">
      <c r="A2433" s="31">
        <v>2432</v>
      </c>
      <c r="B2433" s="32" t="str">
        <f t="shared" si="37"/>
        <v>SJ-B-02-QDVZ-AC-0060_TE08_F</v>
      </c>
      <c r="C2433" s="32" t="str">
        <f>VLOOKUP(D2433,设备类型清单!B:E,4,0)</f>
        <v>SJ-B-02-QDVZ-AC-0060</v>
      </c>
      <c r="D2433" s="32" t="s">
        <v>164</v>
      </c>
      <c r="E2433" s="32" t="s">
        <v>8</v>
      </c>
      <c r="F2433" s="32" t="s">
        <v>57</v>
      </c>
      <c r="G2433" s="32" t="s">
        <v>58</v>
      </c>
    </row>
    <row r="2434" spans="1:7" x14ac:dyDescent="0.2">
      <c r="A2434" s="31">
        <v>2433</v>
      </c>
      <c r="B2434" s="32" t="str">
        <f t="shared" ref="B2434:B2497" si="38">C2434&amp;F2434</f>
        <v>SJ-B-02-QDVZ-AC-0060_TE09_S</v>
      </c>
      <c r="C2434" s="32" t="str">
        <f>VLOOKUP(D2434,设备类型清单!B:E,4,0)</f>
        <v>SJ-B-02-QDVZ-AC-0060</v>
      </c>
      <c r="D2434" s="32" t="s">
        <v>164</v>
      </c>
      <c r="E2434" s="32" t="s">
        <v>8</v>
      </c>
      <c r="F2434" s="32" t="s">
        <v>59</v>
      </c>
      <c r="G2434" s="32" t="s">
        <v>60</v>
      </c>
    </row>
    <row r="2435" spans="1:7" x14ac:dyDescent="0.2">
      <c r="A2435" s="31">
        <v>2434</v>
      </c>
      <c r="B2435" s="32" t="str">
        <f t="shared" si="38"/>
        <v>SJ-B-02-QDVZ-AC-0060_TE10_S</v>
      </c>
      <c r="C2435" s="32" t="str">
        <f>VLOOKUP(D2435,设备类型清单!B:E,4,0)</f>
        <v>SJ-B-02-QDVZ-AC-0060</v>
      </c>
      <c r="D2435" s="32" t="s">
        <v>164</v>
      </c>
      <c r="E2435" s="32" t="s">
        <v>8</v>
      </c>
      <c r="F2435" s="32" t="s">
        <v>61</v>
      </c>
      <c r="G2435" s="32" t="s">
        <v>62</v>
      </c>
    </row>
    <row r="2436" spans="1:7" x14ac:dyDescent="0.2">
      <c r="A2436" s="31">
        <v>2435</v>
      </c>
      <c r="B2436" s="32" t="str">
        <f t="shared" si="38"/>
        <v>SJ-B-02-QDVZ-AC-0060_TE11_X</v>
      </c>
      <c r="C2436" s="32" t="str">
        <f>VLOOKUP(D2436,设备类型清单!B:E,4,0)</f>
        <v>SJ-B-02-QDVZ-AC-0060</v>
      </c>
      <c r="D2436" s="32" t="s">
        <v>164</v>
      </c>
      <c r="E2436" s="32" t="s">
        <v>8</v>
      </c>
      <c r="F2436" s="32" t="s">
        <v>63</v>
      </c>
      <c r="G2436" s="32" t="s">
        <v>64</v>
      </c>
    </row>
    <row r="2437" spans="1:7" x14ac:dyDescent="0.2">
      <c r="A2437" s="31">
        <v>2436</v>
      </c>
      <c r="B2437" s="32" t="str">
        <f t="shared" si="38"/>
        <v>SJ-B-02-QDVZ-AC-0060_TE12_X</v>
      </c>
      <c r="C2437" s="32" t="str">
        <f>VLOOKUP(D2437,设备类型清单!B:E,4,0)</f>
        <v>SJ-B-02-QDVZ-AC-0060</v>
      </c>
      <c r="D2437" s="32" t="s">
        <v>164</v>
      </c>
      <c r="E2437" s="32" t="s">
        <v>8</v>
      </c>
      <c r="F2437" s="32" t="s">
        <v>65</v>
      </c>
      <c r="G2437" s="32" t="s">
        <v>66</v>
      </c>
    </row>
    <row r="2438" spans="1:7" x14ac:dyDescent="0.2">
      <c r="A2438" s="31">
        <v>2437</v>
      </c>
      <c r="B2438" s="32" t="str">
        <f t="shared" si="38"/>
        <v>SJ-B-02-QDVZ-AC-0060_TE13_X</v>
      </c>
      <c r="C2438" s="32" t="str">
        <f>VLOOKUP(D2438,设备类型清单!B:E,4,0)</f>
        <v>SJ-B-02-QDVZ-AC-0060</v>
      </c>
      <c r="D2438" s="32" t="s">
        <v>164</v>
      </c>
      <c r="E2438" s="32" t="s">
        <v>8</v>
      </c>
      <c r="F2438" s="32" t="s">
        <v>67</v>
      </c>
      <c r="G2438" s="32" t="s">
        <v>68</v>
      </c>
    </row>
    <row r="2439" spans="1:7" x14ac:dyDescent="0.2">
      <c r="A2439" s="31">
        <v>2438</v>
      </c>
      <c r="B2439" s="32" t="str">
        <f t="shared" si="38"/>
        <v>SJ-B-02-QDVZ-AC-0060_DP01_F</v>
      </c>
      <c r="C2439" s="32" t="str">
        <f>VLOOKUP(D2439,设备类型清单!B:E,4,0)</f>
        <v>SJ-B-02-QDVZ-AC-0060</v>
      </c>
      <c r="D2439" s="32" t="s">
        <v>164</v>
      </c>
      <c r="E2439" s="32" t="s">
        <v>8</v>
      </c>
      <c r="F2439" s="32" t="s">
        <v>69</v>
      </c>
      <c r="G2439" s="32" t="s">
        <v>70</v>
      </c>
    </row>
    <row r="2440" spans="1:7" x14ac:dyDescent="0.2">
      <c r="A2440" s="31">
        <v>2439</v>
      </c>
      <c r="B2440" s="32" t="str">
        <f t="shared" si="38"/>
        <v>SJ-B-02-QDVZ-AC-0060_DP02_X</v>
      </c>
      <c r="C2440" s="32" t="str">
        <f>VLOOKUP(D2440,设备类型清单!B:E,4,0)</f>
        <v>SJ-B-02-QDVZ-AC-0060</v>
      </c>
      <c r="D2440" s="32" t="s">
        <v>164</v>
      </c>
      <c r="E2440" s="32" t="s">
        <v>8</v>
      </c>
      <c r="F2440" s="32" t="s">
        <v>71</v>
      </c>
      <c r="G2440" s="32" t="s">
        <v>72</v>
      </c>
    </row>
    <row r="2441" spans="1:7" x14ac:dyDescent="0.2">
      <c r="A2441" s="31">
        <v>2440</v>
      </c>
      <c r="B2441" s="32" t="str">
        <f t="shared" si="38"/>
        <v>SJ-B-02-QDVZ-AC-0060_DP03_X</v>
      </c>
      <c r="C2441" s="32" t="str">
        <f>VLOOKUP(D2441,设备类型清单!B:E,4,0)</f>
        <v>SJ-B-02-QDVZ-AC-0060</v>
      </c>
      <c r="D2441" s="32" t="s">
        <v>164</v>
      </c>
      <c r="E2441" s="32" t="s">
        <v>8</v>
      </c>
      <c r="F2441" s="32" t="s">
        <v>73</v>
      </c>
      <c r="G2441" s="32" t="s">
        <v>74</v>
      </c>
    </row>
    <row r="2442" spans="1:7" x14ac:dyDescent="0.2">
      <c r="A2442" s="31">
        <v>2441</v>
      </c>
      <c r="B2442" s="32" t="str">
        <f t="shared" si="38"/>
        <v>SJ-B-02-QDVZ-AC-0060_DP04_X</v>
      </c>
      <c r="C2442" s="32" t="str">
        <f>VLOOKUP(D2442,设备类型清单!B:E,4,0)</f>
        <v>SJ-B-02-QDVZ-AC-0060</v>
      </c>
      <c r="D2442" s="32" t="s">
        <v>164</v>
      </c>
      <c r="E2442" s="32" t="s">
        <v>8</v>
      </c>
      <c r="F2442" s="32" t="s">
        <v>75</v>
      </c>
      <c r="G2442" s="32" t="s">
        <v>76</v>
      </c>
    </row>
    <row r="2443" spans="1:7" x14ac:dyDescent="0.2">
      <c r="A2443" s="31">
        <v>2442</v>
      </c>
      <c r="B2443" s="32" t="str">
        <f t="shared" si="38"/>
        <v>SJ-B-02-QDVZ-AC-0060_PR01_F</v>
      </c>
      <c r="C2443" s="32" t="str">
        <f>VLOOKUP(D2443,设备类型清单!B:E,4,0)</f>
        <v>SJ-B-02-QDVZ-AC-0060</v>
      </c>
      <c r="D2443" s="32" t="s">
        <v>164</v>
      </c>
      <c r="E2443" s="32" t="s">
        <v>8</v>
      </c>
      <c r="F2443" s="32" t="s">
        <v>77</v>
      </c>
      <c r="G2443" s="32" t="s">
        <v>78</v>
      </c>
    </row>
    <row r="2444" spans="1:7" x14ac:dyDescent="0.2">
      <c r="A2444" s="31">
        <v>2443</v>
      </c>
      <c r="B2444" s="32" t="str">
        <f t="shared" si="38"/>
        <v>SJ-B-02-QDVZ-AC-0060_SN01_M</v>
      </c>
      <c r="C2444" s="32" t="str">
        <f>VLOOKUP(D2444,设备类型清单!B:E,4,0)</f>
        <v>SJ-B-02-QDVZ-AC-0060</v>
      </c>
      <c r="D2444" s="32" t="s">
        <v>164</v>
      </c>
      <c r="E2444" s="32" t="s">
        <v>8</v>
      </c>
      <c r="F2444" s="32" t="s">
        <v>79</v>
      </c>
      <c r="G2444" s="32" t="s">
        <v>80</v>
      </c>
    </row>
    <row r="2445" spans="1:7" x14ac:dyDescent="0.2">
      <c r="A2445" s="31">
        <v>2444</v>
      </c>
      <c r="B2445" s="32" t="str">
        <f t="shared" si="38"/>
        <v>SJ-B-02-QDVZ-AC-0060_SN02_R</v>
      </c>
      <c r="C2445" s="32" t="str">
        <f>VLOOKUP(D2445,设备类型清单!B:E,4,0)</f>
        <v>SJ-B-02-QDVZ-AC-0060</v>
      </c>
      <c r="D2445" s="32" t="s">
        <v>164</v>
      </c>
      <c r="E2445" s="32" t="s">
        <v>8</v>
      </c>
      <c r="F2445" s="32" t="s">
        <v>81</v>
      </c>
      <c r="G2445" s="32" t="s">
        <v>82</v>
      </c>
    </row>
    <row r="2446" spans="1:7" x14ac:dyDescent="0.2">
      <c r="A2446" s="31">
        <v>2445</v>
      </c>
      <c r="B2446" s="32" t="str">
        <f t="shared" si="38"/>
        <v>SJ-B-02-QDVZ-AC-0060_SN03_E</v>
      </c>
      <c r="C2446" s="32" t="str">
        <f>VLOOKUP(D2446,设备类型清单!B:E,4,0)</f>
        <v>SJ-B-02-QDVZ-AC-0060</v>
      </c>
      <c r="D2446" s="32" t="s">
        <v>164</v>
      </c>
      <c r="E2446" s="32" t="s">
        <v>8</v>
      </c>
      <c r="F2446" s="32" t="s">
        <v>83</v>
      </c>
      <c r="G2446" s="32" t="s">
        <v>84</v>
      </c>
    </row>
    <row r="2447" spans="1:7" x14ac:dyDescent="0.2">
      <c r="A2447" s="31">
        <v>2446</v>
      </c>
      <c r="B2447" s="32" t="str">
        <f t="shared" si="38"/>
        <v>SJ-B-02-QDVZ-AC-0060_SN04_R</v>
      </c>
      <c r="C2447" s="32" t="str">
        <f>VLOOKUP(D2447,设备类型清单!B:E,4,0)</f>
        <v>SJ-B-02-QDVZ-AC-0060</v>
      </c>
      <c r="D2447" s="32" t="s">
        <v>164</v>
      </c>
      <c r="E2447" s="32" t="s">
        <v>8</v>
      </c>
      <c r="F2447" s="32" t="s">
        <v>85</v>
      </c>
      <c r="G2447" s="32" t="s">
        <v>86</v>
      </c>
    </row>
    <row r="2448" spans="1:7" x14ac:dyDescent="0.2">
      <c r="A2448" s="31">
        <v>2447</v>
      </c>
      <c r="B2448" s="32" t="str">
        <f t="shared" si="38"/>
        <v>SJ-B-02-QDVZ-AC-0060_SN05_E</v>
      </c>
      <c r="C2448" s="32" t="str">
        <f>VLOOKUP(D2448,设备类型清单!B:E,4,0)</f>
        <v>SJ-B-02-QDVZ-AC-0060</v>
      </c>
      <c r="D2448" s="32" t="s">
        <v>164</v>
      </c>
      <c r="E2448" s="32" t="s">
        <v>8</v>
      </c>
      <c r="F2448" s="32" t="s">
        <v>87</v>
      </c>
      <c r="G2448" s="32" t="s">
        <v>88</v>
      </c>
    </row>
    <row r="2449" spans="1:7" x14ac:dyDescent="0.2">
      <c r="A2449" s="31">
        <v>2448</v>
      </c>
      <c r="B2449" s="32" t="str">
        <f t="shared" si="38"/>
        <v>SJ-B-02-QDVZ-AC-0060_SN06_S</v>
      </c>
      <c r="C2449" s="32" t="str">
        <f>VLOOKUP(D2449,设备类型清单!B:E,4,0)</f>
        <v>SJ-B-02-QDVZ-AC-0060</v>
      </c>
      <c r="D2449" s="32" t="s">
        <v>164</v>
      </c>
      <c r="E2449" s="32" t="s">
        <v>8</v>
      </c>
      <c r="F2449" s="32" t="s">
        <v>89</v>
      </c>
      <c r="G2449" s="32" t="s">
        <v>90</v>
      </c>
    </row>
    <row r="2450" spans="1:7" x14ac:dyDescent="0.2">
      <c r="A2450" s="34">
        <v>2449</v>
      </c>
      <c r="B2450" s="30" t="str">
        <f t="shared" si="38"/>
        <v>SJ-B-02-QDVZ-AC-0061_AV01_F</v>
      </c>
      <c r="C2450" s="30" t="str">
        <f>VLOOKUP(D2450,设备类型清单!B:E,4,0)</f>
        <v>SJ-B-02-QDVZ-AC-0061</v>
      </c>
      <c r="D2450" s="30" t="s">
        <v>165</v>
      </c>
      <c r="E2450" s="30" t="s">
        <v>8</v>
      </c>
      <c r="F2450" s="30" t="s">
        <v>9</v>
      </c>
      <c r="G2450" s="30" t="s">
        <v>10</v>
      </c>
    </row>
    <row r="2451" spans="1:7" x14ac:dyDescent="0.2">
      <c r="A2451" s="34">
        <v>2450</v>
      </c>
      <c r="B2451" s="30" t="str">
        <f t="shared" si="38"/>
        <v>SJ-B-02-QDVZ-AC-0061_OP01_F</v>
      </c>
      <c r="C2451" s="30" t="str">
        <f>VLOOKUP(D2451,设备类型清单!B:E,4,0)</f>
        <v>SJ-B-02-QDVZ-AC-0061</v>
      </c>
      <c r="D2451" s="30" t="s">
        <v>165</v>
      </c>
      <c r="E2451" s="30" t="s">
        <v>8</v>
      </c>
      <c r="F2451" s="30" t="s">
        <v>11</v>
      </c>
      <c r="G2451" s="30" t="s">
        <v>12</v>
      </c>
    </row>
    <row r="2452" spans="1:7" x14ac:dyDescent="0.2">
      <c r="A2452" s="34">
        <v>2451</v>
      </c>
      <c r="B2452" s="30" t="str">
        <f t="shared" si="38"/>
        <v>SJ-B-02-QDVZ-AC-0061_OP02_F</v>
      </c>
      <c r="C2452" s="30" t="str">
        <f>VLOOKUP(D2452,设备类型清单!B:E,4,0)</f>
        <v>SJ-B-02-QDVZ-AC-0061</v>
      </c>
      <c r="D2452" s="30" t="s">
        <v>165</v>
      </c>
      <c r="E2452" s="30" t="s">
        <v>8</v>
      </c>
      <c r="F2452" s="30" t="s">
        <v>13</v>
      </c>
      <c r="G2452" s="30" t="s">
        <v>14</v>
      </c>
    </row>
    <row r="2453" spans="1:7" x14ac:dyDescent="0.2">
      <c r="A2453" s="34">
        <v>2452</v>
      </c>
      <c r="B2453" s="30" t="str">
        <f t="shared" si="38"/>
        <v>SJ-B-02-QDVZ-AC-0061_OP03_F</v>
      </c>
      <c r="C2453" s="30" t="str">
        <f>VLOOKUP(D2453,设备类型清单!B:E,4,0)</f>
        <v>SJ-B-02-QDVZ-AC-0061</v>
      </c>
      <c r="D2453" s="30" t="s">
        <v>165</v>
      </c>
      <c r="E2453" s="30" t="s">
        <v>8</v>
      </c>
      <c r="F2453" s="30" t="s">
        <v>15</v>
      </c>
      <c r="G2453" s="30" t="s">
        <v>16</v>
      </c>
    </row>
    <row r="2454" spans="1:7" x14ac:dyDescent="0.2">
      <c r="A2454" s="34">
        <v>2453</v>
      </c>
      <c r="B2454" s="30" t="str">
        <f t="shared" si="38"/>
        <v>SJ-B-02-QDVZ-AC-0061_OP04_F</v>
      </c>
      <c r="C2454" s="30" t="str">
        <f>VLOOKUP(D2454,设备类型清单!B:E,4,0)</f>
        <v>SJ-B-02-QDVZ-AC-0061</v>
      </c>
      <c r="D2454" s="30" t="s">
        <v>165</v>
      </c>
      <c r="E2454" s="30" t="s">
        <v>8</v>
      </c>
      <c r="F2454" s="30" t="s">
        <v>17</v>
      </c>
      <c r="G2454" s="30" t="s">
        <v>18</v>
      </c>
    </row>
    <row r="2455" spans="1:7" x14ac:dyDescent="0.2">
      <c r="A2455" s="34">
        <v>2454</v>
      </c>
      <c r="B2455" s="30" t="str">
        <f t="shared" si="38"/>
        <v>SJ-B-02-QDVZ-AC-0061_OP05_F</v>
      </c>
      <c r="C2455" s="30" t="str">
        <f>VLOOKUP(D2455,设备类型清单!B:E,4,0)</f>
        <v>SJ-B-02-QDVZ-AC-0061</v>
      </c>
      <c r="D2455" s="30" t="s">
        <v>165</v>
      </c>
      <c r="E2455" s="30" t="s">
        <v>8</v>
      </c>
      <c r="F2455" s="30" t="s">
        <v>19</v>
      </c>
      <c r="G2455" s="30" t="s">
        <v>20</v>
      </c>
    </row>
    <row r="2456" spans="1:7" x14ac:dyDescent="0.2">
      <c r="A2456" s="34">
        <v>2455</v>
      </c>
      <c r="B2456" s="30" t="str">
        <f t="shared" si="38"/>
        <v>SJ-B-02-QDVZ-AC-0061_OP06_X</v>
      </c>
      <c r="C2456" s="30" t="str">
        <f>VLOOKUP(D2456,设备类型清单!B:E,4,0)</f>
        <v>SJ-B-02-QDVZ-AC-0061</v>
      </c>
      <c r="D2456" s="30" t="s">
        <v>165</v>
      </c>
      <c r="E2456" s="30" t="s">
        <v>8</v>
      </c>
      <c r="F2456" s="30" t="s">
        <v>21</v>
      </c>
      <c r="G2456" s="30" t="s">
        <v>22</v>
      </c>
    </row>
    <row r="2457" spans="1:7" x14ac:dyDescent="0.2">
      <c r="A2457" s="34">
        <v>2456</v>
      </c>
      <c r="B2457" s="30" t="str">
        <f t="shared" si="38"/>
        <v>SJ-B-02-QDVZ-AC-0061_OP07_X</v>
      </c>
      <c r="C2457" s="30" t="str">
        <f>VLOOKUP(D2457,设备类型清单!B:E,4,0)</f>
        <v>SJ-B-02-QDVZ-AC-0061</v>
      </c>
      <c r="D2457" s="30" t="s">
        <v>165</v>
      </c>
      <c r="E2457" s="30" t="s">
        <v>8</v>
      </c>
      <c r="F2457" s="30" t="s">
        <v>23</v>
      </c>
      <c r="G2457" s="30" t="s">
        <v>24</v>
      </c>
    </row>
    <row r="2458" spans="1:7" x14ac:dyDescent="0.2">
      <c r="A2458" s="34">
        <v>2457</v>
      </c>
      <c r="B2458" s="30" t="str">
        <f t="shared" si="38"/>
        <v>SJ-B-02-QDVZ-AC-0061_OP08_X</v>
      </c>
      <c r="C2458" s="30" t="str">
        <f>VLOOKUP(D2458,设备类型清单!B:E,4,0)</f>
        <v>SJ-B-02-QDVZ-AC-0061</v>
      </c>
      <c r="D2458" s="30" t="s">
        <v>165</v>
      </c>
      <c r="E2458" s="30" t="s">
        <v>8</v>
      </c>
      <c r="F2458" s="30" t="s">
        <v>25</v>
      </c>
      <c r="G2458" s="30" t="s">
        <v>26</v>
      </c>
    </row>
    <row r="2459" spans="1:7" x14ac:dyDescent="0.2">
      <c r="A2459" s="34">
        <v>2458</v>
      </c>
      <c r="B2459" s="30" t="str">
        <f t="shared" si="38"/>
        <v>SJ-B-02-QDVZ-AC-0061_OP09_X</v>
      </c>
      <c r="C2459" s="30" t="str">
        <f>VLOOKUP(D2459,设备类型清单!B:E,4,0)</f>
        <v>SJ-B-02-QDVZ-AC-0061</v>
      </c>
      <c r="D2459" s="30" t="s">
        <v>165</v>
      </c>
      <c r="E2459" s="30" t="s">
        <v>8</v>
      </c>
      <c r="F2459" s="30" t="s">
        <v>27</v>
      </c>
      <c r="G2459" s="30" t="s">
        <v>28</v>
      </c>
    </row>
    <row r="2460" spans="1:7" x14ac:dyDescent="0.2">
      <c r="A2460" s="34">
        <v>2459</v>
      </c>
      <c r="B2460" s="30" t="str">
        <f t="shared" si="38"/>
        <v>SJ-B-02-QDVZ-AC-0061_FQ01_F</v>
      </c>
      <c r="C2460" s="30" t="str">
        <f>VLOOKUP(D2460,设备类型清单!B:E,4,0)</f>
        <v>SJ-B-02-QDVZ-AC-0061</v>
      </c>
      <c r="D2460" s="30" t="s">
        <v>165</v>
      </c>
      <c r="E2460" s="30" t="s">
        <v>8</v>
      </c>
      <c r="F2460" s="30" t="s">
        <v>29</v>
      </c>
      <c r="G2460" s="30" t="s">
        <v>30</v>
      </c>
    </row>
    <row r="2461" spans="1:7" x14ac:dyDescent="0.2">
      <c r="A2461" s="34">
        <v>2460</v>
      </c>
      <c r="B2461" s="30" t="str">
        <f t="shared" si="38"/>
        <v>SJ-B-02-QDVZ-AC-0061_HU01_F</v>
      </c>
      <c r="C2461" s="30" t="str">
        <f>VLOOKUP(D2461,设备类型清单!B:E,4,0)</f>
        <v>SJ-B-02-QDVZ-AC-0061</v>
      </c>
      <c r="D2461" s="30" t="s">
        <v>165</v>
      </c>
      <c r="E2461" s="30" t="s">
        <v>8</v>
      </c>
      <c r="F2461" s="30" t="s">
        <v>31</v>
      </c>
      <c r="G2461" s="30" t="s">
        <v>32</v>
      </c>
    </row>
    <row r="2462" spans="1:7" x14ac:dyDescent="0.2">
      <c r="A2462" s="34">
        <v>2461</v>
      </c>
      <c r="B2462" s="30" t="str">
        <f t="shared" si="38"/>
        <v>SJ-B-02-QDVZ-AC-0061_HU02_F</v>
      </c>
      <c r="C2462" s="30" t="str">
        <f>VLOOKUP(D2462,设备类型清单!B:E,4,0)</f>
        <v>SJ-B-02-QDVZ-AC-0061</v>
      </c>
      <c r="D2462" s="30" t="s">
        <v>165</v>
      </c>
      <c r="E2462" s="30" t="s">
        <v>8</v>
      </c>
      <c r="F2462" s="30" t="s">
        <v>33</v>
      </c>
      <c r="G2462" s="30" t="s">
        <v>34</v>
      </c>
    </row>
    <row r="2463" spans="1:7" x14ac:dyDescent="0.2">
      <c r="A2463" s="34">
        <v>2462</v>
      </c>
      <c r="B2463" s="30" t="str">
        <f t="shared" si="38"/>
        <v>SJ-B-02-QDVZ-AC-0061_HU03_F</v>
      </c>
      <c r="C2463" s="30" t="str">
        <f>VLOOKUP(D2463,设备类型清单!B:E,4,0)</f>
        <v>SJ-B-02-QDVZ-AC-0061</v>
      </c>
      <c r="D2463" s="30" t="s">
        <v>165</v>
      </c>
      <c r="E2463" s="30" t="s">
        <v>8</v>
      </c>
      <c r="F2463" s="30" t="s">
        <v>35</v>
      </c>
      <c r="G2463" s="30" t="s">
        <v>36</v>
      </c>
    </row>
    <row r="2464" spans="1:7" x14ac:dyDescent="0.2">
      <c r="A2464" s="34">
        <v>2463</v>
      </c>
      <c r="B2464" s="30" t="str">
        <f t="shared" si="38"/>
        <v>SJ-B-02-QDVZ-AC-0061_HU04_F</v>
      </c>
      <c r="C2464" s="30" t="str">
        <f>VLOOKUP(D2464,设备类型清单!B:E,4,0)</f>
        <v>SJ-B-02-QDVZ-AC-0061</v>
      </c>
      <c r="D2464" s="30" t="s">
        <v>165</v>
      </c>
      <c r="E2464" s="30" t="s">
        <v>8</v>
      </c>
      <c r="F2464" s="30" t="s">
        <v>37</v>
      </c>
      <c r="G2464" s="30" t="s">
        <v>38</v>
      </c>
    </row>
    <row r="2465" spans="1:7" x14ac:dyDescent="0.2">
      <c r="A2465" s="34">
        <v>2464</v>
      </c>
      <c r="B2465" s="30" t="str">
        <f t="shared" si="38"/>
        <v>SJ-B-02-QDVZ-AC-0061_HU05_F</v>
      </c>
      <c r="C2465" s="30" t="str">
        <f>VLOOKUP(D2465,设备类型清单!B:E,4,0)</f>
        <v>SJ-B-02-QDVZ-AC-0061</v>
      </c>
      <c r="D2465" s="30" t="s">
        <v>165</v>
      </c>
      <c r="E2465" s="30" t="s">
        <v>8</v>
      </c>
      <c r="F2465" s="30" t="s">
        <v>39</v>
      </c>
      <c r="G2465" s="30" t="s">
        <v>40</v>
      </c>
    </row>
    <row r="2466" spans="1:7" x14ac:dyDescent="0.2">
      <c r="A2466" s="34">
        <v>2465</v>
      </c>
      <c r="B2466" s="30" t="str">
        <f t="shared" si="38"/>
        <v>SJ-B-02-QDVZ-AC-0061_HU06_X</v>
      </c>
      <c r="C2466" s="30" t="str">
        <f>VLOOKUP(D2466,设备类型清单!B:E,4,0)</f>
        <v>SJ-B-02-QDVZ-AC-0061</v>
      </c>
      <c r="D2466" s="30" t="s">
        <v>165</v>
      </c>
      <c r="E2466" s="30" t="s">
        <v>8</v>
      </c>
      <c r="F2466" s="30" t="s">
        <v>41</v>
      </c>
      <c r="G2466" s="30" t="s">
        <v>42</v>
      </c>
    </row>
    <row r="2467" spans="1:7" x14ac:dyDescent="0.2">
      <c r="A2467" s="34">
        <v>2466</v>
      </c>
      <c r="B2467" s="30" t="str">
        <f t="shared" si="38"/>
        <v>SJ-B-02-QDVZ-AC-0061_TE01_F</v>
      </c>
      <c r="C2467" s="30" t="str">
        <f>VLOOKUP(D2467,设备类型清单!B:E,4,0)</f>
        <v>SJ-B-02-QDVZ-AC-0061</v>
      </c>
      <c r="D2467" s="30" t="s">
        <v>165</v>
      </c>
      <c r="E2467" s="30" t="s">
        <v>8</v>
      </c>
      <c r="F2467" s="30" t="s">
        <v>43</v>
      </c>
      <c r="G2467" s="30" t="s">
        <v>44</v>
      </c>
    </row>
    <row r="2468" spans="1:7" x14ac:dyDescent="0.2">
      <c r="A2468" s="34">
        <v>2467</v>
      </c>
      <c r="B2468" s="30" t="str">
        <f t="shared" si="38"/>
        <v>SJ-B-02-QDVZ-AC-0061_TE02_F</v>
      </c>
      <c r="C2468" s="30" t="str">
        <f>VLOOKUP(D2468,设备类型清单!B:E,4,0)</f>
        <v>SJ-B-02-QDVZ-AC-0061</v>
      </c>
      <c r="D2468" s="30" t="s">
        <v>165</v>
      </c>
      <c r="E2468" s="30" t="s">
        <v>8</v>
      </c>
      <c r="F2468" s="30" t="s">
        <v>45</v>
      </c>
      <c r="G2468" s="30" t="s">
        <v>46</v>
      </c>
    </row>
    <row r="2469" spans="1:7" x14ac:dyDescent="0.2">
      <c r="A2469" s="34">
        <v>2468</v>
      </c>
      <c r="B2469" s="30" t="str">
        <f t="shared" si="38"/>
        <v>SJ-B-02-QDVZ-AC-0061_TE03_F</v>
      </c>
      <c r="C2469" s="30" t="str">
        <f>VLOOKUP(D2469,设备类型清单!B:E,4,0)</f>
        <v>SJ-B-02-QDVZ-AC-0061</v>
      </c>
      <c r="D2469" s="30" t="s">
        <v>165</v>
      </c>
      <c r="E2469" s="30" t="s">
        <v>8</v>
      </c>
      <c r="F2469" s="30" t="s">
        <v>47</v>
      </c>
      <c r="G2469" s="30" t="s">
        <v>48</v>
      </c>
    </row>
    <row r="2470" spans="1:7" x14ac:dyDescent="0.2">
      <c r="A2470" s="34">
        <v>2469</v>
      </c>
      <c r="B2470" s="30" t="str">
        <f t="shared" si="38"/>
        <v>SJ-B-02-QDVZ-AC-0061_TE04_F</v>
      </c>
      <c r="C2470" s="30" t="str">
        <f>VLOOKUP(D2470,设备类型清单!B:E,4,0)</f>
        <v>SJ-B-02-QDVZ-AC-0061</v>
      </c>
      <c r="D2470" s="30" t="s">
        <v>165</v>
      </c>
      <c r="E2470" s="30" t="s">
        <v>8</v>
      </c>
      <c r="F2470" s="30" t="s">
        <v>49</v>
      </c>
      <c r="G2470" s="30" t="s">
        <v>50</v>
      </c>
    </row>
    <row r="2471" spans="1:7" x14ac:dyDescent="0.2">
      <c r="A2471" s="34">
        <v>2470</v>
      </c>
      <c r="B2471" s="30" t="str">
        <f t="shared" si="38"/>
        <v>SJ-B-02-QDVZ-AC-0061_TE05_F</v>
      </c>
      <c r="C2471" s="30" t="str">
        <f>VLOOKUP(D2471,设备类型清单!B:E,4,0)</f>
        <v>SJ-B-02-QDVZ-AC-0061</v>
      </c>
      <c r="D2471" s="30" t="s">
        <v>165</v>
      </c>
      <c r="E2471" s="30" t="s">
        <v>8</v>
      </c>
      <c r="F2471" s="30" t="s">
        <v>51</v>
      </c>
      <c r="G2471" s="30" t="s">
        <v>52</v>
      </c>
    </row>
    <row r="2472" spans="1:7" x14ac:dyDescent="0.2">
      <c r="A2472" s="34">
        <v>2471</v>
      </c>
      <c r="B2472" s="30" t="str">
        <f t="shared" si="38"/>
        <v>SJ-B-02-QDVZ-AC-0061_TE06_F</v>
      </c>
      <c r="C2472" s="30" t="str">
        <f>VLOOKUP(D2472,设备类型清单!B:E,4,0)</f>
        <v>SJ-B-02-QDVZ-AC-0061</v>
      </c>
      <c r="D2472" s="30" t="s">
        <v>165</v>
      </c>
      <c r="E2472" s="30" t="s">
        <v>8</v>
      </c>
      <c r="F2472" s="30" t="s">
        <v>53</v>
      </c>
      <c r="G2472" s="30" t="s">
        <v>54</v>
      </c>
    </row>
    <row r="2473" spans="1:7" x14ac:dyDescent="0.2">
      <c r="A2473" s="34">
        <v>2472</v>
      </c>
      <c r="B2473" s="30" t="str">
        <f t="shared" si="38"/>
        <v>SJ-B-02-QDVZ-AC-0061_TE07_F</v>
      </c>
      <c r="C2473" s="30" t="str">
        <f>VLOOKUP(D2473,设备类型清单!B:E,4,0)</f>
        <v>SJ-B-02-QDVZ-AC-0061</v>
      </c>
      <c r="D2473" s="30" t="s">
        <v>165</v>
      </c>
      <c r="E2473" s="30" t="s">
        <v>8</v>
      </c>
      <c r="F2473" s="30" t="s">
        <v>55</v>
      </c>
      <c r="G2473" s="30" t="s">
        <v>56</v>
      </c>
    </row>
    <row r="2474" spans="1:7" x14ac:dyDescent="0.2">
      <c r="A2474" s="34">
        <v>2473</v>
      </c>
      <c r="B2474" s="30" t="str">
        <f t="shared" si="38"/>
        <v>SJ-B-02-QDVZ-AC-0061_TE08_F</v>
      </c>
      <c r="C2474" s="30" t="str">
        <f>VLOOKUP(D2474,设备类型清单!B:E,4,0)</f>
        <v>SJ-B-02-QDVZ-AC-0061</v>
      </c>
      <c r="D2474" s="30" t="s">
        <v>165</v>
      </c>
      <c r="E2474" s="30" t="s">
        <v>8</v>
      </c>
      <c r="F2474" s="30" t="s">
        <v>57</v>
      </c>
      <c r="G2474" s="30" t="s">
        <v>58</v>
      </c>
    </row>
    <row r="2475" spans="1:7" x14ac:dyDescent="0.2">
      <c r="A2475" s="34">
        <v>2474</v>
      </c>
      <c r="B2475" s="30" t="str">
        <f t="shared" si="38"/>
        <v>SJ-B-02-QDVZ-AC-0061_TE09_S</v>
      </c>
      <c r="C2475" s="30" t="str">
        <f>VLOOKUP(D2475,设备类型清单!B:E,4,0)</f>
        <v>SJ-B-02-QDVZ-AC-0061</v>
      </c>
      <c r="D2475" s="30" t="s">
        <v>165</v>
      </c>
      <c r="E2475" s="30" t="s">
        <v>8</v>
      </c>
      <c r="F2475" s="30" t="s">
        <v>59</v>
      </c>
      <c r="G2475" s="30" t="s">
        <v>60</v>
      </c>
    </row>
    <row r="2476" spans="1:7" x14ac:dyDescent="0.2">
      <c r="A2476" s="34">
        <v>2475</v>
      </c>
      <c r="B2476" s="30" t="str">
        <f t="shared" si="38"/>
        <v>SJ-B-02-QDVZ-AC-0061_TE10_S</v>
      </c>
      <c r="C2476" s="30" t="str">
        <f>VLOOKUP(D2476,设备类型清单!B:E,4,0)</f>
        <v>SJ-B-02-QDVZ-AC-0061</v>
      </c>
      <c r="D2476" s="30" t="s">
        <v>165</v>
      </c>
      <c r="E2476" s="30" t="s">
        <v>8</v>
      </c>
      <c r="F2476" s="30" t="s">
        <v>61</v>
      </c>
      <c r="G2476" s="30" t="s">
        <v>62</v>
      </c>
    </row>
    <row r="2477" spans="1:7" x14ac:dyDescent="0.2">
      <c r="A2477" s="34">
        <v>2476</v>
      </c>
      <c r="B2477" s="30" t="str">
        <f t="shared" si="38"/>
        <v>SJ-B-02-QDVZ-AC-0061_TE11_X</v>
      </c>
      <c r="C2477" s="30" t="str">
        <f>VLOOKUP(D2477,设备类型清单!B:E,4,0)</f>
        <v>SJ-B-02-QDVZ-AC-0061</v>
      </c>
      <c r="D2477" s="30" t="s">
        <v>165</v>
      </c>
      <c r="E2477" s="30" t="s">
        <v>8</v>
      </c>
      <c r="F2477" s="30" t="s">
        <v>63</v>
      </c>
      <c r="G2477" s="30" t="s">
        <v>64</v>
      </c>
    </row>
    <row r="2478" spans="1:7" x14ac:dyDescent="0.2">
      <c r="A2478" s="34">
        <v>2477</v>
      </c>
      <c r="B2478" s="30" t="str">
        <f t="shared" si="38"/>
        <v>SJ-B-02-QDVZ-AC-0061_TE12_X</v>
      </c>
      <c r="C2478" s="30" t="str">
        <f>VLOOKUP(D2478,设备类型清单!B:E,4,0)</f>
        <v>SJ-B-02-QDVZ-AC-0061</v>
      </c>
      <c r="D2478" s="30" t="s">
        <v>165</v>
      </c>
      <c r="E2478" s="30" t="s">
        <v>8</v>
      </c>
      <c r="F2478" s="30" t="s">
        <v>65</v>
      </c>
      <c r="G2478" s="30" t="s">
        <v>66</v>
      </c>
    </row>
    <row r="2479" spans="1:7" x14ac:dyDescent="0.2">
      <c r="A2479" s="34">
        <v>2478</v>
      </c>
      <c r="B2479" s="30" t="str">
        <f t="shared" si="38"/>
        <v>SJ-B-02-QDVZ-AC-0061_TE13_X</v>
      </c>
      <c r="C2479" s="30" t="str">
        <f>VLOOKUP(D2479,设备类型清单!B:E,4,0)</f>
        <v>SJ-B-02-QDVZ-AC-0061</v>
      </c>
      <c r="D2479" s="30" t="s">
        <v>165</v>
      </c>
      <c r="E2479" s="30" t="s">
        <v>8</v>
      </c>
      <c r="F2479" s="30" t="s">
        <v>67</v>
      </c>
      <c r="G2479" s="30" t="s">
        <v>68</v>
      </c>
    </row>
    <row r="2480" spans="1:7" x14ac:dyDescent="0.2">
      <c r="A2480" s="34">
        <v>2479</v>
      </c>
      <c r="B2480" s="30" t="str">
        <f t="shared" si="38"/>
        <v>SJ-B-02-QDVZ-AC-0061_DP01_F</v>
      </c>
      <c r="C2480" s="30" t="str">
        <f>VLOOKUP(D2480,设备类型清单!B:E,4,0)</f>
        <v>SJ-B-02-QDVZ-AC-0061</v>
      </c>
      <c r="D2480" s="30" t="s">
        <v>165</v>
      </c>
      <c r="E2480" s="30" t="s">
        <v>8</v>
      </c>
      <c r="F2480" s="30" t="s">
        <v>69</v>
      </c>
      <c r="G2480" s="30" t="s">
        <v>70</v>
      </c>
    </row>
    <row r="2481" spans="1:7" x14ac:dyDescent="0.2">
      <c r="A2481" s="34">
        <v>2480</v>
      </c>
      <c r="B2481" s="30" t="str">
        <f t="shared" si="38"/>
        <v>SJ-B-02-QDVZ-AC-0061_DP02_X</v>
      </c>
      <c r="C2481" s="30" t="str">
        <f>VLOOKUP(D2481,设备类型清单!B:E,4,0)</f>
        <v>SJ-B-02-QDVZ-AC-0061</v>
      </c>
      <c r="D2481" s="30" t="s">
        <v>165</v>
      </c>
      <c r="E2481" s="30" t="s">
        <v>8</v>
      </c>
      <c r="F2481" s="30" t="s">
        <v>71</v>
      </c>
      <c r="G2481" s="30" t="s">
        <v>72</v>
      </c>
    </row>
    <row r="2482" spans="1:7" x14ac:dyDescent="0.2">
      <c r="A2482" s="34">
        <v>2481</v>
      </c>
      <c r="B2482" s="30" t="str">
        <f t="shared" si="38"/>
        <v>SJ-B-02-QDVZ-AC-0061_DP03_X</v>
      </c>
      <c r="C2482" s="30" t="str">
        <f>VLOOKUP(D2482,设备类型清单!B:E,4,0)</f>
        <v>SJ-B-02-QDVZ-AC-0061</v>
      </c>
      <c r="D2482" s="30" t="s">
        <v>165</v>
      </c>
      <c r="E2482" s="30" t="s">
        <v>8</v>
      </c>
      <c r="F2482" s="30" t="s">
        <v>73</v>
      </c>
      <c r="G2482" s="30" t="s">
        <v>74</v>
      </c>
    </row>
    <row r="2483" spans="1:7" x14ac:dyDescent="0.2">
      <c r="A2483" s="34">
        <v>2482</v>
      </c>
      <c r="B2483" s="30" t="str">
        <f t="shared" si="38"/>
        <v>SJ-B-02-QDVZ-AC-0061_DP04_X</v>
      </c>
      <c r="C2483" s="30" t="str">
        <f>VLOOKUP(D2483,设备类型清单!B:E,4,0)</f>
        <v>SJ-B-02-QDVZ-AC-0061</v>
      </c>
      <c r="D2483" s="30" t="s">
        <v>165</v>
      </c>
      <c r="E2483" s="30" t="s">
        <v>8</v>
      </c>
      <c r="F2483" s="30" t="s">
        <v>75</v>
      </c>
      <c r="G2483" s="30" t="s">
        <v>76</v>
      </c>
    </row>
    <row r="2484" spans="1:7" x14ac:dyDescent="0.2">
      <c r="A2484" s="34">
        <v>2483</v>
      </c>
      <c r="B2484" s="30" t="str">
        <f t="shared" si="38"/>
        <v>SJ-B-02-QDVZ-AC-0061_PR01_F</v>
      </c>
      <c r="C2484" s="30" t="str">
        <f>VLOOKUP(D2484,设备类型清单!B:E,4,0)</f>
        <v>SJ-B-02-QDVZ-AC-0061</v>
      </c>
      <c r="D2484" s="30" t="s">
        <v>165</v>
      </c>
      <c r="E2484" s="30" t="s">
        <v>8</v>
      </c>
      <c r="F2484" s="30" t="s">
        <v>77</v>
      </c>
      <c r="G2484" s="30" t="s">
        <v>78</v>
      </c>
    </row>
    <row r="2485" spans="1:7" x14ac:dyDescent="0.2">
      <c r="A2485" s="34">
        <v>2484</v>
      </c>
      <c r="B2485" s="30" t="str">
        <f t="shared" si="38"/>
        <v>SJ-B-02-QDVZ-AC-0061_SN01_M</v>
      </c>
      <c r="C2485" s="30" t="str">
        <f>VLOOKUP(D2485,设备类型清单!B:E,4,0)</f>
        <v>SJ-B-02-QDVZ-AC-0061</v>
      </c>
      <c r="D2485" s="30" t="s">
        <v>165</v>
      </c>
      <c r="E2485" s="30" t="s">
        <v>8</v>
      </c>
      <c r="F2485" s="30" t="s">
        <v>79</v>
      </c>
      <c r="G2485" s="30" t="s">
        <v>80</v>
      </c>
    </row>
    <row r="2486" spans="1:7" x14ac:dyDescent="0.2">
      <c r="A2486" s="34">
        <v>2485</v>
      </c>
      <c r="B2486" s="30" t="str">
        <f t="shared" si="38"/>
        <v>SJ-B-02-QDVZ-AC-0061_SN02_R</v>
      </c>
      <c r="C2486" s="30" t="str">
        <f>VLOOKUP(D2486,设备类型清单!B:E,4,0)</f>
        <v>SJ-B-02-QDVZ-AC-0061</v>
      </c>
      <c r="D2486" s="30" t="s">
        <v>165</v>
      </c>
      <c r="E2486" s="30" t="s">
        <v>8</v>
      </c>
      <c r="F2486" s="30" t="s">
        <v>81</v>
      </c>
      <c r="G2486" s="30" t="s">
        <v>82</v>
      </c>
    </row>
    <row r="2487" spans="1:7" x14ac:dyDescent="0.2">
      <c r="A2487" s="34">
        <v>2486</v>
      </c>
      <c r="B2487" s="30" t="str">
        <f t="shared" si="38"/>
        <v>SJ-B-02-QDVZ-AC-0061_SN03_E</v>
      </c>
      <c r="C2487" s="30" t="str">
        <f>VLOOKUP(D2487,设备类型清单!B:E,4,0)</f>
        <v>SJ-B-02-QDVZ-AC-0061</v>
      </c>
      <c r="D2487" s="30" t="s">
        <v>165</v>
      </c>
      <c r="E2487" s="30" t="s">
        <v>8</v>
      </c>
      <c r="F2487" s="30" t="s">
        <v>83</v>
      </c>
      <c r="G2487" s="30" t="s">
        <v>84</v>
      </c>
    </row>
    <row r="2488" spans="1:7" x14ac:dyDescent="0.2">
      <c r="A2488" s="34">
        <v>2487</v>
      </c>
      <c r="B2488" s="30" t="str">
        <f t="shared" si="38"/>
        <v>SJ-B-02-QDVZ-AC-0061_SN04_R</v>
      </c>
      <c r="C2488" s="30" t="str">
        <f>VLOOKUP(D2488,设备类型清单!B:E,4,0)</f>
        <v>SJ-B-02-QDVZ-AC-0061</v>
      </c>
      <c r="D2488" s="30" t="s">
        <v>165</v>
      </c>
      <c r="E2488" s="30" t="s">
        <v>8</v>
      </c>
      <c r="F2488" s="30" t="s">
        <v>85</v>
      </c>
      <c r="G2488" s="30" t="s">
        <v>86</v>
      </c>
    </row>
    <row r="2489" spans="1:7" x14ac:dyDescent="0.2">
      <c r="A2489" s="34">
        <v>2488</v>
      </c>
      <c r="B2489" s="30" t="str">
        <f t="shared" si="38"/>
        <v>SJ-B-02-QDVZ-AC-0061_SN05_E</v>
      </c>
      <c r="C2489" s="30" t="str">
        <f>VLOOKUP(D2489,设备类型清单!B:E,4,0)</f>
        <v>SJ-B-02-QDVZ-AC-0061</v>
      </c>
      <c r="D2489" s="30" t="s">
        <v>165</v>
      </c>
      <c r="E2489" s="30" t="s">
        <v>8</v>
      </c>
      <c r="F2489" s="30" t="s">
        <v>87</v>
      </c>
      <c r="G2489" s="30" t="s">
        <v>88</v>
      </c>
    </row>
    <row r="2490" spans="1:7" x14ac:dyDescent="0.2">
      <c r="A2490" s="34">
        <v>2489</v>
      </c>
      <c r="B2490" s="30" t="str">
        <f t="shared" si="38"/>
        <v>SJ-B-02-QDVZ-AC-0061_SN06_S</v>
      </c>
      <c r="C2490" s="30" t="str">
        <f>VLOOKUP(D2490,设备类型清单!B:E,4,0)</f>
        <v>SJ-B-02-QDVZ-AC-0061</v>
      </c>
      <c r="D2490" s="30" t="s">
        <v>165</v>
      </c>
      <c r="E2490" s="30" t="s">
        <v>8</v>
      </c>
      <c r="F2490" s="30" t="s">
        <v>89</v>
      </c>
      <c r="G2490" s="30" t="s">
        <v>90</v>
      </c>
    </row>
    <row r="2491" spans="1:7" x14ac:dyDescent="0.2">
      <c r="A2491" s="31">
        <v>2490</v>
      </c>
      <c r="B2491" s="32" t="str">
        <f t="shared" si="38"/>
        <v>SJ-B-02-QDVZ-AC-0062_AV01_F</v>
      </c>
      <c r="C2491" s="32" t="str">
        <f>VLOOKUP(D2491,设备类型清单!B:E,4,0)</f>
        <v>SJ-B-02-QDVZ-AC-0062</v>
      </c>
      <c r="D2491" s="32" t="s">
        <v>166</v>
      </c>
      <c r="E2491" s="32" t="s">
        <v>128</v>
      </c>
      <c r="F2491" s="32" t="s">
        <v>9</v>
      </c>
      <c r="G2491" s="32" t="s">
        <v>10</v>
      </c>
    </row>
    <row r="2492" spans="1:7" x14ac:dyDescent="0.2">
      <c r="A2492" s="31">
        <v>2491</v>
      </c>
      <c r="B2492" s="32" t="str">
        <f t="shared" si="38"/>
        <v>SJ-B-02-QDVZ-AC-0062_OP01_F</v>
      </c>
      <c r="C2492" s="32" t="str">
        <f>VLOOKUP(D2492,设备类型清单!B:E,4,0)</f>
        <v>SJ-B-02-QDVZ-AC-0062</v>
      </c>
      <c r="D2492" s="32" t="s">
        <v>166</v>
      </c>
      <c r="E2492" s="32" t="s">
        <v>128</v>
      </c>
      <c r="F2492" s="32" t="s">
        <v>11</v>
      </c>
      <c r="G2492" s="32" t="s">
        <v>12</v>
      </c>
    </row>
    <row r="2493" spans="1:7" x14ac:dyDescent="0.2">
      <c r="A2493" s="31">
        <v>2492</v>
      </c>
      <c r="B2493" s="32" t="str">
        <f t="shared" si="38"/>
        <v>SJ-B-02-QDVZ-AC-0062_OP02_F</v>
      </c>
      <c r="C2493" s="32" t="str">
        <f>VLOOKUP(D2493,设备类型清单!B:E,4,0)</f>
        <v>SJ-B-02-QDVZ-AC-0062</v>
      </c>
      <c r="D2493" s="32" t="s">
        <v>166</v>
      </c>
      <c r="E2493" s="32" t="s">
        <v>128</v>
      </c>
      <c r="F2493" s="32" t="s">
        <v>13</v>
      </c>
      <c r="G2493" s="32" t="s">
        <v>14</v>
      </c>
    </row>
    <row r="2494" spans="1:7" x14ac:dyDescent="0.2">
      <c r="A2494" s="31">
        <v>2493</v>
      </c>
      <c r="B2494" s="32" t="str">
        <f t="shared" si="38"/>
        <v>SJ-B-02-QDVZ-AC-0062_OP03_F</v>
      </c>
      <c r="C2494" s="32" t="str">
        <f>VLOOKUP(D2494,设备类型清单!B:E,4,0)</f>
        <v>SJ-B-02-QDVZ-AC-0062</v>
      </c>
      <c r="D2494" s="32" t="s">
        <v>166</v>
      </c>
      <c r="E2494" s="32" t="s">
        <v>128</v>
      </c>
      <c r="F2494" s="32" t="s">
        <v>15</v>
      </c>
      <c r="G2494" s="32" t="s">
        <v>16</v>
      </c>
    </row>
    <row r="2495" spans="1:7" x14ac:dyDescent="0.2">
      <c r="A2495" s="31">
        <v>2494</v>
      </c>
      <c r="B2495" s="32" t="str">
        <f t="shared" si="38"/>
        <v>SJ-B-02-QDVZ-AC-0062_OP04_F</v>
      </c>
      <c r="C2495" s="32" t="str">
        <f>VLOOKUP(D2495,设备类型清单!B:E,4,0)</f>
        <v>SJ-B-02-QDVZ-AC-0062</v>
      </c>
      <c r="D2495" s="32" t="s">
        <v>166</v>
      </c>
      <c r="E2495" s="32" t="s">
        <v>128</v>
      </c>
      <c r="F2495" s="32" t="s">
        <v>17</v>
      </c>
      <c r="G2495" s="32" t="s">
        <v>18</v>
      </c>
    </row>
    <row r="2496" spans="1:7" x14ac:dyDescent="0.2">
      <c r="A2496" s="31">
        <v>2495</v>
      </c>
      <c r="B2496" s="32" t="str">
        <f t="shared" si="38"/>
        <v>SJ-B-02-QDVZ-AC-0062_OP05_F</v>
      </c>
      <c r="C2496" s="32" t="str">
        <f>VLOOKUP(D2496,设备类型清单!B:E,4,0)</f>
        <v>SJ-B-02-QDVZ-AC-0062</v>
      </c>
      <c r="D2496" s="32" t="s">
        <v>166</v>
      </c>
      <c r="E2496" s="32" t="s">
        <v>128</v>
      </c>
      <c r="F2496" s="32" t="s">
        <v>19</v>
      </c>
      <c r="G2496" s="32" t="s">
        <v>20</v>
      </c>
    </row>
    <row r="2497" spans="1:7" x14ac:dyDescent="0.2">
      <c r="A2497" s="31">
        <v>2496</v>
      </c>
      <c r="B2497" s="32" t="str">
        <f t="shared" si="38"/>
        <v>SJ-B-02-QDVZ-AC-0062_OP06_X</v>
      </c>
      <c r="C2497" s="32" t="str">
        <f>VLOOKUP(D2497,设备类型清单!B:E,4,0)</f>
        <v>SJ-B-02-QDVZ-AC-0062</v>
      </c>
      <c r="D2497" s="32" t="s">
        <v>166</v>
      </c>
      <c r="E2497" s="32" t="s">
        <v>128</v>
      </c>
      <c r="F2497" s="32" t="s">
        <v>21</v>
      </c>
      <c r="G2497" s="32" t="s">
        <v>22</v>
      </c>
    </row>
    <row r="2498" spans="1:7" x14ac:dyDescent="0.2">
      <c r="A2498" s="31">
        <v>2497</v>
      </c>
      <c r="B2498" s="32" t="str">
        <f t="shared" ref="B2498:B2561" si="39">C2498&amp;F2498</f>
        <v>SJ-B-02-QDVZ-AC-0062_OP07_X</v>
      </c>
      <c r="C2498" s="32" t="str">
        <f>VLOOKUP(D2498,设备类型清单!B:E,4,0)</f>
        <v>SJ-B-02-QDVZ-AC-0062</v>
      </c>
      <c r="D2498" s="32" t="s">
        <v>166</v>
      </c>
      <c r="E2498" s="32" t="s">
        <v>128</v>
      </c>
      <c r="F2498" s="32" t="s">
        <v>23</v>
      </c>
      <c r="G2498" s="32" t="s">
        <v>24</v>
      </c>
    </row>
    <row r="2499" spans="1:7" x14ac:dyDescent="0.2">
      <c r="A2499" s="31">
        <v>2498</v>
      </c>
      <c r="B2499" s="32" t="str">
        <f t="shared" si="39"/>
        <v>SJ-B-02-QDVZ-AC-0062_OP08_X</v>
      </c>
      <c r="C2499" s="32" t="str">
        <f>VLOOKUP(D2499,设备类型清单!B:E,4,0)</f>
        <v>SJ-B-02-QDVZ-AC-0062</v>
      </c>
      <c r="D2499" s="32" t="s">
        <v>166</v>
      </c>
      <c r="E2499" s="32" t="s">
        <v>128</v>
      </c>
      <c r="F2499" s="32" t="s">
        <v>25</v>
      </c>
      <c r="G2499" s="32" t="s">
        <v>26</v>
      </c>
    </row>
    <row r="2500" spans="1:7" x14ac:dyDescent="0.2">
      <c r="A2500" s="31">
        <v>2499</v>
      </c>
      <c r="B2500" s="32" t="str">
        <f t="shared" si="39"/>
        <v>SJ-B-02-QDVZ-AC-0062_OP09_X</v>
      </c>
      <c r="C2500" s="32" t="str">
        <f>VLOOKUP(D2500,设备类型清单!B:E,4,0)</f>
        <v>SJ-B-02-QDVZ-AC-0062</v>
      </c>
      <c r="D2500" s="32" t="s">
        <v>166</v>
      </c>
      <c r="E2500" s="32" t="s">
        <v>128</v>
      </c>
      <c r="F2500" s="32" t="s">
        <v>27</v>
      </c>
      <c r="G2500" s="32" t="s">
        <v>28</v>
      </c>
    </row>
    <row r="2501" spans="1:7" x14ac:dyDescent="0.2">
      <c r="A2501" s="31">
        <v>2500</v>
      </c>
      <c r="B2501" s="32" t="str">
        <f t="shared" si="39"/>
        <v>SJ-B-02-QDVZ-AC-0062_FQ01_F</v>
      </c>
      <c r="C2501" s="32" t="str">
        <f>VLOOKUP(D2501,设备类型清单!B:E,4,0)</f>
        <v>SJ-B-02-QDVZ-AC-0062</v>
      </c>
      <c r="D2501" s="32" t="s">
        <v>166</v>
      </c>
      <c r="E2501" s="32" t="s">
        <v>128</v>
      </c>
      <c r="F2501" s="32" t="s">
        <v>29</v>
      </c>
      <c r="G2501" s="32" t="s">
        <v>30</v>
      </c>
    </row>
    <row r="2502" spans="1:7" x14ac:dyDescent="0.2">
      <c r="A2502" s="31">
        <v>2501</v>
      </c>
      <c r="B2502" s="32" t="str">
        <f t="shared" si="39"/>
        <v>SJ-B-02-QDVZ-AC-0062_HU01_F</v>
      </c>
      <c r="C2502" s="32" t="str">
        <f>VLOOKUP(D2502,设备类型清单!B:E,4,0)</f>
        <v>SJ-B-02-QDVZ-AC-0062</v>
      </c>
      <c r="D2502" s="32" t="s">
        <v>166</v>
      </c>
      <c r="E2502" s="32" t="s">
        <v>128</v>
      </c>
      <c r="F2502" s="32" t="s">
        <v>31</v>
      </c>
      <c r="G2502" s="32" t="s">
        <v>32</v>
      </c>
    </row>
    <row r="2503" spans="1:7" x14ac:dyDescent="0.2">
      <c r="A2503" s="31">
        <v>2502</v>
      </c>
      <c r="B2503" s="32" t="str">
        <f t="shared" si="39"/>
        <v>SJ-B-02-QDVZ-AC-0062_HU02_F</v>
      </c>
      <c r="C2503" s="32" t="str">
        <f>VLOOKUP(D2503,设备类型清单!B:E,4,0)</f>
        <v>SJ-B-02-QDVZ-AC-0062</v>
      </c>
      <c r="D2503" s="32" t="s">
        <v>166</v>
      </c>
      <c r="E2503" s="32" t="s">
        <v>128</v>
      </c>
      <c r="F2503" s="32" t="s">
        <v>33</v>
      </c>
      <c r="G2503" s="32" t="s">
        <v>34</v>
      </c>
    </row>
    <row r="2504" spans="1:7" x14ac:dyDescent="0.2">
      <c r="A2504" s="31">
        <v>2503</v>
      </c>
      <c r="B2504" s="32" t="str">
        <f t="shared" si="39"/>
        <v>SJ-B-02-QDVZ-AC-0062_HU03_F</v>
      </c>
      <c r="C2504" s="32" t="str">
        <f>VLOOKUP(D2504,设备类型清单!B:E,4,0)</f>
        <v>SJ-B-02-QDVZ-AC-0062</v>
      </c>
      <c r="D2504" s="32" t="s">
        <v>166</v>
      </c>
      <c r="E2504" s="32" t="s">
        <v>128</v>
      </c>
      <c r="F2504" s="32" t="s">
        <v>35</v>
      </c>
      <c r="G2504" s="32" t="s">
        <v>36</v>
      </c>
    </row>
    <row r="2505" spans="1:7" x14ac:dyDescent="0.2">
      <c r="A2505" s="31">
        <v>2504</v>
      </c>
      <c r="B2505" s="32" t="str">
        <f t="shared" si="39"/>
        <v>SJ-B-02-QDVZ-AC-0062_HU04_F</v>
      </c>
      <c r="C2505" s="32" t="str">
        <f>VLOOKUP(D2505,设备类型清单!B:E,4,0)</f>
        <v>SJ-B-02-QDVZ-AC-0062</v>
      </c>
      <c r="D2505" s="32" t="s">
        <v>166</v>
      </c>
      <c r="E2505" s="32" t="s">
        <v>128</v>
      </c>
      <c r="F2505" s="32" t="s">
        <v>37</v>
      </c>
      <c r="G2505" s="32" t="s">
        <v>38</v>
      </c>
    </row>
    <row r="2506" spans="1:7" x14ac:dyDescent="0.2">
      <c r="A2506" s="31">
        <v>2505</v>
      </c>
      <c r="B2506" s="32" t="str">
        <f t="shared" si="39"/>
        <v>SJ-B-02-QDVZ-AC-0062_HU05_F</v>
      </c>
      <c r="C2506" s="32" t="str">
        <f>VLOOKUP(D2506,设备类型清单!B:E,4,0)</f>
        <v>SJ-B-02-QDVZ-AC-0062</v>
      </c>
      <c r="D2506" s="32" t="s">
        <v>166</v>
      </c>
      <c r="E2506" s="32" t="s">
        <v>128</v>
      </c>
      <c r="F2506" s="32" t="s">
        <v>39</v>
      </c>
      <c r="G2506" s="32" t="s">
        <v>40</v>
      </c>
    </row>
    <row r="2507" spans="1:7" x14ac:dyDescent="0.2">
      <c r="A2507" s="31">
        <v>2506</v>
      </c>
      <c r="B2507" s="32" t="str">
        <f t="shared" si="39"/>
        <v>SJ-B-02-QDVZ-AC-0062_HU06_X</v>
      </c>
      <c r="C2507" s="32" t="str">
        <f>VLOOKUP(D2507,设备类型清单!B:E,4,0)</f>
        <v>SJ-B-02-QDVZ-AC-0062</v>
      </c>
      <c r="D2507" s="32" t="s">
        <v>166</v>
      </c>
      <c r="E2507" s="32" t="s">
        <v>128</v>
      </c>
      <c r="F2507" s="32" t="s">
        <v>41</v>
      </c>
      <c r="G2507" s="32" t="s">
        <v>42</v>
      </c>
    </row>
    <row r="2508" spans="1:7" x14ac:dyDescent="0.2">
      <c r="A2508" s="31">
        <v>2507</v>
      </c>
      <c r="B2508" s="32" t="str">
        <f t="shared" si="39"/>
        <v>SJ-B-02-QDVZ-AC-0062_TE01_F</v>
      </c>
      <c r="C2508" s="32" t="str">
        <f>VLOOKUP(D2508,设备类型清单!B:E,4,0)</f>
        <v>SJ-B-02-QDVZ-AC-0062</v>
      </c>
      <c r="D2508" s="32" t="s">
        <v>166</v>
      </c>
      <c r="E2508" s="32" t="s">
        <v>128</v>
      </c>
      <c r="F2508" s="32" t="s">
        <v>43</v>
      </c>
      <c r="G2508" s="32" t="s">
        <v>44</v>
      </c>
    </row>
    <row r="2509" spans="1:7" x14ac:dyDescent="0.2">
      <c r="A2509" s="31">
        <v>2508</v>
      </c>
      <c r="B2509" s="32" t="str">
        <f t="shared" si="39"/>
        <v>SJ-B-02-QDVZ-AC-0062_TE02_F</v>
      </c>
      <c r="C2509" s="32" t="str">
        <f>VLOOKUP(D2509,设备类型清单!B:E,4,0)</f>
        <v>SJ-B-02-QDVZ-AC-0062</v>
      </c>
      <c r="D2509" s="32" t="s">
        <v>166</v>
      </c>
      <c r="E2509" s="32" t="s">
        <v>128</v>
      </c>
      <c r="F2509" s="32" t="s">
        <v>45</v>
      </c>
      <c r="G2509" s="32" t="s">
        <v>46</v>
      </c>
    </row>
    <row r="2510" spans="1:7" x14ac:dyDescent="0.2">
      <c r="A2510" s="31">
        <v>2509</v>
      </c>
      <c r="B2510" s="32" t="str">
        <f t="shared" si="39"/>
        <v>SJ-B-02-QDVZ-AC-0062_TE03_F</v>
      </c>
      <c r="C2510" s="32" t="str">
        <f>VLOOKUP(D2510,设备类型清单!B:E,4,0)</f>
        <v>SJ-B-02-QDVZ-AC-0062</v>
      </c>
      <c r="D2510" s="32" t="s">
        <v>166</v>
      </c>
      <c r="E2510" s="32" t="s">
        <v>128</v>
      </c>
      <c r="F2510" s="32" t="s">
        <v>47</v>
      </c>
      <c r="G2510" s="32" t="s">
        <v>48</v>
      </c>
    </row>
    <row r="2511" spans="1:7" x14ac:dyDescent="0.2">
      <c r="A2511" s="31">
        <v>2510</v>
      </c>
      <c r="B2511" s="32" t="str">
        <f t="shared" si="39"/>
        <v>SJ-B-02-QDVZ-AC-0062_TE04_F</v>
      </c>
      <c r="C2511" s="32" t="str">
        <f>VLOOKUP(D2511,设备类型清单!B:E,4,0)</f>
        <v>SJ-B-02-QDVZ-AC-0062</v>
      </c>
      <c r="D2511" s="32" t="s">
        <v>166</v>
      </c>
      <c r="E2511" s="32" t="s">
        <v>128</v>
      </c>
      <c r="F2511" s="32" t="s">
        <v>49</v>
      </c>
      <c r="G2511" s="32" t="s">
        <v>50</v>
      </c>
    </row>
    <row r="2512" spans="1:7" x14ac:dyDescent="0.2">
      <c r="A2512" s="31">
        <v>2511</v>
      </c>
      <c r="B2512" s="32" t="str">
        <f t="shared" si="39"/>
        <v>SJ-B-02-QDVZ-AC-0062_TE05_F</v>
      </c>
      <c r="C2512" s="32" t="str">
        <f>VLOOKUP(D2512,设备类型清单!B:E,4,0)</f>
        <v>SJ-B-02-QDVZ-AC-0062</v>
      </c>
      <c r="D2512" s="32" t="s">
        <v>166</v>
      </c>
      <c r="E2512" s="32" t="s">
        <v>128</v>
      </c>
      <c r="F2512" s="32" t="s">
        <v>51</v>
      </c>
      <c r="G2512" s="32" t="s">
        <v>52</v>
      </c>
    </row>
    <row r="2513" spans="1:7" x14ac:dyDescent="0.2">
      <c r="A2513" s="31">
        <v>2512</v>
      </c>
      <c r="B2513" s="32" t="str">
        <f t="shared" si="39"/>
        <v>SJ-B-02-QDVZ-AC-0062_TE06_F</v>
      </c>
      <c r="C2513" s="32" t="str">
        <f>VLOOKUP(D2513,设备类型清单!B:E,4,0)</f>
        <v>SJ-B-02-QDVZ-AC-0062</v>
      </c>
      <c r="D2513" s="32" t="s">
        <v>166</v>
      </c>
      <c r="E2513" s="32" t="s">
        <v>128</v>
      </c>
      <c r="F2513" s="32" t="s">
        <v>53</v>
      </c>
      <c r="G2513" s="32" t="s">
        <v>54</v>
      </c>
    </row>
    <row r="2514" spans="1:7" x14ac:dyDescent="0.2">
      <c r="A2514" s="31">
        <v>2513</v>
      </c>
      <c r="B2514" s="32" t="str">
        <f t="shared" si="39"/>
        <v>SJ-B-02-QDVZ-AC-0062_TE07_F</v>
      </c>
      <c r="C2514" s="32" t="str">
        <f>VLOOKUP(D2514,设备类型清单!B:E,4,0)</f>
        <v>SJ-B-02-QDVZ-AC-0062</v>
      </c>
      <c r="D2514" s="32" t="s">
        <v>166</v>
      </c>
      <c r="E2514" s="32" t="s">
        <v>128</v>
      </c>
      <c r="F2514" s="32" t="s">
        <v>55</v>
      </c>
      <c r="G2514" s="32" t="s">
        <v>56</v>
      </c>
    </row>
    <row r="2515" spans="1:7" x14ac:dyDescent="0.2">
      <c r="A2515" s="31">
        <v>2514</v>
      </c>
      <c r="B2515" s="32" t="str">
        <f t="shared" si="39"/>
        <v>SJ-B-02-QDVZ-AC-0062_TE08_F</v>
      </c>
      <c r="C2515" s="32" t="str">
        <f>VLOOKUP(D2515,设备类型清单!B:E,4,0)</f>
        <v>SJ-B-02-QDVZ-AC-0062</v>
      </c>
      <c r="D2515" s="32" t="s">
        <v>166</v>
      </c>
      <c r="E2515" s="32" t="s">
        <v>128</v>
      </c>
      <c r="F2515" s="32" t="s">
        <v>57</v>
      </c>
      <c r="G2515" s="32" t="s">
        <v>58</v>
      </c>
    </row>
    <row r="2516" spans="1:7" x14ac:dyDescent="0.2">
      <c r="A2516" s="31">
        <v>2515</v>
      </c>
      <c r="B2516" s="32" t="str">
        <f t="shared" si="39"/>
        <v>SJ-B-02-QDVZ-AC-0062_TE09_S</v>
      </c>
      <c r="C2516" s="32" t="str">
        <f>VLOOKUP(D2516,设备类型清单!B:E,4,0)</f>
        <v>SJ-B-02-QDVZ-AC-0062</v>
      </c>
      <c r="D2516" s="32" t="s">
        <v>166</v>
      </c>
      <c r="E2516" s="32" t="s">
        <v>128</v>
      </c>
      <c r="F2516" s="32" t="s">
        <v>59</v>
      </c>
      <c r="G2516" s="32" t="s">
        <v>60</v>
      </c>
    </row>
    <row r="2517" spans="1:7" x14ac:dyDescent="0.2">
      <c r="A2517" s="31">
        <v>2516</v>
      </c>
      <c r="B2517" s="32" t="str">
        <f t="shared" si="39"/>
        <v>SJ-B-02-QDVZ-AC-0062_TE10_S</v>
      </c>
      <c r="C2517" s="32" t="str">
        <f>VLOOKUP(D2517,设备类型清单!B:E,4,0)</f>
        <v>SJ-B-02-QDVZ-AC-0062</v>
      </c>
      <c r="D2517" s="32" t="s">
        <v>166</v>
      </c>
      <c r="E2517" s="32" t="s">
        <v>128</v>
      </c>
      <c r="F2517" s="32" t="s">
        <v>61</v>
      </c>
      <c r="G2517" s="32" t="s">
        <v>62</v>
      </c>
    </row>
    <row r="2518" spans="1:7" x14ac:dyDescent="0.2">
      <c r="A2518" s="31">
        <v>2517</v>
      </c>
      <c r="B2518" s="32" t="str">
        <f t="shared" si="39"/>
        <v>SJ-B-02-QDVZ-AC-0062_TE11_X</v>
      </c>
      <c r="C2518" s="32" t="str">
        <f>VLOOKUP(D2518,设备类型清单!B:E,4,0)</f>
        <v>SJ-B-02-QDVZ-AC-0062</v>
      </c>
      <c r="D2518" s="32" t="s">
        <v>166</v>
      </c>
      <c r="E2518" s="32" t="s">
        <v>128</v>
      </c>
      <c r="F2518" s="32" t="s">
        <v>63</v>
      </c>
      <c r="G2518" s="32" t="s">
        <v>64</v>
      </c>
    </row>
    <row r="2519" spans="1:7" x14ac:dyDescent="0.2">
      <c r="A2519" s="31">
        <v>2518</v>
      </c>
      <c r="B2519" s="32" t="str">
        <f t="shared" si="39"/>
        <v>SJ-B-02-QDVZ-AC-0062_TE12_X</v>
      </c>
      <c r="C2519" s="32" t="str">
        <f>VLOOKUP(D2519,设备类型清单!B:E,4,0)</f>
        <v>SJ-B-02-QDVZ-AC-0062</v>
      </c>
      <c r="D2519" s="32" t="s">
        <v>166</v>
      </c>
      <c r="E2519" s="32" t="s">
        <v>128</v>
      </c>
      <c r="F2519" s="32" t="s">
        <v>65</v>
      </c>
      <c r="G2519" s="32" t="s">
        <v>66</v>
      </c>
    </row>
    <row r="2520" spans="1:7" x14ac:dyDescent="0.2">
      <c r="A2520" s="31">
        <v>2519</v>
      </c>
      <c r="B2520" s="32" t="str">
        <f t="shared" si="39"/>
        <v>SJ-B-02-QDVZ-AC-0062_TE13_X</v>
      </c>
      <c r="C2520" s="32" t="str">
        <f>VLOOKUP(D2520,设备类型清单!B:E,4,0)</f>
        <v>SJ-B-02-QDVZ-AC-0062</v>
      </c>
      <c r="D2520" s="32" t="s">
        <v>166</v>
      </c>
      <c r="E2520" s="32" t="s">
        <v>128</v>
      </c>
      <c r="F2520" s="32" t="s">
        <v>67</v>
      </c>
      <c r="G2520" s="32" t="s">
        <v>68</v>
      </c>
    </row>
    <row r="2521" spans="1:7" x14ac:dyDescent="0.2">
      <c r="A2521" s="31">
        <v>2520</v>
      </c>
      <c r="B2521" s="32" t="str">
        <f t="shared" si="39"/>
        <v>SJ-B-02-QDVZ-AC-0062_DP01_F</v>
      </c>
      <c r="C2521" s="32" t="str">
        <f>VLOOKUP(D2521,设备类型清单!B:E,4,0)</f>
        <v>SJ-B-02-QDVZ-AC-0062</v>
      </c>
      <c r="D2521" s="32" t="s">
        <v>166</v>
      </c>
      <c r="E2521" s="32" t="s">
        <v>128</v>
      </c>
      <c r="F2521" s="32" t="s">
        <v>69</v>
      </c>
      <c r="G2521" s="32" t="s">
        <v>70</v>
      </c>
    </row>
    <row r="2522" spans="1:7" x14ac:dyDescent="0.2">
      <c r="A2522" s="31">
        <v>2521</v>
      </c>
      <c r="B2522" s="32" t="str">
        <f t="shared" si="39"/>
        <v>SJ-B-02-QDVZ-AC-0062_DP02_X</v>
      </c>
      <c r="C2522" s="32" t="str">
        <f>VLOOKUP(D2522,设备类型清单!B:E,4,0)</f>
        <v>SJ-B-02-QDVZ-AC-0062</v>
      </c>
      <c r="D2522" s="32" t="s">
        <v>166</v>
      </c>
      <c r="E2522" s="32" t="s">
        <v>128</v>
      </c>
      <c r="F2522" s="32" t="s">
        <v>71</v>
      </c>
      <c r="G2522" s="32" t="s">
        <v>72</v>
      </c>
    </row>
    <row r="2523" spans="1:7" x14ac:dyDescent="0.2">
      <c r="A2523" s="31">
        <v>2522</v>
      </c>
      <c r="B2523" s="32" t="str">
        <f t="shared" si="39"/>
        <v>SJ-B-02-QDVZ-AC-0062_DP03_X</v>
      </c>
      <c r="C2523" s="32" t="str">
        <f>VLOOKUP(D2523,设备类型清单!B:E,4,0)</f>
        <v>SJ-B-02-QDVZ-AC-0062</v>
      </c>
      <c r="D2523" s="32" t="s">
        <v>166</v>
      </c>
      <c r="E2523" s="32" t="s">
        <v>128</v>
      </c>
      <c r="F2523" s="32" t="s">
        <v>73</v>
      </c>
      <c r="G2523" s="32" t="s">
        <v>74</v>
      </c>
    </row>
    <row r="2524" spans="1:7" x14ac:dyDescent="0.2">
      <c r="A2524" s="31">
        <v>2523</v>
      </c>
      <c r="B2524" s="32" t="str">
        <f t="shared" si="39"/>
        <v>SJ-B-02-QDVZ-AC-0062_DP04_X</v>
      </c>
      <c r="C2524" s="32" t="str">
        <f>VLOOKUP(D2524,设备类型清单!B:E,4,0)</f>
        <v>SJ-B-02-QDVZ-AC-0062</v>
      </c>
      <c r="D2524" s="32" t="s">
        <v>166</v>
      </c>
      <c r="E2524" s="32" t="s">
        <v>128</v>
      </c>
      <c r="F2524" s="32" t="s">
        <v>75</v>
      </c>
      <c r="G2524" s="32" t="s">
        <v>76</v>
      </c>
    </row>
    <row r="2525" spans="1:7" x14ac:dyDescent="0.2">
      <c r="A2525" s="31">
        <v>2524</v>
      </c>
      <c r="B2525" s="32" t="str">
        <f t="shared" si="39"/>
        <v>SJ-B-02-QDVZ-AC-0062_DP05_X</v>
      </c>
      <c r="C2525" s="32" t="str">
        <f>VLOOKUP(D2525,设备类型清单!B:E,4,0)</f>
        <v>SJ-B-02-QDVZ-AC-0062</v>
      </c>
      <c r="D2525" s="32" t="s">
        <v>166</v>
      </c>
      <c r="E2525" s="32" t="s">
        <v>128</v>
      </c>
      <c r="F2525" s="32" t="s">
        <v>129</v>
      </c>
      <c r="G2525" s="32" t="s">
        <v>130</v>
      </c>
    </row>
    <row r="2526" spans="1:7" x14ac:dyDescent="0.2">
      <c r="A2526" s="31">
        <v>2525</v>
      </c>
      <c r="B2526" s="32" t="str">
        <f t="shared" si="39"/>
        <v>SJ-B-02-QDVZ-AC-0062_PR01_F</v>
      </c>
      <c r="C2526" s="32" t="str">
        <f>VLOOKUP(D2526,设备类型清单!B:E,4,0)</f>
        <v>SJ-B-02-QDVZ-AC-0062</v>
      </c>
      <c r="D2526" s="32" t="s">
        <v>166</v>
      </c>
      <c r="E2526" s="32" t="s">
        <v>128</v>
      </c>
      <c r="F2526" s="32" t="s">
        <v>77</v>
      </c>
      <c r="G2526" s="32" t="s">
        <v>78</v>
      </c>
    </row>
    <row r="2527" spans="1:7" x14ac:dyDescent="0.2">
      <c r="A2527" s="31">
        <v>2526</v>
      </c>
      <c r="B2527" s="32" t="str">
        <f t="shared" si="39"/>
        <v>SJ-B-02-QDVZ-AC-0062_SN01_M</v>
      </c>
      <c r="C2527" s="32" t="str">
        <f>VLOOKUP(D2527,设备类型清单!B:E,4,0)</f>
        <v>SJ-B-02-QDVZ-AC-0062</v>
      </c>
      <c r="D2527" s="32" t="s">
        <v>166</v>
      </c>
      <c r="E2527" s="32" t="s">
        <v>128</v>
      </c>
      <c r="F2527" s="32" t="s">
        <v>79</v>
      </c>
      <c r="G2527" s="32" t="s">
        <v>80</v>
      </c>
    </row>
    <row r="2528" spans="1:7" x14ac:dyDescent="0.2">
      <c r="A2528" s="31">
        <v>2527</v>
      </c>
      <c r="B2528" s="32" t="str">
        <f t="shared" si="39"/>
        <v>SJ-B-02-QDVZ-AC-0062_SN02_R</v>
      </c>
      <c r="C2528" s="32" t="str">
        <f>VLOOKUP(D2528,设备类型清单!B:E,4,0)</f>
        <v>SJ-B-02-QDVZ-AC-0062</v>
      </c>
      <c r="D2528" s="32" t="s">
        <v>166</v>
      </c>
      <c r="E2528" s="32" t="s">
        <v>128</v>
      </c>
      <c r="F2528" s="32" t="s">
        <v>81</v>
      </c>
      <c r="G2528" s="32" t="s">
        <v>82</v>
      </c>
    </row>
    <row r="2529" spans="1:7" x14ac:dyDescent="0.2">
      <c r="A2529" s="31">
        <v>2528</v>
      </c>
      <c r="B2529" s="32" t="str">
        <f t="shared" si="39"/>
        <v>SJ-B-02-QDVZ-AC-0062_SN03_E</v>
      </c>
      <c r="C2529" s="32" t="str">
        <f>VLOOKUP(D2529,设备类型清单!B:E,4,0)</f>
        <v>SJ-B-02-QDVZ-AC-0062</v>
      </c>
      <c r="D2529" s="32" t="s">
        <v>166</v>
      </c>
      <c r="E2529" s="32" t="s">
        <v>128</v>
      </c>
      <c r="F2529" s="32" t="s">
        <v>83</v>
      </c>
      <c r="G2529" s="32" t="s">
        <v>84</v>
      </c>
    </row>
    <row r="2530" spans="1:7" x14ac:dyDescent="0.2">
      <c r="A2530" s="31">
        <v>2529</v>
      </c>
      <c r="B2530" s="32" t="str">
        <f t="shared" si="39"/>
        <v>SJ-B-02-QDVZ-AC-0062_SN04_R</v>
      </c>
      <c r="C2530" s="32" t="str">
        <f>VLOOKUP(D2530,设备类型清单!B:E,4,0)</f>
        <v>SJ-B-02-QDVZ-AC-0062</v>
      </c>
      <c r="D2530" s="32" t="s">
        <v>166</v>
      </c>
      <c r="E2530" s="32" t="s">
        <v>128</v>
      </c>
      <c r="F2530" s="32" t="s">
        <v>85</v>
      </c>
      <c r="G2530" s="32" t="s">
        <v>86</v>
      </c>
    </row>
    <row r="2531" spans="1:7" x14ac:dyDescent="0.2">
      <c r="A2531" s="31">
        <v>2530</v>
      </c>
      <c r="B2531" s="32" t="str">
        <f t="shared" si="39"/>
        <v>SJ-B-02-QDVZ-AC-0062_SN05_E</v>
      </c>
      <c r="C2531" s="32" t="str">
        <f>VLOOKUP(D2531,设备类型清单!B:E,4,0)</f>
        <v>SJ-B-02-QDVZ-AC-0062</v>
      </c>
      <c r="D2531" s="32" t="s">
        <v>166</v>
      </c>
      <c r="E2531" s="32" t="s">
        <v>128</v>
      </c>
      <c r="F2531" s="32" t="s">
        <v>87</v>
      </c>
      <c r="G2531" s="32" t="s">
        <v>88</v>
      </c>
    </row>
    <row r="2532" spans="1:7" x14ac:dyDescent="0.2">
      <c r="A2532" s="31">
        <v>2531</v>
      </c>
      <c r="B2532" s="32" t="str">
        <f t="shared" si="39"/>
        <v>SJ-B-02-QDVZ-AC-0062_SN06_S</v>
      </c>
      <c r="C2532" s="32" t="str">
        <f>VLOOKUP(D2532,设备类型清单!B:E,4,0)</f>
        <v>SJ-B-02-QDVZ-AC-0062</v>
      </c>
      <c r="D2532" s="32" t="s">
        <v>166</v>
      </c>
      <c r="E2532" s="32" t="s">
        <v>128</v>
      </c>
      <c r="F2532" s="32" t="s">
        <v>89</v>
      </c>
      <c r="G2532" s="32" t="s">
        <v>90</v>
      </c>
    </row>
    <row r="2533" spans="1:7" x14ac:dyDescent="0.2">
      <c r="A2533" s="34">
        <v>2532</v>
      </c>
      <c r="B2533" s="30" t="str">
        <f t="shared" si="39"/>
        <v>SJ-B-02-QDVZ-AC-0063_AV01_F</v>
      </c>
      <c r="C2533" s="30" t="str">
        <f>VLOOKUP(D2533,设备类型清单!B:E,4,0)</f>
        <v>SJ-B-02-QDVZ-AC-0063</v>
      </c>
      <c r="D2533" s="30" t="s">
        <v>167</v>
      </c>
      <c r="E2533" s="30" t="s">
        <v>128</v>
      </c>
      <c r="F2533" s="30" t="s">
        <v>9</v>
      </c>
      <c r="G2533" s="30" t="s">
        <v>10</v>
      </c>
    </row>
    <row r="2534" spans="1:7" x14ac:dyDescent="0.2">
      <c r="A2534" s="34">
        <v>2533</v>
      </c>
      <c r="B2534" s="30" t="str">
        <f t="shared" si="39"/>
        <v>SJ-B-02-QDVZ-AC-0063_OP01_F</v>
      </c>
      <c r="C2534" s="30" t="str">
        <f>VLOOKUP(D2534,设备类型清单!B:E,4,0)</f>
        <v>SJ-B-02-QDVZ-AC-0063</v>
      </c>
      <c r="D2534" s="30" t="s">
        <v>167</v>
      </c>
      <c r="E2534" s="30" t="s">
        <v>128</v>
      </c>
      <c r="F2534" s="30" t="s">
        <v>11</v>
      </c>
      <c r="G2534" s="30" t="s">
        <v>12</v>
      </c>
    </row>
    <row r="2535" spans="1:7" x14ac:dyDescent="0.2">
      <c r="A2535" s="34">
        <v>2534</v>
      </c>
      <c r="B2535" s="30" t="str">
        <f t="shared" si="39"/>
        <v>SJ-B-02-QDVZ-AC-0063_OP02_F</v>
      </c>
      <c r="C2535" s="30" t="str">
        <f>VLOOKUP(D2535,设备类型清单!B:E,4,0)</f>
        <v>SJ-B-02-QDVZ-AC-0063</v>
      </c>
      <c r="D2535" s="30" t="s">
        <v>167</v>
      </c>
      <c r="E2535" s="30" t="s">
        <v>128</v>
      </c>
      <c r="F2535" s="30" t="s">
        <v>13</v>
      </c>
      <c r="G2535" s="30" t="s">
        <v>14</v>
      </c>
    </row>
    <row r="2536" spans="1:7" x14ac:dyDescent="0.2">
      <c r="A2536" s="34">
        <v>2535</v>
      </c>
      <c r="B2536" s="30" t="str">
        <f t="shared" si="39"/>
        <v>SJ-B-02-QDVZ-AC-0063_OP03_F</v>
      </c>
      <c r="C2536" s="30" t="str">
        <f>VLOOKUP(D2536,设备类型清单!B:E,4,0)</f>
        <v>SJ-B-02-QDVZ-AC-0063</v>
      </c>
      <c r="D2536" s="30" t="s">
        <v>167</v>
      </c>
      <c r="E2536" s="30" t="s">
        <v>128</v>
      </c>
      <c r="F2536" s="30" t="s">
        <v>15</v>
      </c>
      <c r="G2536" s="30" t="s">
        <v>16</v>
      </c>
    </row>
    <row r="2537" spans="1:7" x14ac:dyDescent="0.2">
      <c r="A2537" s="34">
        <v>2536</v>
      </c>
      <c r="B2537" s="30" t="str">
        <f t="shared" si="39"/>
        <v>SJ-B-02-QDVZ-AC-0063_OP04_F</v>
      </c>
      <c r="C2537" s="30" t="str">
        <f>VLOOKUP(D2537,设备类型清单!B:E,4,0)</f>
        <v>SJ-B-02-QDVZ-AC-0063</v>
      </c>
      <c r="D2537" s="30" t="s">
        <v>167</v>
      </c>
      <c r="E2537" s="30" t="s">
        <v>128</v>
      </c>
      <c r="F2537" s="30" t="s">
        <v>17</v>
      </c>
      <c r="G2537" s="30" t="s">
        <v>18</v>
      </c>
    </row>
    <row r="2538" spans="1:7" x14ac:dyDescent="0.2">
      <c r="A2538" s="34">
        <v>2537</v>
      </c>
      <c r="B2538" s="30" t="str">
        <f t="shared" si="39"/>
        <v>SJ-B-02-QDVZ-AC-0063_OP05_F</v>
      </c>
      <c r="C2538" s="30" t="str">
        <f>VLOOKUP(D2538,设备类型清单!B:E,4,0)</f>
        <v>SJ-B-02-QDVZ-AC-0063</v>
      </c>
      <c r="D2538" s="30" t="s">
        <v>167</v>
      </c>
      <c r="E2538" s="30" t="s">
        <v>128</v>
      </c>
      <c r="F2538" s="30" t="s">
        <v>19</v>
      </c>
      <c r="G2538" s="30" t="s">
        <v>20</v>
      </c>
    </row>
    <row r="2539" spans="1:7" x14ac:dyDescent="0.2">
      <c r="A2539" s="34">
        <v>2538</v>
      </c>
      <c r="B2539" s="30" t="str">
        <f t="shared" si="39"/>
        <v>SJ-B-02-QDVZ-AC-0063_OP06_X</v>
      </c>
      <c r="C2539" s="30" t="str">
        <f>VLOOKUP(D2539,设备类型清单!B:E,4,0)</f>
        <v>SJ-B-02-QDVZ-AC-0063</v>
      </c>
      <c r="D2539" s="30" t="s">
        <v>167</v>
      </c>
      <c r="E2539" s="30" t="s">
        <v>128</v>
      </c>
      <c r="F2539" s="30" t="s">
        <v>21</v>
      </c>
      <c r="G2539" s="30" t="s">
        <v>22</v>
      </c>
    </row>
    <row r="2540" spans="1:7" x14ac:dyDescent="0.2">
      <c r="A2540" s="34">
        <v>2539</v>
      </c>
      <c r="B2540" s="30" t="str">
        <f t="shared" si="39"/>
        <v>SJ-B-02-QDVZ-AC-0063_OP07_X</v>
      </c>
      <c r="C2540" s="30" t="str">
        <f>VLOOKUP(D2540,设备类型清单!B:E,4,0)</f>
        <v>SJ-B-02-QDVZ-AC-0063</v>
      </c>
      <c r="D2540" s="30" t="s">
        <v>167</v>
      </c>
      <c r="E2540" s="30" t="s">
        <v>128</v>
      </c>
      <c r="F2540" s="30" t="s">
        <v>23</v>
      </c>
      <c r="G2540" s="30" t="s">
        <v>24</v>
      </c>
    </row>
    <row r="2541" spans="1:7" x14ac:dyDescent="0.2">
      <c r="A2541" s="34">
        <v>2540</v>
      </c>
      <c r="B2541" s="30" t="str">
        <f t="shared" si="39"/>
        <v>SJ-B-02-QDVZ-AC-0063_OP08_X</v>
      </c>
      <c r="C2541" s="30" t="str">
        <f>VLOOKUP(D2541,设备类型清单!B:E,4,0)</f>
        <v>SJ-B-02-QDVZ-AC-0063</v>
      </c>
      <c r="D2541" s="30" t="s">
        <v>167</v>
      </c>
      <c r="E2541" s="30" t="s">
        <v>128</v>
      </c>
      <c r="F2541" s="30" t="s">
        <v>25</v>
      </c>
      <c r="G2541" s="30" t="s">
        <v>26</v>
      </c>
    </row>
    <row r="2542" spans="1:7" x14ac:dyDescent="0.2">
      <c r="A2542" s="34">
        <v>2541</v>
      </c>
      <c r="B2542" s="30" t="str">
        <f t="shared" si="39"/>
        <v>SJ-B-02-QDVZ-AC-0063_OP09_X</v>
      </c>
      <c r="C2542" s="30" t="str">
        <f>VLOOKUP(D2542,设备类型清单!B:E,4,0)</f>
        <v>SJ-B-02-QDVZ-AC-0063</v>
      </c>
      <c r="D2542" s="30" t="s">
        <v>167</v>
      </c>
      <c r="E2542" s="30" t="s">
        <v>128</v>
      </c>
      <c r="F2542" s="30" t="s">
        <v>27</v>
      </c>
      <c r="G2542" s="30" t="s">
        <v>28</v>
      </c>
    </row>
    <row r="2543" spans="1:7" x14ac:dyDescent="0.2">
      <c r="A2543" s="34">
        <v>2542</v>
      </c>
      <c r="B2543" s="30" t="str">
        <f t="shared" si="39"/>
        <v>SJ-B-02-QDVZ-AC-0063_FQ01_F</v>
      </c>
      <c r="C2543" s="30" t="str">
        <f>VLOOKUP(D2543,设备类型清单!B:E,4,0)</f>
        <v>SJ-B-02-QDVZ-AC-0063</v>
      </c>
      <c r="D2543" s="30" t="s">
        <v>167</v>
      </c>
      <c r="E2543" s="30" t="s">
        <v>128</v>
      </c>
      <c r="F2543" s="30" t="s">
        <v>29</v>
      </c>
      <c r="G2543" s="30" t="s">
        <v>30</v>
      </c>
    </row>
    <row r="2544" spans="1:7" x14ac:dyDescent="0.2">
      <c r="A2544" s="34">
        <v>2543</v>
      </c>
      <c r="B2544" s="30" t="str">
        <f t="shared" si="39"/>
        <v>SJ-B-02-QDVZ-AC-0063_HU01_F</v>
      </c>
      <c r="C2544" s="30" t="str">
        <f>VLOOKUP(D2544,设备类型清单!B:E,4,0)</f>
        <v>SJ-B-02-QDVZ-AC-0063</v>
      </c>
      <c r="D2544" s="30" t="s">
        <v>167</v>
      </c>
      <c r="E2544" s="30" t="s">
        <v>128</v>
      </c>
      <c r="F2544" s="30" t="s">
        <v>31</v>
      </c>
      <c r="G2544" s="30" t="s">
        <v>32</v>
      </c>
    </row>
    <row r="2545" spans="1:7" x14ac:dyDescent="0.2">
      <c r="A2545" s="34">
        <v>2544</v>
      </c>
      <c r="B2545" s="30" t="str">
        <f t="shared" si="39"/>
        <v>SJ-B-02-QDVZ-AC-0063_HU02_F</v>
      </c>
      <c r="C2545" s="30" t="str">
        <f>VLOOKUP(D2545,设备类型清单!B:E,4,0)</f>
        <v>SJ-B-02-QDVZ-AC-0063</v>
      </c>
      <c r="D2545" s="30" t="s">
        <v>167</v>
      </c>
      <c r="E2545" s="30" t="s">
        <v>128</v>
      </c>
      <c r="F2545" s="30" t="s">
        <v>33</v>
      </c>
      <c r="G2545" s="30" t="s">
        <v>34</v>
      </c>
    </row>
    <row r="2546" spans="1:7" x14ac:dyDescent="0.2">
      <c r="A2546" s="34">
        <v>2545</v>
      </c>
      <c r="B2546" s="30" t="str">
        <f t="shared" si="39"/>
        <v>SJ-B-02-QDVZ-AC-0063_HU03_F</v>
      </c>
      <c r="C2546" s="30" t="str">
        <f>VLOOKUP(D2546,设备类型清单!B:E,4,0)</f>
        <v>SJ-B-02-QDVZ-AC-0063</v>
      </c>
      <c r="D2546" s="30" t="s">
        <v>167</v>
      </c>
      <c r="E2546" s="30" t="s">
        <v>128</v>
      </c>
      <c r="F2546" s="30" t="s">
        <v>35</v>
      </c>
      <c r="G2546" s="30" t="s">
        <v>36</v>
      </c>
    </row>
    <row r="2547" spans="1:7" x14ac:dyDescent="0.2">
      <c r="A2547" s="34">
        <v>2546</v>
      </c>
      <c r="B2547" s="30" t="str">
        <f t="shared" si="39"/>
        <v>SJ-B-02-QDVZ-AC-0063_HU04_F</v>
      </c>
      <c r="C2547" s="30" t="str">
        <f>VLOOKUP(D2547,设备类型清单!B:E,4,0)</f>
        <v>SJ-B-02-QDVZ-AC-0063</v>
      </c>
      <c r="D2547" s="30" t="s">
        <v>167</v>
      </c>
      <c r="E2547" s="30" t="s">
        <v>128</v>
      </c>
      <c r="F2547" s="30" t="s">
        <v>37</v>
      </c>
      <c r="G2547" s="30" t="s">
        <v>38</v>
      </c>
    </row>
    <row r="2548" spans="1:7" x14ac:dyDescent="0.2">
      <c r="A2548" s="34">
        <v>2547</v>
      </c>
      <c r="B2548" s="30" t="str">
        <f t="shared" si="39"/>
        <v>SJ-B-02-QDVZ-AC-0063_HU05_F</v>
      </c>
      <c r="C2548" s="30" t="str">
        <f>VLOOKUP(D2548,设备类型清单!B:E,4,0)</f>
        <v>SJ-B-02-QDVZ-AC-0063</v>
      </c>
      <c r="D2548" s="30" t="s">
        <v>167</v>
      </c>
      <c r="E2548" s="30" t="s">
        <v>128</v>
      </c>
      <c r="F2548" s="30" t="s">
        <v>39</v>
      </c>
      <c r="G2548" s="30" t="s">
        <v>40</v>
      </c>
    </row>
    <row r="2549" spans="1:7" x14ac:dyDescent="0.2">
      <c r="A2549" s="34">
        <v>2548</v>
      </c>
      <c r="B2549" s="30" t="str">
        <f t="shared" si="39"/>
        <v>SJ-B-02-QDVZ-AC-0063_HU06_X</v>
      </c>
      <c r="C2549" s="30" t="str">
        <f>VLOOKUP(D2549,设备类型清单!B:E,4,0)</f>
        <v>SJ-B-02-QDVZ-AC-0063</v>
      </c>
      <c r="D2549" s="30" t="s">
        <v>167</v>
      </c>
      <c r="E2549" s="30" t="s">
        <v>128</v>
      </c>
      <c r="F2549" s="30" t="s">
        <v>41</v>
      </c>
      <c r="G2549" s="30" t="s">
        <v>42</v>
      </c>
    </row>
    <row r="2550" spans="1:7" x14ac:dyDescent="0.2">
      <c r="A2550" s="34">
        <v>2549</v>
      </c>
      <c r="B2550" s="30" t="str">
        <f t="shared" si="39"/>
        <v>SJ-B-02-QDVZ-AC-0063_TE01_F</v>
      </c>
      <c r="C2550" s="30" t="str">
        <f>VLOOKUP(D2550,设备类型清单!B:E,4,0)</f>
        <v>SJ-B-02-QDVZ-AC-0063</v>
      </c>
      <c r="D2550" s="30" t="s">
        <v>167</v>
      </c>
      <c r="E2550" s="30" t="s">
        <v>128</v>
      </c>
      <c r="F2550" s="30" t="s">
        <v>43</v>
      </c>
      <c r="G2550" s="30" t="s">
        <v>44</v>
      </c>
    </row>
    <row r="2551" spans="1:7" x14ac:dyDescent="0.2">
      <c r="A2551" s="34">
        <v>2550</v>
      </c>
      <c r="B2551" s="30" t="str">
        <f t="shared" si="39"/>
        <v>SJ-B-02-QDVZ-AC-0063_TE02_F</v>
      </c>
      <c r="C2551" s="30" t="str">
        <f>VLOOKUP(D2551,设备类型清单!B:E,4,0)</f>
        <v>SJ-B-02-QDVZ-AC-0063</v>
      </c>
      <c r="D2551" s="30" t="s">
        <v>167</v>
      </c>
      <c r="E2551" s="30" t="s">
        <v>128</v>
      </c>
      <c r="F2551" s="30" t="s">
        <v>45</v>
      </c>
      <c r="G2551" s="30" t="s">
        <v>46</v>
      </c>
    </row>
    <row r="2552" spans="1:7" x14ac:dyDescent="0.2">
      <c r="A2552" s="34">
        <v>2551</v>
      </c>
      <c r="B2552" s="30" t="str">
        <f t="shared" si="39"/>
        <v>SJ-B-02-QDVZ-AC-0063_TE03_F</v>
      </c>
      <c r="C2552" s="30" t="str">
        <f>VLOOKUP(D2552,设备类型清单!B:E,4,0)</f>
        <v>SJ-B-02-QDVZ-AC-0063</v>
      </c>
      <c r="D2552" s="30" t="s">
        <v>167</v>
      </c>
      <c r="E2552" s="30" t="s">
        <v>128</v>
      </c>
      <c r="F2552" s="30" t="s">
        <v>47</v>
      </c>
      <c r="G2552" s="30" t="s">
        <v>48</v>
      </c>
    </row>
    <row r="2553" spans="1:7" x14ac:dyDescent="0.2">
      <c r="A2553" s="34">
        <v>2552</v>
      </c>
      <c r="B2553" s="30" t="str">
        <f t="shared" si="39"/>
        <v>SJ-B-02-QDVZ-AC-0063_TE04_F</v>
      </c>
      <c r="C2553" s="30" t="str">
        <f>VLOOKUP(D2553,设备类型清单!B:E,4,0)</f>
        <v>SJ-B-02-QDVZ-AC-0063</v>
      </c>
      <c r="D2553" s="30" t="s">
        <v>167</v>
      </c>
      <c r="E2553" s="30" t="s">
        <v>128</v>
      </c>
      <c r="F2553" s="30" t="s">
        <v>49</v>
      </c>
      <c r="G2553" s="30" t="s">
        <v>50</v>
      </c>
    </row>
    <row r="2554" spans="1:7" x14ac:dyDescent="0.2">
      <c r="A2554" s="34">
        <v>2553</v>
      </c>
      <c r="B2554" s="30" t="str">
        <f t="shared" si="39"/>
        <v>SJ-B-02-QDVZ-AC-0063_TE05_F</v>
      </c>
      <c r="C2554" s="30" t="str">
        <f>VLOOKUP(D2554,设备类型清单!B:E,4,0)</f>
        <v>SJ-B-02-QDVZ-AC-0063</v>
      </c>
      <c r="D2554" s="30" t="s">
        <v>167</v>
      </c>
      <c r="E2554" s="30" t="s">
        <v>128</v>
      </c>
      <c r="F2554" s="30" t="s">
        <v>51</v>
      </c>
      <c r="G2554" s="30" t="s">
        <v>52</v>
      </c>
    </row>
    <row r="2555" spans="1:7" x14ac:dyDescent="0.2">
      <c r="A2555" s="34">
        <v>2554</v>
      </c>
      <c r="B2555" s="30" t="str">
        <f t="shared" si="39"/>
        <v>SJ-B-02-QDVZ-AC-0063_TE06_F</v>
      </c>
      <c r="C2555" s="30" t="str">
        <f>VLOOKUP(D2555,设备类型清单!B:E,4,0)</f>
        <v>SJ-B-02-QDVZ-AC-0063</v>
      </c>
      <c r="D2555" s="30" t="s">
        <v>167</v>
      </c>
      <c r="E2555" s="30" t="s">
        <v>128</v>
      </c>
      <c r="F2555" s="30" t="s">
        <v>53</v>
      </c>
      <c r="G2555" s="30" t="s">
        <v>54</v>
      </c>
    </row>
    <row r="2556" spans="1:7" x14ac:dyDescent="0.2">
      <c r="A2556" s="34">
        <v>2555</v>
      </c>
      <c r="B2556" s="30" t="str">
        <f t="shared" si="39"/>
        <v>SJ-B-02-QDVZ-AC-0063_TE07_F</v>
      </c>
      <c r="C2556" s="30" t="str">
        <f>VLOOKUP(D2556,设备类型清单!B:E,4,0)</f>
        <v>SJ-B-02-QDVZ-AC-0063</v>
      </c>
      <c r="D2556" s="30" t="s">
        <v>167</v>
      </c>
      <c r="E2556" s="30" t="s">
        <v>128</v>
      </c>
      <c r="F2556" s="30" t="s">
        <v>55</v>
      </c>
      <c r="G2556" s="30" t="s">
        <v>56</v>
      </c>
    </row>
    <row r="2557" spans="1:7" x14ac:dyDescent="0.2">
      <c r="A2557" s="34">
        <v>2556</v>
      </c>
      <c r="B2557" s="30" t="str">
        <f t="shared" si="39"/>
        <v>SJ-B-02-QDVZ-AC-0063_TE08_F</v>
      </c>
      <c r="C2557" s="30" t="str">
        <f>VLOOKUP(D2557,设备类型清单!B:E,4,0)</f>
        <v>SJ-B-02-QDVZ-AC-0063</v>
      </c>
      <c r="D2557" s="30" t="s">
        <v>167</v>
      </c>
      <c r="E2557" s="30" t="s">
        <v>128</v>
      </c>
      <c r="F2557" s="30" t="s">
        <v>57</v>
      </c>
      <c r="G2557" s="30" t="s">
        <v>58</v>
      </c>
    </row>
    <row r="2558" spans="1:7" x14ac:dyDescent="0.2">
      <c r="A2558" s="34">
        <v>2557</v>
      </c>
      <c r="B2558" s="30" t="str">
        <f t="shared" si="39"/>
        <v>SJ-B-02-QDVZ-AC-0063_TE09_S</v>
      </c>
      <c r="C2558" s="30" t="str">
        <f>VLOOKUP(D2558,设备类型清单!B:E,4,0)</f>
        <v>SJ-B-02-QDVZ-AC-0063</v>
      </c>
      <c r="D2558" s="30" t="s">
        <v>167</v>
      </c>
      <c r="E2558" s="30" t="s">
        <v>128</v>
      </c>
      <c r="F2558" s="30" t="s">
        <v>59</v>
      </c>
      <c r="G2558" s="30" t="s">
        <v>60</v>
      </c>
    </row>
    <row r="2559" spans="1:7" x14ac:dyDescent="0.2">
      <c r="A2559" s="34">
        <v>2558</v>
      </c>
      <c r="B2559" s="30" t="str">
        <f t="shared" si="39"/>
        <v>SJ-B-02-QDVZ-AC-0063_TE10_S</v>
      </c>
      <c r="C2559" s="30" t="str">
        <f>VLOOKUP(D2559,设备类型清单!B:E,4,0)</f>
        <v>SJ-B-02-QDVZ-AC-0063</v>
      </c>
      <c r="D2559" s="30" t="s">
        <v>167</v>
      </c>
      <c r="E2559" s="30" t="s">
        <v>128</v>
      </c>
      <c r="F2559" s="30" t="s">
        <v>61</v>
      </c>
      <c r="G2559" s="30" t="s">
        <v>62</v>
      </c>
    </row>
    <row r="2560" spans="1:7" x14ac:dyDescent="0.2">
      <c r="A2560" s="34">
        <v>2559</v>
      </c>
      <c r="B2560" s="30" t="str">
        <f t="shared" si="39"/>
        <v>SJ-B-02-QDVZ-AC-0063_TE11_X</v>
      </c>
      <c r="C2560" s="30" t="str">
        <f>VLOOKUP(D2560,设备类型清单!B:E,4,0)</f>
        <v>SJ-B-02-QDVZ-AC-0063</v>
      </c>
      <c r="D2560" s="30" t="s">
        <v>167</v>
      </c>
      <c r="E2560" s="30" t="s">
        <v>128</v>
      </c>
      <c r="F2560" s="30" t="s">
        <v>63</v>
      </c>
      <c r="G2560" s="30" t="s">
        <v>64</v>
      </c>
    </row>
    <row r="2561" spans="1:7" x14ac:dyDescent="0.2">
      <c r="A2561" s="34">
        <v>2560</v>
      </c>
      <c r="B2561" s="30" t="str">
        <f t="shared" si="39"/>
        <v>SJ-B-02-QDVZ-AC-0063_TE12_X</v>
      </c>
      <c r="C2561" s="30" t="str">
        <f>VLOOKUP(D2561,设备类型清单!B:E,4,0)</f>
        <v>SJ-B-02-QDVZ-AC-0063</v>
      </c>
      <c r="D2561" s="30" t="s">
        <v>167</v>
      </c>
      <c r="E2561" s="30" t="s">
        <v>128</v>
      </c>
      <c r="F2561" s="30" t="s">
        <v>65</v>
      </c>
      <c r="G2561" s="30" t="s">
        <v>66</v>
      </c>
    </row>
    <row r="2562" spans="1:7" x14ac:dyDescent="0.2">
      <c r="A2562" s="34">
        <v>2561</v>
      </c>
      <c r="B2562" s="30" t="str">
        <f t="shared" ref="B2562:B2625" si="40">C2562&amp;F2562</f>
        <v>SJ-B-02-QDVZ-AC-0063_TE13_X</v>
      </c>
      <c r="C2562" s="30" t="str">
        <f>VLOOKUP(D2562,设备类型清单!B:E,4,0)</f>
        <v>SJ-B-02-QDVZ-AC-0063</v>
      </c>
      <c r="D2562" s="30" t="s">
        <v>167</v>
      </c>
      <c r="E2562" s="30" t="s">
        <v>128</v>
      </c>
      <c r="F2562" s="30" t="s">
        <v>67</v>
      </c>
      <c r="G2562" s="30" t="s">
        <v>68</v>
      </c>
    </row>
    <row r="2563" spans="1:7" x14ac:dyDescent="0.2">
      <c r="A2563" s="34">
        <v>2562</v>
      </c>
      <c r="B2563" s="30" t="str">
        <f t="shared" si="40"/>
        <v>SJ-B-02-QDVZ-AC-0063_DP01_F</v>
      </c>
      <c r="C2563" s="30" t="str">
        <f>VLOOKUP(D2563,设备类型清单!B:E,4,0)</f>
        <v>SJ-B-02-QDVZ-AC-0063</v>
      </c>
      <c r="D2563" s="30" t="s">
        <v>167</v>
      </c>
      <c r="E2563" s="30" t="s">
        <v>128</v>
      </c>
      <c r="F2563" s="30" t="s">
        <v>69</v>
      </c>
      <c r="G2563" s="30" t="s">
        <v>70</v>
      </c>
    </row>
    <row r="2564" spans="1:7" x14ac:dyDescent="0.2">
      <c r="A2564" s="34">
        <v>2563</v>
      </c>
      <c r="B2564" s="30" t="str">
        <f t="shared" si="40"/>
        <v>SJ-B-02-QDVZ-AC-0063_DP02_X</v>
      </c>
      <c r="C2564" s="30" t="str">
        <f>VLOOKUP(D2564,设备类型清单!B:E,4,0)</f>
        <v>SJ-B-02-QDVZ-AC-0063</v>
      </c>
      <c r="D2564" s="30" t="s">
        <v>167</v>
      </c>
      <c r="E2564" s="30" t="s">
        <v>128</v>
      </c>
      <c r="F2564" s="30" t="s">
        <v>71</v>
      </c>
      <c r="G2564" s="30" t="s">
        <v>72</v>
      </c>
    </row>
    <row r="2565" spans="1:7" x14ac:dyDescent="0.2">
      <c r="A2565" s="34">
        <v>2564</v>
      </c>
      <c r="B2565" s="30" t="str">
        <f t="shared" si="40"/>
        <v>SJ-B-02-QDVZ-AC-0063_DP03_X</v>
      </c>
      <c r="C2565" s="30" t="str">
        <f>VLOOKUP(D2565,设备类型清单!B:E,4,0)</f>
        <v>SJ-B-02-QDVZ-AC-0063</v>
      </c>
      <c r="D2565" s="30" t="s">
        <v>167</v>
      </c>
      <c r="E2565" s="30" t="s">
        <v>128</v>
      </c>
      <c r="F2565" s="30" t="s">
        <v>73</v>
      </c>
      <c r="G2565" s="30" t="s">
        <v>74</v>
      </c>
    </row>
    <row r="2566" spans="1:7" x14ac:dyDescent="0.2">
      <c r="A2566" s="34">
        <v>2565</v>
      </c>
      <c r="B2566" s="30" t="str">
        <f t="shared" si="40"/>
        <v>SJ-B-02-QDVZ-AC-0063_DP04_X</v>
      </c>
      <c r="C2566" s="30" t="str">
        <f>VLOOKUP(D2566,设备类型清单!B:E,4,0)</f>
        <v>SJ-B-02-QDVZ-AC-0063</v>
      </c>
      <c r="D2566" s="30" t="s">
        <v>167</v>
      </c>
      <c r="E2566" s="30" t="s">
        <v>128</v>
      </c>
      <c r="F2566" s="30" t="s">
        <v>75</v>
      </c>
      <c r="G2566" s="30" t="s">
        <v>76</v>
      </c>
    </row>
    <row r="2567" spans="1:7" x14ac:dyDescent="0.2">
      <c r="A2567" s="34">
        <v>2566</v>
      </c>
      <c r="B2567" s="30" t="str">
        <f t="shared" si="40"/>
        <v>SJ-B-02-QDVZ-AC-0063_DP05_X</v>
      </c>
      <c r="C2567" s="30" t="str">
        <f>VLOOKUP(D2567,设备类型清单!B:E,4,0)</f>
        <v>SJ-B-02-QDVZ-AC-0063</v>
      </c>
      <c r="D2567" s="30" t="s">
        <v>167</v>
      </c>
      <c r="E2567" s="30" t="s">
        <v>128</v>
      </c>
      <c r="F2567" s="30" t="s">
        <v>129</v>
      </c>
      <c r="G2567" s="30" t="s">
        <v>130</v>
      </c>
    </row>
    <row r="2568" spans="1:7" x14ac:dyDescent="0.2">
      <c r="A2568" s="34">
        <v>2567</v>
      </c>
      <c r="B2568" s="30" t="str">
        <f t="shared" si="40"/>
        <v>SJ-B-02-QDVZ-AC-0063_PR01_F</v>
      </c>
      <c r="C2568" s="30" t="str">
        <f>VLOOKUP(D2568,设备类型清单!B:E,4,0)</f>
        <v>SJ-B-02-QDVZ-AC-0063</v>
      </c>
      <c r="D2568" s="30" t="s">
        <v>167</v>
      </c>
      <c r="E2568" s="30" t="s">
        <v>128</v>
      </c>
      <c r="F2568" s="30" t="s">
        <v>77</v>
      </c>
      <c r="G2568" s="30" t="s">
        <v>78</v>
      </c>
    </row>
    <row r="2569" spans="1:7" x14ac:dyDescent="0.2">
      <c r="A2569" s="34">
        <v>2568</v>
      </c>
      <c r="B2569" s="30" t="str">
        <f t="shared" si="40"/>
        <v>SJ-B-02-QDVZ-AC-0063_SN01_M</v>
      </c>
      <c r="C2569" s="30" t="str">
        <f>VLOOKUP(D2569,设备类型清单!B:E,4,0)</f>
        <v>SJ-B-02-QDVZ-AC-0063</v>
      </c>
      <c r="D2569" s="30" t="s">
        <v>167</v>
      </c>
      <c r="E2569" s="30" t="s">
        <v>128</v>
      </c>
      <c r="F2569" s="30" t="s">
        <v>79</v>
      </c>
      <c r="G2569" s="30" t="s">
        <v>80</v>
      </c>
    </row>
    <row r="2570" spans="1:7" x14ac:dyDescent="0.2">
      <c r="A2570" s="34">
        <v>2569</v>
      </c>
      <c r="B2570" s="30" t="str">
        <f t="shared" si="40"/>
        <v>SJ-B-02-QDVZ-AC-0063_SN02_R</v>
      </c>
      <c r="C2570" s="30" t="str">
        <f>VLOOKUP(D2570,设备类型清单!B:E,4,0)</f>
        <v>SJ-B-02-QDVZ-AC-0063</v>
      </c>
      <c r="D2570" s="30" t="s">
        <v>167</v>
      </c>
      <c r="E2570" s="30" t="s">
        <v>128</v>
      </c>
      <c r="F2570" s="30" t="s">
        <v>81</v>
      </c>
      <c r="G2570" s="30" t="s">
        <v>82</v>
      </c>
    </row>
    <row r="2571" spans="1:7" x14ac:dyDescent="0.2">
      <c r="A2571" s="34">
        <v>2570</v>
      </c>
      <c r="B2571" s="30" t="str">
        <f t="shared" si="40"/>
        <v>SJ-B-02-QDVZ-AC-0063_SN03_E</v>
      </c>
      <c r="C2571" s="30" t="str">
        <f>VLOOKUP(D2571,设备类型清单!B:E,4,0)</f>
        <v>SJ-B-02-QDVZ-AC-0063</v>
      </c>
      <c r="D2571" s="30" t="s">
        <v>167</v>
      </c>
      <c r="E2571" s="30" t="s">
        <v>128</v>
      </c>
      <c r="F2571" s="30" t="s">
        <v>83</v>
      </c>
      <c r="G2571" s="30" t="s">
        <v>84</v>
      </c>
    </row>
    <row r="2572" spans="1:7" x14ac:dyDescent="0.2">
      <c r="A2572" s="34">
        <v>2571</v>
      </c>
      <c r="B2572" s="30" t="str">
        <f t="shared" si="40"/>
        <v>SJ-B-02-QDVZ-AC-0063_SN04_R</v>
      </c>
      <c r="C2572" s="30" t="str">
        <f>VLOOKUP(D2572,设备类型清单!B:E,4,0)</f>
        <v>SJ-B-02-QDVZ-AC-0063</v>
      </c>
      <c r="D2572" s="30" t="s">
        <v>167</v>
      </c>
      <c r="E2572" s="30" t="s">
        <v>128</v>
      </c>
      <c r="F2572" s="30" t="s">
        <v>85</v>
      </c>
      <c r="G2572" s="30" t="s">
        <v>86</v>
      </c>
    </row>
    <row r="2573" spans="1:7" x14ac:dyDescent="0.2">
      <c r="A2573" s="34">
        <v>2572</v>
      </c>
      <c r="B2573" s="30" t="str">
        <f t="shared" si="40"/>
        <v>SJ-B-02-QDVZ-AC-0063_SN05_E</v>
      </c>
      <c r="C2573" s="30" t="str">
        <f>VLOOKUP(D2573,设备类型清单!B:E,4,0)</f>
        <v>SJ-B-02-QDVZ-AC-0063</v>
      </c>
      <c r="D2573" s="30" t="s">
        <v>167</v>
      </c>
      <c r="E2573" s="30" t="s">
        <v>128</v>
      </c>
      <c r="F2573" s="30" t="s">
        <v>87</v>
      </c>
      <c r="G2573" s="30" t="s">
        <v>88</v>
      </c>
    </row>
    <row r="2574" spans="1:7" x14ac:dyDescent="0.2">
      <c r="A2574" s="34">
        <v>2573</v>
      </c>
      <c r="B2574" s="30" t="str">
        <f t="shared" si="40"/>
        <v>SJ-B-02-QDVZ-AC-0063_SN06_S</v>
      </c>
      <c r="C2574" s="30" t="str">
        <f>VLOOKUP(D2574,设备类型清单!B:E,4,0)</f>
        <v>SJ-B-02-QDVZ-AC-0063</v>
      </c>
      <c r="D2574" s="30" t="s">
        <v>167</v>
      </c>
      <c r="E2574" s="30" t="s">
        <v>128</v>
      </c>
      <c r="F2574" s="30" t="s">
        <v>89</v>
      </c>
      <c r="G2574" s="30" t="s">
        <v>90</v>
      </c>
    </row>
    <row r="2575" spans="1:7" x14ac:dyDescent="0.2">
      <c r="A2575" s="31">
        <v>2574</v>
      </c>
      <c r="B2575" s="32" t="str">
        <f t="shared" si="40"/>
        <v>SJ-B-02-QDVZ-AC-0064_AV01_F</v>
      </c>
      <c r="C2575" s="32" t="str">
        <f>VLOOKUP(D2575,设备类型清单!B:E,4,0)</f>
        <v>SJ-B-02-QDVZ-AC-0064</v>
      </c>
      <c r="D2575" s="32" t="s">
        <v>168</v>
      </c>
      <c r="E2575" s="32" t="s">
        <v>128</v>
      </c>
      <c r="F2575" s="32" t="s">
        <v>9</v>
      </c>
      <c r="G2575" s="32" t="s">
        <v>10</v>
      </c>
    </row>
    <row r="2576" spans="1:7" x14ac:dyDescent="0.2">
      <c r="A2576" s="31">
        <v>2575</v>
      </c>
      <c r="B2576" s="32" t="str">
        <f t="shared" si="40"/>
        <v>SJ-B-02-QDVZ-AC-0064_OP01_F</v>
      </c>
      <c r="C2576" s="32" t="str">
        <f>VLOOKUP(D2576,设备类型清单!B:E,4,0)</f>
        <v>SJ-B-02-QDVZ-AC-0064</v>
      </c>
      <c r="D2576" s="32" t="s">
        <v>168</v>
      </c>
      <c r="E2576" s="32" t="s">
        <v>128</v>
      </c>
      <c r="F2576" s="32" t="s">
        <v>11</v>
      </c>
      <c r="G2576" s="32" t="s">
        <v>12</v>
      </c>
    </row>
    <row r="2577" spans="1:7" x14ac:dyDescent="0.2">
      <c r="A2577" s="31">
        <v>2576</v>
      </c>
      <c r="B2577" s="32" t="str">
        <f t="shared" si="40"/>
        <v>SJ-B-02-QDVZ-AC-0064_OP02_F</v>
      </c>
      <c r="C2577" s="32" t="str">
        <f>VLOOKUP(D2577,设备类型清单!B:E,4,0)</f>
        <v>SJ-B-02-QDVZ-AC-0064</v>
      </c>
      <c r="D2577" s="32" t="s">
        <v>168</v>
      </c>
      <c r="E2577" s="32" t="s">
        <v>128</v>
      </c>
      <c r="F2577" s="32" t="s">
        <v>13</v>
      </c>
      <c r="G2577" s="32" t="s">
        <v>14</v>
      </c>
    </row>
    <row r="2578" spans="1:7" x14ac:dyDescent="0.2">
      <c r="A2578" s="31">
        <v>2577</v>
      </c>
      <c r="B2578" s="32" t="str">
        <f t="shared" si="40"/>
        <v>SJ-B-02-QDVZ-AC-0064_OP03_F</v>
      </c>
      <c r="C2578" s="32" t="str">
        <f>VLOOKUP(D2578,设备类型清单!B:E,4,0)</f>
        <v>SJ-B-02-QDVZ-AC-0064</v>
      </c>
      <c r="D2578" s="32" t="s">
        <v>168</v>
      </c>
      <c r="E2578" s="32" t="s">
        <v>128</v>
      </c>
      <c r="F2578" s="32" t="s">
        <v>15</v>
      </c>
      <c r="G2578" s="32" t="s">
        <v>16</v>
      </c>
    </row>
    <row r="2579" spans="1:7" x14ac:dyDescent="0.2">
      <c r="A2579" s="31">
        <v>2578</v>
      </c>
      <c r="B2579" s="32" t="str">
        <f t="shared" si="40"/>
        <v>SJ-B-02-QDVZ-AC-0064_OP04_F</v>
      </c>
      <c r="C2579" s="32" t="str">
        <f>VLOOKUP(D2579,设备类型清单!B:E,4,0)</f>
        <v>SJ-B-02-QDVZ-AC-0064</v>
      </c>
      <c r="D2579" s="32" t="s">
        <v>168</v>
      </c>
      <c r="E2579" s="32" t="s">
        <v>128</v>
      </c>
      <c r="F2579" s="32" t="s">
        <v>17</v>
      </c>
      <c r="G2579" s="32" t="s">
        <v>18</v>
      </c>
    </row>
    <row r="2580" spans="1:7" x14ac:dyDescent="0.2">
      <c r="A2580" s="31">
        <v>2579</v>
      </c>
      <c r="B2580" s="32" t="str">
        <f t="shared" si="40"/>
        <v>SJ-B-02-QDVZ-AC-0064_OP05_F</v>
      </c>
      <c r="C2580" s="32" t="str">
        <f>VLOOKUP(D2580,设备类型清单!B:E,4,0)</f>
        <v>SJ-B-02-QDVZ-AC-0064</v>
      </c>
      <c r="D2580" s="32" t="s">
        <v>168</v>
      </c>
      <c r="E2580" s="32" t="s">
        <v>128</v>
      </c>
      <c r="F2580" s="32" t="s">
        <v>19</v>
      </c>
      <c r="G2580" s="32" t="s">
        <v>20</v>
      </c>
    </row>
    <row r="2581" spans="1:7" x14ac:dyDescent="0.2">
      <c r="A2581" s="31">
        <v>2580</v>
      </c>
      <c r="B2581" s="32" t="str">
        <f t="shared" si="40"/>
        <v>SJ-B-02-QDVZ-AC-0064_OP06_X</v>
      </c>
      <c r="C2581" s="32" t="str">
        <f>VLOOKUP(D2581,设备类型清单!B:E,4,0)</f>
        <v>SJ-B-02-QDVZ-AC-0064</v>
      </c>
      <c r="D2581" s="32" t="s">
        <v>168</v>
      </c>
      <c r="E2581" s="32" t="s">
        <v>128</v>
      </c>
      <c r="F2581" s="32" t="s">
        <v>21</v>
      </c>
      <c r="G2581" s="32" t="s">
        <v>22</v>
      </c>
    </row>
    <row r="2582" spans="1:7" x14ac:dyDescent="0.2">
      <c r="A2582" s="31">
        <v>2581</v>
      </c>
      <c r="B2582" s="32" t="str">
        <f t="shared" si="40"/>
        <v>SJ-B-02-QDVZ-AC-0064_OP07_X</v>
      </c>
      <c r="C2582" s="32" t="str">
        <f>VLOOKUP(D2582,设备类型清单!B:E,4,0)</f>
        <v>SJ-B-02-QDVZ-AC-0064</v>
      </c>
      <c r="D2582" s="32" t="s">
        <v>168</v>
      </c>
      <c r="E2582" s="32" t="s">
        <v>128</v>
      </c>
      <c r="F2582" s="32" t="s">
        <v>23</v>
      </c>
      <c r="G2582" s="32" t="s">
        <v>24</v>
      </c>
    </row>
    <row r="2583" spans="1:7" x14ac:dyDescent="0.2">
      <c r="A2583" s="31">
        <v>2582</v>
      </c>
      <c r="B2583" s="32" t="str">
        <f t="shared" si="40"/>
        <v>SJ-B-02-QDVZ-AC-0064_OP08_X</v>
      </c>
      <c r="C2583" s="32" t="str">
        <f>VLOOKUP(D2583,设备类型清单!B:E,4,0)</f>
        <v>SJ-B-02-QDVZ-AC-0064</v>
      </c>
      <c r="D2583" s="32" t="s">
        <v>168</v>
      </c>
      <c r="E2583" s="32" t="s">
        <v>128</v>
      </c>
      <c r="F2583" s="32" t="s">
        <v>25</v>
      </c>
      <c r="G2583" s="32" t="s">
        <v>26</v>
      </c>
    </row>
    <row r="2584" spans="1:7" x14ac:dyDescent="0.2">
      <c r="A2584" s="31">
        <v>2583</v>
      </c>
      <c r="B2584" s="32" t="str">
        <f t="shared" si="40"/>
        <v>SJ-B-02-QDVZ-AC-0064_OP09_X</v>
      </c>
      <c r="C2584" s="32" t="str">
        <f>VLOOKUP(D2584,设备类型清单!B:E,4,0)</f>
        <v>SJ-B-02-QDVZ-AC-0064</v>
      </c>
      <c r="D2584" s="32" t="s">
        <v>168</v>
      </c>
      <c r="E2584" s="32" t="s">
        <v>128</v>
      </c>
      <c r="F2584" s="32" t="s">
        <v>27</v>
      </c>
      <c r="G2584" s="32" t="s">
        <v>28</v>
      </c>
    </row>
    <row r="2585" spans="1:7" x14ac:dyDescent="0.2">
      <c r="A2585" s="31">
        <v>2584</v>
      </c>
      <c r="B2585" s="32" t="str">
        <f t="shared" si="40"/>
        <v>SJ-B-02-QDVZ-AC-0064_FQ01_F</v>
      </c>
      <c r="C2585" s="32" t="str">
        <f>VLOOKUP(D2585,设备类型清单!B:E,4,0)</f>
        <v>SJ-B-02-QDVZ-AC-0064</v>
      </c>
      <c r="D2585" s="32" t="s">
        <v>168</v>
      </c>
      <c r="E2585" s="32" t="s">
        <v>128</v>
      </c>
      <c r="F2585" s="32" t="s">
        <v>29</v>
      </c>
      <c r="G2585" s="32" t="s">
        <v>30</v>
      </c>
    </row>
    <row r="2586" spans="1:7" x14ac:dyDescent="0.2">
      <c r="A2586" s="31">
        <v>2585</v>
      </c>
      <c r="B2586" s="32" t="str">
        <f t="shared" si="40"/>
        <v>SJ-B-02-QDVZ-AC-0064_HU01_F</v>
      </c>
      <c r="C2586" s="32" t="str">
        <f>VLOOKUP(D2586,设备类型清单!B:E,4,0)</f>
        <v>SJ-B-02-QDVZ-AC-0064</v>
      </c>
      <c r="D2586" s="32" t="s">
        <v>168</v>
      </c>
      <c r="E2586" s="32" t="s">
        <v>128</v>
      </c>
      <c r="F2586" s="32" t="s">
        <v>31</v>
      </c>
      <c r="G2586" s="32" t="s">
        <v>32</v>
      </c>
    </row>
    <row r="2587" spans="1:7" x14ac:dyDescent="0.2">
      <c r="A2587" s="31">
        <v>2586</v>
      </c>
      <c r="B2587" s="32" t="str">
        <f t="shared" si="40"/>
        <v>SJ-B-02-QDVZ-AC-0064_HU02_F</v>
      </c>
      <c r="C2587" s="32" t="str">
        <f>VLOOKUP(D2587,设备类型清单!B:E,4,0)</f>
        <v>SJ-B-02-QDVZ-AC-0064</v>
      </c>
      <c r="D2587" s="32" t="s">
        <v>168</v>
      </c>
      <c r="E2587" s="32" t="s">
        <v>128</v>
      </c>
      <c r="F2587" s="32" t="s">
        <v>33</v>
      </c>
      <c r="G2587" s="32" t="s">
        <v>34</v>
      </c>
    </row>
    <row r="2588" spans="1:7" x14ac:dyDescent="0.2">
      <c r="A2588" s="31">
        <v>2587</v>
      </c>
      <c r="B2588" s="32" t="str">
        <f t="shared" si="40"/>
        <v>SJ-B-02-QDVZ-AC-0064_HU03_F</v>
      </c>
      <c r="C2588" s="32" t="str">
        <f>VLOOKUP(D2588,设备类型清单!B:E,4,0)</f>
        <v>SJ-B-02-QDVZ-AC-0064</v>
      </c>
      <c r="D2588" s="32" t="s">
        <v>168</v>
      </c>
      <c r="E2588" s="32" t="s">
        <v>128</v>
      </c>
      <c r="F2588" s="32" t="s">
        <v>35</v>
      </c>
      <c r="G2588" s="32" t="s">
        <v>36</v>
      </c>
    </row>
    <row r="2589" spans="1:7" x14ac:dyDescent="0.2">
      <c r="A2589" s="31">
        <v>2588</v>
      </c>
      <c r="B2589" s="32" t="str">
        <f t="shared" si="40"/>
        <v>SJ-B-02-QDVZ-AC-0064_HU04_F</v>
      </c>
      <c r="C2589" s="32" t="str">
        <f>VLOOKUP(D2589,设备类型清单!B:E,4,0)</f>
        <v>SJ-B-02-QDVZ-AC-0064</v>
      </c>
      <c r="D2589" s="32" t="s">
        <v>168</v>
      </c>
      <c r="E2589" s="32" t="s">
        <v>128</v>
      </c>
      <c r="F2589" s="32" t="s">
        <v>37</v>
      </c>
      <c r="G2589" s="32" t="s">
        <v>38</v>
      </c>
    </row>
    <row r="2590" spans="1:7" x14ac:dyDescent="0.2">
      <c r="A2590" s="31">
        <v>2589</v>
      </c>
      <c r="B2590" s="32" t="str">
        <f t="shared" si="40"/>
        <v>SJ-B-02-QDVZ-AC-0064_HU05_F</v>
      </c>
      <c r="C2590" s="32" t="str">
        <f>VLOOKUP(D2590,设备类型清单!B:E,4,0)</f>
        <v>SJ-B-02-QDVZ-AC-0064</v>
      </c>
      <c r="D2590" s="32" t="s">
        <v>168</v>
      </c>
      <c r="E2590" s="32" t="s">
        <v>128</v>
      </c>
      <c r="F2590" s="32" t="s">
        <v>39</v>
      </c>
      <c r="G2590" s="32" t="s">
        <v>40</v>
      </c>
    </row>
    <row r="2591" spans="1:7" x14ac:dyDescent="0.2">
      <c r="A2591" s="31">
        <v>2590</v>
      </c>
      <c r="B2591" s="32" t="str">
        <f t="shared" si="40"/>
        <v>SJ-B-02-QDVZ-AC-0064_HU06_X</v>
      </c>
      <c r="C2591" s="32" t="str">
        <f>VLOOKUP(D2591,设备类型清单!B:E,4,0)</f>
        <v>SJ-B-02-QDVZ-AC-0064</v>
      </c>
      <c r="D2591" s="32" t="s">
        <v>168</v>
      </c>
      <c r="E2591" s="32" t="s">
        <v>128</v>
      </c>
      <c r="F2591" s="32" t="s">
        <v>41</v>
      </c>
      <c r="G2591" s="32" t="s">
        <v>42</v>
      </c>
    </row>
    <row r="2592" spans="1:7" x14ac:dyDescent="0.2">
      <c r="A2592" s="31">
        <v>2591</v>
      </c>
      <c r="B2592" s="32" t="str">
        <f t="shared" si="40"/>
        <v>SJ-B-02-QDVZ-AC-0064_TE01_F</v>
      </c>
      <c r="C2592" s="32" t="str">
        <f>VLOOKUP(D2592,设备类型清单!B:E,4,0)</f>
        <v>SJ-B-02-QDVZ-AC-0064</v>
      </c>
      <c r="D2592" s="32" t="s">
        <v>168</v>
      </c>
      <c r="E2592" s="32" t="s">
        <v>128</v>
      </c>
      <c r="F2592" s="32" t="s">
        <v>43</v>
      </c>
      <c r="G2592" s="32" t="s">
        <v>44</v>
      </c>
    </row>
    <row r="2593" spans="1:7" x14ac:dyDescent="0.2">
      <c r="A2593" s="31">
        <v>2592</v>
      </c>
      <c r="B2593" s="32" t="str">
        <f t="shared" si="40"/>
        <v>SJ-B-02-QDVZ-AC-0064_TE02_F</v>
      </c>
      <c r="C2593" s="32" t="str">
        <f>VLOOKUP(D2593,设备类型清单!B:E,4,0)</f>
        <v>SJ-B-02-QDVZ-AC-0064</v>
      </c>
      <c r="D2593" s="32" t="s">
        <v>168</v>
      </c>
      <c r="E2593" s="32" t="s">
        <v>128</v>
      </c>
      <c r="F2593" s="32" t="s">
        <v>45</v>
      </c>
      <c r="G2593" s="32" t="s">
        <v>46</v>
      </c>
    </row>
    <row r="2594" spans="1:7" x14ac:dyDescent="0.2">
      <c r="A2594" s="31">
        <v>2593</v>
      </c>
      <c r="B2594" s="32" t="str">
        <f t="shared" si="40"/>
        <v>SJ-B-02-QDVZ-AC-0064_TE03_F</v>
      </c>
      <c r="C2594" s="32" t="str">
        <f>VLOOKUP(D2594,设备类型清单!B:E,4,0)</f>
        <v>SJ-B-02-QDVZ-AC-0064</v>
      </c>
      <c r="D2594" s="32" t="s">
        <v>168</v>
      </c>
      <c r="E2594" s="32" t="s">
        <v>128</v>
      </c>
      <c r="F2594" s="32" t="s">
        <v>47</v>
      </c>
      <c r="G2594" s="32" t="s">
        <v>48</v>
      </c>
    </row>
    <row r="2595" spans="1:7" x14ac:dyDescent="0.2">
      <c r="A2595" s="31">
        <v>2594</v>
      </c>
      <c r="B2595" s="32" t="str">
        <f t="shared" si="40"/>
        <v>SJ-B-02-QDVZ-AC-0064_TE04_F</v>
      </c>
      <c r="C2595" s="32" t="str">
        <f>VLOOKUP(D2595,设备类型清单!B:E,4,0)</f>
        <v>SJ-B-02-QDVZ-AC-0064</v>
      </c>
      <c r="D2595" s="32" t="s">
        <v>168</v>
      </c>
      <c r="E2595" s="32" t="s">
        <v>128</v>
      </c>
      <c r="F2595" s="32" t="s">
        <v>49</v>
      </c>
      <c r="G2595" s="32" t="s">
        <v>50</v>
      </c>
    </row>
    <row r="2596" spans="1:7" x14ac:dyDescent="0.2">
      <c r="A2596" s="31">
        <v>2595</v>
      </c>
      <c r="B2596" s="32" t="str">
        <f t="shared" si="40"/>
        <v>SJ-B-02-QDVZ-AC-0064_TE05_F</v>
      </c>
      <c r="C2596" s="32" t="str">
        <f>VLOOKUP(D2596,设备类型清单!B:E,4,0)</f>
        <v>SJ-B-02-QDVZ-AC-0064</v>
      </c>
      <c r="D2596" s="32" t="s">
        <v>168</v>
      </c>
      <c r="E2596" s="32" t="s">
        <v>128</v>
      </c>
      <c r="F2596" s="32" t="s">
        <v>51</v>
      </c>
      <c r="G2596" s="32" t="s">
        <v>52</v>
      </c>
    </row>
    <row r="2597" spans="1:7" x14ac:dyDescent="0.2">
      <c r="A2597" s="31">
        <v>2596</v>
      </c>
      <c r="B2597" s="32" t="str">
        <f t="shared" si="40"/>
        <v>SJ-B-02-QDVZ-AC-0064_TE06_F</v>
      </c>
      <c r="C2597" s="32" t="str">
        <f>VLOOKUP(D2597,设备类型清单!B:E,4,0)</f>
        <v>SJ-B-02-QDVZ-AC-0064</v>
      </c>
      <c r="D2597" s="32" t="s">
        <v>168</v>
      </c>
      <c r="E2597" s="32" t="s">
        <v>128</v>
      </c>
      <c r="F2597" s="32" t="s">
        <v>53</v>
      </c>
      <c r="G2597" s="32" t="s">
        <v>54</v>
      </c>
    </row>
    <row r="2598" spans="1:7" x14ac:dyDescent="0.2">
      <c r="A2598" s="31">
        <v>2597</v>
      </c>
      <c r="B2598" s="32" t="str">
        <f t="shared" si="40"/>
        <v>SJ-B-02-QDVZ-AC-0064_TE07_F</v>
      </c>
      <c r="C2598" s="32" t="str">
        <f>VLOOKUP(D2598,设备类型清单!B:E,4,0)</f>
        <v>SJ-B-02-QDVZ-AC-0064</v>
      </c>
      <c r="D2598" s="32" t="s">
        <v>168</v>
      </c>
      <c r="E2598" s="32" t="s">
        <v>128</v>
      </c>
      <c r="F2598" s="32" t="s">
        <v>55</v>
      </c>
      <c r="G2598" s="32" t="s">
        <v>56</v>
      </c>
    </row>
    <row r="2599" spans="1:7" x14ac:dyDescent="0.2">
      <c r="A2599" s="31">
        <v>2598</v>
      </c>
      <c r="B2599" s="32" t="str">
        <f t="shared" si="40"/>
        <v>SJ-B-02-QDVZ-AC-0064_TE08_F</v>
      </c>
      <c r="C2599" s="32" t="str">
        <f>VLOOKUP(D2599,设备类型清单!B:E,4,0)</f>
        <v>SJ-B-02-QDVZ-AC-0064</v>
      </c>
      <c r="D2599" s="32" t="s">
        <v>168</v>
      </c>
      <c r="E2599" s="32" t="s">
        <v>128</v>
      </c>
      <c r="F2599" s="32" t="s">
        <v>57</v>
      </c>
      <c r="G2599" s="32" t="s">
        <v>58</v>
      </c>
    </row>
    <row r="2600" spans="1:7" x14ac:dyDescent="0.2">
      <c r="A2600" s="31">
        <v>2599</v>
      </c>
      <c r="B2600" s="32" t="str">
        <f t="shared" si="40"/>
        <v>SJ-B-02-QDVZ-AC-0064_TE09_S</v>
      </c>
      <c r="C2600" s="32" t="str">
        <f>VLOOKUP(D2600,设备类型清单!B:E,4,0)</f>
        <v>SJ-B-02-QDVZ-AC-0064</v>
      </c>
      <c r="D2600" s="32" t="s">
        <v>168</v>
      </c>
      <c r="E2600" s="32" t="s">
        <v>128</v>
      </c>
      <c r="F2600" s="32" t="s">
        <v>59</v>
      </c>
      <c r="G2600" s="32" t="s">
        <v>60</v>
      </c>
    </row>
    <row r="2601" spans="1:7" x14ac:dyDescent="0.2">
      <c r="A2601" s="31">
        <v>2600</v>
      </c>
      <c r="B2601" s="32" t="str">
        <f t="shared" si="40"/>
        <v>SJ-B-02-QDVZ-AC-0064_TE10_S</v>
      </c>
      <c r="C2601" s="32" t="str">
        <f>VLOOKUP(D2601,设备类型清单!B:E,4,0)</f>
        <v>SJ-B-02-QDVZ-AC-0064</v>
      </c>
      <c r="D2601" s="32" t="s">
        <v>168</v>
      </c>
      <c r="E2601" s="32" t="s">
        <v>128</v>
      </c>
      <c r="F2601" s="32" t="s">
        <v>61</v>
      </c>
      <c r="G2601" s="32" t="s">
        <v>62</v>
      </c>
    </row>
    <row r="2602" spans="1:7" x14ac:dyDescent="0.2">
      <c r="A2602" s="31">
        <v>2601</v>
      </c>
      <c r="B2602" s="32" t="str">
        <f t="shared" si="40"/>
        <v>SJ-B-02-QDVZ-AC-0064_TE11_X</v>
      </c>
      <c r="C2602" s="32" t="str">
        <f>VLOOKUP(D2602,设备类型清单!B:E,4,0)</f>
        <v>SJ-B-02-QDVZ-AC-0064</v>
      </c>
      <c r="D2602" s="32" t="s">
        <v>168</v>
      </c>
      <c r="E2602" s="32" t="s">
        <v>128</v>
      </c>
      <c r="F2602" s="32" t="s">
        <v>63</v>
      </c>
      <c r="G2602" s="32" t="s">
        <v>64</v>
      </c>
    </row>
    <row r="2603" spans="1:7" x14ac:dyDescent="0.2">
      <c r="A2603" s="31">
        <v>2602</v>
      </c>
      <c r="B2603" s="32" t="str">
        <f t="shared" si="40"/>
        <v>SJ-B-02-QDVZ-AC-0064_TE12_X</v>
      </c>
      <c r="C2603" s="32" t="str">
        <f>VLOOKUP(D2603,设备类型清单!B:E,4,0)</f>
        <v>SJ-B-02-QDVZ-AC-0064</v>
      </c>
      <c r="D2603" s="32" t="s">
        <v>168</v>
      </c>
      <c r="E2603" s="32" t="s">
        <v>128</v>
      </c>
      <c r="F2603" s="32" t="s">
        <v>65</v>
      </c>
      <c r="G2603" s="32" t="s">
        <v>66</v>
      </c>
    </row>
    <row r="2604" spans="1:7" x14ac:dyDescent="0.2">
      <c r="A2604" s="31">
        <v>2603</v>
      </c>
      <c r="B2604" s="32" t="str">
        <f t="shared" si="40"/>
        <v>SJ-B-02-QDVZ-AC-0064_TE13_X</v>
      </c>
      <c r="C2604" s="32" t="str">
        <f>VLOOKUP(D2604,设备类型清单!B:E,4,0)</f>
        <v>SJ-B-02-QDVZ-AC-0064</v>
      </c>
      <c r="D2604" s="32" t="s">
        <v>168</v>
      </c>
      <c r="E2604" s="32" t="s">
        <v>128</v>
      </c>
      <c r="F2604" s="32" t="s">
        <v>67</v>
      </c>
      <c r="G2604" s="32" t="s">
        <v>68</v>
      </c>
    </row>
    <row r="2605" spans="1:7" x14ac:dyDescent="0.2">
      <c r="A2605" s="31">
        <v>2604</v>
      </c>
      <c r="B2605" s="32" t="str">
        <f t="shared" si="40"/>
        <v>SJ-B-02-QDVZ-AC-0064_DP01_F</v>
      </c>
      <c r="C2605" s="32" t="str">
        <f>VLOOKUP(D2605,设备类型清单!B:E,4,0)</f>
        <v>SJ-B-02-QDVZ-AC-0064</v>
      </c>
      <c r="D2605" s="32" t="s">
        <v>168</v>
      </c>
      <c r="E2605" s="32" t="s">
        <v>128</v>
      </c>
      <c r="F2605" s="32" t="s">
        <v>69</v>
      </c>
      <c r="G2605" s="32" t="s">
        <v>70</v>
      </c>
    </row>
    <row r="2606" spans="1:7" x14ac:dyDescent="0.2">
      <c r="A2606" s="31">
        <v>2605</v>
      </c>
      <c r="B2606" s="32" t="str">
        <f t="shared" si="40"/>
        <v>SJ-B-02-QDVZ-AC-0064_DP02_X</v>
      </c>
      <c r="C2606" s="32" t="str">
        <f>VLOOKUP(D2606,设备类型清单!B:E,4,0)</f>
        <v>SJ-B-02-QDVZ-AC-0064</v>
      </c>
      <c r="D2606" s="32" t="s">
        <v>168</v>
      </c>
      <c r="E2606" s="32" t="s">
        <v>128</v>
      </c>
      <c r="F2606" s="32" t="s">
        <v>71</v>
      </c>
      <c r="G2606" s="32" t="s">
        <v>72</v>
      </c>
    </row>
    <row r="2607" spans="1:7" x14ac:dyDescent="0.2">
      <c r="A2607" s="31">
        <v>2606</v>
      </c>
      <c r="B2607" s="32" t="str">
        <f t="shared" si="40"/>
        <v>SJ-B-02-QDVZ-AC-0064_DP03_X</v>
      </c>
      <c r="C2607" s="32" t="str">
        <f>VLOOKUP(D2607,设备类型清单!B:E,4,0)</f>
        <v>SJ-B-02-QDVZ-AC-0064</v>
      </c>
      <c r="D2607" s="32" t="s">
        <v>168</v>
      </c>
      <c r="E2607" s="32" t="s">
        <v>128</v>
      </c>
      <c r="F2607" s="32" t="s">
        <v>73</v>
      </c>
      <c r="G2607" s="32" t="s">
        <v>74</v>
      </c>
    </row>
    <row r="2608" spans="1:7" x14ac:dyDescent="0.2">
      <c r="A2608" s="31">
        <v>2607</v>
      </c>
      <c r="B2608" s="32" t="str">
        <f t="shared" si="40"/>
        <v>SJ-B-02-QDVZ-AC-0064_DP04_X</v>
      </c>
      <c r="C2608" s="32" t="str">
        <f>VLOOKUP(D2608,设备类型清单!B:E,4,0)</f>
        <v>SJ-B-02-QDVZ-AC-0064</v>
      </c>
      <c r="D2608" s="32" t="s">
        <v>168</v>
      </c>
      <c r="E2608" s="32" t="s">
        <v>128</v>
      </c>
      <c r="F2608" s="32" t="s">
        <v>75</v>
      </c>
      <c r="G2608" s="32" t="s">
        <v>76</v>
      </c>
    </row>
    <row r="2609" spans="1:7" x14ac:dyDescent="0.2">
      <c r="A2609" s="31">
        <v>2608</v>
      </c>
      <c r="B2609" s="32" t="str">
        <f t="shared" si="40"/>
        <v>SJ-B-02-QDVZ-AC-0064_DP05_X</v>
      </c>
      <c r="C2609" s="32" t="str">
        <f>VLOOKUP(D2609,设备类型清单!B:E,4,0)</f>
        <v>SJ-B-02-QDVZ-AC-0064</v>
      </c>
      <c r="D2609" s="32" t="s">
        <v>168</v>
      </c>
      <c r="E2609" s="32" t="s">
        <v>128</v>
      </c>
      <c r="F2609" s="32" t="s">
        <v>129</v>
      </c>
      <c r="G2609" s="32" t="s">
        <v>130</v>
      </c>
    </row>
    <row r="2610" spans="1:7" x14ac:dyDescent="0.2">
      <c r="A2610" s="31">
        <v>2609</v>
      </c>
      <c r="B2610" s="32" t="str">
        <f t="shared" si="40"/>
        <v>SJ-B-02-QDVZ-AC-0064_PR01_F</v>
      </c>
      <c r="C2610" s="32" t="str">
        <f>VLOOKUP(D2610,设备类型清单!B:E,4,0)</f>
        <v>SJ-B-02-QDVZ-AC-0064</v>
      </c>
      <c r="D2610" s="32" t="s">
        <v>168</v>
      </c>
      <c r="E2610" s="32" t="s">
        <v>128</v>
      </c>
      <c r="F2610" s="32" t="s">
        <v>77</v>
      </c>
      <c r="G2610" s="32" t="s">
        <v>78</v>
      </c>
    </row>
    <row r="2611" spans="1:7" x14ac:dyDescent="0.2">
      <c r="A2611" s="31">
        <v>2610</v>
      </c>
      <c r="B2611" s="32" t="str">
        <f t="shared" si="40"/>
        <v>SJ-B-02-QDVZ-AC-0064_SN01_M</v>
      </c>
      <c r="C2611" s="32" t="str">
        <f>VLOOKUP(D2611,设备类型清单!B:E,4,0)</f>
        <v>SJ-B-02-QDVZ-AC-0064</v>
      </c>
      <c r="D2611" s="32" t="s">
        <v>168</v>
      </c>
      <c r="E2611" s="32" t="s">
        <v>128</v>
      </c>
      <c r="F2611" s="32" t="s">
        <v>79</v>
      </c>
      <c r="G2611" s="32" t="s">
        <v>80</v>
      </c>
    </row>
    <row r="2612" spans="1:7" x14ac:dyDescent="0.2">
      <c r="A2612" s="31">
        <v>2611</v>
      </c>
      <c r="B2612" s="32" t="str">
        <f t="shared" si="40"/>
        <v>SJ-B-02-QDVZ-AC-0064_SN02_R</v>
      </c>
      <c r="C2612" s="32" t="str">
        <f>VLOOKUP(D2612,设备类型清单!B:E,4,0)</f>
        <v>SJ-B-02-QDVZ-AC-0064</v>
      </c>
      <c r="D2612" s="32" t="s">
        <v>168</v>
      </c>
      <c r="E2612" s="32" t="s">
        <v>128</v>
      </c>
      <c r="F2612" s="32" t="s">
        <v>81</v>
      </c>
      <c r="G2612" s="32" t="s">
        <v>82</v>
      </c>
    </row>
    <row r="2613" spans="1:7" x14ac:dyDescent="0.2">
      <c r="A2613" s="31">
        <v>2612</v>
      </c>
      <c r="B2613" s="32" t="str">
        <f t="shared" si="40"/>
        <v>SJ-B-02-QDVZ-AC-0064_SN03_E</v>
      </c>
      <c r="C2613" s="32" t="str">
        <f>VLOOKUP(D2613,设备类型清单!B:E,4,0)</f>
        <v>SJ-B-02-QDVZ-AC-0064</v>
      </c>
      <c r="D2613" s="32" t="s">
        <v>168</v>
      </c>
      <c r="E2613" s="32" t="s">
        <v>128</v>
      </c>
      <c r="F2613" s="32" t="s">
        <v>83</v>
      </c>
      <c r="G2613" s="32" t="s">
        <v>84</v>
      </c>
    </row>
    <row r="2614" spans="1:7" x14ac:dyDescent="0.2">
      <c r="A2614" s="31">
        <v>2613</v>
      </c>
      <c r="B2614" s="32" t="str">
        <f t="shared" si="40"/>
        <v>SJ-B-02-QDVZ-AC-0064_SN04_R</v>
      </c>
      <c r="C2614" s="32" t="str">
        <f>VLOOKUP(D2614,设备类型清单!B:E,4,0)</f>
        <v>SJ-B-02-QDVZ-AC-0064</v>
      </c>
      <c r="D2614" s="32" t="s">
        <v>168</v>
      </c>
      <c r="E2614" s="32" t="s">
        <v>128</v>
      </c>
      <c r="F2614" s="32" t="s">
        <v>85</v>
      </c>
      <c r="G2614" s="32" t="s">
        <v>86</v>
      </c>
    </row>
    <row r="2615" spans="1:7" x14ac:dyDescent="0.2">
      <c r="A2615" s="31">
        <v>2614</v>
      </c>
      <c r="B2615" s="32" t="str">
        <f t="shared" si="40"/>
        <v>SJ-B-02-QDVZ-AC-0064_SN05_E</v>
      </c>
      <c r="C2615" s="32" t="str">
        <f>VLOOKUP(D2615,设备类型清单!B:E,4,0)</f>
        <v>SJ-B-02-QDVZ-AC-0064</v>
      </c>
      <c r="D2615" s="32" t="s">
        <v>168</v>
      </c>
      <c r="E2615" s="32" t="s">
        <v>128</v>
      </c>
      <c r="F2615" s="32" t="s">
        <v>87</v>
      </c>
      <c r="G2615" s="32" t="s">
        <v>88</v>
      </c>
    </row>
    <row r="2616" spans="1:7" x14ac:dyDescent="0.2">
      <c r="A2616" s="31">
        <v>2615</v>
      </c>
      <c r="B2616" s="32" t="str">
        <f t="shared" si="40"/>
        <v>SJ-B-02-QDVZ-AC-0064_SN06_S</v>
      </c>
      <c r="C2616" s="32" t="str">
        <f>VLOOKUP(D2616,设备类型清单!B:E,4,0)</f>
        <v>SJ-B-02-QDVZ-AC-0064</v>
      </c>
      <c r="D2616" s="32" t="s">
        <v>168</v>
      </c>
      <c r="E2616" s="32" t="s">
        <v>128</v>
      </c>
      <c r="F2616" s="32" t="s">
        <v>89</v>
      </c>
      <c r="G2616" s="32" t="s">
        <v>90</v>
      </c>
    </row>
    <row r="2617" spans="1:7" x14ac:dyDescent="0.2">
      <c r="A2617" s="34">
        <v>2616</v>
      </c>
      <c r="B2617" s="30" t="str">
        <f t="shared" si="40"/>
        <v>SJ-B-02-QDVZ-AC-0065_AV01_F</v>
      </c>
      <c r="C2617" s="30" t="str">
        <f>VLOOKUP(D2617,设备类型清单!B:E,4,0)</f>
        <v>SJ-B-02-QDVZ-AC-0065</v>
      </c>
      <c r="D2617" s="30" t="s">
        <v>169</v>
      </c>
      <c r="E2617" s="30" t="s">
        <v>128</v>
      </c>
      <c r="F2617" s="30" t="s">
        <v>9</v>
      </c>
      <c r="G2617" s="30" t="s">
        <v>10</v>
      </c>
    </row>
    <row r="2618" spans="1:7" x14ac:dyDescent="0.2">
      <c r="A2618" s="34">
        <v>2617</v>
      </c>
      <c r="B2618" s="30" t="str">
        <f t="shared" si="40"/>
        <v>SJ-B-02-QDVZ-AC-0065_OP01_F</v>
      </c>
      <c r="C2618" s="30" t="str">
        <f>VLOOKUP(D2618,设备类型清单!B:E,4,0)</f>
        <v>SJ-B-02-QDVZ-AC-0065</v>
      </c>
      <c r="D2618" s="30" t="s">
        <v>169</v>
      </c>
      <c r="E2618" s="30" t="s">
        <v>128</v>
      </c>
      <c r="F2618" s="30" t="s">
        <v>11</v>
      </c>
      <c r="G2618" s="30" t="s">
        <v>12</v>
      </c>
    </row>
    <row r="2619" spans="1:7" x14ac:dyDescent="0.2">
      <c r="A2619" s="34">
        <v>2618</v>
      </c>
      <c r="B2619" s="30" t="str">
        <f t="shared" si="40"/>
        <v>SJ-B-02-QDVZ-AC-0065_OP02_F</v>
      </c>
      <c r="C2619" s="30" t="str">
        <f>VLOOKUP(D2619,设备类型清单!B:E,4,0)</f>
        <v>SJ-B-02-QDVZ-AC-0065</v>
      </c>
      <c r="D2619" s="30" t="s">
        <v>169</v>
      </c>
      <c r="E2619" s="30" t="s">
        <v>128</v>
      </c>
      <c r="F2619" s="30" t="s">
        <v>13</v>
      </c>
      <c r="G2619" s="30" t="s">
        <v>14</v>
      </c>
    </row>
    <row r="2620" spans="1:7" x14ac:dyDescent="0.2">
      <c r="A2620" s="34">
        <v>2619</v>
      </c>
      <c r="B2620" s="30" t="str">
        <f t="shared" si="40"/>
        <v>SJ-B-02-QDVZ-AC-0065_OP03_F</v>
      </c>
      <c r="C2620" s="30" t="str">
        <f>VLOOKUP(D2620,设备类型清单!B:E,4,0)</f>
        <v>SJ-B-02-QDVZ-AC-0065</v>
      </c>
      <c r="D2620" s="30" t="s">
        <v>169</v>
      </c>
      <c r="E2620" s="30" t="s">
        <v>128</v>
      </c>
      <c r="F2620" s="30" t="s">
        <v>15</v>
      </c>
      <c r="G2620" s="30" t="s">
        <v>16</v>
      </c>
    </row>
    <row r="2621" spans="1:7" x14ac:dyDescent="0.2">
      <c r="A2621" s="34">
        <v>2620</v>
      </c>
      <c r="B2621" s="30" t="str">
        <f t="shared" si="40"/>
        <v>SJ-B-02-QDVZ-AC-0065_OP04_F</v>
      </c>
      <c r="C2621" s="30" t="str">
        <f>VLOOKUP(D2621,设备类型清单!B:E,4,0)</f>
        <v>SJ-B-02-QDVZ-AC-0065</v>
      </c>
      <c r="D2621" s="30" t="s">
        <v>169</v>
      </c>
      <c r="E2621" s="30" t="s">
        <v>128</v>
      </c>
      <c r="F2621" s="30" t="s">
        <v>17</v>
      </c>
      <c r="G2621" s="30" t="s">
        <v>18</v>
      </c>
    </row>
    <row r="2622" spans="1:7" x14ac:dyDescent="0.2">
      <c r="A2622" s="34">
        <v>2621</v>
      </c>
      <c r="B2622" s="30" t="str">
        <f t="shared" si="40"/>
        <v>SJ-B-02-QDVZ-AC-0065_OP05_F</v>
      </c>
      <c r="C2622" s="30" t="str">
        <f>VLOOKUP(D2622,设备类型清单!B:E,4,0)</f>
        <v>SJ-B-02-QDVZ-AC-0065</v>
      </c>
      <c r="D2622" s="30" t="s">
        <v>169</v>
      </c>
      <c r="E2622" s="30" t="s">
        <v>128</v>
      </c>
      <c r="F2622" s="30" t="s">
        <v>19</v>
      </c>
      <c r="G2622" s="30" t="s">
        <v>20</v>
      </c>
    </row>
    <row r="2623" spans="1:7" x14ac:dyDescent="0.2">
      <c r="A2623" s="34">
        <v>2622</v>
      </c>
      <c r="B2623" s="30" t="str">
        <f t="shared" si="40"/>
        <v>SJ-B-02-QDVZ-AC-0065_OP06_X</v>
      </c>
      <c r="C2623" s="30" t="str">
        <f>VLOOKUP(D2623,设备类型清单!B:E,4,0)</f>
        <v>SJ-B-02-QDVZ-AC-0065</v>
      </c>
      <c r="D2623" s="30" t="s">
        <v>169</v>
      </c>
      <c r="E2623" s="30" t="s">
        <v>128</v>
      </c>
      <c r="F2623" s="30" t="s">
        <v>21</v>
      </c>
      <c r="G2623" s="30" t="s">
        <v>22</v>
      </c>
    </row>
    <row r="2624" spans="1:7" x14ac:dyDescent="0.2">
      <c r="A2624" s="34">
        <v>2623</v>
      </c>
      <c r="B2624" s="30" t="str">
        <f t="shared" si="40"/>
        <v>SJ-B-02-QDVZ-AC-0065_OP07_X</v>
      </c>
      <c r="C2624" s="30" t="str">
        <f>VLOOKUP(D2624,设备类型清单!B:E,4,0)</f>
        <v>SJ-B-02-QDVZ-AC-0065</v>
      </c>
      <c r="D2624" s="30" t="s">
        <v>169</v>
      </c>
      <c r="E2624" s="30" t="s">
        <v>128</v>
      </c>
      <c r="F2624" s="30" t="s">
        <v>23</v>
      </c>
      <c r="G2624" s="30" t="s">
        <v>24</v>
      </c>
    </row>
    <row r="2625" spans="1:7" x14ac:dyDescent="0.2">
      <c r="A2625" s="34">
        <v>2624</v>
      </c>
      <c r="B2625" s="30" t="str">
        <f t="shared" si="40"/>
        <v>SJ-B-02-QDVZ-AC-0065_OP08_X</v>
      </c>
      <c r="C2625" s="30" t="str">
        <f>VLOOKUP(D2625,设备类型清单!B:E,4,0)</f>
        <v>SJ-B-02-QDVZ-AC-0065</v>
      </c>
      <c r="D2625" s="30" t="s">
        <v>169</v>
      </c>
      <c r="E2625" s="30" t="s">
        <v>128</v>
      </c>
      <c r="F2625" s="30" t="s">
        <v>25</v>
      </c>
      <c r="G2625" s="30" t="s">
        <v>26</v>
      </c>
    </row>
    <row r="2626" spans="1:7" x14ac:dyDescent="0.2">
      <c r="A2626" s="34">
        <v>2625</v>
      </c>
      <c r="B2626" s="30" t="str">
        <f t="shared" ref="B2626:B2689" si="41">C2626&amp;F2626</f>
        <v>SJ-B-02-QDVZ-AC-0065_OP09_X</v>
      </c>
      <c r="C2626" s="30" t="str">
        <f>VLOOKUP(D2626,设备类型清单!B:E,4,0)</f>
        <v>SJ-B-02-QDVZ-AC-0065</v>
      </c>
      <c r="D2626" s="30" t="s">
        <v>169</v>
      </c>
      <c r="E2626" s="30" t="s">
        <v>128</v>
      </c>
      <c r="F2626" s="30" t="s">
        <v>27</v>
      </c>
      <c r="G2626" s="30" t="s">
        <v>28</v>
      </c>
    </row>
    <row r="2627" spans="1:7" x14ac:dyDescent="0.2">
      <c r="A2627" s="34">
        <v>2626</v>
      </c>
      <c r="B2627" s="30" t="str">
        <f t="shared" si="41"/>
        <v>SJ-B-02-QDVZ-AC-0065_FQ01_F</v>
      </c>
      <c r="C2627" s="30" t="str">
        <f>VLOOKUP(D2627,设备类型清单!B:E,4,0)</f>
        <v>SJ-B-02-QDVZ-AC-0065</v>
      </c>
      <c r="D2627" s="30" t="s">
        <v>169</v>
      </c>
      <c r="E2627" s="30" t="s">
        <v>128</v>
      </c>
      <c r="F2627" s="30" t="s">
        <v>29</v>
      </c>
      <c r="G2627" s="30" t="s">
        <v>30</v>
      </c>
    </row>
    <row r="2628" spans="1:7" x14ac:dyDescent="0.2">
      <c r="A2628" s="34">
        <v>2627</v>
      </c>
      <c r="B2628" s="30" t="str">
        <f t="shared" si="41"/>
        <v>SJ-B-02-QDVZ-AC-0065_HU01_F</v>
      </c>
      <c r="C2628" s="30" t="str">
        <f>VLOOKUP(D2628,设备类型清单!B:E,4,0)</f>
        <v>SJ-B-02-QDVZ-AC-0065</v>
      </c>
      <c r="D2628" s="30" t="s">
        <v>169</v>
      </c>
      <c r="E2628" s="30" t="s">
        <v>128</v>
      </c>
      <c r="F2628" s="30" t="s">
        <v>31</v>
      </c>
      <c r="G2628" s="30" t="s">
        <v>32</v>
      </c>
    </row>
    <row r="2629" spans="1:7" x14ac:dyDescent="0.2">
      <c r="A2629" s="34">
        <v>2628</v>
      </c>
      <c r="B2629" s="30" t="str">
        <f t="shared" si="41"/>
        <v>SJ-B-02-QDVZ-AC-0065_HU02_F</v>
      </c>
      <c r="C2629" s="30" t="str">
        <f>VLOOKUP(D2629,设备类型清单!B:E,4,0)</f>
        <v>SJ-B-02-QDVZ-AC-0065</v>
      </c>
      <c r="D2629" s="30" t="s">
        <v>169</v>
      </c>
      <c r="E2629" s="30" t="s">
        <v>128</v>
      </c>
      <c r="F2629" s="30" t="s">
        <v>33</v>
      </c>
      <c r="G2629" s="30" t="s">
        <v>34</v>
      </c>
    </row>
    <row r="2630" spans="1:7" x14ac:dyDescent="0.2">
      <c r="A2630" s="34">
        <v>2629</v>
      </c>
      <c r="B2630" s="30" t="str">
        <f t="shared" si="41"/>
        <v>SJ-B-02-QDVZ-AC-0065_HU03_F</v>
      </c>
      <c r="C2630" s="30" t="str">
        <f>VLOOKUP(D2630,设备类型清单!B:E,4,0)</f>
        <v>SJ-B-02-QDVZ-AC-0065</v>
      </c>
      <c r="D2630" s="30" t="s">
        <v>169</v>
      </c>
      <c r="E2630" s="30" t="s">
        <v>128</v>
      </c>
      <c r="F2630" s="30" t="s">
        <v>35</v>
      </c>
      <c r="G2630" s="30" t="s">
        <v>36</v>
      </c>
    </row>
    <row r="2631" spans="1:7" x14ac:dyDescent="0.2">
      <c r="A2631" s="34">
        <v>2630</v>
      </c>
      <c r="B2631" s="30" t="str">
        <f t="shared" si="41"/>
        <v>SJ-B-02-QDVZ-AC-0065_HU04_F</v>
      </c>
      <c r="C2631" s="30" t="str">
        <f>VLOOKUP(D2631,设备类型清单!B:E,4,0)</f>
        <v>SJ-B-02-QDVZ-AC-0065</v>
      </c>
      <c r="D2631" s="30" t="s">
        <v>169</v>
      </c>
      <c r="E2631" s="30" t="s">
        <v>128</v>
      </c>
      <c r="F2631" s="30" t="s">
        <v>37</v>
      </c>
      <c r="G2631" s="30" t="s">
        <v>38</v>
      </c>
    </row>
    <row r="2632" spans="1:7" x14ac:dyDescent="0.2">
      <c r="A2632" s="34">
        <v>2631</v>
      </c>
      <c r="B2632" s="30" t="str">
        <f t="shared" si="41"/>
        <v>SJ-B-02-QDVZ-AC-0065_HU05_F</v>
      </c>
      <c r="C2632" s="30" t="str">
        <f>VLOOKUP(D2632,设备类型清单!B:E,4,0)</f>
        <v>SJ-B-02-QDVZ-AC-0065</v>
      </c>
      <c r="D2632" s="30" t="s">
        <v>169</v>
      </c>
      <c r="E2632" s="30" t="s">
        <v>128</v>
      </c>
      <c r="F2632" s="30" t="s">
        <v>39</v>
      </c>
      <c r="G2632" s="30" t="s">
        <v>40</v>
      </c>
    </row>
    <row r="2633" spans="1:7" x14ac:dyDescent="0.2">
      <c r="A2633" s="34">
        <v>2632</v>
      </c>
      <c r="B2633" s="30" t="str">
        <f t="shared" si="41"/>
        <v>SJ-B-02-QDVZ-AC-0065_HU06_X</v>
      </c>
      <c r="C2633" s="30" t="str">
        <f>VLOOKUP(D2633,设备类型清单!B:E,4,0)</f>
        <v>SJ-B-02-QDVZ-AC-0065</v>
      </c>
      <c r="D2633" s="30" t="s">
        <v>169</v>
      </c>
      <c r="E2633" s="30" t="s">
        <v>128</v>
      </c>
      <c r="F2633" s="30" t="s">
        <v>41</v>
      </c>
      <c r="G2633" s="30" t="s">
        <v>42</v>
      </c>
    </row>
    <row r="2634" spans="1:7" x14ac:dyDescent="0.2">
      <c r="A2634" s="34">
        <v>2633</v>
      </c>
      <c r="B2634" s="30" t="str">
        <f t="shared" si="41"/>
        <v>SJ-B-02-QDVZ-AC-0065_TE01_F</v>
      </c>
      <c r="C2634" s="30" t="str">
        <f>VLOOKUP(D2634,设备类型清单!B:E,4,0)</f>
        <v>SJ-B-02-QDVZ-AC-0065</v>
      </c>
      <c r="D2634" s="30" t="s">
        <v>169</v>
      </c>
      <c r="E2634" s="30" t="s">
        <v>128</v>
      </c>
      <c r="F2634" s="30" t="s">
        <v>43</v>
      </c>
      <c r="G2634" s="30" t="s">
        <v>44</v>
      </c>
    </row>
    <row r="2635" spans="1:7" x14ac:dyDescent="0.2">
      <c r="A2635" s="34">
        <v>2634</v>
      </c>
      <c r="B2635" s="30" t="str">
        <f t="shared" si="41"/>
        <v>SJ-B-02-QDVZ-AC-0065_TE02_F</v>
      </c>
      <c r="C2635" s="30" t="str">
        <f>VLOOKUP(D2635,设备类型清单!B:E,4,0)</f>
        <v>SJ-B-02-QDVZ-AC-0065</v>
      </c>
      <c r="D2635" s="30" t="s">
        <v>169</v>
      </c>
      <c r="E2635" s="30" t="s">
        <v>128</v>
      </c>
      <c r="F2635" s="30" t="s">
        <v>45</v>
      </c>
      <c r="G2635" s="30" t="s">
        <v>46</v>
      </c>
    </row>
    <row r="2636" spans="1:7" x14ac:dyDescent="0.2">
      <c r="A2636" s="34">
        <v>2635</v>
      </c>
      <c r="B2636" s="30" t="str">
        <f t="shared" si="41"/>
        <v>SJ-B-02-QDVZ-AC-0065_TE03_F</v>
      </c>
      <c r="C2636" s="30" t="str">
        <f>VLOOKUP(D2636,设备类型清单!B:E,4,0)</f>
        <v>SJ-B-02-QDVZ-AC-0065</v>
      </c>
      <c r="D2636" s="30" t="s">
        <v>169</v>
      </c>
      <c r="E2636" s="30" t="s">
        <v>128</v>
      </c>
      <c r="F2636" s="30" t="s">
        <v>47</v>
      </c>
      <c r="G2636" s="30" t="s">
        <v>48</v>
      </c>
    </row>
    <row r="2637" spans="1:7" x14ac:dyDescent="0.2">
      <c r="A2637" s="34">
        <v>2636</v>
      </c>
      <c r="B2637" s="30" t="str">
        <f t="shared" si="41"/>
        <v>SJ-B-02-QDVZ-AC-0065_TE04_F</v>
      </c>
      <c r="C2637" s="30" t="str">
        <f>VLOOKUP(D2637,设备类型清单!B:E,4,0)</f>
        <v>SJ-B-02-QDVZ-AC-0065</v>
      </c>
      <c r="D2637" s="30" t="s">
        <v>169</v>
      </c>
      <c r="E2637" s="30" t="s">
        <v>128</v>
      </c>
      <c r="F2637" s="30" t="s">
        <v>49</v>
      </c>
      <c r="G2637" s="30" t="s">
        <v>50</v>
      </c>
    </row>
    <row r="2638" spans="1:7" x14ac:dyDescent="0.2">
      <c r="A2638" s="34">
        <v>2637</v>
      </c>
      <c r="B2638" s="30" t="str">
        <f t="shared" si="41"/>
        <v>SJ-B-02-QDVZ-AC-0065_TE05_F</v>
      </c>
      <c r="C2638" s="30" t="str">
        <f>VLOOKUP(D2638,设备类型清单!B:E,4,0)</f>
        <v>SJ-B-02-QDVZ-AC-0065</v>
      </c>
      <c r="D2638" s="30" t="s">
        <v>169</v>
      </c>
      <c r="E2638" s="30" t="s">
        <v>128</v>
      </c>
      <c r="F2638" s="30" t="s">
        <v>51</v>
      </c>
      <c r="G2638" s="30" t="s">
        <v>52</v>
      </c>
    </row>
    <row r="2639" spans="1:7" x14ac:dyDescent="0.2">
      <c r="A2639" s="34">
        <v>2638</v>
      </c>
      <c r="B2639" s="30" t="str">
        <f t="shared" si="41"/>
        <v>SJ-B-02-QDVZ-AC-0065_TE06_F</v>
      </c>
      <c r="C2639" s="30" t="str">
        <f>VLOOKUP(D2639,设备类型清单!B:E,4,0)</f>
        <v>SJ-B-02-QDVZ-AC-0065</v>
      </c>
      <c r="D2639" s="30" t="s">
        <v>169</v>
      </c>
      <c r="E2639" s="30" t="s">
        <v>128</v>
      </c>
      <c r="F2639" s="30" t="s">
        <v>53</v>
      </c>
      <c r="G2639" s="30" t="s">
        <v>54</v>
      </c>
    </row>
    <row r="2640" spans="1:7" x14ac:dyDescent="0.2">
      <c r="A2640" s="34">
        <v>2639</v>
      </c>
      <c r="B2640" s="30" t="str">
        <f t="shared" si="41"/>
        <v>SJ-B-02-QDVZ-AC-0065_TE07_F</v>
      </c>
      <c r="C2640" s="30" t="str">
        <f>VLOOKUP(D2640,设备类型清单!B:E,4,0)</f>
        <v>SJ-B-02-QDVZ-AC-0065</v>
      </c>
      <c r="D2640" s="30" t="s">
        <v>169</v>
      </c>
      <c r="E2640" s="30" t="s">
        <v>128</v>
      </c>
      <c r="F2640" s="30" t="s">
        <v>55</v>
      </c>
      <c r="G2640" s="30" t="s">
        <v>56</v>
      </c>
    </row>
    <row r="2641" spans="1:7" x14ac:dyDescent="0.2">
      <c r="A2641" s="34">
        <v>2640</v>
      </c>
      <c r="B2641" s="30" t="str">
        <f t="shared" si="41"/>
        <v>SJ-B-02-QDVZ-AC-0065_TE08_F</v>
      </c>
      <c r="C2641" s="30" t="str">
        <f>VLOOKUP(D2641,设备类型清单!B:E,4,0)</f>
        <v>SJ-B-02-QDVZ-AC-0065</v>
      </c>
      <c r="D2641" s="30" t="s">
        <v>169</v>
      </c>
      <c r="E2641" s="30" t="s">
        <v>128</v>
      </c>
      <c r="F2641" s="30" t="s">
        <v>57</v>
      </c>
      <c r="G2641" s="30" t="s">
        <v>58</v>
      </c>
    </row>
    <row r="2642" spans="1:7" x14ac:dyDescent="0.2">
      <c r="A2642" s="34">
        <v>2641</v>
      </c>
      <c r="B2642" s="30" t="str">
        <f t="shared" si="41"/>
        <v>SJ-B-02-QDVZ-AC-0065_TE09_S</v>
      </c>
      <c r="C2642" s="30" t="str">
        <f>VLOOKUP(D2642,设备类型清单!B:E,4,0)</f>
        <v>SJ-B-02-QDVZ-AC-0065</v>
      </c>
      <c r="D2642" s="30" t="s">
        <v>169</v>
      </c>
      <c r="E2642" s="30" t="s">
        <v>128</v>
      </c>
      <c r="F2642" s="30" t="s">
        <v>59</v>
      </c>
      <c r="G2642" s="30" t="s">
        <v>60</v>
      </c>
    </row>
    <row r="2643" spans="1:7" x14ac:dyDescent="0.2">
      <c r="A2643" s="34">
        <v>2642</v>
      </c>
      <c r="B2643" s="30" t="str">
        <f t="shared" si="41"/>
        <v>SJ-B-02-QDVZ-AC-0065_TE10_S</v>
      </c>
      <c r="C2643" s="30" t="str">
        <f>VLOOKUP(D2643,设备类型清单!B:E,4,0)</f>
        <v>SJ-B-02-QDVZ-AC-0065</v>
      </c>
      <c r="D2643" s="30" t="s">
        <v>169</v>
      </c>
      <c r="E2643" s="30" t="s">
        <v>128</v>
      </c>
      <c r="F2643" s="30" t="s">
        <v>61</v>
      </c>
      <c r="G2643" s="30" t="s">
        <v>62</v>
      </c>
    </row>
    <row r="2644" spans="1:7" x14ac:dyDescent="0.2">
      <c r="A2644" s="34">
        <v>2643</v>
      </c>
      <c r="B2644" s="30" t="str">
        <f t="shared" si="41"/>
        <v>SJ-B-02-QDVZ-AC-0065_TE11_X</v>
      </c>
      <c r="C2644" s="30" t="str">
        <f>VLOOKUP(D2644,设备类型清单!B:E,4,0)</f>
        <v>SJ-B-02-QDVZ-AC-0065</v>
      </c>
      <c r="D2644" s="30" t="s">
        <v>169</v>
      </c>
      <c r="E2644" s="30" t="s">
        <v>128</v>
      </c>
      <c r="F2644" s="30" t="s">
        <v>63</v>
      </c>
      <c r="G2644" s="30" t="s">
        <v>64</v>
      </c>
    </row>
    <row r="2645" spans="1:7" x14ac:dyDescent="0.2">
      <c r="A2645" s="34">
        <v>2644</v>
      </c>
      <c r="B2645" s="30" t="str">
        <f t="shared" si="41"/>
        <v>SJ-B-02-QDVZ-AC-0065_TE12_X</v>
      </c>
      <c r="C2645" s="30" t="str">
        <f>VLOOKUP(D2645,设备类型清单!B:E,4,0)</f>
        <v>SJ-B-02-QDVZ-AC-0065</v>
      </c>
      <c r="D2645" s="30" t="s">
        <v>169</v>
      </c>
      <c r="E2645" s="30" t="s">
        <v>128</v>
      </c>
      <c r="F2645" s="30" t="s">
        <v>65</v>
      </c>
      <c r="G2645" s="30" t="s">
        <v>66</v>
      </c>
    </row>
    <row r="2646" spans="1:7" x14ac:dyDescent="0.2">
      <c r="A2646" s="34">
        <v>2645</v>
      </c>
      <c r="B2646" s="30" t="str">
        <f t="shared" si="41"/>
        <v>SJ-B-02-QDVZ-AC-0065_TE13_X</v>
      </c>
      <c r="C2646" s="30" t="str">
        <f>VLOOKUP(D2646,设备类型清单!B:E,4,0)</f>
        <v>SJ-B-02-QDVZ-AC-0065</v>
      </c>
      <c r="D2646" s="30" t="s">
        <v>169</v>
      </c>
      <c r="E2646" s="30" t="s">
        <v>128</v>
      </c>
      <c r="F2646" s="30" t="s">
        <v>67</v>
      </c>
      <c r="G2646" s="30" t="s">
        <v>68</v>
      </c>
    </row>
    <row r="2647" spans="1:7" x14ac:dyDescent="0.2">
      <c r="A2647" s="34">
        <v>2646</v>
      </c>
      <c r="B2647" s="30" t="str">
        <f t="shared" si="41"/>
        <v>SJ-B-02-QDVZ-AC-0065_DP01_F</v>
      </c>
      <c r="C2647" s="30" t="str">
        <f>VLOOKUP(D2647,设备类型清单!B:E,4,0)</f>
        <v>SJ-B-02-QDVZ-AC-0065</v>
      </c>
      <c r="D2647" s="30" t="s">
        <v>169</v>
      </c>
      <c r="E2647" s="30" t="s">
        <v>128</v>
      </c>
      <c r="F2647" s="30" t="s">
        <v>69</v>
      </c>
      <c r="G2647" s="30" t="s">
        <v>70</v>
      </c>
    </row>
    <row r="2648" spans="1:7" x14ac:dyDescent="0.2">
      <c r="A2648" s="34">
        <v>2647</v>
      </c>
      <c r="B2648" s="30" t="str">
        <f t="shared" si="41"/>
        <v>SJ-B-02-QDVZ-AC-0065_DP02_X</v>
      </c>
      <c r="C2648" s="30" t="str">
        <f>VLOOKUP(D2648,设备类型清单!B:E,4,0)</f>
        <v>SJ-B-02-QDVZ-AC-0065</v>
      </c>
      <c r="D2648" s="30" t="s">
        <v>169</v>
      </c>
      <c r="E2648" s="30" t="s">
        <v>128</v>
      </c>
      <c r="F2648" s="30" t="s">
        <v>71</v>
      </c>
      <c r="G2648" s="30" t="s">
        <v>72</v>
      </c>
    </row>
    <row r="2649" spans="1:7" x14ac:dyDescent="0.2">
      <c r="A2649" s="34">
        <v>2648</v>
      </c>
      <c r="B2649" s="30" t="str">
        <f t="shared" si="41"/>
        <v>SJ-B-02-QDVZ-AC-0065_DP03_X</v>
      </c>
      <c r="C2649" s="30" t="str">
        <f>VLOOKUP(D2649,设备类型清单!B:E,4,0)</f>
        <v>SJ-B-02-QDVZ-AC-0065</v>
      </c>
      <c r="D2649" s="30" t="s">
        <v>169</v>
      </c>
      <c r="E2649" s="30" t="s">
        <v>128</v>
      </c>
      <c r="F2649" s="30" t="s">
        <v>73</v>
      </c>
      <c r="G2649" s="30" t="s">
        <v>74</v>
      </c>
    </row>
    <row r="2650" spans="1:7" x14ac:dyDescent="0.2">
      <c r="A2650" s="34">
        <v>2649</v>
      </c>
      <c r="B2650" s="30" t="str">
        <f t="shared" si="41"/>
        <v>SJ-B-02-QDVZ-AC-0065_DP04_X</v>
      </c>
      <c r="C2650" s="30" t="str">
        <f>VLOOKUP(D2650,设备类型清单!B:E,4,0)</f>
        <v>SJ-B-02-QDVZ-AC-0065</v>
      </c>
      <c r="D2650" s="30" t="s">
        <v>169</v>
      </c>
      <c r="E2650" s="30" t="s">
        <v>128</v>
      </c>
      <c r="F2650" s="30" t="s">
        <v>75</v>
      </c>
      <c r="G2650" s="30" t="s">
        <v>76</v>
      </c>
    </row>
    <row r="2651" spans="1:7" x14ac:dyDescent="0.2">
      <c r="A2651" s="34">
        <v>2650</v>
      </c>
      <c r="B2651" s="30" t="str">
        <f t="shared" si="41"/>
        <v>SJ-B-02-QDVZ-AC-0065_DP05_X</v>
      </c>
      <c r="C2651" s="30" t="str">
        <f>VLOOKUP(D2651,设备类型清单!B:E,4,0)</f>
        <v>SJ-B-02-QDVZ-AC-0065</v>
      </c>
      <c r="D2651" s="30" t="s">
        <v>169</v>
      </c>
      <c r="E2651" s="30" t="s">
        <v>128</v>
      </c>
      <c r="F2651" s="30" t="s">
        <v>129</v>
      </c>
      <c r="G2651" s="30" t="s">
        <v>130</v>
      </c>
    </row>
    <row r="2652" spans="1:7" x14ac:dyDescent="0.2">
      <c r="A2652" s="34">
        <v>2651</v>
      </c>
      <c r="B2652" s="30" t="str">
        <f t="shared" si="41"/>
        <v>SJ-B-02-QDVZ-AC-0065_PR01_F</v>
      </c>
      <c r="C2652" s="30" t="str">
        <f>VLOOKUP(D2652,设备类型清单!B:E,4,0)</f>
        <v>SJ-B-02-QDVZ-AC-0065</v>
      </c>
      <c r="D2652" s="30" t="s">
        <v>169</v>
      </c>
      <c r="E2652" s="30" t="s">
        <v>128</v>
      </c>
      <c r="F2652" s="30" t="s">
        <v>77</v>
      </c>
      <c r="G2652" s="30" t="s">
        <v>78</v>
      </c>
    </row>
    <row r="2653" spans="1:7" x14ac:dyDescent="0.2">
      <c r="A2653" s="34">
        <v>2652</v>
      </c>
      <c r="B2653" s="30" t="str">
        <f t="shared" si="41"/>
        <v>SJ-B-02-QDVZ-AC-0065_SN01_M</v>
      </c>
      <c r="C2653" s="30" t="str">
        <f>VLOOKUP(D2653,设备类型清单!B:E,4,0)</f>
        <v>SJ-B-02-QDVZ-AC-0065</v>
      </c>
      <c r="D2653" s="30" t="s">
        <v>169</v>
      </c>
      <c r="E2653" s="30" t="s">
        <v>128</v>
      </c>
      <c r="F2653" s="30" t="s">
        <v>79</v>
      </c>
      <c r="G2653" s="30" t="s">
        <v>80</v>
      </c>
    </row>
    <row r="2654" spans="1:7" x14ac:dyDescent="0.2">
      <c r="A2654" s="34">
        <v>2653</v>
      </c>
      <c r="B2654" s="30" t="str">
        <f t="shared" si="41"/>
        <v>SJ-B-02-QDVZ-AC-0065_SN02_R</v>
      </c>
      <c r="C2654" s="30" t="str">
        <f>VLOOKUP(D2654,设备类型清单!B:E,4,0)</f>
        <v>SJ-B-02-QDVZ-AC-0065</v>
      </c>
      <c r="D2654" s="30" t="s">
        <v>169</v>
      </c>
      <c r="E2654" s="30" t="s">
        <v>128</v>
      </c>
      <c r="F2654" s="30" t="s">
        <v>81</v>
      </c>
      <c r="G2654" s="30" t="s">
        <v>82</v>
      </c>
    </row>
    <row r="2655" spans="1:7" x14ac:dyDescent="0.2">
      <c r="A2655" s="34">
        <v>2654</v>
      </c>
      <c r="B2655" s="30" t="str">
        <f t="shared" si="41"/>
        <v>SJ-B-02-QDVZ-AC-0065_SN03_E</v>
      </c>
      <c r="C2655" s="30" t="str">
        <f>VLOOKUP(D2655,设备类型清单!B:E,4,0)</f>
        <v>SJ-B-02-QDVZ-AC-0065</v>
      </c>
      <c r="D2655" s="30" t="s">
        <v>169</v>
      </c>
      <c r="E2655" s="30" t="s">
        <v>128</v>
      </c>
      <c r="F2655" s="30" t="s">
        <v>83</v>
      </c>
      <c r="G2655" s="30" t="s">
        <v>84</v>
      </c>
    </row>
    <row r="2656" spans="1:7" x14ac:dyDescent="0.2">
      <c r="A2656" s="34">
        <v>2655</v>
      </c>
      <c r="B2656" s="30" t="str">
        <f t="shared" si="41"/>
        <v>SJ-B-02-QDVZ-AC-0065_SN04_R</v>
      </c>
      <c r="C2656" s="30" t="str">
        <f>VLOOKUP(D2656,设备类型清单!B:E,4,0)</f>
        <v>SJ-B-02-QDVZ-AC-0065</v>
      </c>
      <c r="D2656" s="30" t="s">
        <v>169</v>
      </c>
      <c r="E2656" s="30" t="s">
        <v>128</v>
      </c>
      <c r="F2656" s="30" t="s">
        <v>85</v>
      </c>
      <c r="G2656" s="30" t="s">
        <v>86</v>
      </c>
    </row>
    <row r="2657" spans="1:7" x14ac:dyDescent="0.2">
      <c r="A2657" s="34">
        <v>2656</v>
      </c>
      <c r="B2657" s="30" t="str">
        <f t="shared" si="41"/>
        <v>SJ-B-02-QDVZ-AC-0065_SN05_E</v>
      </c>
      <c r="C2657" s="30" t="str">
        <f>VLOOKUP(D2657,设备类型清单!B:E,4,0)</f>
        <v>SJ-B-02-QDVZ-AC-0065</v>
      </c>
      <c r="D2657" s="30" t="s">
        <v>169</v>
      </c>
      <c r="E2657" s="30" t="s">
        <v>128</v>
      </c>
      <c r="F2657" s="30" t="s">
        <v>87</v>
      </c>
      <c r="G2657" s="30" t="s">
        <v>88</v>
      </c>
    </row>
    <row r="2658" spans="1:7" x14ac:dyDescent="0.2">
      <c r="A2658" s="34">
        <v>2657</v>
      </c>
      <c r="B2658" s="30" t="str">
        <f t="shared" si="41"/>
        <v>SJ-B-02-QDVZ-AC-0065_SN06_S</v>
      </c>
      <c r="C2658" s="30" t="str">
        <f>VLOOKUP(D2658,设备类型清单!B:E,4,0)</f>
        <v>SJ-B-02-QDVZ-AC-0065</v>
      </c>
      <c r="D2658" s="30" t="s">
        <v>169</v>
      </c>
      <c r="E2658" s="30" t="s">
        <v>128</v>
      </c>
      <c r="F2658" s="30" t="s">
        <v>89</v>
      </c>
      <c r="G2658" s="30" t="s">
        <v>90</v>
      </c>
    </row>
    <row r="2659" spans="1:7" x14ac:dyDescent="0.2">
      <c r="A2659" s="31">
        <v>2658</v>
      </c>
      <c r="B2659" s="32" t="str">
        <f t="shared" si="41"/>
        <v>SJ-B-02-QDVZ-AC-0066_AV01_F</v>
      </c>
      <c r="C2659" s="32" t="str">
        <f>VLOOKUP(D2659,设备类型清单!B:E,4,0)</f>
        <v>SJ-B-02-QDVZ-AC-0066</v>
      </c>
      <c r="D2659" s="32" t="s">
        <v>170</v>
      </c>
      <c r="E2659" s="32" t="s">
        <v>128</v>
      </c>
      <c r="F2659" s="32" t="s">
        <v>9</v>
      </c>
      <c r="G2659" s="32" t="s">
        <v>10</v>
      </c>
    </row>
    <row r="2660" spans="1:7" x14ac:dyDescent="0.2">
      <c r="A2660" s="31">
        <v>2659</v>
      </c>
      <c r="B2660" s="32" t="str">
        <f t="shared" si="41"/>
        <v>SJ-B-02-QDVZ-AC-0066_OP01_F</v>
      </c>
      <c r="C2660" s="32" t="str">
        <f>VLOOKUP(D2660,设备类型清单!B:E,4,0)</f>
        <v>SJ-B-02-QDVZ-AC-0066</v>
      </c>
      <c r="D2660" s="32" t="s">
        <v>170</v>
      </c>
      <c r="E2660" s="32" t="s">
        <v>128</v>
      </c>
      <c r="F2660" s="32" t="s">
        <v>11</v>
      </c>
      <c r="G2660" s="32" t="s">
        <v>12</v>
      </c>
    </row>
    <row r="2661" spans="1:7" x14ac:dyDescent="0.2">
      <c r="A2661" s="31">
        <v>2660</v>
      </c>
      <c r="B2661" s="32" t="str">
        <f t="shared" si="41"/>
        <v>SJ-B-02-QDVZ-AC-0066_OP02_F</v>
      </c>
      <c r="C2661" s="32" t="str">
        <f>VLOOKUP(D2661,设备类型清单!B:E,4,0)</f>
        <v>SJ-B-02-QDVZ-AC-0066</v>
      </c>
      <c r="D2661" s="32" t="s">
        <v>170</v>
      </c>
      <c r="E2661" s="32" t="s">
        <v>128</v>
      </c>
      <c r="F2661" s="32" t="s">
        <v>13</v>
      </c>
      <c r="G2661" s="32" t="s">
        <v>14</v>
      </c>
    </row>
    <row r="2662" spans="1:7" x14ac:dyDescent="0.2">
      <c r="A2662" s="31">
        <v>2661</v>
      </c>
      <c r="B2662" s="32" t="str">
        <f t="shared" si="41"/>
        <v>SJ-B-02-QDVZ-AC-0066_OP03_F</v>
      </c>
      <c r="C2662" s="32" t="str">
        <f>VLOOKUP(D2662,设备类型清单!B:E,4,0)</f>
        <v>SJ-B-02-QDVZ-AC-0066</v>
      </c>
      <c r="D2662" s="32" t="s">
        <v>170</v>
      </c>
      <c r="E2662" s="32" t="s">
        <v>128</v>
      </c>
      <c r="F2662" s="32" t="s">
        <v>15</v>
      </c>
      <c r="G2662" s="32" t="s">
        <v>16</v>
      </c>
    </row>
    <row r="2663" spans="1:7" x14ac:dyDescent="0.2">
      <c r="A2663" s="31">
        <v>2662</v>
      </c>
      <c r="B2663" s="32" t="str">
        <f t="shared" si="41"/>
        <v>SJ-B-02-QDVZ-AC-0066_OP04_F</v>
      </c>
      <c r="C2663" s="32" t="str">
        <f>VLOOKUP(D2663,设备类型清单!B:E,4,0)</f>
        <v>SJ-B-02-QDVZ-AC-0066</v>
      </c>
      <c r="D2663" s="32" t="s">
        <v>170</v>
      </c>
      <c r="E2663" s="32" t="s">
        <v>128</v>
      </c>
      <c r="F2663" s="32" t="s">
        <v>17</v>
      </c>
      <c r="G2663" s="32" t="s">
        <v>18</v>
      </c>
    </row>
    <row r="2664" spans="1:7" x14ac:dyDescent="0.2">
      <c r="A2664" s="31">
        <v>2663</v>
      </c>
      <c r="B2664" s="32" t="str">
        <f t="shared" si="41"/>
        <v>SJ-B-02-QDVZ-AC-0066_OP05_F</v>
      </c>
      <c r="C2664" s="32" t="str">
        <f>VLOOKUP(D2664,设备类型清单!B:E,4,0)</f>
        <v>SJ-B-02-QDVZ-AC-0066</v>
      </c>
      <c r="D2664" s="32" t="s">
        <v>170</v>
      </c>
      <c r="E2664" s="32" t="s">
        <v>128</v>
      </c>
      <c r="F2664" s="32" t="s">
        <v>19</v>
      </c>
      <c r="G2664" s="32" t="s">
        <v>20</v>
      </c>
    </row>
    <row r="2665" spans="1:7" x14ac:dyDescent="0.2">
      <c r="A2665" s="31">
        <v>2664</v>
      </c>
      <c r="B2665" s="32" t="str">
        <f t="shared" si="41"/>
        <v>SJ-B-02-QDVZ-AC-0066_OP06_X</v>
      </c>
      <c r="C2665" s="32" t="str">
        <f>VLOOKUP(D2665,设备类型清单!B:E,4,0)</f>
        <v>SJ-B-02-QDVZ-AC-0066</v>
      </c>
      <c r="D2665" s="32" t="s">
        <v>170</v>
      </c>
      <c r="E2665" s="32" t="s">
        <v>128</v>
      </c>
      <c r="F2665" s="32" t="s">
        <v>21</v>
      </c>
      <c r="G2665" s="32" t="s">
        <v>22</v>
      </c>
    </row>
    <row r="2666" spans="1:7" x14ac:dyDescent="0.2">
      <c r="A2666" s="31">
        <v>2665</v>
      </c>
      <c r="B2666" s="32" t="str">
        <f t="shared" si="41"/>
        <v>SJ-B-02-QDVZ-AC-0066_OP07_X</v>
      </c>
      <c r="C2666" s="32" t="str">
        <f>VLOOKUP(D2666,设备类型清单!B:E,4,0)</f>
        <v>SJ-B-02-QDVZ-AC-0066</v>
      </c>
      <c r="D2666" s="32" t="s">
        <v>170</v>
      </c>
      <c r="E2666" s="32" t="s">
        <v>128</v>
      </c>
      <c r="F2666" s="32" t="s">
        <v>23</v>
      </c>
      <c r="G2666" s="32" t="s">
        <v>24</v>
      </c>
    </row>
    <row r="2667" spans="1:7" x14ac:dyDescent="0.2">
      <c r="A2667" s="31">
        <v>2666</v>
      </c>
      <c r="B2667" s="32" t="str">
        <f t="shared" si="41"/>
        <v>SJ-B-02-QDVZ-AC-0066_OP08_X</v>
      </c>
      <c r="C2667" s="32" t="str">
        <f>VLOOKUP(D2667,设备类型清单!B:E,4,0)</f>
        <v>SJ-B-02-QDVZ-AC-0066</v>
      </c>
      <c r="D2667" s="32" t="s">
        <v>170</v>
      </c>
      <c r="E2667" s="32" t="s">
        <v>128</v>
      </c>
      <c r="F2667" s="32" t="s">
        <v>25</v>
      </c>
      <c r="G2667" s="32" t="s">
        <v>26</v>
      </c>
    </row>
    <row r="2668" spans="1:7" x14ac:dyDescent="0.2">
      <c r="A2668" s="31">
        <v>2667</v>
      </c>
      <c r="B2668" s="32" t="str">
        <f t="shared" si="41"/>
        <v>SJ-B-02-QDVZ-AC-0066_OP09_X</v>
      </c>
      <c r="C2668" s="32" t="str">
        <f>VLOOKUP(D2668,设备类型清单!B:E,4,0)</f>
        <v>SJ-B-02-QDVZ-AC-0066</v>
      </c>
      <c r="D2668" s="32" t="s">
        <v>170</v>
      </c>
      <c r="E2668" s="32" t="s">
        <v>128</v>
      </c>
      <c r="F2668" s="32" t="s">
        <v>27</v>
      </c>
      <c r="G2668" s="32" t="s">
        <v>28</v>
      </c>
    </row>
    <row r="2669" spans="1:7" x14ac:dyDescent="0.2">
      <c r="A2669" s="31">
        <v>2668</v>
      </c>
      <c r="B2669" s="32" t="str">
        <f t="shared" si="41"/>
        <v>SJ-B-02-QDVZ-AC-0066_FQ01_F</v>
      </c>
      <c r="C2669" s="32" t="str">
        <f>VLOOKUP(D2669,设备类型清单!B:E,4,0)</f>
        <v>SJ-B-02-QDVZ-AC-0066</v>
      </c>
      <c r="D2669" s="32" t="s">
        <v>170</v>
      </c>
      <c r="E2669" s="32" t="s">
        <v>128</v>
      </c>
      <c r="F2669" s="32" t="s">
        <v>29</v>
      </c>
      <c r="G2669" s="32" t="s">
        <v>30</v>
      </c>
    </row>
    <row r="2670" spans="1:7" x14ac:dyDescent="0.2">
      <c r="A2670" s="31">
        <v>2669</v>
      </c>
      <c r="B2670" s="32" t="str">
        <f t="shared" si="41"/>
        <v>SJ-B-02-QDVZ-AC-0066_HU01_F</v>
      </c>
      <c r="C2670" s="32" t="str">
        <f>VLOOKUP(D2670,设备类型清单!B:E,4,0)</f>
        <v>SJ-B-02-QDVZ-AC-0066</v>
      </c>
      <c r="D2670" s="32" t="s">
        <v>170</v>
      </c>
      <c r="E2670" s="32" t="s">
        <v>128</v>
      </c>
      <c r="F2670" s="32" t="s">
        <v>31</v>
      </c>
      <c r="G2670" s="32" t="s">
        <v>32</v>
      </c>
    </row>
    <row r="2671" spans="1:7" x14ac:dyDescent="0.2">
      <c r="A2671" s="31">
        <v>2670</v>
      </c>
      <c r="B2671" s="32" t="str">
        <f t="shared" si="41"/>
        <v>SJ-B-02-QDVZ-AC-0066_HU02_F</v>
      </c>
      <c r="C2671" s="32" t="str">
        <f>VLOOKUP(D2671,设备类型清单!B:E,4,0)</f>
        <v>SJ-B-02-QDVZ-AC-0066</v>
      </c>
      <c r="D2671" s="32" t="s">
        <v>170</v>
      </c>
      <c r="E2671" s="32" t="s">
        <v>128</v>
      </c>
      <c r="F2671" s="32" t="s">
        <v>33</v>
      </c>
      <c r="G2671" s="32" t="s">
        <v>34</v>
      </c>
    </row>
    <row r="2672" spans="1:7" x14ac:dyDescent="0.2">
      <c r="A2672" s="31">
        <v>2671</v>
      </c>
      <c r="B2672" s="32" t="str">
        <f t="shared" si="41"/>
        <v>SJ-B-02-QDVZ-AC-0066_HU03_F</v>
      </c>
      <c r="C2672" s="32" t="str">
        <f>VLOOKUP(D2672,设备类型清单!B:E,4,0)</f>
        <v>SJ-B-02-QDVZ-AC-0066</v>
      </c>
      <c r="D2672" s="32" t="s">
        <v>170</v>
      </c>
      <c r="E2672" s="32" t="s">
        <v>128</v>
      </c>
      <c r="F2672" s="32" t="s">
        <v>35</v>
      </c>
      <c r="G2672" s="32" t="s">
        <v>36</v>
      </c>
    </row>
    <row r="2673" spans="1:7" x14ac:dyDescent="0.2">
      <c r="A2673" s="31">
        <v>2672</v>
      </c>
      <c r="B2673" s="32" t="str">
        <f t="shared" si="41"/>
        <v>SJ-B-02-QDVZ-AC-0066_HU04_F</v>
      </c>
      <c r="C2673" s="32" t="str">
        <f>VLOOKUP(D2673,设备类型清单!B:E,4,0)</f>
        <v>SJ-B-02-QDVZ-AC-0066</v>
      </c>
      <c r="D2673" s="32" t="s">
        <v>170</v>
      </c>
      <c r="E2673" s="32" t="s">
        <v>128</v>
      </c>
      <c r="F2673" s="32" t="s">
        <v>37</v>
      </c>
      <c r="G2673" s="32" t="s">
        <v>38</v>
      </c>
    </row>
    <row r="2674" spans="1:7" x14ac:dyDescent="0.2">
      <c r="A2674" s="31">
        <v>2673</v>
      </c>
      <c r="B2674" s="32" t="str">
        <f t="shared" si="41"/>
        <v>SJ-B-02-QDVZ-AC-0066_HU05_F</v>
      </c>
      <c r="C2674" s="32" t="str">
        <f>VLOOKUP(D2674,设备类型清单!B:E,4,0)</f>
        <v>SJ-B-02-QDVZ-AC-0066</v>
      </c>
      <c r="D2674" s="32" t="s">
        <v>170</v>
      </c>
      <c r="E2674" s="32" t="s">
        <v>128</v>
      </c>
      <c r="F2674" s="32" t="s">
        <v>39</v>
      </c>
      <c r="G2674" s="32" t="s">
        <v>40</v>
      </c>
    </row>
    <row r="2675" spans="1:7" x14ac:dyDescent="0.2">
      <c r="A2675" s="31">
        <v>2674</v>
      </c>
      <c r="B2675" s="32" t="str">
        <f t="shared" si="41"/>
        <v>SJ-B-02-QDVZ-AC-0066_HU06_X</v>
      </c>
      <c r="C2675" s="32" t="str">
        <f>VLOOKUP(D2675,设备类型清单!B:E,4,0)</f>
        <v>SJ-B-02-QDVZ-AC-0066</v>
      </c>
      <c r="D2675" s="32" t="s">
        <v>170</v>
      </c>
      <c r="E2675" s="32" t="s">
        <v>128</v>
      </c>
      <c r="F2675" s="32" t="s">
        <v>41</v>
      </c>
      <c r="G2675" s="32" t="s">
        <v>42</v>
      </c>
    </row>
    <row r="2676" spans="1:7" x14ac:dyDescent="0.2">
      <c r="A2676" s="31">
        <v>2675</v>
      </c>
      <c r="B2676" s="32" t="str">
        <f t="shared" si="41"/>
        <v>SJ-B-02-QDVZ-AC-0066_TE01_F</v>
      </c>
      <c r="C2676" s="32" t="str">
        <f>VLOOKUP(D2676,设备类型清单!B:E,4,0)</f>
        <v>SJ-B-02-QDVZ-AC-0066</v>
      </c>
      <c r="D2676" s="32" t="s">
        <v>170</v>
      </c>
      <c r="E2676" s="32" t="s">
        <v>128</v>
      </c>
      <c r="F2676" s="32" t="s">
        <v>43</v>
      </c>
      <c r="G2676" s="32" t="s">
        <v>44</v>
      </c>
    </row>
    <row r="2677" spans="1:7" x14ac:dyDescent="0.2">
      <c r="A2677" s="31">
        <v>2676</v>
      </c>
      <c r="B2677" s="32" t="str">
        <f t="shared" si="41"/>
        <v>SJ-B-02-QDVZ-AC-0066_TE02_F</v>
      </c>
      <c r="C2677" s="32" t="str">
        <f>VLOOKUP(D2677,设备类型清单!B:E,4,0)</f>
        <v>SJ-B-02-QDVZ-AC-0066</v>
      </c>
      <c r="D2677" s="32" t="s">
        <v>170</v>
      </c>
      <c r="E2677" s="32" t="s">
        <v>128</v>
      </c>
      <c r="F2677" s="32" t="s">
        <v>45</v>
      </c>
      <c r="G2677" s="32" t="s">
        <v>46</v>
      </c>
    </row>
    <row r="2678" spans="1:7" x14ac:dyDescent="0.2">
      <c r="A2678" s="31">
        <v>2677</v>
      </c>
      <c r="B2678" s="32" t="str">
        <f t="shared" si="41"/>
        <v>SJ-B-02-QDVZ-AC-0066_TE03_F</v>
      </c>
      <c r="C2678" s="32" t="str">
        <f>VLOOKUP(D2678,设备类型清单!B:E,4,0)</f>
        <v>SJ-B-02-QDVZ-AC-0066</v>
      </c>
      <c r="D2678" s="32" t="s">
        <v>170</v>
      </c>
      <c r="E2678" s="32" t="s">
        <v>128</v>
      </c>
      <c r="F2678" s="32" t="s">
        <v>47</v>
      </c>
      <c r="G2678" s="32" t="s">
        <v>48</v>
      </c>
    </row>
    <row r="2679" spans="1:7" x14ac:dyDescent="0.2">
      <c r="A2679" s="31">
        <v>2678</v>
      </c>
      <c r="B2679" s="32" t="str">
        <f t="shared" si="41"/>
        <v>SJ-B-02-QDVZ-AC-0066_TE04_F</v>
      </c>
      <c r="C2679" s="32" t="str">
        <f>VLOOKUP(D2679,设备类型清单!B:E,4,0)</f>
        <v>SJ-B-02-QDVZ-AC-0066</v>
      </c>
      <c r="D2679" s="32" t="s">
        <v>170</v>
      </c>
      <c r="E2679" s="32" t="s">
        <v>128</v>
      </c>
      <c r="F2679" s="32" t="s">
        <v>49</v>
      </c>
      <c r="G2679" s="32" t="s">
        <v>50</v>
      </c>
    </row>
    <row r="2680" spans="1:7" x14ac:dyDescent="0.2">
      <c r="A2680" s="31">
        <v>2679</v>
      </c>
      <c r="B2680" s="32" t="str">
        <f t="shared" si="41"/>
        <v>SJ-B-02-QDVZ-AC-0066_TE05_F</v>
      </c>
      <c r="C2680" s="32" t="str">
        <f>VLOOKUP(D2680,设备类型清单!B:E,4,0)</f>
        <v>SJ-B-02-QDVZ-AC-0066</v>
      </c>
      <c r="D2680" s="32" t="s">
        <v>170</v>
      </c>
      <c r="E2680" s="32" t="s">
        <v>128</v>
      </c>
      <c r="F2680" s="32" t="s">
        <v>51</v>
      </c>
      <c r="G2680" s="32" t="s">
        <v>52</v>
      </c>
    </row>
    <row r="2681" spans="1:7" x14ac:dyDescent="0.2">
      <c r="A2681" s="31">
        <v>2680</v>
      </c>
      <c r="B2681" s="32" t="str">
        <f t="shared" si="41"/>
        <v>SJ-B-02-QDVZ-AC-0066_TE06_F</v>
      </c>
      <c r="C2681" s="32" t="str">
        <f>VLOOKUP(D2681,设备类型清单!B:E,4,0)</f>
        <v>SJ-B-02-QDVZ-AC-0066</v>
      </c>
      <c r="D2681" s="32" t="s">
        <v>170</v>
      </c>
      <c r="E2681" s="32" t="s">
        <v>128</v>
      </c>
      <c r="F2681" s="32" t="s">
        <v>53</v>
      </c>
      <c r="G2681" s="32" t="s">
        <v>54</v>
      </c>
    </row>
    <row r="2682" spans="1:7" x14ac:dyDescent="0.2">
      <c r="A2682" s="31">
        <v>2681</v>
      </c>
      <c r="B2682" s="32" t="str">
        <f t="shared" si="41"/>
        <v>SJ-B-02-QDVZ-AC-0066_TE07_F</v>
      </c>
      <c r="C2682" s="32" t="str">
        <f>VLOOKUP(D2682,设备类型清单!B:E,4,0)</f>
        <v>SJ-B-02-QDVZ-AC-0066</v>
      </c>
      <c r="D2682" s="32" t="s">
        <v>170</v>
      </c>
      <c r="E2682" s="32" t="s">
        <v>128</v>
      </c>
      <c r="F2682" s="32" t="s">
        <v>55</v>
      </c>
      <c r="G2682" s="32" t="s">
        <v>56</v>
      </c>
    </row>
    <row r="2683" spans="1:7" x14ac:dyDescent="0.2">
      <c r="A2683" s="31">
        <v>2682</v>
      </c>
      <c r="B2683" s="32" t="str">
        <f t="shared" si="41"/>
        <v>SJ-B-02-QDVZ-AC-0066_TE08_F</v>
      </c>
      <c r="C2683" s="32" t="str">
        <f>VLOOKUP(D2683,设备类型清单!B:E,4,0)</f>
        <v>SJ-B-02-QDVZ-AC-0066</v>
      </c>
      <c r="D2683" s="32" t="s">
        <v>170</v>
      </c>
      <c r="E2683" s="32" t="s">
        <v>128</v>
      </c>
      <c r="F2683" s="32" t="s">
        <v>57</v>
      </c>
      <c r="G2683" s="32" t="s">
        <v>58</v>
      </c>
    </row>
    <row r="2684" spans="1:7" x14ac:dyDescent="0.2">
      <c r="A2684" s="31">
        <v>2683</v>
      </c>
      <c r="B2684" s="32" t="str">
        <f t="shared" si="41"/>
        <v>SJ-B-02-QDVZ-AC-0066_TE09_S</v>
      </c>
      <c r="C2684" s="32" t="str">
        <f>VLOOKUP(D2684,设备类型清单!B:E,4,0)</f>
        <v>SJ-B-02-QDVZ-AC-0066</v>
      </c>
      <c r="D2684" s="32" t="s">
        <v>170</v>
      </c>
      <c r="E2684" s="32" t="s">
        <v>128</v>
      </c>
      <c r="F2684" s="32" t="s">
        <v>59</v>
      </c>
      <c r="G2684" s="32" t="s">
        <v>60</v>
      </c>
    </row>
    <row r="2685" spans="1:7" x14ac:dyDescent="0.2">
      <c r="A2685" s="31">
        <v>2684</v>
      </c>
      <c r="B2685" s="32" t="str">
        <f t="shared" si="41"/>
        <v>SJ-B-02-QDVZ-AC-0066_TE10_S</v>
      </c>
      <c r="C2685" s="32" t="str">
        <f>VLOOKUP(D2685,设备类型清单!B:E,4,0)</f>
        <v>SJ-B-02-QDVZ-AC-0066</v>
      </c>
      <c r="D2685" s="32" t="s">
        <v>170</v>
      </c>
      <c r="E2685" s="32" t="s">
        <v>128</v>
      </c>
      <c r="F2685" s="32" t="s">
        <v>61</v>
      </c>
      <c r="G2685" s="32" t="s">
        <v>62</v>
      </c>
    </row>
    <row r="2686" spans="1:7" x14ac:dyDescent="0.2">
      <c r="A2686" s="31">
        <v>2685</v>
      </c>
      <c r="B2686" s="32" t="str">
        <f t="shared" si="41"/>
        <v>SJ-B-02-QDVZ-AC-0066_TE11_X</v>
      </c>
      <c r="C2686" s="32" t="str">
        <f>VLOOKUP(D2686,设备类型清单!B:E,4,0)</f>
        <v>SJ-B-02-QDVZ-AC-0066</v>
      </c>
      <c r="D2686" s="32" t="s">
        <v>170</v>
      </c>
      <c r="E2686" s="32" t="s">
        <v>128</v>
      </c>
      <c r="F2686" s="32" t="s">
        <v>63</v>
      </c>
      <c r="G2686" s="32" t="s">
        <v>64</v>
      </c>
    </row>
    <row r="2687" spans="1:7" x14ac:dyDescent="0.2">
      <c r="A2687" s="31">
        <v>2686</v>
      </c>
      <c r="B2687" s="32" t="str">
        <f t="shared" si="41"/>
        <v>SJ-B-02-QDVZ-AC-0066_TE12_X</v>
      </c>
      <c r="C2687" s="32" t="str">
        <f>VLOOKUP(D2687,设备类型清单!B:E,4,0)</f>
        <v>SJ-B-02-QDVZ-AC-0066</v>
      </c>
      <c r="D2687" s="32" t="s">
        <v>170</v>
      </c>
      <c r="E2687" s="32" t="s">
        <v>128</v>
      </c>
      <c r="F2687" s="32" t="s">
        <v>65</v>
      </c>
      <c r="G2687" s="32" t="s">
        <v>66</v>
      </c>
    </row>
    <row r="2688" spans="1:7" x14ac:dyDescent="0.2">
      <c r="A2688" s="31">
        <v>2687</v>
      </c>
      <c r="B2688" s="32" t="str">
        <f t="shared" si="41"/>
        <v>SJ-B-02-QDVZ-AC-0066_TE13_X</v>
      </c>
      <c r="C2688" s="32" t="str">
        <f>VLOOKUP(D2688,设备类型清单!B:E,4,0)</f>
        <v>SJ-B-02-QDVZ-AC-0066</v>
      </c>
      <c r="D2688" s="32" t="s">
        <v>170</v>
      </c>
      <c r="E2688" s="32" t="s">
        <v>128</v>
      </c>
      <c r="F2688" s="32" t="s">
        <v>67</v>
      </c>
      <c r="G2688" s="32" t="s">
        <v>68</v>
      </c>
    </row>
    <row r="2689" spans="1:7" x14ac:dyDescent="0.2">
      <c r="A2689" s="31">
        <v>2688</v>
      </c>
      <c r="B2689" s="32" t="str">
        <f t="shared" si="41"/>
        <v>SJ-B-02-QDVZ-AC-0066_DP01_F</v>
      </c>
      <c r="C2689" s="32" t="str">
        <f>VLOOKUP(D2689,设备类型清单!B:E,4,0)</f>
        <v>SJ-B-02-QDVZ-AC-0066</v>
      </c>
      <c r="D2689" s="32" t="s">
        <v>170</v>
      </c>
      <c r="E2689" s="32" t="s">
        <v>128</v>
      </c>
      <c r="F2689" s="32" t="s">
        <v>69</v>
      </c>
      <c r="G2689" s="32" t="s">
        <v>70</v>
      </c>
    </row>
    <row r="2690" spans="1:7" x14ac:dyDescent="0.2">
      <c r="A2690" s="31">
        <v>2689</v>
      </c>
      <c r="B2690" s="32" t="str">
        <f t="shared" ref="B2690:B2753" si="42">C2690&amp;F2690</f>
        <v>SJ-B-02-QDVZ-AC-0066_DP02_X</v>
      </c>
      <c r="C2690" s="32" t="str">
        <f>VLOOKUP(D2690,设备类型清单!B:E,4,0)</f>
        <v>SJ-B-02-QDVZ-AC-0066</v>
      </c>
      <c r="D2690" s="32" t="s">
        <v>170</v>
      </c>
      <c r="E2690" s="32" t="s">
        <v>128</v>
      </c>
      <c r="F2690" s="32" t="s">
        <v>71</v>
      </c>
      <c r="G2690" s="32" t="s">
        <v>72</v>
      </c>
    </row>
    <row r="2691" spans="1:7" x14ac:dyDescent="0.2">
      <c r="A2691" s="31">
        <v>2690</v>
      </c>
      <c r="B2691" s="32" t="str">
        <f t="shared" si="42"/>
        <v>SJ-B-02-QDVZ-AC-0066_DP03_X</v>
      </c>
      <c r="C2691" s="32" t="str">
        <f>VLOOKUP(D2691,设备类型清单!B:E,4,0)</f>
        <v>SJ-B-02-QDVZ-AC-0066</v>
      </c>
      <c r="D2691" s="32" t="s">
        <v>170</v>
      </c>
      <c r="E2691" s="32" t="s">
        <v>128</v>
      </c>
      <c r="F2691" s="32" t="s">
        <v>73</v>
      </c>
      <c r="G2691" s="32" t="s">
        <v>74</v>
      </c>
    </row>
    <row r="2692" spans="1:7" x14ac:dyDescent="0.2">
      <c r="A2692" s="31">
        <v>2691</v>
      </c>
      <c r="B2692" s="32" t="str">
        <f t="shared" si="42"/>
        <v>SJ-B-02-QDVZ-AC-0066_DP04_X</v>
      </c>
      <c r="C2692" s="32" t="str">
        <f>VLOOKUP(D2692,设备类型清单!B:E,4,0)</f>
        <v>SJ-B-02-QDVZ-AC-0066</v>
      </c>
      <c r="D2692" s="32" t="s">
        <v>170</v>
      </c>
      <c r="E2692" s="32" t="s">
        <v>128</v>
      </c>
      <c r="F2692" s="32" t="s">
        <v>75</v>
      </c>
      <c r="G2692" s="32" t="s">
        <v>76</v>
      </c>
    </row>
    <row r="2693" spans="1:7" x14ac:dyDescent="0.2">
      <c r="A2693" s="31">
        <v>2692</v>
      </c>
      <c r="B2693" s="32" t="str">
        <f t="shared" si="42"/>
        <v>SJ-B-02-QDVZ-AC-0066_DP05_X</v>
      </c>
      <c r="C2693" s="32" t="str">
        <f>VLOOKUP(D2693,设备类型清单!B:E,4,0)</f>
        <v>SJ-B-02-QDVZ-AC-0066</v>
      </c>
      <c r="D2693" s="32" t="s">
        <v>170</v>
      </c>
      <c r="E2693" s="32" t="s">
        <v>128</v>
      </c>
      <c r="F2693" s="32" t="s">
        <v>129</v>
      </c>
      <c r="G2693" s="32" t="s">
        <v>130</v>
      </c>
    </row>
    <row r="2694" spans="1:7" x14ac:dyDescent="0.2">
      <c r="A2694" s="31">
        <v>2693</v>
      </c>
      <c r="B2694" s="32" t="str">
        <f t="shared" si="42"/>
        <v>SJ-B-02-QDVZ-AC-0066_PR01_F</v>
      </c>
      <c r="C2694" s="32" t="str">
        <f>VLOOKUP(D2694,设备类型清单!B:E,4,0)</f>
        <v>SJ-B-02-QDVZ-AC-0066</v>
      </c>
      <c r="D2694" s="32" t="s">
        <v>170</v>
      </c>
      <c r="E2694" s="32" t="s">
        <v>128</v>
      </c>
      <c r="F2694" s="32" t="s">
        <v>77</v>
      </c>
      <c r="G2694" s="32" t="s">
        <v>78</v>
      </c>
    </row>
    <row r="2695" spans="1:7" x14ac:dyDescent="0.2">
      <c r="A2695" s="31">
        <v>2694</v>
      </c>
      <c r="B2695" s="32" t="str">
        <f t="shared" si="42"/>
        <v>SJ-B-02-QDVZ-AC-0066_SN01_M</v>
      </c>
      <c r="C2695" s="32" t="str">
        <f>VLOOKUP(D2695,设备类型清单!B:E,4,0)</f>
        <v>SJ-B-02-QDVZ-AC-0066</v>
      </c>
      <c r="D2695" s="32" t="s">
        <v>170</v>
      </c>
      <c r="E2695" s="32" t="s">
        <v>128</v>
      </c>
      <c r="F2695" s="32" t="s">
        <v>79</v>
      </c>
      <c r="G2695" s="32" t="s">
        <v>80</v>
      </c>
    </row>
    <row r="2696" spans="1:7" x14ac:dyDescent="0.2">
      <c r="A2696" s="31">
        <v>2695</v>
      </c>
      <c r="B2696" s="32" t="str">
        <f t="shared" si="42"/>
        <v>SJ-B-02-QDVZ-AC-0066_SN02_R</v>
      </c>
      <c r="C2696" s="32" t="str">
        <f>VLOOKUP(D2696,设备类型清单!B:E,4,0)</f>
        <v>SJ-B-02-QDVZ-AC-0066</v>
      </c>
      <c r="D2696" s="32" t="s">
        <v>170</v>
      </c>
      <c r="E2696" s="32" t="s">
        <v>128</v>
      </c>
      <c r="F2696" s="32" t="s">
        <v>81</v>
      </c>
      <c r="G2696" s="32" t="s">
        <v>82</v>
      </c>
    </row>
    <row r="2697" spans="1:7" x14ac:dyDescent="0.2">
      <c r="A2697" s="31">
        <v>2696</v>
      </c>
      <c r="B2697" s="32" t="str">
        <f t="shared" si="42"/>
        <v>SJ-B-02-QDVZ-AC-0066_SN03_E</v>
      </c>
      <c r="C2697" s="32" t="str">
        <f>VLOOKUP(D2697,设备类型清单!B:E,4,0)</f>
        <v>SJ-B-02-QDVZ-AC-0066</v>
      </c>
      <c r="D2697" s="32" t="s">
        <v>170</v>
      </c>
      <c r="E2697" s="32" t="s">
        <v>128</v>
      </c>
      <c r="F2697" s="32" t="s">
        <v>83</v>
      </c>
      <c r="G2697" s="32" t="s">
        <v>84</v>
      </c>
    </row>
    <row r="2698" spans="1:7" x14ac:dyDescent="0.2">
      <c r="A2698" s="31">
        <v>2697</v>
      </c>
      <c r="B2698" s="32" t="str">
        <f t="shared" si="42"/>
        <v>SJ-B-02-QDVZ-AC-0066_SN04_R</v>
      </c>
      <c r="C2698" s="32" t="str">
        <f>VLOOKUP(D2698,设备类型清单!B:E,4,0)</f>
        <v>SJ-B-02-QDVZ-AC-0066</v>
      </c>
      <c r="D2698" s="32" t="s">
        <v>170</v>
      </c>
      <c r="E2698" s="32" t="s">
        <v>128</v>
      </c>
      <c r="F2698" s="32" t="s">
        <v>85</v>
      </c>
      <c r="G2698" s="32" t="s">
        <v>86</v>
      </c>
    </row>
    <row r="2699" spans="1:7" x14ac:dyDescent="0.2">
      <c r="A2699" s="31">
        <v>2698</v>
      </c>
      <c r="B2699" s="32" t="str">
        <f t="shared" si="42"/>
        <v>SJ-B-02-QDVZ-AC-0066_SN05_E</v>
      </c>
      <c r="C2699" s="32" t="str">
        <f>VLOOKUP(D2699,设备类型清单!B:E,4,0)</f>
        <v>SJ-B-02-QDVZ-AC-0066</v>
      </c>
      <c r="D2699" s="32" t="s">
        <v>170</v>
      </c>
      <c r="E2699" s="32" t="s">
        <v>128</v>
      </c>
      <c r="F2699" s="32" t="s">
        <v>87</v>
      </c>
      <c r="G2699" s="32" t="s">
        <v>88</v>
      </c>
    </row>
    <row r="2700" spans="1:7" x14ac:dyDescent="0.2">
      <c r="A2700" s="31">
        <v>2699</v>
      </c>
      <c r="B2700" s="32" t="str">
        <f t="shared" si="42"/>
        <v>SJ-B-02-QDVZ-AC-0066_SN06_S</v>
      </c>
      <c r="C2700" s="32" t="str">
        <f>VLOOKUP(D2700,设备类型清单!B:E,4,0)</f>
        <v>SJ-B-02-QDVZ-AC-0066</v>
      </c>
      <c r="D2700" s="32" t="s">
        <v>170</v>
      </c>
      <c r="E2700" s="32" t="s">
        <v>128</v>
      </c>
      <c r="F2700" s="32" t="s">
        <v>89</v>
      </c>
      <c r="G2700" s="32" t="s">
        <v>90</v>
      </c>
    </row>
    <row r="2701" spans="1:7" x14ac:dyDescent="0.2">
      <c r="A2701" s="34">
        <v>2700</v>
      </c>
      <c r="B2701" s="30" t="str">
        <f t="shared" si="42"/>
        <v>SJ-B-02-QDVZ-AC-0067_AV01_F</v>
      </c>
      <c r="C2701" s="30" t="str">
        <f>VLOOKUP(D2701,设备类型清单!B:E,4,0)</f>
        <v>SJ-B-02-QDVZ-AC-0067</v>
      </c>
      <c r="D2701" s="30" t="s">
        <v>171</v>
      </c>
      <c r="E2701" s="30" t="s">
        <v>128</v>
      </c>
      <c r="F2701" s="30" t="s">
        <v>9</v>
      </c>
      <c r="G2701" s="30" t="s">
        <v>10</v>
      </c>
    </row>
    <row r="2702" spans="1:7" x14ac:dyDescent="0.2">
      <c r="A2702" s="34">
        <v>2701</v>
      </c>
      <c r="B2702" s="30" t="str">
        <f t="shared" si="42"/>
        <v>SJ-B-02-QDVZ-AC-0067_OP01_F</v>
      </c>
      <c r="C2702" s="30" t="str">
        <f>VLOOKUP(D2702,设备类型清单!B:E,4,0)</f>
        <v>SJ-B-02-QDVZ-AC-0067</v>
      </c>
      <c r="D2702" s="30" t="s">
        <v>171</v>
      </c>
      <c r="E2702" s="30" t="s">
        <v>128</v>
      </c>
      <c r="F2702" s="30" t="s">
        <v>11</v>
      </c>
      <c r="G2702" s="30" t="s">
        <v>12</v>
      </c>
    </row>
    <row r="2703" spans="1:7" x14ac:dyDescent="0.2">
      <c r="A2703" s="34">
        <v>2702</v>
      </c>
      <c r="B2703" s="30" t="str">
        <f t="shared" si="42"/>
        <v>SJ-B-02-QDVZ-AC-0067_OP02_F</v>
      </c>
      <c r="C2703" s="30" t="str">
        <f>VLOOKUP(D2703,设备类型清单!B:E,4,0)</f>
        <v>SJ-B-02-QDVZ-AC-0067</v>
      </c>
      <c r="D2703" s="30" t="s">
        <v>171</v>
      </c>
      <c r="E2703" s="30" t="s">
        <v>128</v>
      </c>
      <c r="F2703" s="30" t="s">
        <v>13</v>
      </c>
      <c r="G2703" s="30" t="s">
        <v>14</v>
      </c>
    </row>
    <row r="2704" spans="1:7" x14ac:dyDescent="0.2">
      <c r="A2704" s="34">
        <v>2703</v>
      </c>
      <c r="B2704" s="30" t="str">
        <f t="shared" si="42"/>
        <v>SJ-B-02-QDVZ-AC-0067_OP03_F</v>
      </c>
      <c r="C2704" s="30" t="str">
        <f>VLOOKUP(D2704,设备类型清单!B:E,4,0)</f>
        <v>SJ-B-02-QDVZ-AC-0067</v>
      </c>
      <c r="D2704" s="30" t="s">
        <v>171</v>
      </c>
      <c r="E2704" s="30" t="s">
        <v>128</v>
      </c>
      <c r="F2704" s="30" t="s">
        <v>15</v>
      </c>
      <c r="G2704" s="30" t="s">
        <v>16</v>
      </c>
    </row>
    <row r="2705" spans="1:7" x14ac:dyDescent="0.2">
      <c r="A2705" s="34">
        <v>2704</v>
      </c>
      <c r="B2705" s="30" t="str">
        <f t="shared" si="42"/>
        <v>SJ-B-02-QDVZ-AC-0067_OP04_F</v>
      </c>
      <c r="C2705" s="30" t="str">
        <f>VLOOKUP(D2705,设备类型清单!B:E,4,0)</f>
        <v>SJ-B-02-QDVZ-AC-0067</v>
      </c>
      <c r="D2705" s="30" t="s">
        <v>171</v>
      </c>
      <c r="E2705" s="30" t="s">
        <v>128</v>
      </c>
      <c r="F2705" s="30" t="s">
        <v>17</v>
      </c>
      <c r="G2705" s="30" t="s">
        <v>18</v>
      </c>
    </row>
    <row r="2706" spans="1:7" x14ac:dyDescent="0.2">
      <c r="A2706" s="34">
        <v>2705</v>
      </c>
      <c r="B2706" s="30" t="str">
        <f t="shared" si="42"/>
        <v>SJ-B-02-QDVZ-AC-0067_OP05_F</v>
      </c>
      <c r="C2706" s="30" t="str">
        <f>VLOOKUP(D2706,设备类型清单!B:E,4,0)</f>
        <v>SJ-B-02-QDVZ-AC-0067</v>
      </c>
      <c r="D2706" s="30" t="s">
        <v>171</v>
      </c>
      <c r="E2706" s="30" t="s">
        <v>128</v>
      </c>
      <c r="F2706" s="30" t="s">
        <v>19</v>
      </c>
      <c r="G2706" s="30" t="s">
        <v>20</v>
      </c>
    </row>
    <row r="2707" spans="1:7" x14ac:dyDescent="0.2">
      <c r="A2707" s="34">
        <v>2706</v>
      </c>
      <c r="B2707" s="30" t="str">
        <f t="shared" si="42"/>
        <v>SJ-B-02-QDVZ-AC-0067_OP06_X</v>
      </c>
      <c r="C2707" s="30" t="str">
        <f>VLOOKUP(D2707,设备类型清单!B:E,4,0)</f>
        <v>SJ-B-02-QDVZ-AC-0067</v>
      </c>
      <c r="D2707" s="30" t="s">
        <v>171</v>
      </c>
      <c r="E2707" s="30" t="s">
        <v>128</v>
      </c>
      <c r="F2707" s="30" t="s">
        <v>21</v>
      </c>
      <c r="G2707" s="30" t="s">
        <v>22</v>
      </c>
    </row>
    <row r="2708" spans="1:7" x14ac:dyDescent="0.2">
      <c r="A2708" s="34">
        <v>2707</v>
      </c>
      <c r="B2708" s="30" t="str">
        <f t="shared" si="42"/>
        <v>SJ-B-02-QDVZ-AC-0067_OP07_X</v>
      </c>
      <c r="C2708" s="30" t="str">
        <f>VLOOKUP(D2708,设备类型清单!B:E,4,0)</f>
        <v>SJ-B-02-QDVZ-AC-0067</v>
      </c>
      <c r="D2708" s="30" t="s">
        <v>171</v>
      </c>
      <c r="E2708" s="30" t="s">
        <v>128</v>
      </c>
      <c r="F2708" s="30" t="s">
        <v>23</v>
      </c>
      <c r="G2708" s="30" t="s">
        <v>24</v>
      </c>
    </row>
    <row r="2709" spans="1:7" x14ac:dyDescent="0.2">
      <c r="A2709" s="34">
        <v>2708</v>
      </c>
      <c r="B2709" s="30" t="str">
        <f t="shared" si="42"/>
        <v>SJ-B-02-QDVZ-AC-0067_OP08_X</v>
      </c>
      <c r="C2709" s="30" t="str">
        <f>VLOOKUP(D2709,设备类型清单!B:E,4,0)</f>
        <v>SJ-B-02-QDVZ-AC-0067</v>
      </c>
      <c r="D2709" s="30" t="s">
        <v>171</v>
      </c>
      <c r="E2709" s="30" t="s">
        <v>128</v>
      </c>
      <c r="F2709" s="30" t="s">
        <v>25</v>
      </c>
      <c r="G2709" s="30" t="s">
        <v>26</v>
      </c>
    </row>
    <row r="2710" spans="1:7" x14ac:dyDescent="0.2">
      <c r="A2710" s="34">
        <v>2709</v>
      </c>
      <c r="B2710" s="30" t="str">
        <f t="shared" si="42"/>
        <v>SJ-B-02-QDVZ-AC-0067_OP09_X</v>
      </c>
      <c r="C2710" s="30" t="str">
        <f>VLOOKUP(D2710,设备类型清单!B:E,4,0)</f>
        <v>SJ-B-02-QDVZ-AC-0067</v>
      </c>
      <c r="D2710" s="30" t="s">
        <v>171</v>
      </c>
      <c r="E2710" s="30" t="s">
        <v>128</v>
      </c>
      <c r="F2710" s="30" t="s">
        <v>27</v>
      </c>
      <c r="G2710" s="30" t="s">
        <v>28</v>
      </c>
    </row>
    <row r="2711" spans="1:7" x14ac:dyDescent="0.2">
      <c r="A2711" s="34">
        <v>2710</v>
      </c>
      <c r="B2711" s="30" t="str">
        <f t="shared" si="42"/>
        <v>SJ-B-02-QDVZ-AC-0067_FQ01_F</v>
      </c>
      <c r="C2711" s="30" t="str">
        <f>VLOOKUP(D2711,设备类型清单!B:E,4,0)</f>
        <v>SJ-B-02-QDVZ-AC-0067</v>
      </c>
      <c r="D2711" s="30" t="s">
        <v>171</v>
      </c>
      <c r="E2711" s="30" t="s">
        <v>128</v>
      </c>
      <c r="F2711" s="30" t="s">
        <v>29</v>
      </c>
      <c r="G2711" s="30" t="s">
        <v>30</v>
      </c>
    </row>
    <row r="2712" spans="1:7" x14ac:dyDescent="0.2">
      <c r="A2712" s="34">
        <v>2711</v>
      </c>
      <c r="B2712" s="30" t="str">
        <f t="shared" si="42"/>
        <v>SJ-B-02-QDVZ-AC-0067_HU01_F</v>
      </c>
      <c r="C2712" s="30" t="str">
        <f>VLOOKUP(D2712,设备类型清单!B:E,4,0)</f>
        <v>SJ-B-02-QDVZ-AC-0067</v>
      </c>
      <c r="D2712" s="30" t="s">
        <v>171</v>
      </c>
      <c r="E2712" s="30" t="s">
        <v>128</v>
      </c>
      <c r="F2712" s="30" t="s">
        <v>31</v>
      </c>
      <c r="G2712" s="30" t="s">
        <v>32</v>
      </c>
    </row>
    <row r="2713" spans="1:7" x14ac:dyDescent="0.2">
      <c r="A2713" s="34">
        <v>2712</v>
      </c>
      <c r="B2713" s="30" t="str">
        <f t="shared" si="42"/>
        <v>SJ-B-02-QDVZ-AC-0067_HU02_F</v>
      </c>
      <c r="C2713" s="30" t="str">
        <f>VLOOKUP(D2713,设备类型清单!B:E,4,0)</f>
        <v>SJ-B-02-QDVZ-AC-0067</v>
      </c>
      <c r="D2713" s="30" t="s">
        <v>171</v>
      </c>
      <c r="E2713" s="30" t="s">
        <v>128</v>
      </c>
      <c r="F2713" s="30" t="s">
        <v>33</v>
      </c>
      <c r="G2713" s="30" t="s">
        <v>34</v>
      </c>
    </row>
    <row r="2714" spans="1:7" x14ac:dyDescent="0.2">
      <c r="A2714" s="34">
        <v>2713</v>
      </c>
      <c r="B2714" s="30" t="str">
        <f t="shared" si="42"/>
        <v>SJ-B-02-QDVZ-AC-0067_HU03_F</v>
      </c>
      <c r="C2714" s="30" t="str">
        <f>VLOOKUP(D2714,设备类型清单!B:E,4,0)</f>
        <v>SJ-B-02-QDVZ-AC-0067</v>
      </c>
      <c r="D2714" s="30" t="s">
        <v>171</v>
      </c>
      <c r="E2714" s="30" t="s">
        <v>128</v>
      </c>
      <c r="F2714" s="30" t="s">
        <v>35</v>
      </c>
      <c r="G2714" s="30" t="s">
        <v>36</v>
      </c>
    </row>
    <row r="2715" spans="1:7" x14ac:dyDescent="0.2">
      <c r="A2715" s="34">
        <v>2714</v>
      </c>
      <c r="B2715" s="30" t="str">
        <f t="shared" si="42"/>
        <v>SJ-B-02-QDVZ-AC-0067_HU04_F</v>
      </c>
      <c r="C2715" s="30" t="str">
        <f>VLOOKUP(D2715,设备类型清单!B:E,4,0)</f>
        <v>SJ-B-02-QDVZ-AC-0067</v>
      </c>
      <c r="D2715" s="30" t="s">
        <v>171</v>
      </c>
      <c r="E2715" s="30" t="s">
        <v>128</v>
      </c>
      <c r="F2715" s="30" t="s">
        <v>37</v>
      </c>
      <c r="G2715" s="30" t="s">
        <v>38</v>
      </c>
    </row>
    <row r="2716" spans="1:7" x14ac:dyDescent="0.2">
      <c r="A2716" s="34">
        <v>2715</v>
      </c>
      <c r="B2716" s="30" t="str">
        <f t="shared" si="42"/>
        <v>SJ-B-02-QDVZ-AC-0067_HU05_F</v>
      </c>
      <c r="C2716" s="30" t="str">
        <f>VLOOKUP(D2716,设备类型清单!B:E,4,0)</f>
        <v>SJ-B-02-QDVZ-AC-0067</v>
      </c>
      <c r="D2716" s="30" t="s">
        <v>171</v>
      </c>
      <c r="E2716" s="30" t="s">
        <v>128</v>
      </c>
      <c r="F2716" s="30" t="s">
        <v>39</v>
      </c>
      <c r="G2716" s="30" t="s">
        <v>40</v>
      </c>
    </row>
    <row r="2717" spans="1:7" x14ac:dyDescent="0.2">
      <c r="A2717" s="34">
        <v>2716</v>
      </c>
      <c r="B2717" s="30" t="str">
        <f t="shared" si="42"/>
        <v>SJ-B-02-QDVZ-AC-0067_HU06_X</v>
      </c>
      <c r="C2717" s="30" t="str">
        <f>VLOOKUP(D2717,设备类型清单!B:E,4,0)</f>
        <v>SJ-B-02-QDVZ-AC-0067</v>
      </c>
      <c r="D2717" s="30" t="s">
        <v>171</v>
      </c>
      <c r="E2717" s="30" t="s">
        <v>128</v>
      </c>
      <c r="F2717" s="30" t="s">
        <v>41</v>
      </c>
      <c r="G2717" s="30" t="s">
        <v>42</v>
      </c>
    </row>
    <row r="2718" spans="1:7" x14ac:dyDescent="0.2">
      <c r="A2718" s="34">
        <v>2717</v>
      </c>
      <c r="B2718" s="30" t="str">
        <f t="shared" si="42"/>
        <v>SJ-B-02-QDVZ-AC-0067_TE01_F</v>
      </c>
      <c r="C2718" s="30" t="str">
        <f>VLOOKUP(D2718,设备类型清单!B:E,4,0)</f>
        <v>SJ-B-02-QDVZ-AC-0067</v>
      </c>
      <c r="D2718" s="30" t="s">
        <v>171</v>
      </c>
      <c r="E2718" s="30" t="s">
        <v>128</v>
      </c>
      <c r="F2718" s="30" t="s">
        <v>43</v>
      </c>
      <c r="G2718" s="30" t="s">
        <v>44</v>
      </c>
    </row>
    <row r="2719" spans="1:7" x14ac:dyDescent="0.2">
      <c r="A2719" s="34">
        <v>2718</v>
      </c>
      <c r="B2719" s="30" t="str">
        <f t="shared" si="42"/>
        <v>SJ-B-02-QDVZ-AC-0067_TE02_F</v>
      </c>
      <c r="C2719" s="30" t="str">
        <f>VLOOKUP(D2719,设备类型清单!B:E,4,0)</f>
        <v>SJ-B-02-QDVZ-AC-0067</v>
      </c>
      <c r="D2719" s="30" t="s">
        <v>171</v>
      </c>
      <c r="E2719" s="30" t="s">
        <v>128</v>
      </c>
      <c r="F2719" s="30" t="s">
        <v>45</v>
      </c>
      <c r="G2719" s="30" t="s">
        <v>46</v>
      </c>
    </row>
    <row r="2720" spans="1:7" x14ac:dyDescent="0.2">
      <c r="A2720" s="34">
        <v>2719</v>
      </c>
      <c r="B2720" s="30" t="str">
        <f t="shared" si="42"/>
        <v>SJ-B-02-QDVZ-AC-0067_TE03_F</v>
      </c>
      <c r="C2720" s="30" t="str">
        <f>VLOOKUP(D2720,设备类型清单!B:E,4,0)</f>
        <v>SJ-B-02-QDVZ-AC-0067</v>
      </c>
      <c r="D2720" s="30" t="s">
        <v>171</v>
      </c>
      <c r="E2720" s="30" t="s">
        <v>128</v>
      </c>
      <c r="F2720" s="30" t="s">
        <v>47</v>
      </c>
      <c r="G2720" s="30" t="s">
        <v>48</v>
      </c>
    </row>
    <row r="2721" spans="1:7" x14ac:dyDescent="0.2">
      <c r="A2721" s="34">
        <v>2720</v>
      </c>
      <c r="B2721" s="30" t="str">
        <f t="shared" si="42"/>
        <v>SJ-B-02-QDVZ-AC-0067_TE04_F</v>
      </c>
      <c r="C2721" s="30" t="str">
        <f>VLOOKUP(D2721,设备类型清单!B:E,4,0)</f>
        <v>SJ-B-02-QDVZ-AC-0067</v>
      </c>
      <c r="D2721" s="30" t="s">
        <v>171</v>
      </c>
      <c r="E2721" s="30" t="s">
        <v>128</v>
      </c>
      <c r="F2721" s="30" t="s">
        <v>49</v>
      </c>
      <c r="G2721" s="30" t="s">
        <v>50</v>
      </c>
    </row>
    <row r="2722" spans="1:7" x14ac:dyDescent="0.2">
      <c r="A2722" s="34">
        <v>2721</v>
      </c>
      <c r="B2722" s="30" t="str">
        <f t="shared" si="42"/>
        <v>SJ-B-02-QDVZ-AC-0067_TE05_F</v>
      </c>
      <c r="C2722" s="30" t="str">
        <f>VLOOKUP(D2722,设备类型清单!B:E,4,0)</f>
        <v>SJ-B-02-QDVZ-AC-0067</v>
      </c>
      <c r="D2722" s="30" t="s">
        <v>171</v>
      </c>
      <c r="E2722" s="30" t="s">
        <v>128</v>
      </c>
      <c r="F2722" s="30" t="s">
        <v>51</v>
      </c>
      <c r="G2722" s="30" t="s">
        <v>52</v>
      </c>
    </row>
    <row r="2723" spans="1:7" x14ac:dyDescent="0.2">
      <c r="A2723" s="34">
        <v>2722</v>
      </c>
      <c r="B2723" s="30" t="str">
        <f t="shared" si="42"/>
        <v>SJ-B-02-QDVZ-AC-0067_TE06_F</v>
      </c>
      <c r="C2723" s="30" t="str">
        <f>VLOOKUP(D2723,设备类型清单!B:E,4,0)</f>
        <v>SJ-B-02-QDVZ-AC-0067</v>
      </c>
      <c r="D2723" s="30" t="s">
        <v>171</v>
      </c>
      <c r="E2723" s="30" t="s">
        <v>128</v>
      </c>
      <c r="F2723" s="30" t="s">
        <v>53</v>
      </c>
      <c r="G2723" s="30" t="s">
        <v>54</v>
      </c>
    </row>
    <row r="2724" spans="1:7" x14ac:dyDescent="0.2">
      <c r="A2724" s="34">
        <v>2723</v>
      </c>
      <c r="B2724" s="30" t="str">
        <f t="shared" si="42"/>
        <v>SJ-B-02-QDVZ-AC-0067_TE07_F</v>
      </c>
      <c r="C2724" s="30" t="str">
        <f>VLOOKUP(D2724,设备类型清单!B:E,4,0)</f>
        <v>SJ-B-02-QDVZ-AC-0067</v>
      </c>
      <c r="D2724" s="30" t="s">
        <v>171</v>
      </c>
      <c r="E2724" s="30" t="s">
        <v>128</v>
      </c>
      <c r="F2724" s="30" t="s">
        <v>55</v>
      </c>
      <c r="G2724" s="30" t="s">
        <v>56</v>
      </c>
    </row>
    <row r="2725" spans="1:7" x14ac:dyDescent="0.2">
      <c r="A2725" s="34">
        <v>2724</v>
      </c>
      <c r="B2725" s="30" t="str">
        <f t="shared" si="42"/>
        <v>SJ-B-02-QDVZ-AC-0067_TE08_F</v>
      </c>
      <c r="C2725" s="30" t="str">
        <f>VLOOKUP(D2725,设备类型清单!B:E,4,0)</f>
        <v>SJ-B-02-QDVZ-AC-0067</v>
      </c>
      <c r="D2725" s="30" t="s">
        <v>171</v>
      </c>
      <c r="E2725" s="30" t="s">
        <v>128</v>
      </c>
      <c r="F2725" s="30" t="s">
        <v>57</v>
      </c>
      <c r="G2725" s="30" t="s">
        <v>58</v>
      </c>
    </row>
    <row r="2726" spans="1:7" x14ac:dyDescent="0.2">
      <c r="A2726" s="34">
        <v>2725</v>
      </c>
      <c r="B2726" s="30" t="str">
        <f t="shared" si="42"/>
        <v>SJ-B-02-QDVZ-AC-0067_TE09_S</v>
      </c>
      <c r="C2726" s="30" t="str">
        <f>VLOOKUP(D2726,设备类型清单!B:E,4,0)</f>
        <v>SJ-B-02-QDVZ-AC-0067</v>
      </c>
      <c r="D2726" s="30" t="s">
        <v>171</v>
      </c>
      <c r="E2726" s="30" t="s">
        <v>128</v>
      </c>
      <c r="F2726" s="30" t="s">
        <v>59</v>
      </c>
      <c r="G2726" s="30" t="s">
        <v>60</v>
      </c>
    </row>
    <row r="2727" spans="1:7" x14ac:dyDescent="0.2">
      <c r="A2727" s="34">
        <v>2726</v>
      </c>
      <c r="B2727" s="30" t="str">
        <f t="shared" si="42"/>
        <v>SJ-B-02-QDVZ-AC-0067_TE10_S</v>
      </c>
      <c r="C2727" s="30" t="str">
        <f>VLOOKUP(D2727,设备类型清单!B:E,4,0)</f>
        <v>SJ-B-02-QDVZ-AC-0067</v>
      </c>
      <c r="D2727" s="30" t="s">
        <v>171</v>
      </c>
      <c r="E2727" s="30" t="s">
        <v>128</v>
      </c>
      <c r="F2727" s="30" t="s">
        <v>61</v>
      </c>
      <c r="G2727" s="30" t="s">
        <v>62</v>
      </c>
    </row>
    <row r="2728" spans="1:7" x14ac:dyDescent="0.2">
      <c r="A2728" s="34">
        <v>2727</v>
      </c>
      <c r="B2728" s="30" t="str">
        <f t="shared" si="42"/>
        <v>SJ-B-02-QDVZ-AC-0067_TE11_X</v>
      </c>
      <c r="C2728" s="30" t="str">
        <f>VLOOKUP(D2728,设备类型清单!B:E,4,0)</f>
        <v>SJ-B-02-QDVZ-AC-0067</v>
      </c>
      <c r="D2728" s="30" t="s">
        <v>171</v>
      </c>
      <c r="E2728" s="30" t="s">
        <v>128</v>
      </c>
      <c r="F2728" s="30" t="s">
        <v>63</v>
      </c>
      <c r="G2728" s="30" t="s">
        <v>64</v>
      </c>
    </row>
    <row r="2729" spans="1:7" x14ac:dyDescent="0.2">
      <c r="A2729" s="34">
        <v>2728</v>
      </c>
      <c r="B2729" s="30" t="str">
        <f t="shared" si="42"/>
        <v>SJ-B-02-QDVZ-AC-0067_TE12_X</v>
      </c>
      <c r="C2729" s="30" t="str">
        <f>VLOOKUP(D2729,设备类型清单!B:E,4,0)</f>
        <v>SJ-B-02-QDVZ-AC-0067</v>
      </c>
      <c r="D2729" s="30" t="s">
        <v>171</v>
      </c>
      <c r="E2729" s="30" t="s">
        <v>128</v>
      </c>
      <c r="F2729" s="30" t="s">
        <v>65</v>
      </c>
      <c r="G2729" s="30" t="s">
        <v>66</v>
      </c>
    </row>
    <row r="2730" spans="1:7" x14ac:dyDescent="0.2">
      <c r="A2730" s="34">
        <v>2729</v>
      </c>
      <c r="B2730" s="30" t="str">
        <f t="shared" si="42"/>
        <v>SJ-B-02-QDVZ-AC-0067_TE13_X</v>
      </c>
      <c r="C2730" s="30" t="str">
        <f>VLOOKUP(D2730,设备类型清单!B:E,4,0)</f>
        <v>SJ-B-02-QDVZ-AC-0067</v>
      </c>
      <c r="D2730" s="30" t="s">
        <v>171</v>
      </c>
      <c r="E2730" s="30" t="s">
        <v>128</v>
      </c>
      <c r="F2730" s="30" t="s">
        <v>67</v>
      </c>
      <c r="G2730" s="30" t="s">
        <v>68</v>
      </c>
    </row>
    <row r="2731" spans="1:7" x14ac:dyDescent="0.2">
      <c r="A2731" s="34">
        <v>2730</v>
      </c>
      <c r="B2731" s="30" t="str">
        <f t="shared" si="42"/>
        <v>SJ-B-02-QDVZ-AC-0067_DP01_F</v>
      </c>
      <c r="C2731" s="30" t="str">
        <f>VLOOKUP(D2731,设备类型清单!B:E,4,0)</f>
        <v>SJ-B-02-QDVZ-AC-0067</v>
      </c>
      <c r="D2731" s="30" t="s">
        <v>171</v>
      </c>
      <c r="E2731" s="30" t="s">
        <v>128</v>
      </c>
      <c r="F2731" s="30" t="s">
        <v>69</v>
      </c>
      <c r="G2731" s="30" t="s">
        <v>70</v>
      </c>
    </row>
    <row r="2732" spans="1:7" x14ac:dyDescent="0.2">
      <c r="A2732" s="34">
        <v>2731</v>
      </c>
      <c r="B2732" s="30" t="str">
        <f t="shared" si="42"/>
        <v>SJ-B-02-QDVZ-AC-0067_DP02_X</v>
      </c>
      <c r="C2732" s="30" t="str">
        <f>VLOOKUP(D2732,设备类型清单!B:E,4,0)</f>
        <v>SJ-B-02-QDVZ-AC-0067</v>
      </c>
      <c r="D2732" s="30" t="s">
        <v>171</v>
      </c>
      <c r="E2732" s="30" t="s">
        <v>128</v>
      </c>
      <c r="F2732" s="30" t="s">
        <v>71</v>
      </c>
      <c r="G2732" s="30" t="s">
        <v>72</v>
      </c>
    </row>
    <row r="2733" spans="1:7" x14ac:dyDescent="0.2">
      <c r="A2733" s="34">
        <v>2732</v>
      </c>
      <c r="B2733" s="30" t="str">
        <f t="shared" si="42"/>
        <v>SJ-B-02-QDVZ-AC-0067_DP03_X</v>
      </c>
      <c r="C2733" s="30" t="str">
        <f>VLOOKUP(D2733,设备类型清单!B:E,4,0)</f>
        <v>SJ-B-02-QDVZ-AC-0067</v>
      </c>
      <c r="D2733" s="30" t="s">
        <v>171</v>
      </c>
      <c r="E2733" s="30" t="s">
        <v>128</v>
      </c>
      <c r="F2733" s="30" t="s">
        <v>73</v>
      </c>
      <c r="G2733" s="30" t="s">
        <v>74</v>
      </c>
    </row>
    <row r="2734" spans="1:7" x14ac:dyDescent="0.2">
      <c r="A2734" s="34">
        <v>2733</v>
      </c>
      <c r="B2734" s="30" t="str">
        <f t="shared" si="42"/>
        <v>SJ-B-02-QDVZ-AC-0067_DP04_X</v>
      </c>
      <c r="C2734" s="30" t="str">
        <f>VLOOKUP(D2734,设备类型清单!B:E,4,0)</f>
        <v>SJ-B-02-QDVZ-AC-0067</v>
      </c>
      <c r="D2734" s="30" t="s">
        <v>171</v>
      </c>
      <c r="E2734" s="30" t="s">
        <v>128</v>
      </c>
      <c r="F2734" s="30" t="s">
        <v>75</v>
      </c>
      <c r="G2734" s="30" t="s">
        <v>76</v>
      </c>
    </row>
    <row r="2735" spans="1:7" x14ac:dyDescent="0.2">
      <c r="A2735" s="34">
        <v>2734</v>
      </c>
      <c r="B2735" s="30" t="str">
        <f t="shared" si="42"/>
        <v>SJ-B-02-QDVZ-AC-0067_DP05_X</v>
      </c>
      <c r="C2735" s="30" t="str">
        <f>VLOOKUP(D2735,设备类型清单!B:E,4,0)</f>
        <v>SJ-B-02-QDVZ-AC-0067</v>
      </c>
      <c r="D2735" s="30" t="s">
        <v>171</v>
      </c>
      <c r="E2735" s="30" t="s">
        <v>128</v>
      </c>
      <c r="F2735" s="30" t="s">
        <v>129</v>
      </c>
      <c r="G2735" s="30" t="s">
        <v>130</v>
      </c>
    </row>
    <row r="2736" spans="1:7" x14ac:dyDescent="0.2">
      <c r="A2736" s="34">
        <v>2735</v>
      </c>
      <c r="B2736" s="30" t="str">
        <f t="shared" si="42"/>
        <v>SJ-B-02-QDVZ-AC-0067_PR01_F</v>
      </c>
      <c r="C2736" s="30" t="str">
        <f>VLOOKUP(D2736,设备类型清单!B:E,4,0)</f>
        <v>SJ-B-02-QDVZ-AC-0067</v>
      </c>
      <c r="D2736" s="30" t="s">
        <v>171</v>
      </c>
      <c r="E2736" s="30" t="s">
        <v>128</v>
      </c>
      <c r="F2736" s="30" t="s">
        <v>77</v>
      </c>
      <c r="G2736" s="30" t="s">
        <v>78</v>
      </c>
    </row>
    <row r="2737" spans="1:7" x14ac:dyDescent="0.2">
      <c r="A2737" s="34">
        <v>2736</v>
      </c>
      <c r="B2737" s="30" t="str">
        <f t="shared" si="42"/>
        <v>SJ-B-02-QDVZ-AC-0067_SN01_M</v>
      </c>
      <c r="C2737" s="30" t="str">
        <f>VLOOKUP(D2737,设备类型清单!B:E,4,0)</f>
        <v>SJ-B-02-QDVZ-AC-0067</v>
      </c>
      <c r="D2737" s="30" t="s">
        <v>171</v>
      </c>
      <c r="E2737" s="30" t="s">
        <v>128</v>
      </c>
      <c r="F2737" s="30" t="s">
        <v>79</v>
      </c>
      <c r="G2737" s="30" t="s">
        <v>80</v>
      </c>
    </row>
    <row r="2738" spans="1:7" x14ac:dyDescent="0.2">
      <c r="A2738" s="34">
        <v>2737</v>
      </c>
      <c r="B2738" s="30" t="str">
        <f t="shared" si="42"/>
        <v>SJ-B-02-QDVZ-AC-0067_SN02_R</v>
      </c>
      <c r="C2738" s="30" t="str">
        <f>VLOOKUP(D2738,设备类型清单!B:E,4,0)</f>
        <v>SJ-B-02-QDVZ-AC-0067</v>
      </c>
      <c r="D2738" s="30" t="s">
        <v>171</v>
      </c>
      <c r="E2738" s="30" t="s">
        <v>128</v>
      </c>
      <c r="F2738" s="30" t="s">
        <v>81</v>
      </c>
      <c r="G2738" s="30" t="s">
        <v>82</v>
      </c>
    </row>
    <row r="2739" spans="1:7" x14ac:dyDescent="0.2">
      <c r="A2739" s="34">
        <v>2738</v>
      </c>
      <c r="B2739" s="30" t="str">
        <f t="shared" si="42"/>
        <v>SJ-B-02-QDVZ-AC-0067_SN03_E</v>
      </c>
      <c r="C2739" s="30" t="str">
        <f>VLOOKUP(D2739,设备类型清单!B:E,4,0)</f>
        <v>SJ-B-02-QDVZ-AC-0067</v>
      </c>
      <c r="D2739" s="30" t="s">
        <v>171</v>
      </c>
      <c r="E2739" s="30" t="s">
        <v>128</v>
      </c>
      <c r="F2739" s="30" t="s">
        <v>83</v>
      </c>
      <c r="G2739" s="30" t="s">
        <v>84</v>
      </c>
    </row>
    <row r="2740" spans="1:7" x14ac:dyDescent="0.2">
      <c r="A2740" s="34">
        <v>2739</v>
      </c>
      <c r="B2740" s="30" t="str">
        <f t="shared" si="42"/>
        <v>SJ-B-02-QDVZ-AC-0067_SN04_R</v>
      </c>
      <c r="C2740" s="30" t="str">
        <f>VLOOKUP(D2740,设备类型清单!B:E,4,0)</f>
        <v>SJ-B-02-QDVZ-AC-0067</v>
      </c>
      <c r="D2740" s="30" t="s">
        <v>171</v>
      </c>
      <c r="E2740" s="30" t="s">
        <v>128</v>
      </c>
      <c r="F2740" s="30" t="s">
        <v>85</v>
      </c>
      <c r="G2740" s="30" t="s">
        <v>86</v>
      </c>
    </row>
    <row r="2741" spans="1:7" x14ac:dyDescent="0.2">
      <c r="A2741" s="34">
        <v>2740</v>
      </c>
      <c r="B2741" s="30" t="str">
        <f t="shared" si="42"/>
        <v>SJ-B-02-QDVZ-AC-0067_SN05_E</v>
      </c>
      <c r="C2741" s="30" t="str">
        <f>VLOOKUP(D2741,设备类型清单!B:E,4,0)</f>
        <v>SJ-B-02-QDVZ-AC-0067</v>
      </c>
      <c r="D2741" s="30" t="s">
        <v>171</v>
      </c>
      <c r="E2741" s="30" t="s">
        <v>128</v>
      </c>
      <c r="F2741" s="30" t="s">
        <v>87</v>
      </c>
      <c r="G2741" s="30" t="s">
        <v>88</v>
      </c>
    </row>
    <row r="2742" spans="1:7" x14ac:dyDescent="0.2">
      <c r="A2742" s="34">
        <v>2741</v>
      </c>
      <c r="B2742" s="30" t="str">
        <f t="shared" si="42"/>
        <v>SJ-B-02-QDVZ-AC-0067_SN06_S</v>
      </c>
      <c r="C2742" s="30" t="str">
        <f>VLOOKUP(D2742,设备类型清单!B:E,4,0)</f>
        <v>SJ-B-02-QDVZ-AC-0067</v>
      </c>
      <c r="D2742" s="30" t="s">
        <v>171</v>
      </c>
      <c r="E2742" s="30" t="s">
        <v>128</v>
      </c>
      <c r="F2742" s="30" t="s">
        <v>89</v>
      </c>
      <c r="G2742" s="30" t="s">
        <v>90</v>
      </c>
    </row>
    <row r="2743" spans="1:7" x14ac:dyDescent="0.2">
      <c r="A2743" s="31">
        <v>2742</v>
      </c>
      <c r="B2743" s="32" t="str">
        <f t="shared" si="42"/>
        <v>SJ-B-02-QDVZ-AC-0068_AV01_F</v>
      </c>
      <c r="C2743" s="32" t="str">
        <f>VLOOKUP(D2743,设备类型清单!B:E,4,0)</f>
        <v>SJ-B-02-QDVZ-AC-0068</v>
      </c>
      <c r="D2743" s="32" t="s">
        <v>172</v>
      </c>
      <c r="E2743" s="32" t="s">
        <v>128</v>
      </c>
      <c r="F2743" s="32" t="s">
        <v>9</v>
      </c>
      <c r="G2743" s="32" t="s">
        <v>10</v>
      </c>
    </row>
    <row r="2744" spans="1:7" x14ac:dyDescent="0.2">
      <c r="A2744" s="31">
        <v>2743</v>
      </c>
      <c r="B2744" s="32" t="str">
        <f t="shared" si="42"/>
        <v>SJ-B-02-QDVZ-AC-0068_OP01_F</v>
      </c>
      <c r="C2744" s="32" t="str">
        <f>VLOOKUP(D2744,设备类型清单!B:E,4,0)</f>
        <v>SJ-B-02-QDVZ-AC-0068</v>
      </c>
      <c r="D2744" s="32" t="s">
        <v>172</v>
      </c>
      <c r="E2744" s="32" t="s">
        <v>128</v>
      </c>
      <c r="F2744" s="32" t="s">
        <v>11</v>
      </c>
      <c r="G2744" s="32" t="s">
        <v>12</v>
      </c>
    </row>
    <row r="2745" spans="1:7" x14ac:dyDescent="0.2">
      <c r="A2745" s="31">
        <v>2744</v>
      </c>
      <c r="B2745" s="32" t="str">
        <f t="shared" si="42"/>
        <v>SJ-B-02-QDVZ-AC-0068_OP02_F</v>
      </c>
      <c r="C2745" s="32" t="str">
        <f>VLOOKUP(D2745,设备类型清单!B:E,4,0)</f>
        <v>SJ-B-02-QDVZ-AC-0068</v>
      </c>
      <c r="D2745" s="32" t="s">
        <v>172</v>
      </c>
      <c r="E2745" s="32" t="s">
        <v>128</v>
      </c>
      <c r="F2745" s="32" t="s">
        <v>13</v>
      </c>
      <c r="G2745" s="32" t="s">
        <v>14</v>
      </c>
    </row>
    <row r="2746" spans="1:7" x14ac:dyDescent="0.2">
      <c r="A2746" s="31">
        <v>2745</v>
      </c>
      <c r="B2746" s="32" t="str">
        <f t="shared" si="42"/>
        <v>SJ-B-02-QDVZ-AC-0068_OP03_F</v>
      </c>
      <c r="C2746" s="32" t="str">
        <f>VLOOKUP(D2746,设备类型清单!B:E,4,0)</f>
        <v>SJ-B-02-QDVZ-AC-0068</v>
      </c>
      <c r="D2746" s="32" t="s">
        <v>172</v>
      </c>
      <c r="E2746" s="32" t="s">
        <v>128</v>
      </c>
      <c r="F2746" s="32" t="s">
        <v>15</v>
      </c>
      <c r="G2746" s="32" t="s">
        <v>16</v>
      </c>
    </row>
    <row r="2747" spans="1:7" x14ac:dyDescent="0.2">
      <c r="A2747" s="31">
        <v>2746</v>
      </c>
      <c r="B2747" s="32" t="str">
        <f t="shared" si="42"/>
        <v>SJ-B-02-QDVZ-AC-0068_OP04_F</v>
      </c>
      <c r="C2747" s="32" t="str">
        <f>VLOOKUP(D2747,设备类型清单!B:E,4,0)</f>
        <v>SJ-B-02-QDVZ-AC-0068</v>
      </c>
      <c r="D2747" s="32" t="s">
        <v>172</v>
      </c>
      <c r="E2747" s="32" t="s">
        <v>128</v>
      </c>
      <c r="F2747" s="32" t="s">
        <v>17</v>
      </c>
      <c r="G2747" s="32" t="s">
        <v>18</v>
      </c>
    </row>
    <row r="2748" spans="1:7" x14ac:dyDescent="0.2">
      <c r="A2748" s="31">
        <v>2747</v>
      </c>
      <c r="B2748" s="32" t="str">
        <f t="shared" si="42"/>
        <v>SJ-B-02-QDVZ-AC-0068_OP05_F</v>
      </c>
      <c r="C2748" s="32" t="str">
        <f>VLOOKUP(D2748,设备类型清单!B:E,4,0)</f>
        <v>SJ-B-02-QDVZ-AC-0068</v>
      </c>
      <c r="D2748" s="32" t="s">
        <v>172</v>
      </c>
      <c r="E2748" s="32" t="s">
        <v>128</v>
      </c>
      <c r="F2748" s="32" t="s">
        <v>19</v>
      </c>
      <c r="G2748" s="32" t="s">
        <v>20</v>
      </c>
    </row>
    <row r="2749" spans="1:7" x14ac:dyDescent="0.2">
      <c r="A2749" s="31">
        <v>2748</v>
      </c>
      <c r="B2749" s="32" t="str">
        <f t="shared" si="42"/>
        <v>SJ-B-02-QDVZ-AC-0068_OP06_X</v>
      </c>
      <c r="C2749" s="32" t="str">
        <f>VLOOKUP(D2749,设备类型清单!B:E,4,0)</f>
        <v>SJ-B-02-QDVZ-AC-0068</v>
      </c>
      <c r="D2749" s="32" t="s">
        <v>172</v>
      </c>
      <c r="E2749" s="32" t="s">
        <v>128</v>
      </c>
      <c r="F2749" s="32" t="s">
        <v>21</v>
      </c>
      <c r="G2749" s="32" t="s">
        <v>22</v>
      </c>
    </row>
    <row r="2750" spans="1:7" x14ac:dyDescent="0.2">
      <c r="A2750" s="31">
        <v>2749</v>
      </c>
      <c r="B2750" s="32" t="str">
        <f t="shared" si="42"/>
        <v>SJ-B-02-QDVZ-AC-0068_OP07_X</v>
      </c>
      <c r="C2750" s="32" t="str">
        <f>VLOOKUP(D2750,设备类型清单!B:E,4,0)</f>
        <v>SJ-B-02-QDVZ-AC-0068</v>
      </c>
      <c r="D2750" s="32" t="s">
        <v>172</v>
      </c>
      <c r="E2750" s="32" t="s">
        <v>128</v>
      </c>
      <c r="F2750" s="32" t="s">
        <v>23</v>
      </c>
      <c r="G2750" s="32" t="s">
        <v>24</v>
      </c>
    </row>
    <row r="2751" spans="1:7" x14ac:dyDescent="0.2">
      <c r="A2751" s="31">
        <v>2750</v>
      </c>
      <c r="B2751" s="32" t="str">
        <f t="shared" si="42"/>
        <v>SJ-B-02-QDVZ-AC-0068_OP08_X</v>
      </c>
      <c r="C2751" s="32" t="str">
        <f>VLOOKUP(D2751,设备类型清单!B:E,4,0)</f>
        <v>SJ-B-02-QDVZ-AC-0068</v>
      </c>
      <c r="D2751" s="32" t="s">
        <v>172</v>
      </c>
      <c r="E2751" s="32" t="s">
        <v>128</v>
      </c>
      <c r="F2751" s="32" t="s">
        <v>25</v>
      </c>
      <c r="G2751" s="32" t="s">
        <v>26</v>
      </c>
    </row>
    <row r="2752" spans="1:7" x14ac:dyDescent="0.2">
      <c r="A2752" s="31">
        <v>2751</v>
      </c>
      <c r="B2752" s="32" t="str">
        <f t="shared" si="42"/>
        <v>SJ-B-02-QDVZ-AC-0068_OP09_X</v>
      </c>
      <c r="C2752" s="32" t="str">
        <f>VLOOKUP(D2752,设备类型清单!B:E,4,0)</f>
        <v>SJ-B-02-QDVZ-AC-0068</v>
      </c>
      <c r="D2752" s="32" t="s">
        <v>172</v>
      </c>
      <c r="E2752" s="32" t="s">
        <v>128</v>
      </c>
      <c r="F2752" s="32" t="s">
        <v>27</v>
      </c>
      <c r="G2752" s="32" t="s">
        <v>28</v>
      </c>
    </row>
    <row r="2753" spans="1:7" x14ac:dyDescent="0.2">
      <c r="A2753" s="31">
        <v>2752</v>
      </c>
      <c r="B2753" s="32" t="str">
        <f t="shared" si="42"/>
        <v>SJ-B-02-QDVZ-AC-0068_FQ01_F</v>
      </c>
      <c r="C2753" s="32" t="str">
        <f>VLOOKUP(D2753,设备类型清单!B:E,4,0)</f>
        <v>SJ-B-02-QDVZ-AC-0068</v>
      </c>
      <c r="D2753" s="32" t="s">
        <v>172</v>
      </c>
      <c r="E2753" s="32" t="s">
        <v>128</v>
      </c>
      <c r="F2753" s="32" t="s">
        <v>29</v>
      </c>
      <c r="G2753" s="32" t="s">
        <v>30</v>
      </c>
    </row>
    <row r="2754" spans="1:7" x14ac:dyDescent="0.2">
      <c r="A2754" s="31">
        <v>2753</v>
      </c>
      <c r="B2754" s="32" t="str">
        <f t="shared" ref="B2754:B2817" si="43">C2754&amp;F2754</f>
        <v>SJ-B-02-QDVZ-AC-0068_HU01_F</v>
      </c>
      <c r="C2754" s="32" t="str">
        <f>VLOOKUP(D2754,设备类型清单!B:E,4,0)</f>
        <v>SJ-B-02-QDVZ-AC-0068</v>
      </c>
      <c r="D2754" s="32" t="s">
        <v>172</v>
      </c>
      <c r="E2754" s="32" t="s">
        <v>128</v>
      </c>
      <c r="F2754" s="32" t="s">
        <v>31</v>
      </c>
      <c r="G2754" s="32" t="s">
        <v>32</v>
      </c>
    </row>
    <row r="2755" spans="1:7" x14ac:dyDescent="0.2">
      <c r="A2755" s="31">
        <v>2754</v>
      </c>
      <c r="B2755" s="32" t="str">
        <f t="shared" si="43"/>
        <v>SJ-B-02-QDVZ-AC-0068_HU02_F</v>
      </c>
      <c r="C2755" s="32" t="str">
        <f>VLOOKUP(D2755,设备类型清单!B:E,4,0)</f>
        <v>SJ-B-02-QDVZ-AC-0068</v>
      </c>
      <c r="D2755" s="32" t="s">
        <v>172</v>
      </c>
      <c r="E2755" s="32" t="s">
        <v>128</v>
      </c>
      <c r="F2755" s="32" t="s">
        <v>33</v>
      </c>
      <c r="G2755" s="32" t="s">
        <v>34</v>
      </c>
    </row>
    <row r="2756" spans="1:7" x14ac:dyDescent="0.2">
      <c r="A2756" s="31">
        <v>2755</v>
      </c>
      <c r="B2756" s="32" t="str">
        <f t="shared" si="43"/>
        <v>SJ-B-02-QDVZ-AC-0068_HU03_F</v>
      </c>
      <c r="C2756" s="32" t="str">
        <f>VLOOKUP(D2756,设备类型清单!B:E,4,0)</f>
        <v>SJ-B-02-QDVZ-AC-0068</v>
      </c>
      <c r="D2756" s="32" t="s">
        <v>172</v>
      </c>
      <c r="E2756" s="32" t="s">
        <v>128</v>
      </c>
      <c r="F2756" s="32" t="s">
        <v>35</v>
      </c>
      <c r="G2756" s="32" t="s">
        <v>36</v>
      </c>
    </row>
    <row r="2757" spans="1:7" x14ac:dyDescent="0.2">
      <c r="A2757" s="31">
        <v>2756</v>
      </c>
      <c r="B2757" s="32" t="str">
        <f t="shared" si="43"/>
        <v>SJ-B-02-QDVZ-AC-0068_HU04_F</v>
      </c>
      <c r="C2757" s="32" t="str">
        <f>VLOOKUP(D2757,设备类型清单!B:E,4,0)</f>
        <v>SJ-B-02-QDVZ-AC-0068</v>
      </c>
      <c r="D2757" s="32" t="s">
        <v>172</v>
      </c>
      <c r="E2757" s="32" t="s">
        <v>128</v>
      </c>
      <c r="F2757" s="32" t="s">
        <v>37</v>
      </c>
      <c r="G2757" s="32" t="s">
        <v>38</v>
      </c>
    </row>
    <row r="2758" spans="1:7" x14ac:dyDescent="0.2">
      <c r="A2758" s="31">
        <v>2757</v>
      </c>
      <c r="B2758" s="32" t="str">
        <f t="shared" si="43"/>
        <v>SJ-B-02-QDVZ-AC-0068_HU05_F</v>
      </c>
      <c r="C2758" s="32" t="str">
        <f>VLOOKUP(D2758,设备类型清单!B:E,4,0)</f>
        <v>SJ-B-02-QDVZ-AC-0068</v>
      </c>
      <c r="D2758" s="32" t="s">
        <v>172</v>
      </c>
      <c r="E2758" s="32" t="s">
        <v>128</v>
      </c>
      <c r="F2758" s="32" t="s">
        <v>39</v>
      </c>
      <c r="G2758" s="32" t="s">
        <v>40</v>
      </c>
    </row>
    <row r="2759" spans="1:7" x14ac:dyDescent="0.2">
      <c r="A2759" s="31">
        <v>2758</v>
      </c>
      <c r="B2759" s="32" t="str">
        <f t="shared" si="43"/>
        <v>SJ-B-02-QDVZ-AC-0068_HU06_X</v>
      </c>
      <c r="C2759" s="32" t="str">
        <f>VLOOKUP(D2759,设备类型清单!B:E,4,0)</f>
        <v>SJ-B-02-QDVZ-AC-0068</v>
      </c>
      <c r="D2759" s="32" t="s">
        <v>172</v>
      </c>
      <c r="E2759" s="32" t="s">
        <v>128</v>
      </c>
      <c r="F2759" s="32" t="s">
        <v>41</v>
      </c>
      <c r="G2759" s="32" t="s">
        <v>42</v>
      </c>
    </row>
    <row r="2760" spans="1:7" x14ac:dyDescent="0.2">
      <c r="A2760" s="31">
        <v>2759</v>
      </c>
      <c r="B2760" s="32" t="str">
        <f t="shared" si="43"/>
        <v>SJ-B-02-QDVZ-AC-0068_TE01_F</v>
      </c>
      <c r="C2760" s="32" t="str">
        <f>VLOOKUP(D2760,设备类型清单!B:E,4,0)</f>
        <v>SJ-B-02-QDVZ-AC-0068</v>
      </c>
      <c r="D2760" s="32" t="s">
        <v>172</v>
      </c>
      <c r="E2760" s="32" t="s">
        <v>128</v>
      </c>
      <c r="F2760" s="32" t="s">
        <v>43</v>
      </c>
      <c r="G2760" s="32" t="s">
        <v>44</v>
      </c>
    </row>
    <row r="2761" spans="1:7" x14ac:dyDescent="0.2">
      <c r="A2761" s="31">
        <v>2760</v>
      </c>
      <c r="B2761" s="32" t="str">
        <f t="shared" si="43"/>
        <v>SJ-B-02-QDVZ-AC-0068_TE02_F</v>
      </c>
      <c r="C2761" s="32" t="str">
        <f>VLOOKUP(D2761,设备类型清单!B:E,4,0)</f>
        <v>SJ-B-02-QDVZ-AC-0068</v>
      </c>
      <c r="D2761" s="32" t="s">
        <v>172</v>
      </c>
      <c r="E2761" s="32" t="s">
        <v>128</v>
      </c>
      <c r="F2761" s="32" t="s">
        <v>45</v>
      </c>
      <c r="G2761" s="32" t="s">
        <v>46</v>
      </c>
    </row>
    <row r="2762" spans="1:7" x14ac:dyDescent="0.2">
      <c r="A2762" s="31">
        <v>2761</v>
      </c>
      <c r="B2762" s="32" t="str">
        <f t="shared" si="43"/>
        <v>SJ-B-02-QDVZ-AC-0068_TE03_F</v>
      </c>
      <c r="C2762" s="32" t="str">
        <f>VLOOKUP(D2762,设备类型清单!B:E,4,0)</f>
        <v>SJ-B-02-QDVZ-AC-0068</v>
      </c>
      <c r="D2762" s="32" t="s">
        <v>172</v>
      </c>
      <c r="E2762" s="32" t="s">
        <v>128</v>
      </c>
      <c r="F2762" s="32" t="s">
        <v>47</v>
      </c>
      <c r="G2762" s="32" t="s">
        <v>48</v>
      </c>
    </row>
    <row r="2763" spans="1:7" x14ac:dyDescent="0.2">
      <c r="A2763" s="31">
        <v>2762</v>
      </c>
      <c r="B2763" s="32" t="str">
        <f t="shared" si="43"/>
        <v>SJ-B-02-QDVZ-AC-0068_TE04_F</v>
      </c>
      <c r="C2763" s="32" t="str">
        <f>VLOOKUP(D2763,设备类型清单!B:E,4,0)</f>
        <v>SJ-B-02-QDVZ-AC-0068</v>
      </c>
      <c r="D2763" s="32" t="s">
        <v>172</v>
      </c>
      <c r="E2763" s="32" t="s">
        <v>128</v>
      </c>
      <c r="F2763" s="32" t="s">
        <v>49</v>
      </c>
      <c r="G2763" s="32" t="s">
        <v>50</v>
      </c>
    </row>
    <row r="2764" spans="1:7" x14ac:dyDescent="0.2">
      <c r="A2764" s="31">
        <v>2763</v>
      </c>
      <c r="B2764" s="32" t="str">
        <f t="shared" si="43"/>
        <v>SJ-B-02-QDVZ-AC-0068_TE05_F</v>
      </c>
      <c r="C2764" s="32" t="str">
        <f>VLOOKUP(D2764,设备类型清单!B:E,4,0)</f>
        <v>SJ-B-02-QDVZ-AC-0068</v>
      </c>
      <c r="D2764" s="32" t="s">
        <v>172</v>
      </c>
      <c r="E2764" s="32" t="s">
        <v>128</v>
      </c>
      <c r="F2764" s="32" t="s">
        <v>51</v>
      </c>
      <c r="G2764" s="32" t="s">
        <v>52</v>
      </c>
    </row>
    <row r="2765" spans="1:7" x14ac:dyDescent="0.2">
      <c r="A2765" s="31">
        <v>2764</v>
      </c>
      <c r="B2765" s="32" t="str">
        <f t="shared" si="43"/>
        <v>SJ-B-02-QDVZ-AC-0068_TE06_F</v>
      </c>
      <c r="C2765" s="32" t="str">
        <f>VLOOKUP(D2765,设备类型清单!B:E,4,0)</f>
        <v>SJ-B-02-QDVZ-AC-0068</v>
      </c>
      <c r="D2765" s="32" t="s">
        <v>172</v>
      </c>
      <c r="E2765" s="32" t="s">
        <v>128</v>
      </c>
      <c r="F2765" s="32" t="s">
        <v>53</v>
      </c>
      <c r="G2765" s="32" t="s">
        <v>54</v>
      </c>
    </row>
    <row r="2766" spans="1:7" x14ac:dyDescent="0.2">
      <c r="A2766" s="31">
        <v>2765</v>
      </c>
      <c r="B2766" s="32" t="str">
        <f t="shared" si="43"/>
        <v>SJ-B-02-QDVZ-AC-0068_TE07_F</v>
      </c>
      <c r="C2766" s="32" t="str">
        <f>VLOOKUP(D2766,设备类型清单!B:E,4,0)</f>
        <v>SJ-B-02-QDVZ-AC-0068</v>
      </c>
      <c r="D2766" s="32" t="s">
        <v>172</v>
      </c>
      <c r="E2766" s="32" t="s">
        <v>128</v>
      </c>
      <c r="F2766" s="32" t="s">
        <v>55</v>
      </c>
      <c r="G2766" s="32" t="s">
        <v>56</v>
      </c>
    </row>
    <row r="2767" spans="1:7" x14ac:dyDescent="0.2">
      <c r="A2767" s="31">
        <v>2766</v>
      </c>
      <c r="B2767" s="32" t="str">
        <f t="shared" si="43"/>
        <v>SJ-B-02-QDVZ-AC-0068_TE08_F</v>
      </c>
      <c r="C2767" s="32" t="str">
        <f>VLOOKUP(D2767,设备类型清单!B:E,4,0)</f>
        <v>SJ-B-02-QDVZ-AC-0068</v>
      </c>
      <c r="D2767" s="32" t="s">
        <v>172</v>
      </c>
      <c r="E2767" s="32" t="s">
        <v>128</v>
      </c>
      <c r="F2767" s="32" t="s">
        <v>57</v>
      </c>
      <c r="G2767" s="32" t="s">
        <v>58</v>
      </c>
    </row>
    <row r="2768" spans="1:7" x14ac:dyDescent="0.2">
      <c r="A2768" s="31">
        <v>2767</v>
      </c>
      <c r="B2768" s="32" t="str">
        <f t="shared" si="43"/>
        <v>SJ-B-02-QDVZ-AC-0068_TE09_S</v>
      </c>
      <c r="C2768" s="32" t="str">
        <f>VLOOKUP(D2768,设备类型清单!B:E,4,0)</f>
        <v>SJ-B-02-QDVZ-AC-0068</v>
      </c>
      <c r="D2768" s="32" t="s">
        <v>172</v>
      </c>
      <c r="E2768" s="32" t="s">
        <v>128</v>
      </c>
      <c r="F2768" s="32" t="s">
        <v>59</v>
      </c>
      <c r="G2768" s="32" t="s">
        <v>60</v>
      </c>
    </row>
    <row r="2769" spans="1:7" x14ac:dyDescent="0.2">
      <c r="A2769" s="31">
        <v>2768</v>
      </c>
      <c r="B2769" s="32" t="str">
        <f t="shared" si="43"/>
        <v>SJ-B-02-QDVZ-AC-0068_TE10_S</v>
      </c>
      <c r="C2769" s="32" t="str">
        <f>VLOOKUP(D2769,设备类型清单!B:E,4,0)</f>
        <v>SJ-B-02-QDVZ-AC-0068</v>
      </c>
      <c r="D2769" s="32" t="s">
        <v>172</v>
      </c>
      <c r="E2769" s="32" t="s">
        <v>128</v>
      </c>
      <c r="F2769" s="32" t="s">
        <v>61</v>
      </c>
      <c r="G2769" s="32" t="s">
        <v>62</v>
      </c>
    </row>
    <row r="2770" spans="1:7" x14ac:dyDescent="0.2">
      <c r="A2770" s="31">
        <v>2769</v>
      </c>
      <c r="B2770" s="32" t="str">
        <f t="shared" si="43"/>
        <v>SJ-B-02-QDVZ-AC-0068_TE11_X</v>
      </c>
      <c r="C2770" s="32" t="str">
        <f>VLOOKUP(D2770,设备类型清单!B:E,4,0)</f>
        <v>SJ-B-02-QDVZ-AC-0068</v>
      </c>
      <c r="D2770" s="32" t="s">
        <v>172</v>
      </c>
      <c r="E2770" s="32" t="s">
        <v>128</v>
      </c>
      <c r="F2770" s="32" t="s">
        <v>63</v>
      </c>
      <c r="G2770" s="32" t="s">
        <v>64</v>
      </c>
    </row>
    <row r="2771" spans="1:7" x14ac:dyDescent="0.2">
      <c r="A2771" s="31">
        <v>2770</v>
      </c>
      <c r="B2771" s="32" t="str">
        <f t="shared" si="43"/>
        <v>SJ-B-02-QDVZ-AC-0068_TE12_X</v>
      </c>
      <c r="C2771" s="32" t="str">
        <f>VLOOKUP(D2771,设备类型清单!B:E,4,0)</f>
        <v>SJ-B-02-QDVZ-AC-0068</v>
      </c>
      <c r="D2771" s="32" t="s">
        <v>172</v>
      </c>
      <c r="E2771" s="32" t="s">
        <v>128</v>
      </c>
      <c r="F2771" s="32" t="s">
        <v>65</v>
      </c>
      <c r="G2771" s="32" t="s">
        <v>66</v>
      </c>
    </row>
    <row r="2772" spans="1:7" x14ac:dyDescent="0.2">
      <c r="A2772" s="31">
        <v>2771</v>
      </c>
      <c r="B2772" s="32" t="str">
        <f t="shared" si="43"/>
        <v>SJ-B-02-QDVZ-AC-0068_TE13_X</v>
      </c>
      <c r="C2772" s="32" t="str">
        <f>VLOOKUP(D2772,设备类型清单!B:E,4,0)</f>
        <v>SJ-B-02-QDVZ-AC-0068</v>
      </c>
      <c r="D2772" s="32" t="s">
        <v>172</v>
      </c>
      <c r="E2772" s="32" t="s">
        <v>128</v>
      </c>
      <c r="F2772" s="32" t="s">
        <v>67</v>
      </c>
      <c r="G2772" s="32" t="s">
        <v>68</v>
      </c>
    </row>
    <row r="2773" spans="1:7" x14ac:dyDescent="0.2">
      <c r="A2773" s="31">
        <v>2772</v>
      </c>
      <c r="B2773" s="32" t="str">
        <f t="shared" si="43"/>
        <v>SJ-B-02-QDVZ-AC-0068_DP01_F</v>
      </c>
      <c r="C2773" s="32" t="str">
        <f>VLOOKUP(D2773,设备类型清单!B:E,4,0)</f>
        <v>SJ-B-02-QDVZ-AC-0068</v>
      </c>
      <c r="D2773" s="32" t="s">
        <v>172</v>
      </c>
      <c r="E2773" s="32" t="s">
        <v>128</v>
      </c>
      <c r="F2773" s="32" t="s">
        <v>69</v>
      </c>
      <c r="G2773" s="32" t="s">
        <v>70</v>
      </c>
    </row>
    <row r="2774" spans="1:7" x14ac:dyDescent="0.2">
      <c r="A2774" s="31">
        <v>2773</v>
      </c>
      <c r="B2774" s="32" t="str">
        <f t="shared" si="43"/>
        <v>SJ-B-02-QDVZ-AC-0068_DP02_X</v>
      </c>
      <c r="C2774" s="32" t="str">
        <f>VLOOKUP(D2774,设备类型清单!B:E,4,0)</f>
        <v>SJ-B-02-QDVZ-AC-0068</v>
      </c>
      <c r="D2774" s="32" t="s">
        <v>172</v>
      </c>
      <c r="E2774" s="32" t="s">
        <v>128</v>
      </c>
      <c r="F2774" s="32" t="s">
        <v>71</v>
      </c>
      <c r="G2774" s="32" t="s">
        <v>72</v>
      </c>
    </row>
    <row r="2775" spans="1:7" x14ac:dyDescent="0.2">
      <c r="A2775" s="31">
        <v>2774</v>
      </c>
      <c r="B2775" s="32" t="str">
        <f t="shared" si="43"/>
        <v>SJ-B-02-QDVZ-AC-0068_DP03_X</v>
      </c>
      <c r="C2775" s="32" t="str">
        <f>VLOOKUP(D2775,设备类型清单!B:E,4,0)</f>
        <v>SJ-B-02-QDVZ-AC-0068</v>
      </c>
      <c r="D2775" s="32" t="s">
        <v>172</v>
      </c>
      <c r="E2775" s="32" t="s">
        <v>128</v>
      </c>
      <c r="F2775" s="32" t="s">
        <v>73</v>
      </c>
      <c r="G2775" s="32" t="s">
        <v>74</v>
      </c>
    </row>
    <row r="2776" spans="1:7" x14ac:dyDescent="0.2">
      <c r="A2776" s="31">
        <v>2775</v>
      </c>
      <c r="B2776" s="32" t="str">
        <f t="shared" si="43"/>
        <v>SJ-B-02-QDVZ-AC-0068_DP04_X</v>
      </c>
      <c r="C2776" s="32" t="str">
        <f>VLOOKUP(D2776,设备类型清单!B:E,4,0)</f>
        <v>SJ-B-02-QDVZ-AC-0068</v>
      </c>
      <c r="D2776" s="32" t="s">
        <v>172</v>
      </c>
      <c r="E2776" s="32" t="s">
        <v>128</v>
      </c>
      <c r="F2776" s="32" t="s">
        <v>75</v>
      </c>
      <c r="G2776" s="32" t="s">
        <v>76</v>
      </c>
    </row>
    <row r="2777" spans="1:7" x14ac:dyDescent="0.2">
      <c r="A2777" s="31">
        <v>2776</v>
      </c>
      <c r="B2777" s="32" t="str">
        <f t="shared" si="43"/>
        <v>SJ-B-02-QDVZ-AC-0068_DP05_X</v>
      </c>
      <c r="C2777" s="32" t="str">
        <f>VLOOKUP(D2777,设备类型清单!B:E,4,0)</f>
        <v>SJ-B-02-QDVZ-AC-0068</v>
      </c>
      <c r="D2777" s="32" t="s">
        <v>172</v>
      </c>
      <c r="E2777" s="32" t="s">
        <v>128</v>
      </c>
      <c r="F2777" s="32" t="s">
        <v>129</v>
      </c>
      <c r="G2777" s="32" t="s">
        <v>130</v>
      </c>
    </row>
    <row r="2778" spans="1:7" x14ac:dyDescent="0.2">
      <c r="A2778" s="31">
        <v>2777</v>
      </c>
      <c r="B2778" s="32" t="str">
        <f t="shared" si="43"/>
        <v>SJ-B-02-QDVZ-AC-0068_PR01_F</v>
      </c>
      <c r="C2778" s="32" t="str">
        <f>VLOOKUP(D2778,设备类型清单!B:E,4,0)</f>
        <v>SJ-B-02-QDVZ-AC-0068</v>
      </c>
      <c r="D2778" s="32" t="s">
        <v>172</v>
      </c>
      <c r="E2778" s="32" t="s">
        <v>128</v>
      </c>
      <c r="F2778" s="32" t="s">
        <v>77</v>
      </c>
      <c r="G2778" s="32" t="s">
        <v>78</v>
      </c>
    </row>
    <row r="2779" spans="1:7" x14ac:dyDescent="0.2">
      <c r="A2779" s="31">
        <v>2778</v>
      </c>
      <c r="B2779" s="32" t="str">
        <f t="shared" si="43"/>
        <v>SJ-B-02-QDVZ-AC-0068_SN01_M</v>
      </c>
      <c r="C2779" s="32" t="str">
        <f>VLOOKUP(D2779,设备类型清单!B:E,4,0)</f>
        <v>SJ-B-02-QDVZ-AC-0068</v>
      </c>
      <c r="D2779" s="32" t="s">
        <v>172</v>
      </c>
      <c r="E2779" s="32" t="s">
        <v>128</v>
      </c>
      <c r="F2779" s="32" t="s">
        <v>79</v>
      </c>
      <c r="G2779" s="32" t="s">
        <v>80</v>
      </c>
    </row>
    <row r="2780" spans="1:7" x14ac:dyDescent="0.2">
      <c r="A2780" s="31">
        <v>2779</v>
      </c>
      <c r="B2780" s="32" t="str">
        <f t="shared" si="43"/>
        <v>SJ-B-02-QDVZ-AC-0068_SN02_R</v>
      </c>
      <c r="C2780" s="32" t="str">
        <f>VLOOKUP(D2780,设备类型清单!B:E,4,0)</f>
        <v>SJ-B-02-QDVZ-AC-0068</v>
      </c>
      <c r="D2780" s="32" t="s">
        <v>172</v>
      </c>
      <c r="E2780" s="32" t="s">
        <v>128</v>
      </c>
      <c r="F2780" s="32" t="s">
        <v>81</v>
      </c>
      <c r="G2780" s="32" t="s">
        <v>82</v>
      </c>
    </row>
    <row r="2781" spans="1:7" x14ac:dyDescent="0.2">
      <c r="A2781" s="31">
        <v>2780</v>
      </c>
      <c r="B2781" s="32" t="str">
        <f t="shared" si="43"/>
        <v>SJ-B-02-QDVZ-AC-0068_SN03_E</v>
      </c>
      <c r="C2781" s="32" t="str">
        <f>VLOOKUP(D2781,设备类型清单!B:E,4,0)</f>
        <v>SJ-B-02-QDVZ-AC-0068</v>
      </c>
      <c r="D2781" s="32" t="s">
        <v>172</v>
      </c>
      <c r="E2781" s="32" t="s">
        <v>128</v>
      </c>
      <c r="F2781" s="32" t="s">
        <v>83</v>
      </c>
      <c r="G2781" s="32" t="s">
        <v>84</v>
      </c>
    </row>
    <row r="2782" spans="1:7" x14ac:dyDescent="0.2">
      <c r="A2782" s="31">
        <v>2781</v>
      </c>
      <c r="B2782" s="32" t="str">
        <f t="shared" si="43"/>
        <v>SJ-B-02-QDVZ-AC-0068_SN04_R</v>
      </c>
      <c r="C2782" s="32" t="str">
        <f>VLOOKUP(D2782,设备类型清单!B:E,4,0)</f>
        <v>SJ-B-02-QDVZ-AC-0068</v>
      </c>
      <c r="D2782" s="32" t="s">
        <v>172</v>
      </c>
      <c r="E2782" s="32" t="s">
        <v>128</v>
      </c>
      <c r="F2782" s="32" t="s">
        <v>85</v>
      </c>
      <c r="G2782" s="32" t="s">
        <v>86</v>
      </c>
    </row>
    <row r="2783" spans="1:7" x14ac:dyDescent="0.2">
      <c r="A2783" s="31">
        <v>2782</v>
      </c>
      <c r="B2783" s="32" t="str">
        <f t="shared" si="43"/>
        <v>SJ-B-02-QDVZ-AC-0068_SN05_E</v>
      </c>
      <c r="C2783" s="32" t="str">
        <f>VLOOKUP(D2783,设备类型清单!B:E,4,0)</f>
        <v>SJ-B-02-QDVZ-AC-0068</v>
      </c>
      <c r="D2783" s="32" t="s">
        <v>172</v>
      </c>
      <c r="E2783" s="32" t="s">
        <v>128</v>
      </c>
      <c r="F2783" s="32" t="s">
        <v>87</v>
      </c>
      <c r="G2783" s="32" t="s">
        <v>88</v>
      </c>
    </row>
    <row r="2784" spans="1:7" x14ac:dyDescent="0.2">
      <c r="A2784" s="31">
        <v>2783</v>
      </c>
      <c r="B2784" s="32" t="str">
        <f t="shared" si="43"/>
        <v>SJ-B-02-QDVZ-AC-0068_SN06_S</v>
      </c>
      <c r="C2784" s="32" t="str">
        <f>VLOOKUP(D2784,设备类型清单!B:E,4,0)</f>
        <v>SJ-B-02-QDVZ-AC-0068</v>
      </c>
      <c r="D2784" s="32" t="s">
        <v>172</v>
      </c>
      <c r="E2784" s="32" t="s">
        <v>128</v>
      </c>
      <c r="F2784" s="32" t="s">
        <v>89</v>
      </c>
      <c r="G2784" s="32" t="s">
        <v>90</v>
      </c>
    </row>
    <row r="2785" spans="1:7" x14ac:dyDescent="0.2">
      <c r="A2785" s="34">
        <v>2784</v>
      </c>
      <c r="B2785" s="30" t="str">
        <f t="shared" si="43"/>
        <v>SJ-B-02-QDVZ-AC-0069_AV01_F</v>
      </c>
      <c r="C2785" s="30" t="str">
        <f>VLOOKUP(D2785,设备类型清单!B:E,4,0)</f>
        <v>SJ-B-02-QDVZ-AC-0069</v>
      </c>
      <c r="D2785" s="30" t="s">
        <v>173</v>
      </c>
      <c r="E2785" s="30" t="s">
        <v>8</v>
      </c>
      <c r="F2785" s="30" t="s">
        <v>9</v>
      </c>
      <c r="G2785" s="30" t="s">
        <v>10</v>
      </c>
    </row>
    <row r="2786" spans="1:7" x14ac:dyDescent="0.2">
      <c r="A2786" s="34">
        <v>2785</v>
      </c>
      <c r="B2786" s="30" t="str">
        <f t="shared" si="43"/>
        <v>SJ-B-02-QDVZ-AC-0069_OP01_F</v>
      </c>
      <c r="C2786" s="30" t="str">
        <f>VLOOKUP(D2786,设备类型清单!B:E,4,0)</f>
        <v>SJ-B-02-QDVZ-AC-0069</v>
      </c>
      <c r="D2786" s="30" t="s">
        <v>173</v>
      </c>
      <c r="E2786" s="30" t="s">
        <v>8</v>
      </c>
      <c r="F2786" s="30" t="s">
        <v>11</v>
      </c>
      <c r="G2786" s="30" t="s">
        <v>12</v>
      </c>
    </row>
    <row r="2787" spans="1:7" x14ac:dyDescent="0.2">
      <c r="A2787" s="34">
        <v>2786</v>
      </c>
      <c r="B2787" s="30" t="str">
        <f t="shared" si="43"/>
        <v>SJ-B-02-QDVZ-AC-0069_OP02_F</v>
      </c>
      <c r="C2787" s="30" t="str">
        <f>VLOOKUP(D2787,设备类型清单!B:E,4,0)</f>
        <v>SJ-B-02-QDVZ-AC-0069</v>
      </c>
      <c r="D2787" s="30" t="s">
        <v>173</v>
      </c>
      <c r="E2787" s="30" t="s">
        <v>8</v>
      </c>
      <c r="F2787" s="30" t="s">
        <v>13</v>
      </c>
      <c r="G2787" s="30" t="s">
        <v>14</v>
      </c>
    </row>
    <row r="2788" spans="1:7" x14ac:dyDescent="0.2">
      <c r="A2788" s="34">
        <v>2787</v>
      </c>
      <c r="B2788" s="30" t="str">
        <f t="shared" si="43"/>
        <v>SJ-B-02-QDVZ-AC-0069_OP03_F</v>
      </c>
      <c r="C2788" s="30" t="str">
        <f>VLOOKUP(D2788,设备类型清单!B:E,4,0)</f>
        <v>SJ-B-02-QDVZ-AC-0069</v>
      </c>
      <c r="D2788" s="30" t="s">
        <v>173</v>
      </c>
      <c r="E2788" s="30" t="s">
        <v>8</v>
      </c>
      <c r="F2788" s="30" t="s">
        <v>15</v>
      </c>
      <c r="G2788" s="30" t="s">
        <v>16</v>
      </c>
    </row>
    <row r="2789" spans="1:7" x14ac:dyDescent="0.2">
      <c r="A2789" s="34">
        <v>2788</v>
      </c>
      <c r="B2789" s="30" t="str">
        <f t="shared" si="43"/>
        <v>SJ-B-02-QDVZ-AC-0069_OP04_F</v>
      </c>
      <c r="C2789" s="30" t="str">
        <f>VLOOKUP(D2789,设备类型清单!B:E,4,0)</f>
        <v>SJ-B-02-QDVZ-AC-0069</v>
      </c>
      <c r="D2789" s="30" t="s">
        <v>173</v>
      </c>
      <c r="E2789" s="30" t="s">
        <v>8</v>
      </c>
      <c r="F2789" s="30" t="s">
        <v>17</v>
      </c>
      <c r="G2789" s="30" t="s">
        <v>18</v>
      </c>
    </row>
    <row r="2790" spans="1:7" x14ac:dyDescent="0.2">
      <c r="A2790" s="34">
        <v>2789</v>
      </c>
      <c r="B2790" s="30" t="str">
        <f t="shared" si="43"/>
        <v>SJ-B-02-QDVZ-AC-0069_OP05_F</v>
      </c>
      <c r="C2790" s="30" t="str">
        <f>VLOOKUP(D2790,设备类型清单!B:E,4,0)</f>
        <v>SJ-B-02-QDVZ-AC-0069</v>
      </c>
      <c r="D2790" s="30" t="s">
        <v>173</v>
      </c>
      <c r="E2790" s="30" t="s">
        <v>8</v>
      </c>
      <c r="F2790" s="30" t="s">
        <v>19</v>
      </c>
      <c r="G2790" s="30" t="s">
        <v>20</v>
      </c>
    </row>
    <row r="2791" spans="1:7" x14ac:dyDescent="0.2">
      <c r="A2791" s="34">
        <v>2790</v>
      </c>
      <c r="B2791" s="30" t="str">
        <f t="shared" si="43"/>
        <v>SJ-B-02-QDVZ-AC-0069_OP06_X</v>
      </c>
      <c r="C2791" s="30" t="str">
        <f>VLOOKUP(D2791,设备类型清单!B:E,4,0)</f>
        <v>SJ-B-02-QDVZ-AC-0069</v>
      </c>
      <c r="D2791" s="30" t="s">
        <v>173</v>
      </c>
      <c r="E2791" s="30" t="s">
        <v>8</v>
      </c>
      <c r="F2791" s="30" t="s">
        <v>21</v>
      </c>
      <c r="G2791" s="30" t="s">
        <v>22</v>
      </c>
    </row>
    <row r="2792" spans="1:7" x14ac:dyDescent="0.2">
      <c r="A2792" s="34">
        <v>2791</v>
      </c>
      <c r="B2792" s="30" t="str">
        <f t="shared" si="43"/>
        <v>SJ-B-02-QDVZ-AC-0069_OP07_X</v>
      </c>
      <c r="C2792" s="30" t="str">
        <f>VLOOKUP(D2792,设备类型清单!B:E,4,0)</f>
        <v>SJ-B-02-QDVZ-AC-0069</v>
      </c>
      <c r="D2792" s="30" t="s">
        <v>173</v>
      </c>
      <c r="E2792" s="30" t="s">
        <v>8</v>
      </c>
      <c r="F2792" s="30" t="s">
        <v>23</v>
      </c>
      <c r="G2792" s="30" t="s">
        <v>24</v>
      </c>
    </row>
    <row r="2793" spans="1:7" x14ac:dyDescent="0.2">
      <c r="A2793" s="34">
        <v>2792</v>
      </c>
      <c r="B2793" s="30" t="str">
        <f t="shared" si="43"/>
        <v>SJ-B-02-QDVZ-AC-0069_OP08_X</v>
      </c>
      <c r="C2793" s="30" t="str">
        <f>VLOOKUP(D2793,设备类型清单!B:E,4,0)</f>
        <v>SJ-B-02-QDVZ-AC-0069</v>
      </c>
      <c r="D2793" s="30" t="s">
        <v>173</v>
      </c>
      <c r="E2793" s="30" t="s">
        <v>8</v>
      </c>
      <c r="F2793" s="30" t="s">
        <v>25</v>
      </c>
      <c r="G2793" s="30" t="s">
        <v>26</v>
      </c>
    </row>
    <row r="2794" spans="1:7" x14ac:dyDescent="0.2">
      <c r="A2794" s="34">
        <v>2793</v>
      </c>
      <c r="B2794" s="30" t="str">
        <f t="shared" si="43"/>
        <v>SJ-B-02-QDVZ-AC-0069_OP09_X</v>
      </c>
      <c r="C2794" s="30" t="str">
        <f>VLOOKUP(D2794,设备类型清单!B:E,4,0)</f>
        <v>SJ-B-02-QDVZ-AC-0069</v>
      </c>
      <c r="D2794" s="30" t="s">
        <v>173</v>
      </c>
      <c r="E2794" s="30" t="s">
        <v>8</v>
      </c>
      <c r="F2794" s="30" t="s">
        <v>27</v>
      </c>
      <c r="G2794" s="30" t="s">
        <v>28</v>
      </c>
    </row>
    <row r="2795" spans="1:7" x14ac:dyDescent="0.2">
      <c r="A2795" s="34">
        <v>2794</v>
      </c>
      <c r="B2795" s="30" t="str">
        <f t="shared" si="43"/>
        <v>SJ-B-02-QDVZ-AC-0069_FQ01_F</v>
      </c>
      <c r="C2795" s="30" t="str">
        <f>VLOOKUP(D2795,设备类型清单!B:E,4,0)</f>
        <v>SJ-B-02-QDVZ-AC-0069</v>
      </c>
      <c r="D2795" s="30" t="s">
        <v>173</v>
      </c>
      <c r="E2795" s="30" t="s">
        <v>8</v>
      </c>
      <c r="F2795" s="30" t="s">
        <v>29</v>
      </c>
      <c r="G2795" s="30" t="s">
        <v>30</v>
      </c>
    </row>
    <row r="2796" spans="1:7" x14ac:dyDescent="0.2">
      <c r="A2796" s="34">
        <v>2795</v>
      </c>
      <c r="B2796" s="30" t="str">
        <f t="shared" si="43"/>
        <v>SJ-B-02-QDVZ-AC-0069_HU01_F</v>
      </c>
      <c r="C2796" s="30" t="str">
        <f>VLOOKUP(D2796,设备类型清单!B:E,4,0)</f>
        <v>SJ-B-02-QDVZ-AC-0069</v>
      </c>
      <c r="D2796" s="30" t="s">
        <v>173</v>
      </c>
      <c r="E2796" s="30" t="s">
        <v>8</v>
      </c>
      <c r="F2796" s="30" t="s">
        <v>31</v>
      </c>
      <c r="G2796" s="30" t="s">
        <v>32</v>
      </c>
    </row>
    <row r="2797" spans="1:7" x14ac:dyDescent="0.2">
      <c r="A2797" s="34">
        <v>2796</v>
      </c>
      <c r="B2797" s="30" t="str">
        <f t="shared" si="43"/>
        <v>SJ-B-02-QDVZ-AC-0069_HU02_F</v>
      </c>
      <c r="C2797" s="30" t="str">
        <f>VLOOKUP(D2797,设备类型清单!B:E,4,0)</f>
        <v>SJ-B-02-QDVZ-AC-0069</v>
      </c>
      <c r="D2797" s="30" t="s">
        <v>173</v>
      </c>
      <c r="E2797" s="30" t="s">
        <v>8</v>
      </c>
      <c r="F2797" s="30" t="s">
        <v>33</v>
      </c>
      <c r="G2797" s="30" t="s">
        <v>34</v>
      </c>
    </row>
    <row r="2798" spans="1:7" x14ac:dyDescent="0.2">
      <c r="A2798" s="34">
        <v>2797</v>
      </c>
      <c r="B2798" s="30" t="str">
        <f t="shared" si="43"/>
        <v>SJ-B-02-QDVZ-AC-0069_HU03_F</v>
      </c>
      <c r="C2798" s="30" t="str">
        <f>VLOOKUP(D2798,设备类型清单!B:E,4,0)</f>
        <v>SJ-B-02-QDVZ-AC-0069</v>
      </c>
      <c r="D2798" s="30" t="s">
        <v>173</v>
      </c>
      <c r="E2798" s="30" t="s">
        <v>8</v>
      </c>
      <c r="F2798" s="30" t="s">
        <v>35</v>
      </c>
      <c r="G2798" s="30" t="s">
        <v>36</v>
      </c>
    </row>
    <row r="2799" spans="1:7" x14ac:dyDescent="0.2">
      <c r="A2799" s="34">
        <v>2798</v>
      </c>
      <c r="B2799" s="30" t="str">
        <f t="shared" si="43"/>
        <v>SJ-B-02-QDVZ-AC-0069_HU04_F</v>
      </c>
      <c r="C2799" s="30" t="str">
        <f>VLOOKUP(D2799,设备类型清单!B:E,4,0)</f>
        <v>SJ-B-02-QDVZ-AC-0069</v>
      </c>
      <c r="D2799" s="30" t="s">
        <v>173</v>
      </c>
      <c r="E2799" s="30" t="s">
        <v>8</v>
      </c>
      <c r="F2799" s="30" t="s">
        <v>37</v>
      </c>
      <c r="G2799" s="30" t="s">
        <v>38</v>
      </c>
    </row>
    <row r="2800" spans="1:7" x14ac:dyDescent="0.2">
      <c r="A2800" s="34">
        <v>2799</v>
      </c>
      <c r="B2800" s="30" t="str">
        <f t="shared" si="43"/>
        <v>SJ-B-02-QDVZ-AC-0069_HU05_F</v>
      </c>
      <c r="C2800" s="30" t="str">
        <f>VLOOKUP(D2800,设备类型清单!B:E,4,0)</f>
        <v>SJ-B-02-QDVZ-AC-0069</v>
      </c>
      <c r="D2800" s="30" t="s">
        <v>173</v>
      </c>
      <c r="E2800" s="30" t="s">
        <v>8</v>
      </c>
      <c r="F2800" s="30" t="s">
        <v>39</v>
      </c>
      <c r="G2800" s="30" t="s">
        <v>40</v>
      </c>
    </row>
    <row r="2801" spans="1:7" x14ac:dyDescent="0.2">
      <c r="A2801" s="34">
        <v>2800</v>
      </c>
      <c r="B2801" s="30" t="str">
        <f t="shared" si="43"/>
        <v>SJ-B-02-QDVZ-AC-0069_HU06_X</v>
      </c>
      <c r="C2801" s="30" t="str">
        <f>VLOOKUP(D2801,设备类型清单!B:E,4,0)</f>
        <v>SJ-B-02-QDVZ-AC-0069</v>
      </c>
      <c r="D2801" s="30" t="s">
        <v>173</v>
      </c>
      <c r="E2801" s="30" t="s">
        <v>8</v>
      </c>
      <c r="F2801" s="30" t="s">
        <v>41</v>
      </c>
      <c r="G2801" s="30" t="s">
        <v>42</v>
      </c>
    </row>
    <row r="2802" spans="1:7" x14ac:dyDescent="0.2">
      <c r="A2802" s="34">
        <v>2801</v>
      </c>
      <c r="B2802" s="30" t="str">
        <f t="shared" si="43"/>
        <v>SJ-B-02-QDVZ-AC-0069_TE01_F</v>
      </c>
      <c r="C2802" s="30" t="str">
        <f>VLOOKUP(D2802,设备类型清单!B:E,4,0)</f>
        <v>SJ-B-02-QDVZ-AC-0069</v>
      </c>
      <c r="D2802" s="30" t="s">
        <v>173</v>
      </c>
      <c r="E2802" s="30" t="s">
        <v>8</v>
      </c>
      <c r="F2802" s="30" t="s">
        <v>43</v>
      </c>
      <c r="G2802" s="30" t="s">
        <v>44</v>
      </c>
    </row>
    <row r="2803" spans="1:7" x14ac:dyDescent="0.2">
      <c r="A2803" s="34">
        <v>2802</v>
      </c>
      <c r="B2803" s="30" t="str">
        <f t="shared" si="43"/>
        <v>SJ-B-02-QDVZ-AC-0069_TE02_F</v>
      </c>
      <c r="C2803" s="30" t="str">
        <f>VLOOKUP(D2803,设备类型清单!B:E,4,0)</f>
        <v>SJ-B-02-QDVZ-AC-0069</v>
      </c>
      <c r="D2803" s="30" t="s">
        <v>173</v>
      </c>
      <c r="E2803" s="30" t="s">
        <v>8</v>
      </c>
      <c r="F2803" s="30" t="s">
        <v>45</v>
      </c>
      <c r="G2803" s="30" t="s">
        <v>46</v>
      </c>
    </row>
    <row r="2804" spans="1:7" x14ac:dyDescent="0.2">
      <c r="A2804" s="34">
        <v>2803</v>
      </c>
      <c r="B2804" s="30" t="str">
        <f t="shared" si="43"/>
        <v>SJ-B-02-QDVZ-AC-0069_TE03_F</v>
      </c>
      <c r="C2804" s="30" t="str">
        <f>VLOOKUP(D2804,设备类型清单!B:E,4,0)</f>
        <v>SJ-B-02-QDVZ-AC-0069</v>
      </c>
      <c r="D2804" s="30" t="s">
        <v>173</v>
      </c>
      <c r="E2804" s="30" t="s">
        <v>8</v>
      </c>
      <c r="F2804" s="30" t="s">
        <v>47</v>
      </c>
      <c r="G2804" s="30" t="s">
        <v>48</v>
      </c>
    </row>
    <row r="2805" spans="1:7" x14ac:dyDescent="0.2">
      <c r="A2805" s="34">
        <v>2804</v>
      </c>
      <c r="B2805" s="30" t="str">
        <f t="shared" si="43"/>
        <v>SJ-B-02-QDVZ-AC-0069_TE04_F</v>
      </c>
      <c r="C2805" s="30" t="str">
        <f>VLOOKUP(D2805,设备类型清单!B:E,4,0)</f>
        <v>SJ-B-02-QDVZ-AC-0069</v>
      </c>
      <c r="D2805" s="30" t="s">
        <v>173</v>
      </c>
      <c r="E2805" s="30" t="s">
        <v>8</v>
      </c>
      <c r="F2805" s="30" t="s">
        <v>49</v>
      </c>
      <c r="G2805" s="30" t="s">
        <v>50</v>
      </c>
    </row>
    <row r="2806" spans="1:7" x14ac:dyDescent="0.2">
      <c r="A2806" s="34">
        <v>2805</v>
      </c>
      <c r="B2806" s="30" t="str">
        <f t="shared" si="43"/>
        <v>SJ-B-02-QDVZ-AC-0069_TE05_F</v>
      </c>
      <c r="C2806" s="30" t="str">
        <f>VLOOKUP(D2806,设备类型清单!B:E,4,0)</f>
        <v>SJ-B-02-QDVZ-AC-0069</v>
      </c>
      <c r="D2806" s="30" t="s">
        <v>173</v>
      </c>
      <c r="E2806" s="30" t="s">
        <v>8</v>
      </c>
      <c r="F2806" s="30" t="s">
        <v>51</v>
      </c>
      <c r="G2806" s="30" t="s">
        <v>52</v>
      </c>
    </row>
    <row r="2807" spans="1:7" x14ac:dyDescent="0.2">
      <c r="A2807" s="34">
        <v>2806</v>
      </c>
      <c r="B2807" s="30" t="str">
        <f t="shared" si="43"/>
        <v>SJ-B-02-QDVZ-AC-0069_TE06_F</v>
      </c>
      <c r="C2807" s="30" t="str">
        <f>VLOOKUP(D2807,设备类型清单!B:E,4,0)</f>
        <v>SJ-B-02-QDVZ-AC-0069</v>
      </c>
      <c r="D2807" s="30" t="s">
        <v>173</v>
      </c>
      <c r="E2807" s="30" t="s">
        <v>8</v>
      </c>
      <c r="F2807" s="30" t="s">
        <v>53</v>
      </c>
      <c r="G2807" s="30" t="s">
        <v>54</v>
      </c>
    </row>
    <row r="2808" spans="1:7" x14ac:dyDescent="0.2">
      <c r="A2808" s="34">
        <v>2807</v>
      </c>
      <c r="B2808" s="30" t="str">
        <f t="shared" si="43"/>
        <v>SJ-B-02-QDVZ-AC-0069_TE07_F</v>
      </c>
      <c r="C2808" s="30" t="str">
        <f>VLOOKUP(D2808,设备类型清单!B:E,4,0)</f>
        <v>SJ-B-02-QDVZ-AC-0069</v>
      </c>
      <c r="D2808" s="30" t="s">
        <v>173</v>
      </c>
      <c r="E2808" s="30" t="s">
        <v>8</v>
      </c>
      <c r="F2808" s="30" t="s">
        <v>55</v>
      </c>
      <c r="G2808" s="30" t="s">
        <v>56</v>
      </c>
    </row>
    <row r="2809" spans="1:7" x14ac:dyDescent="0.2">
      <c r="A2809" s="34">
        <v>2808</v>
      </c>
      <c r="B2809" s="30" t="str">
        <f t="shared" si="43"/>
        <v>SJ-B-02-QDVZ-AC-0069_TE08_F</v>
      </c>
      <c r="C2809" s="30" t="str">
        <f>VLOOKUP(D2809,设备类型清单!B:E,4,0)</f>
        <v>SJ-B-02-QDVZ-AC-0069</v>
      </c>
      <c r="D2809" s="30" t="s">
        <v>173</v>
      </c>
      <c r="E2809" s="30" t="s">
        <v>8</v>
      </c>
      <c r="F2809" s="30" t="s">
        <v>57</v>
      </c>
      <c r="G2809" s="30" t="s">
        <v>58</v>
      </c>
    </row>
    <row r="2810" spans="1:7" x14ac:dyDescent="0.2">
      <c r="A2810" s="34">
        <v>2809</v>
      </c>
      <c r="B2810" s="30" t="str">
        <f t="shared" si="43"/>
        <v>SJ-B-02-QDVZ-AC-0069_TE09_S</v>
      </c>
      <c r="C2810" s="30" t="str">
        <f>VLOOKUP(D2810,设备类型清单!B:E,4,0)</f>
        <v>SJ-B-02-QDVZ-AC-0069</v>
      </c>
      <c r="D2810" s="30" t="s">
        <v>173</v>
      </c>
      <c r="E2810" s="30" t="s">
        <v>8</v>
      </c>
      <c r="F2810" s="30" t="s">
        <v>59</v>
      </c>
      <c r="G2810" s="30" t="s">
        <v>60</v>
      </c>
    </row>
    <row r="2811" spans="1:7" x14ac:dyDescent="0.2">
      <c r="A2811" s="34">
        <v>2810</v>
      </c>
      <c r="B2811" s="30" t="str">
        <f t="shared" si="43"/>
        <v>SJ-B-02-QDVZ-AC-0069_TE10_S</v>
      </c>
      <c r="C2811" s="30" t="str">
        <f>VLOOKUP(D2811,设备类型清单!B:E,4,0)</f>
        <v>SJ-B-02-QDVZ-AC-0069</v>
      </c>
      <c r="D2811" s="30" t="s">
        <v>173</v>
      </c>
      <c r="E2811" s="30" t="s">
        <v>8</v>
      </c>
      <c r="F2811" s="30" t="s">
        <v>61</v>
      </c>
      <c r="G2811" s="30" t="s">
        <v>62</v>
      </c>
    </row>
    <row r="2812" spans="1:7" x14ac:dyDescent="0.2">
      <c r="A2812" s="34">
        <v>2811</v>
      </c>
      <c r="B2812" s="30" t="str">
        <f t="shared" si="43"/>
        <v>SJ-B-02-QDVZ-AC-0069_TE11_X</v>
      </c>
      <c r="C2812" s="30" t="str">
        <f>VLOOKUP(D2812,设备类型清单!B:E,4,0)</f>
        <v>SJ-B-02-QDVZ-AC-0069</v>
      </c>
      <c r="D2812" s="30" t="s">
        <v>173</v>
      </c>
      <c r="E2812" s="30" t="s">
        <v>8</v>
      </c>
      <c r="F2812" s="30" t="s">
        <v>63</v>
      </c>
      <c r="G2812" s="30" t="s">
        <v>64</v>
      </c>
    </row>
    <row r="2813" spans="1:7" x14ac:dyDescent="0.2">
      <c r="A2813" s="34">
        <v>2812</v>
      </c>
      <c r="B2813" s="30" t="str">
        <f t="shared" si="43"/>
        <v>SJ-B-02-QDVZ-AC-0069_TE12_X</v>
      </c>
      <c r="C2813" s="30" t="str">
        <f>VLOOKUP(D2813,设备类型清单!B:E,4,0)</f>
        <v>SJ-B-02-QDVZ-AC-0069</v>
      </c>
      <c r="D2813" s="30" t="s">
        <v>173</v>
      </c>
      <c r="E2813" s="30" t="s">
        <v>8</v>
      </c>
      <c r="F2813" s="30" t="s">
        <v>65</v>
      </c>
      <c r="G2813" s="30" t="s">
        <v>66</v>
      </c>
    </row>
    <row r="2814" spans="1:7" x14ac:dyDescent="0.2">
      <c r="A2814" s="34">
        <v>2813</v>
      </c>
      <c r="B2814" s="30" t="str">
        <f t="shared" si="43"/>
        <v>SJ-B-02-QDVZ-AC-0069_TE13_X</v>
      </c>
      <c r="C2814" s="30" t="str">
        <f>VLOOKUP(D2814,设备类型清单!B:E,4,0)</f>
        <v>SJ-B-02-QDVZ-AC-0069</v>
      </c>
      <c r="D2814" s="30" t="s">
        <v>173</v>
      </c>
      <c r="E2814" s="30" t="s">
        <v>8</v>
      </c>
      <c r="F2814" s="30" t="s">
        <v>67</v>
      </c>
      <c r="G2814" s="30" t="s">
        <v>68</v>
      </c>
    </row>
    <row r="2815" spans="1:7" x14ac:dyDescent="0.2">
      <c r="A2815" s="34">
        <v>2814</v>
      </c>
      <c r="B2815" s="30" t="str">
        <f t="shared" si="43"/>
        <v>SJ-B-02-QDVZ-AC-0069_DP01_F</v>
      </c>
      <c r="C2815" s="30" t="str">
        <f>VLOOKUP(D2815,设备类型清单!B:E,4,0)</f>
        <v>SJ-B-02-QDVZ-AC-0069</v>
      </c>
      <c r="D2815" s="30" t="s">
        <v>173</v>
      </c>
      <c r="E2815" s="30" t="s">
        <v>8</v>
      </c>
      <c r="F2815" s="30" t="s">
        <v>69</v>
      </c>
      <c r="G2815" s="30" t="s">
        <v>70</v>
      </c>
    </row>
    <row r="2816" spans="1:7" x14ac:dyDescent="0.2">
      <c r="A2816" s="34">
        <v>2815</v>
      </c>
      <c r="B2816" s="30" t="str">
        <f t="shared" si="43"/>
        <v>SJ-B-02-QDVZ-AC-0069_DP02_X</v>
      </c>
      <c r="C2816" s="30" t="str">
        <f>VLOOKUP(D2816,设备类型清单!B:E,4,0)</f>
        <v>SJ-B-02-QDVZ-AC-0069</v>
      </c>
      <c r="D2816" s="30" t="s">
        <v>173</v>
      </c>
      <c r="E2816" s="30" t="s">
        <v>8</v>
      </c>
      <c r="F2816" s="30" t="s">
        <v>71</v>
      </c>
      <c r="G2816" s="30" t="s">
        <v>72</v>
      </c>
    </row>
    <row r="2817" spans="1:7" x14ac:dyDescent="0.2">
      <c r="A2817" s="34">
        <v>2816</v>
      </c>
      <c r="B2817" s="30" t="str">
        <f t="shared" si="43"/>
        <v>SJ-B-02-QDVZ-AC-0069_DP03_X</v>
      </c>
      <c r="C2817" s="30" t="str">
        <f>VLOOKUP(D2817,设备类型清单!B:E,4,0)</f>
        <v>SJ-B-02-QDVZ-AC-0069</v>
      </c>
      <c r="D2817" s="30" t="s">
        <v>173</v>
      </c>
      <c r="E2817" s="30" t="s">
        <v>8</v>
      </c>
      <c r="F2817" s="30" t="s">
        <v>73</v>
      </c>
      <c r="G2817" s="30" t="s">
        <v>74</v>
      </c>
    </row>
    <row r="2818" spans="1:7" x14ac:dyDescent="0.2">
      <c r="A2818" s="34">
        <v>2817</v>
      </c>
      <c r="B2818" s="30" t="str">
        <f t="shared" ref="B2818:B2881" si="44">C2818&amp;F2818</f>
        <v>SJ-B-02-QDVZ-AC-0069_DP04_X</v>
      </c>
      <c r="C2818" s="30" t="str">
        <f>VLOOKUP(D2818,设备类型清单!B:E,4,0)</f>
        <v>SJ-B-02-QDVZ-AC-0069</v>
      </c>
      <c r="D2818" s="30" t="s">
        <v>173</v>
      </c>
      <c r="E2818" s="30" t="s">
        <v>8</v>
      </c>
      <c r="F2818" s="30" t="s">
        <v>75</v>
      </c>
      <c r="G2818" s="30" t="s">
        <v>76</v>
      </c>
    </row>
    <row r="2819" spans="1:7" x14ac:dyDescent="0.2">
      <c r="A2819" s="34">
        <v>2818</v>
      </c>
      <c r="B2819" s="30" t="str">
        <f t="shared" si="44"/>
        <v>SJ-B-02-QDVZ-AC-0069_PR01_F</v>
      </c>
      <c r="C2819" s="30" t="str">
        <f>VLOOKUP(D2819,设备类型清单!B:E,4,0)</f>
        <v>SJ-B-02-QDVZ-AC-0069</v>
      </c>
      <c r="D2819" s="30" t="s">
        <v>173</v>
      </c>
      <c r="E2819" s="30" t="s">
        <v>8</v>
      </c>
      <c r="F2819" s="30" t="s">
        <v>77</v>
      </c>
      <c r="G2819" s="30" t="s">
        <v>78</v>
      </c>
    </row>
    <row r="2820" spans="1:7" x14ac:dyDescent="0.2">
      <c r="A2820" s="34">
        <v>2819</v>
      </c>
      <c r="B2820" s="30" t="str">
        <f t="shared" si="44"/>
        <v>SJ-B-02-QDVZ-AC-0069_SN01_M</v>
      </c>
      <c r="C2820" s="30" t="str">
        <f>VLOOKUP(D2820,设备类型清单!B:E,4,0)</f>
        <v>SJ-B-02-QDVZ-AC-0069</v>
      </c>
      <c r="D2820" s="30" t="s">
        <v>173</v>
      </c>
      <c r="E2820" s="30" t="s">
        <v>8</v>
      </c>
      <c r="F2820" s="30" t="s">
        <v>79</v>
      </c>
      <c r="G2820" s="30" t="s">
        <v>80</v>
      </c>
    </row>
    <row r="2821" spans="1:7" x14ac:dyDescent="0.2">
      <c r="A2821" s="34">
        <v>2820</v>
      </c>
      <c r="B2821" s="30" t="str">
        <f t="shared" si="44"/>
        <v>SJ-B-02-QDVZ-AC-0069_SN02_R</v>
      </c>
      <c r="C2821" s="30" t="str">
        <f>VLOOKUP(D2821,设备类型清单!B:E,4,0)</f>
        <v>SJ-B-02-QDVZ-AC-0069</v>
      </c>
      <c r="D2821" s="30" t="s">
        <v>173</v>
      </c>
      <c r="E2821" s="30" t="s">
        <v>8</v>
      </c>
      <c r="F2821" s="30" t="s">
        <v>81</v>
      </c>
      <c r="G2821" s="30" t="s">
        <v>82</v>
      </c>
    </row>
    <row r="2822" spans="1:7" x14ac:dyDescent="0.2">
      <c r="A2822" s="34">
        <v>2821</v>
      </c>
      <c r="B2822" s="30" t="str">
        <f t="shared" si="44"/>
        <v>SJ-B-02-QDVZ-AC-0069_SN03_E</v>
      </c>
      <c r="C2822" s="30" t="str">
        <f>VLOOKUP(D2822,设备类型清单!B:E,4,0)</f>
        <v>SJ-B-02-QDVZ-AC-0069</v>
      </c>
      <c r="D2822" s="30" t="s">
        <v>173</v>
      </c>
      <c r="E2822" s="30" t="s">
        <v>8</v>
      </c>
      <c r="F2822" s="30" t="s">
        <v>83</v>
      </c>
      <c r="G2822" s="30" t="s">
        <v>84</v>
      </c>
    </row>
    <row r="2823" spans="1:7" x14ac:dyDescent="0.2">
      <c r="A2823" s="34">
        <v>2822</v>
      </c>
      <c r="B2823" s="30" t="str">
        <f t="shared" si="44"/>
        <v>SJ-B-02-QDVZ-AC-0069_SN04_R</v>
      </c>
      <c r="C2823" s="30" t="str">
        <f>VLOOKUP(D2823,设备类型清单!B:E,4,0)</f>
        <v>SJ-B-02-QDVZ-AC-0069</v>
      </c>
      <c r="D2823" s="30" t="s">
        <v>173</v>
      </c>
      <c r="E2823" s="30" t="s">
        <v>8</v>
      </c>
      <c r="F2823" s="30" t="s">
        <v>85</v>
      </c>
      <c r="G2823" s="30" t="s">
        <v>86</v>
      </c>
    </row>
    <row r="2824" spans="1:7" x14ac:dyDescent="0.2">
      <c r="A2824" s="34">
        <v>2823</v>
      </c>
      <c r="B2824" s="30" t="str">
        <f t="shared" si="44"/>
        <v>SJ-B-02-QDVZ-AC-0069_SN05_E</v>
      </c>
      <c r="C2824" s="30" t="str">
        <f>VLOOKUP(D2824,设备类型清单!B:E,4,0)</f>
        <v>SJ-B-02-QDVZ-AC-0069</v>
      </c>
      <c r="D2824" s="30" t="s">
        <v>173</v>
      </c>
      <c r="E2824" s="30" t="s">
        <v>8</v>
      </c>
      <c r="F2824" s="30" t="s">
        <v>87</v>
      </c>
      <c r="G2824" s="30" t="s">
        <v>88</v>
      </c>
    </row>
    <row r="2825" spans="1:7" x14ac:dyDescent="0.2">
      <c r="A2825" s="34">
        <v>2824</v>
      </c>
      <c r="B2825" s="30" t="str">
        <f t="shared" si="44"/>
        <v>SJ-B-02-QDVZ-AC-0069_SN06_S</v>
      </c>
      <c r="C2825" s="30" t="str">
        <f>VLOOKUP(D2825,设备类型清单!B:E,4,0)</f>
        <v>SJ-B-02-QDVZ-AC-0069</v>
      </c>
      <c r="D2825" s="30" t="s">
        <v>173</v>
      </c>
      <c r="E2825" s="30" t="s">
        <v>8</v>
      </c>
      <c r="F2825" s="30" t="s">
        <v>89</v>
      </c>
      <c r="G2825" s="30" t="s">
        <v>90</v>
      </c>
    </row>
    <row r="2826" spans="1:7" x14ac:dyDescent="0.2">
      <c r="A2826" s="31">
        <v>2825</v>
      </c>
      <c r="B2826" s="32" t="str">
        <f t="shared" si="44"/>
        <v>SJ-B-02-QDVZ-AC-0070_AV01_F</v>
      </c>
      <c r="C2826" s="32" t="str">
        <f>VLOOKUP(D2826,设备类型清单!B:E,4,0)</f>
        <v>SJ-B-02-QDVZ-AC-0070</v>
      </c>
      <c r="D2826" s="32" t="s">
        <v>174</v>
      </c>
      <c r="E2826" s="32" t="s">
        <v>8</v>
      </c>
      <c r="F2826" s="32" t="s">
        <v>9</v>
      </c>
      <c r="G2826" s="32" t="s">
        <v>10</v>
      </c>
    </row>
    <row r="2827" spans="1:7" x14ac:dyDescent="0.2">
      <c r="A2827" s="31">
        <v>2826</v>
      </c>
      <c r="B2827" s="32" t="str">
        <f t="shared" si="44"/>
        <v>SJ-B-02-QDVZ-AC-0070_OP01_F</v>
      </c>
      <c r="C2827" s="32" t="str">
        <f>VLOOKUP(D2827,设备类型清单!B:E,4,0)</f>
        <v>SJ-B-02-QDVZ-AC-0070</v>
      </c>
      <c r="D2827" s="32" t="s">
        <v>174</v>
      </c>
      <c r="E2827" s="32" t="s">
        <v>8</v>
      </c>
      <c r="F2827" s="32" t="s">
        <v>11</v>
      </c>
      <c r="G2827" s="32" t="s">
        <v>12</v>
      </c>
    </row>
    <row r="2828" spans="1:7" x14ac:dyDescent="0.2">
      <c r="A2828" s="31">
        <v>2827</v>
      </c>
      <c r="B2828" s="32" t="str">
        <f t="shared" si="44"/>
        <v>SJ-B-02-QDVZ-AC-0070_OP02_F</v>
      </c>
      <c r="C2828" s="32" t="str">
        <f>VLOOKUP(D2828,设备类型清单!B:E,4,0)</f>
        <v>SJ-B-02-QDVZ-AC-0070</v>
      </c>
      <c r="D2828" s="32" t="s">
        <v>174</v>
      </c>
      <c r="E2828" s="32" t="s">
        <v>8</v>
      </c>
      <c r="F2828" s="32" t="s">
        <v>13</v>
      </c>
      <c r="G2828" s="32" t="s">
        <v>14</v>
      </c>
    </row>
    <row r="2829" spans="1:7" x14ac:dyDescent="0.2">
      <c r="A2829" s="31">
        <v>2828</v>
      </c>
      <c r="B2829" s="32" t="str">
        <f t="shared" si="44"/>
        <v>SJ-B-02-QDVZ-AC-0070_OP03_F</v>
      </c>
      <c r="C2829" s="32" t="str">
        <f>VLOOKUP(D2829,设备类型清单!B:E,4,0)</f>
        <v>SJ-B-02-QDVZ-AC-0070</v>
      </c>
      <c r="D2829" s="32" t="s">
        <v>174</v>
      </c>
      <c r="E2829" s="32" t="s">
        <v>8</v>
      </c>
      <c r="F2829" s="32" t="s">
        <v>15</v>
      </c>
      <c r="G2829" s="32" t="s">
        <v>16</v>
      </c>
    </row>
    <row r="2830" spans="1:7" x14ac:dyDescent="0.2">
      <c r="A2830" s="31">
        <v>2829</v>
      </c>
      <c r="B2830" s="32" t="str">
        <f t="shared" si="44"/>
        <v>SJ-B-02-QDVZ-AC-0070_OP04_F</v>
      </c>
      <c r="C2830" s="32" t="str">
        <f>VLOOKUP(D2830,设备类型清单!B:E,4,0)</f>
        <v>SJ-B-02-QDVZ-AC-0070</v>
      </c>
      <c r="D2830" s="32" t="s">
        <v>174</v>
      </c>
      <c r="E2830" s="32" t="s">
        <v>8</v>
      </c>
      <c r="F2830" s="32" t="s">
        <v>17</v>
      </c>
      <c r="G2830" s="32" t="s">
        <v>18</v>
      </c>
    </row>
    <row r="2831" spans="1:7" x14ac:dyDescent="0.2">
      <c r="A2831" s="31">
        <v>2830</v>
      </c>
      <c r="B2831" s="32" t="str">
        <f t="shared" si="44"/>
        <v>SJ-B-02-QDVZ-AC-0070_OP05_F</v>
      </c>
      <c r="C2831" s="32" t="str">
        <f>VLOOKUP(D2831,设备类型清单!B:E,4,0)</f>
        <v>SJ-B-02-QDVZ-AC-0070</v>
      </c>
      <c r="D2831" s="32" t="s">
        <v>174</v>
      </c>
      <c r="E2831" s="32" t="s">
        <v>8</v>
      </c>
      <c r="F2831" s="32" t="s">
        <v>19</v>
      </c>
      <c r="G2831" s="32" t="s">
        <v>20</v>
      </c>
    </row>
    <row r="2832" spans="1:7" x14ac:dyDescent="0.2">
      <c r="A2832" s="31">
        <v>2831</v>
      </c>
      <c r="B2832" s="32" t="str">
        <f t="shared" si="44"/>
        <v>SJ-B-02-QDVZ-AC-0070_OP06_X</v>
      </c>
      <c r="C2832" s="32" t="str">
        <f>VLOOKUP(D2832,设备类型清单!B:E,4,0)</f>
        <v>SJ-B-02-QDVZ-AC-0070</v>
      </c>
      <c r="D2832" s="32" t="s">
        <v>174</v>
      </c>
      <c r="E2832" s="32" t="s">
        <v>8</v>
      </c>
      <c r="F2832" s="32" t="s">
        <v>21</v>
      </c>
      <c r="G2832" s="32" t="s">
        <v>22</v>
      </c>
    </row>
    <row r="2833" spans="1:7" x14ac:dyDescent="0.2">
      <c r="A2833" s="31">
        <v>2832</v>
      </c>
      <c r="B2833" s="32" t="str">
        <f t="shared" si="44"/>
        <v>SJ-B-02-QDVZ-AC-0070_OP07_X</v>
      </c>
      <c r="C2833" s="32" t="str">
        <f>VLOOKUP(D2833,设备类型清单!B:E,4,0)</f>
        <v>SJ-B-02-QDVZ-AC-0070</v>
      </c>
      <c r="D2833" s="32" t="s">
        <v>174</v>
      </c>
      <c r="E2833" s="32" t="s">
        <v>8</v>
      </c>
      <c r="F2833" s="32" t="s">
        <v>23</v>
      </c>
      <c r="G2833" s="32" t="s">
        <v>24</v>
      </c>
    </row>
    <row r="2834" spans="1:7" x14ac:dyDescent="0.2">
      <c r="A2834" s="31">
        <v>2833</v>
      </c>
      <c r="B2834" s="32" t="str">
        <f t="shared" si="44"/>
        <v>SJ-B-02-QDVZ-AC-0070_OP08_X</v>
      </c>
      <c r="C2834" s="32" t="str">
        <f>VLOOKUP(D2834,设备类型清单!B:E,4,0)</f>
        <v>SJ-B-02-QDVZ-AC-0070</v>
      </c>
      <c r="D2834" s="32" t="s">
        <v>174</v>
      </c>
      <c r="E2834" s="32" t="s">
        <v>8</v>
      </c>
      <c r="F2834" s="32" t="s">
        <v>25</v>
      </c>
      <c r="G2834" s="32" t="s">
        <v>26</v>
      </c>
    </row>
    <row r="2835" spans="1:7" x14ac:dyDescent="0.2">
      <c r="A2835" s="31">
        <v>2834</v>
      </c>
      <c r="B2835" s="32" t="str">
        <f t="shared" si="44"/>
        <v>SJ-B-02-QDVZ-AC-0070_OP09_X</v>
      </c>
      <c r="C2835" s="32" t="str">
        <f>VLOOKUP(D2835,设备类型清单!B:E,4,0)</f>
        <v>SJ-B-02-QDVZ-AC-0070</v>
      </c>
      <c r="D2835" s="32" t="s">
        <v>174</v>
      </c>
      <c r="E2835" s="32" t="s">
        <v>8</v>
      </c>
      <c r="F2835" s="32" t="s">
        <v>27</v>
      </c>
      <c r="G2835" s="32" t="s">
        <v>28</v>
      </c>
    </row>
    <row r="2836" spans="1:7" x14ac:dyDescent="0.2">
      <c r="A2836" s="31">
        <v>2835</v>
      </c>
      <c r="B2836" s="32" t="str">
        <f t="shared" si="44"/>
        <v>SJ-B-02-QDVZ-AC-0070_FQ01_F</v>
      </c>
      <c r="C2836" s="32" t="str">
        <f>VLOOKUP(D2836,设备类型清单!B:E,4,0)</f>
        <v>SJ-B-02-QDVZ-AC-0070</v>
      </c>
      <c r="D2836" s="32" t="s">
        <v>174</v>
      </c>
      <c r="E2836" s="32" t="s">
        <v>8</v>
      </c>
      <c r="F2836" s="32" t="s">
        <v>29</v>
      </c>
      <c r="G2836" s="32" t="s">
        <v>30</v>
      </c>
    </row>
    <row r="2837" spans="1:7" x14ac:dyDescent="0.2">
      <c r="A2837" s="31">
        <v>2836</v>
      </c>
      <c r="B2837" s="32" t="str">
        <f t="shared" si="44"/>
        <v>SJ-B-02-QDVZ-AC-0070_HU01_F</v>
      </c>
      <c r="C2837" s="32" t="str">
        <f>VLOOKUP(D2837,设备类型清单!B:E,4,0)</f>
        <v>SJ-B-02-QDVZ-AC-0070</v>
      </c>
      <c r="D2837" s="32" t="s">
        <v>174</v>
      </c>
      <c r="E2837" s="32" t="s">
        <v>8</v>
      </c>
      <c r="F2837" s="32" t="s">
        <v>31</v>
      </c>
      <c r="G2837" s="32" t="s">
        <v>32</v>
      </c>
    </row>
    <row r="2838" spans="1:7" x14ac:dyDescent="0.2">
      <c r="A2838" s="31">
        <v>2837</v>
      </c>
      <c r="B2838" s="32" t="str">
        <f t="shared" si="44"/>
        <v>SJ-B-02-QDVZ-AC-0070_HU02_F</v>
      </c>
      <c r="C2838" s="32" t="str">
        <f>VLOOKUP(D2838,设备类型清单!B:E,4,0)</f>
        <v>SJ-B-02-QDVZ-AC-0070</v>
      </c>
      <c r="D2838" s="32" t="s">
        <v>174</v>
      </c>
      <c r="E2838" s="32" t="s">
        <v>8</v>
      </c>
      <c r="F2838" s="32" t="s">
        <v>33</v>
      </c>
      <c r="G2838" s="32" t="s">
        <v>34</v>
      </c>
    </row>
    <row r="2839" spans="1:7" x14ac:dyDescent="0.2">
      <c r="A2839" s="31">
        <v>2838</v>
      </c>
      <c r="B2839" s="32" t="str">
        <f t="shared" si="44"/>
        <v>SJ-B-02-QDVZ-AC-0070_HU03_F</v>
      </c>
      <c r="C2839" s="32" t="str">
        <f>VLOOKUP(D2839,设备类型清单!B:E,4,0)</f>
        <v>SJ-B-02-QDVZ-AC-0070</v>
      </c>
      <c r="D2839" s="32" t="s">
        <v>174</v>
      </c>
      <c r="E2839" s="32" t="s">
        <v>8</v>
      </c>
      <c r="F2839" s="32" t="s">
        <v>35</v>
      </c>
      <c r="G2839" s="32" t="s">
        <v>36</v>
      </c>
    </row>
    <row r="2840" spans="1:7" x14ac:dyDescent="0.2">
      <c r="A2840" s="31">
        <v>2839</v>
      </c>
      <c r="B2840" s="32" t="str">
        <f t="shared" si="44"/>
        <v>SJ-B-02-QDVZ-AC-0070_HU04_F</v>
      </c>
      <c r="C2840" s="32" t="str">
        <f>VLOOKUP(D2840,设备类型清单!B:E,4,0)</f>
        <v>SJ-B-02-QDVZ-AC-0070</v>
      </c>
      <c r="D2840" s="32" t="s">
        <v>174</v>
      </c>
      <c r="E2840" s="32" t="s">
        <v>8</v>
      </c>
      <c r="F2840" s="32" t="s">
        <v>37</v>
      </c>
      <c r="G2840" s="32" t="s">
        <v>38</v>
      </c>
    </row>
    <row r="2841" spans="1:7" x14ac:dyDescent="0.2">
      <c r="A2841" s="31">
        <v>2840</v>
      </c>
      <c r="B2841" s="32" t="str">
        <f t="shared" si="44"/>
        <v>SJ-B-02-QDVZ-AC-0070_HU05_F</v>
      </c>
      <c r="C2841" s="32" t="str">
        <f>VLOOKUP(D2841,设备类型清单!B:E,4,0)</f>
        <v>SJ-B-02-QDVZ-AC-0070</v>
      </c>
      <c r="D2841" s="32" t="s">
        <v>174</v>
      </c>
      <c r="E2841" s="32" t="s">
        <v>8</v>
      </c>
      <c r="F2841" s="32" t="s">
        <v>39</v>
      </c>
      <c r="G2841" s="32" t="s">
        <v>40</v>
      </c>
    </row>
    <row r="2842" spans="1:7" x14ac:dyDescent="0.2">
      <c r="A2842" s="31">
        <v>2841</v>
      </c>
      <c r="B2842" s="32" t="str">
        <f t="shared" si="44"/>
        <v>SJ-B-02-QDVZ-AC-0070_HU06_X</v>
      </c>
      <c r="C2842" s="32" t="str">
        <f>VLOOKUP(D2842,设备类型清单!B:E,4,0)</f>
        <v>SJ-B-02-QDVZ-AC-0070</v>
      </c>
      <c r="D2842" s="32" t="s">
        <v>174</v>
      </c>
      <c r="E2842" s="32" t="s">
        <v>8</v>
      </c>
      <c r="F2842" s="32" t="s">
        <v>41</v>
      </c>
      <c r="G2842" s="32" t="s">
        <v>42</v>
      </c>
    </row>
    <row r="2843" spans="1:7" x14ac:dyDescent="0.2">
      <c r="A2843" s="31">
        <v>2842</v>
      </c>
      <c r="B2843" s="32" t="str">
        <f t="shared" si="44"/>
        <v>SJ-B-02-QDVZ-AC-0070_TE01_F</v>
      </c>
      <c r="C2843" s="32" t="str">
        <f>VLOOKUP(D2843,设备类型清单!B:E,4,0)</f>
        <v>SJ-B-02-QDVZ-AC-0070</v>
      </c>
      <c r="D2843" s="32" t="s">
        <v>174</v>
      </c>
      <c r="E2843" s="32" t="s">
        <v>8</v>
      </c>
      <c r="F2843" s="32" t="s">
        <v>43</v>
      </c>
      <c r="G2843" s="32" t="s">
        <v>44</v>
      </c>
    </row>
    <row r="2844" spans="1:7" x14ac:dyDescent="0.2">
      <c r="A2844" s="31">
        <v>2843</v>
      </c>
      <c r="B2844" s="32" t="str">
        <f t="shared" si="44"/>
        <v>SJ-B-02-QDVZ-AC-0070_TE02_F</v>
      </c>
      <c r="C2844" s="32" t="str">
        <f>VLOOKUP(D2844,设备类型清单!B:E,4,0)</f>
        <v>SJ-B-02-QDVZ-AC-0070</v>
      </c>
      <c r="D2844" s="32" t="s">
        <v>174</v>
      </c>
      <c r="E2844" s="32" t="s">
        <v>8</v>
      </c>
      <c r="F2844" s="32" t="s">
        <v>45</v>
      </c>
      <c r="G2844" s="32" t="s">
        <v>46</v>
      </c>
    </row>
    <row r="2845" spans="1:7" x14ac:dyDescent="0.2">
      <c r="A2845" s="31">
        <v>2844</v>
      </c>
      <c r="B2845" s="32" t="str">
        <f t="shared" si="44"/>
        <v>SJ-B-02-QDVZ-AC-0070_TE03_F</v>
      </c>
      <c r="C2845" s="32" t="str">
        <f>VLOOKUP(D2845,设备类型清单!B:E,4,0)</f>
        <v>SJ-B-02-QDVZ-AC-0070</v>
      </c>
      <c r="D2845" s="32" t="s">
        <v>174</v>
      </c>
      <c r="E2845" s="32" t="s">
        <v>8</v>
      </c>
      <c r="F2845" s="32" t="s">
        <v>47</v>
      </c>
      <c r="G2845" s="32" t="s">
        <v>48</v>
      </c>
    </row>
    <row r="2846" spans="1:7" x14ac:dyDescent="0.2">
      <c r="A2846" s="31">
        <v>2845</v>
      </c>
      <c r="B2846" s="32" t="str">
        <f t="shared" si="44"/>
        <v>SJ-B-02-QDVZ-AC-0070_TE04_F</v>
      </c>
      <c r="C2846" s="32" t="str">
        <f>VLOOKUP(D2846,设备类型清单!B:E,4,0)</f>
        <v>SJ-B-02-QDVZ-AC-0070</v>
      </c>
      <c r="D2846" s="32" t="s">
        <v>174</v>
      </c>
      <c r="E2846" s="32" t="s">
        <v>8</v>
      </c>
      <c r="F2846" s="32" t="s">
        <v>49</v>
      </c>
      <c r="G2846" s="32" t="s">
        <v>50</v>
      </c>
    </row>
    <row r="2847" spans="1:7" x14ac:dyDescent="0.2">
      <c r="A2847" s="31">
        <v>2846</v>
      </c>
      <c r="B2847" s="32" t="str">
        <f t="shared" si="44"/>
        <v>SJ-B-02-QDVZ-AC-0070_TE05_F</v>
      </c>
      <c r="C2847" s="32" t="str">
        <f>VLOOKUP(D2847,设备类型清单!B:E,4,0)</f>
        <v>SJ-B-02-QDVZ-AC-0070</v>
      </c>
      <c r="D2847" s="32" t="s">
        <v>174</v>
      </c>
      <c r="E2847" s="32" t="s">
        <v>8</v>
      </c>
      <c r="F2847" s="32" t="s">
        <v>51</v>
      </c>
      <c r="G2847" s="32" t="s">
        <v>52</v>
      </c>
    </row>
    <row r="2848" spans="1:7" x14ac:dyDescent="0.2">
      <c r="A2848" s="31">
        <v>2847</v>
      </c>
      <c r="B2848" s="32" t="str">
        <f t="shared" si="44"/>
        <v>SJ-B-02-QDVZ-AC-0070_TE06_F</v>
      </c>
      <c r="C2848" s="32" t="str">
        <f>VLOOKUP(D2848,设备类型清单!B:E,4,0)</f>
        <v>SJ-B-02-QDVZ-AC-0070</v>
      </c>
      <c r="D2848" s="32" t="s">
        <v>174</v>
      </c>
      <c r="E2848" s="32" t="s">
        <v>8</v>
      </c>
      <c r="F2848" s="32" t="s">
        <v>53</v>
      </c>
      <c r="G2848" s="32" t="s">
        <v>54</v>
      </c>
    </row>
    <row r="2849" spans="1:7" x14ac:dyDescent="0.2">
      <c r="A2849" s="31">
        <v>2848</v>
      </c>
      <c r="B2849" s="32" t="str">
        <f t="shared" si="44"/>
        <v>SJ-B-02-QDVZ-AC-0070_TE07_F</v>
      </c>
      <c r="C2849" s="32" t="str">
        <f>VLOOKUP(D2849,设备类型清单!B:E,4,0)</f>
        <v>SJ-B-02-QDVZ-AC-0070</v>
      </c>
      <c r="D2849" s="32" t="s">
        <v>174</v>
      </c>
      <c r="E2849" s="32" t="s">
        <v>8</v>
      </c>
      <c r="F2849" s="32" t="s">
        <v>55</v>
      </c>
      <c r="G2849" s="32" t="s">
        <v>56</v>
      </c>
    </row>
    <row r="2850" spans="1:7" x14ac:dyDescent="0.2">
      <c r="A2850" s="31">
        <v>2849</v>
      </c>
      <c r="B2850" s="32" t="str">
        <f t="shared" si="44"/>
        <v>SJ-B-02-QDVZ-AC-0070_TE08_F</v>
      </c>
      <c r="C2850" s="32" t="str">
        <f>VLOOKUP(D2850,设备类型清单!B:E,4,0)</f>
        <v>SJ-B-02-QDVZ-AC-0070</v>
      </c>
      <c r="D2850" s="32" t="s">
        <v>174</v>
      </c>
      <c r="E2850" s="32" t="s">
        <v>8</v>
      </c>
      <c r="F2850" s="32" t="s">
        <v>57</v>
      </c>
      <c r="G2850" s="32" t="s">
        <v>58</v>
      </c>
    </row>
    <row r="2851" spans="1:7" x14ac:dyDescent="0.2">
      <c r="A2851" s="31">
        <v>2850</v>
      </c>
      <c r="B2851" s="32" t="str">
        <f t="shared" si="44"/>
        <v>SJ-B-02-QDVZ-AC-0070_TE09_S</v>
      </c>
      <c r="C2851" s="32" t="str">
        <f>VLOOKUP(D2851,设备类型清单!B:E,4,0)</f>
        <v>SJ-B-02-QDVZ-AC-0070</v>
      </c>
      <c r="D2851" s="32" t="s">
        <v>174</v>
      </c>
      <c r="E2851" s="32" t="s">
        <v>8</v>
      </c>
      <c r="F2851" s="32" t="s">
        <v>59</v>
      </c>
      <c r="G2851" s="32" t="s">
        <v>60</v>
      </c>
    </row>
    <row r="2852" spans="1:7" x14ac:dyDescent="0.2">
      <c r="A2852" s="31">
        <v>2851</v>
      </c>
      <c r="B2852" s="32" t="str">
        <f t="shared" si="44"/>
        <v>SJ-B-02-QDVZ-AC-0070_TE10_S</v>
      </c>
      <c r="C2852" s="32" t="str">
        <f>VLOOKUP(D2852,设备类型清单!B:E,4,0)</f>
        <v>SJ-B-02-QDVZ-AC-0070</v>
      </c>
      <c r="D2852" s="32" t="s">
        <v>174</v>
      </c>
      <c r="E2852" s="32" t="s">
        <v>8</v>
      </c>
      <c r="F2852" s="32" t="s">
        <v>61</v>
      </c>
      <c r="G2852" s="32" t="s">
        <v>62</v>
      </c>
    </row>
    <row r="2853" spans="1:7" x14ac:dyDescent="0.2">
      <c r="A2853" s="31">
        <v>2852</v>
      </c>
      <c r="B2853" s="32" t="str">
        <f t="shared" si="44"/>
        <v>SJ-B-02-QDVZ-AC-0070_TE11_X</v>
      </c>
      <c r="C2853" s="32" t="str">
        <f>VLOOKUP(D2853,设备类型清单!B:E,4,0)</f>
        <v>SJ-B-02-QDVZ-AC-0070</v>
      </c>
      <c r="D2853" s="32" t="s">
        <v>174</v>
      </c>
      <c r="E2853" s="32" t="s">
        <v>8</v>
      </c>
      <c r="F2853" s="32" t="s">
        <v>63</v>
      </c>
      <c r="G2853" s="32" t="s">
        <v>64</v>
      </c>
    </row>
    <row r="2854" spans="1:7" x14ac:dyDescent="0.2">
      <c r="A2854" s="31">
        <v>2853</v>
      </c>
      <c r="B2854" s="32" t="str">
        <f t="shared" si="44"/>
        <v>SJ-B-02-QDVZ-AC-0070_TE12_X</v>
      </c>
      <c r="C2854" s="32" t="str">
        <f>VLOOKUP(D2854,设备类型清单!B:E,4,0)</f>
        <v>SJ-B-02-QDVZ-AC-0070</v>
      </c>
      <c r="D2854" s="32" t="s">
        <v>174</v>
      </c>
      <c r="E2854" s="32" t="s">
        <v>8</v>
      </c>
      <c r="F2854" s="32" t="s">
        <v>65</v>
      </c>
      <c r="G2854" s="32" t="s">
        <v>66</v>
      </c>
    </row>
    <row r="2855" spans="1:7" x14ac:dyDescent="0.2">
      <c r="A2855" s="31">
        <v>2854</v>
      </c>
      <c r="B2855" s="32" t="str">
        <f t="shared" si="44"/>
        <v>SJ-B-02-QDVZ-AC-0070_TE13_X</v>
      </c>
      <c r="C2855" s="32" t="str">
        <f>VLOOKUP(D2855,设备类型清单!B:E,4,0)</f>
        <v>SJ-B-02-QDVZ-AC-0070</v>
      </c>
      <c r="D2855" s="32" t="s">
        <v>174</v>
      </c>
      <c r="E2855" s="32" t="s">
        <v>8</v>
      </c>
      <c r="F2855" s="32" t="s">
        <v>67</v>
      </c>
      <c r="G2855" s="32" t="s">
        <v>68</v>
      </c>
    </row>
    <row r="2856" spans="1:7" x14ac:dyDescent="0.2">
      <c r="A2856" s="31">
        <v>2855</v>
      </c>
      <c r="B2856" s="32" t="str">
        <f t="shared" si="44"/>
        <v>SJ-B-02-QDVZ-AC-0070_DP01_F</v>
      </c>
      <c r="C2856" s="32" t="str">
        <f>VLOOKUP(D2856,设备类型清单!B:E,4,0)</f>
        <v>SJ-B-02-QDVZ-AC-0070</v>
      </c>
      <c r="D2856" s="32" t="s">
        <v>174</v>
      </c>
      <c r="E2856" s="32" t="s">
        <v>8</v>
      </c>
      <c r="F2856" s="32" t="s">
        <v>69</v>
      </c>
      <c r="G2856" s="32" t="s">
        <v>70</v>
      </c>
    </row>
    <row r="2857" spans="1:7" x14ac:dyDescent="0.2">
      <c r="A2857" s="31">
        <v>2856</v>
      </c>
      <c r="B2857" s="32" t="str">
        <f t="shared" si="44"/>
        <v>SJ-B-02-QDVZ-AC-0070_DP02_X</v>
      </c>
      <c r="C2857" s="32" t="str">
        <f>VLOOKUP(D2857,设备类型清单!B:E,4,0)</f>
        <v>SJ-B-02-QDVZ-AC-0070</v>
      </c>
      <c r="D2857" s="32" t="s">
        <v>174</v>
      </c>
      <c r="E2857" s="32" t="s">
        <v>8</v>
      </c>
      <c r="F2857" s="32" t="s">
        <v>71</v>
      </c>
      <c r="G2857" s="32" t="s">
        <v>72</v>
      </c>
    </row>
    <row r="2858" spans="1:7" x14ac:dyDescent="0.2">
      <c r="A2858" s="31">
        <v>2857</v>
      </c>
      <c r="B2858" s="32" t="str">
        <f t="shared" si="44"/>
        <v>SJ-B-02-QDVZ-AC-0070_DP03_X</v>
      </c>
      <c r="C2858" s="32" t="str">
        <f>VLOOKUP(D2858,设备类型清单!B:E,4,0)</f>
        <v>SJ-B-02-QDVZ-AC-0070</v>
      </c>
      <c r="D2858" s="32" t="s">
        <v>174</v>
      </c>
      <c r="E2858" s="32" t="s">
        <v>8</v>
      </c>
      <c r="F2858" s="32" t="s">
        <v>73</v>
      </c>
      <c r="G2858" s="32" t="s">
        <v>74</v>
      </c>
    </row>
    <row r="2859" spans="1:7" x14ac:dyDescent="0.2">
      <c r="A2859" s="31">
        <v>2858</v>
      </c>
      <c r="B2859" s="32" t="str">
        <f t="shared" si="44"/>
        <v>SJ-B-02-QDVZ-AC-0070_DP04_X</v>
      </c>
      <c r="C2859" s="32" t="str">
        <f>VLOOKUP(D2859,设备类型清单!B:E,4,0)</f>
        <v>SJ-B-02-QDVZ-AC-0070</v>
      </c>
      <c r="D2859" s="32" t="s">
        <v>174</v>
      </c>
      <c r="E2859" s="32" t="s">
        <v>8</v>
      </c>
      <c r="F2859" s="32" t="s">
        <v>75</v>
      </c>
      <c r="G2859" s="32" t="s">
        <v>76</v>
      </c>
    </row>
    <row r="2860" spans="1:7" x14ac:dyDescent="0.2">
      <c r="A2860" s="31">
        <v>2859</v>
      </c>
      <c r="B2860" s="32" t="str">
        <f t="shared" si="44"/>
        <v>SJ-B-02-QDVZ-AC-0070_PR01_F</v>
      </c>
      <c r="C2860" s="32" t="str">
        <f>VLOOKUP(D2860,设备类型清单!B:E,4,0)</f>
        <v>SJ-B-02-QDVZ-AC-0070</v>
      </c>
      <c r="D2860" s="32" t="s">
        <v>174</v>
      </c>
      <c r="E2860" s="32" t="s">
        <v>8</v>
      </c>
      <c r="F2860" s="32" t="s">
        <v>77</v>
      </c>
      <c r="G2860" s="32" t="s">
        <v>78</v>
      </c>
    </row>
    <row r="2861" spans="1:7" x14ac:dyDescent="0.2">
      <c r="A2861" s="31">
        <v>2860</v>
      </c>
      <c r="B2861" s="32" t="str">
        <f t="shared" si="44"/>
        <v>SJ-B-02-QDVZ-AC-0070_SN01_M</v>
      </c>
      <c r="C2861" s="32" t="str">
        <f>VLOOKUP(D2861,设备类型清单!B:E,4,0)</f>
        <v>SJ-B-02-QDVZ-AC-0070</v>
      </c>
      <c r="D2861" s="32" t="s">
        <v>174</v>
      </c>
      <c r="E2861" s="32" t="s">
        <v>8</v>
      </c>
      <c r="F2861" s="32" t="s">
        <v>79</v>
      </c>
      <c r="G2861" s="32" t="s">
        <v>80</v>
      </c>
    </row>
    <row r="2862" spans="1:7" x14ac:dyDescent="0.2">
      <c r="A2862" s="31">
        <v>2861</v>
      </c>
      <c r="B2862" s="32" t="str">
        <f t="shared" si="44"/>
        <v>SJ-B-02-QDVZ-AC-0070_SN02_R</v>
      </c>
      <c r="C2862" s="32" t="str">
        <f>VLOOKUP(D2862,设备类型清单!B:E,4,0)</f>
        <v>SJ-B-02-QDVZ-AC-0070</v>
      </c>
      <c r="D2862" s="32" t="s">
        <v>174</v>
      </c>
      <c r="E2862" s="32" t="s">
        <v>8</v>
      </c>
      <c r="F2862" s="32" t="s">
        <v>81</v>
      </c>
      <c r="G2862" s="32" t="s">
        <v>82</v>
      </c>
    </row>
    <row r="2863" spans="1:7" x14ac:dyDescent="0.2">
      <c r="A2863" s="31">
        <v>2862</v>
      </c>
      <c r="B2863" s="32" t="str">
        <f t="shared" si="44"/>
        <v>SJ-B-02-QDVZ-AC-0070_SN03_E</v>
      </c>
      <c r="C2863" s="32" t="str">
        <f>VLOOKUP(D2863,设备类型清单!B:E,4,0)</f>
        <v>SJ-B-02-QDVZ-AC-0070</v>
      </c>
      <c r="D2863" s="32" t="s">
        <v>174</v>
      </c>
      <c r="E2863" s="32" t="s">
        <v>8</v>
      </c>
      <c r="F2863" s="32" t="s">
        <v>83</v>
      </c>
      <c r="G2863" s="32" t="s">
        <v>84</v>
      </c>
    </row>
    <row r="2864" spans="1:7" x14ac:dyDescent="0.2">
      <c r="A2864" s="31">
        <v>2863</v>
      </c>
      <c r="B2864" s="32" t="str">
        <f t="shared" si="44"/>
        <v>SJ-B-02-QDVZ-AC-0070_SN04_R</v>
      </c>
      <c r="C2864" s="32" t="str">
        <f>VLOOKUP(D2864,设备类型清单!B:E,4,0)</f>
        <v>SJ-B-02-QDVZ-AC-0070</v>
      </c>
      <c r="D2864" s="32" t="s">
        <v>174</v>
      </c>
      <c r="E2864" s="32" t="s">
        <v>8</v>
      </c>
      <c r="F2864" s="32" t="s">
        <v>85</v>
      </c>
      <c r="G2864" s="32" t="s">
        <v>86</v>
      </c>
    </row>
    <row r="2865" spans="1:7" x14ac:dyDescent="0.2">
      <c r="A2865" s="31">
        <v>2864</v>
      </c>
      <c r="B2865" s="32" t="str">
        <f t="shared" si="44"/>
        <v>SJ-B-02-QDVZ-AC-0070_SN05_E</v>
      </c>
      <c r="C2865" s="32" t="str">
        <f>VLOOKUP(D2865,设备类型清单!B:E,4,0)</f>
        <v>SJ-B-02-QDVZ-AC-0070</v>
      </c>
      <c r="D2865" s="32" t="s">
        <v>174</v>
      </c>
      <c r="E2865" s="32" t="s">
        <v>8</v>
      </c>
      <c r="F2865" s="32" t="s">
        <v>87</v>
      </c>
      <c r="G2865" s="32" t="s">
        <v>88</v>
      </c>
    </row>
    <row r="2866" spans="1:7" x14ac:dyDescent="0.2">
      <c r="A2866" s="31">
        <v>2865</v>
      </c>
      <c r="B2866" s="32" t="str">
        <f t="shared" si="44"/>
        <v>SJ-B-02-QDVZ-AC-0070_SN06_S</v>
      </c>
      <c r="C2866" s="32" t="str">
        <f>VLOOKUP(D2866,设备类型清单!B:E,4,0)</f>
        <v>SJ-B-02-QDVZ-AC-0070</v>
      </c>
      <c r="D2866" s="32" t="s">
        <v>174</v>
      </c>
      <c r="E2866" s="32" t="s">
        <v>8</v>
      </c>
      <c r="F2866" s="32" t="s">
        <v>89</v>
      </c>
      <c r="G2866" s="32" t="s">
        <v>90</v>
      </c>
    </row>
    <row r="2867" spans="1:7" x14ac:dyDescent="0.2">
      <c r="A2867" s="34">
        <v>2866</v>
      </c>
      <c r="B2867" s="30" t="str">
        <f t="shared" si="44"/>
        <v>SJ-B-02-QDVZ-AC-0071_AV01_F</v>
      </c>
      <c r="C2867" s="30" t="str">
        <f>VLOOKUP(D2867,设备类型清单!B:E,4,0)</f>
        <v>SJ-B-02-QDVZ-AC-0071</v>
      </c>
      <c r="D2867" s="30" t="s">
        <v>175</v>
      </c>
      <c r="E2867" s="30" t="s">
        <v>8</v>
      </c>
      <c r="F2867" s="30" t="s">
        <v>9</v>
      </c>
      <c r="G2867" s="30" t="s">
        <v>10</v>
      </c>
    </row>
    <row r="2868" spans="1:7" x14ac:dyDescent="0.2">
      <c r="A2868" s="34">
        <v>2867</v>
      </c>
      <c r="B2868" s="30" t="str">
        <f t="shared" si="44"/>
        <v>SJ-B-02-QDVZ-AC-0071_OP01_F</v>
      </c>
      <c r="C2868" s="30" t="str">
        <f>VLOOKUP(D2868,设备类型清单!B:E,4,0)</f>
        <v>SJ-B-02-QDVZ-AC-0071</v>
      </c>
      <c r="D2868" s="30" t="s">
        <v>175</v>
      </c>
      <c r="E2868" s="30" t="s">
        <v>8</v>
      </c>
      <c r="F2868" s="30" t="s">
        <v>11</v>
      </c>
      <c r="G2868" s="30" t="s">
        <v>12</v>
      </c>
    </row>
    <row r="2869" spans="1:7" x14ac:dyDescent="0.2">
      <c r="A2869" s="34">
        <v>2868</v>
      </c>
      <c r="B2869" s="30" t="str">
        <f t="shared" si="44"/>
        <v>SJ-B-02-QDVZ-AC-0071_OP02_F</v>
      </c>
      <c r="C2869" s="30" t="str">
        <f>VLOOKUP(D2869,设备类型清单!B:E,4,0)</f>
        <v>SJ-B-02-QDVZ-AC-0071</v>
      </c>
      <c r="D2869" s="30" t="s">
        <v>175</v>
      </c>
      <c r="E2869" s="30" t="s">
        <v>8</v>
      </c>
      <c r="F2869" s="30" t="s">
        <v>13</v>
      </c>
      <c r="G2869" s="30" t="s">
        <v>14</v>
      </c>
    </row>
    <row r="2870" spans="1:7" x14ac:dyDescent="0.2">
      <c r="A2870" s="34">
        <v>2869</v>
      </c>
      <c r="B2870" s="30" t="str">
        <f t="shared" si="44"/>
        <v>SJ-B-02-QDVZ-AC-0071_OP03_F</v>
      </c>
      <c r="C2870" s="30" t="str">
        <f>VLOOKUP(D2870,设备类型清单!B:E,4,0)</f>
        <v>SJ-B-02-QDVZ-AC-0071</v>
      </c>
      <c r="D2870" s="30" t="s">
        <v>175</v>
      </c>
      <c r="E2870" s="30" t="s">
        <v>8</v>
      </c>
      <c r="F2870" s="30" t="s">
        <v>15</v>
      </c>
      <c r="G2870" s="30" t="s">
        <v>16</v>
      </c>
    </row>
    <row r="2871" spans="1:7" x14ac:dyDescent="0.2">
      <c r="A2871" s="34">
        <v>2870</v>
      </c>
      <c r="B2871" s="30" t="str">
        <f t="shared" si="44"/>
        <v>SJ-B-02-QDVZ-AC-0071_OP04_F</v>
      </c>
      <c r="C2871" s="30" t="str">
        <f>VLOOKUP(D2871,设备类型清单!B:E,4,0)</f>
        <v>SJ-B-02-QDVZ-AC-0071</v>
      </c>
      <c r="D2871" s="30" t="s">
        <v>175</v>
      </c>
      <c r="E2871" s="30" t="s">
        <v>8</v>
      </c>
      <c r="F2871" s="30" t="s">
        <v>17</v>
      </c>
      <c r="G2871" s="30" t="s">
        <v>18</v>
      </c>
    </row>
    <row r="2872" spans="1:7" x14ac:dyDescent="0.2">
      <c r="A2872" s="34">
        <v>2871</v>
      </c>
      <c r="B2872" s="30" t="str">
        <f t="shared" si="44"/>
        <v>SJ-B-02-QDVZ-AC-0071_OP05_F</v>
      </c>
      <c r="C2872" s="30" t="str">
        <f>VLOOKUP(D2872,设备类型清单!B:E,4,0)</f>
        <v>SJ-B-02-QDVZ-AC-0071</v>
      </c>
      <c r="D2872" s="30" t="s">
        <v>175</v>
      </c>
      <c r="E2872" s="30" t="s">
        <v>8</v>
      </c>
      <c r="F2872" s="30" t="s">
        <v>19</v>
      </c>
      <c r="G2872" s="30" t="s">
        <v>20</v>
      </c>
    </row>
    <row r="2873" spans="1:7" x14ac:dyDescent="0.2">
      <c r="A2873" s="34">
        <v>2872</v>
      </c>
      <c r="B2873" s="30" t="str">
        <f t="shared" si="44"/>
        <v>SJ-B-02-QDVZ-AC-0071_OP06_X</v>
      </c>
      <c r="C2873" s="30" t="str">
        <f>VLOOKUP(D2873,设备类型清单!B:E,4,0)</f>
        <v>SJ-B-02-QDVZ-AC-0071</v>
      </c>
      <c r="D2873" s="30" t="s">
        <v>175</v>
      </c>
      <c r="E2873" s="30" t="s">
        <v>8</v>
      </c>
      <c r="F2873" s="30" t="s">
        <v>21</v>
      </c>
      <c r="G2873" s="30" t="s">
        <v>22</v>
      </c>
    </row>
    <row r="2874" spans="1:7" x14ac:dyDescent="0.2">
      <c r="A2874" s="34">
        <v>2873</v>
      </c>
      <c r="B2874" s="30" t="str">
        <f t="shared" si="44"/>
        <v>SJ-B-02-QDVZ-AC-0071_OP07_X</v>
      </c>
      <c r="C2874" s="30" t="str">
        <f>VLOOKUP(D2874,设备类型清单!B:E,4,0)</f>
        <v>SJ-B-02-QDVZ-AC-0071</v>
      </c>
      <c r="D2874" s="30" t="s">
        <v>175</v>
      </c>
      <c r="E2874" s="30" t="s">
        <v>8</v>
      </c>
      <c r="F2874" s="30" t="s">
        <v>23</v>
      </c>
      <c r="G2874" s="30" t="s">
        <v>24</v>
      </c>
    </row>
    <row r="2875" spans="1:7" x14ac:dyDescent="0.2">
      <c r="A2875" s="34">
        <v>2874</v>
      </c>
      <c r="B2875" s="30" t="str">
        <f t="shared" si="44"/>
        <v>SJ-B-02-QDVZ-AC-0071_OP08_X</v>
      </c>
      <c r="C2875" s="30" t="str">
        <f>VLOOKUP(D2875,设备类型清单!B:E,4,0)</f>
        <v>SJ-B-02-QDVZ-AC-0071</v>
      </c>
      <c r="D2875" s="30" t="s">
        <v>175</v>
      </c>
      <c r="E2875" s="30" t="s">
        <v>8</v>
      </c>
      <c r="F2875" s="30" t="s">
        <v>25</v>
      </c>
      <c r="G2875" s="30" t="s">
        <v>26</v>
      </c>
    </row>
    <row r="2876" spans="1:7" x14ac:dyDescent="0.2">
      <c r="A2876" s="34">
        <v>2875</v>
      </c>
      <c r="B2876" s="30" t="str">
        <f t="shared" si="44"/>
        <v>SJ-B-02-QDVZ-AC-0071_OP09_X</v>
      </c>
      <c r="C2876" s="30" t="str">
        <f>VLOOKUP(D2876,设备类型清单!B:E,4,0)</f>
        <v>SJ-B-02-QDVZ-AC-0071</v>
      </c>
      <c r="D2876" s="30" t="s">
        <v>175</v>
      </c>
      <c r="E2876" s="30" t="s">
        <v>8</v>
      </c>
      <c r="F2876" s="30" t="s">
        <v>27</v>
      </c>
      <c r="G2876" s="30" t="s">
        <v>28</v>
      </c>
    </row>
    <row r="2877" spans="1:7" x14ac:dyDescent="0.2">
      <c r="A2877" s="34">
        <v>2876</v>
      </c>
      <c r="B2877" s="30" t="str">
        <f t="shared" si="44"/>
        <v>SJ-B-02-QDVZ-AC-0071_FQ01_F</v>
      </c>
      <c r="C2877" s="30" t="str">
        <f>VLOOKUP(D2877,设备类型清单!B:E,4,0)</f>
        <v>SJ-B-02-QDVZ-AC-0071</v>
      </c>
      <c r="D2877" s="30" t="s">
        <v>175</v>
      </c>
      <c r="E2877" s="30" t="s">
        <v>8</v>
      </c>
      <c r="F2877" s="30" t="s">
        <v>29</v>
      </c>
      <c r="G2877" s="30" t="s">
        <v>30</v>
      </c>
    </row>
    <row r="2878" spans="1:7" x14ac:dyDescent="0.2">
      <c r="A2878" s="34">
        <v>2877</v>
      </c>
      <c r="B2878" s="30" t="str">
        <f t="shared" si="44"/>
        <v>SJ-B-02-QDVZ-AC-0071_HU01_F</v>
      </c>
      <c r="C2878" s="30" t="str">
        <f>VLOOKUP(D2878,设备类型清单!B:E,4,0)</f>
        <v>SJ-B-02-QDVZ-AC-0071</v>
      </c>
      <c r="D2878" s="30" t="s">
        <v>175</v>
      </c>
      <c r="E2878" s="30" t="s">
        <v>8</v>
      </c>
      <c r="F2878" s="30" t="s">
        <v>31</v>
      </c>
      <c r="G2878" s="30" t="s">
        <v>32</v>
      </c>
    </row>
    <row r="2879" spans="1:7" x14ac:dyDescent="0.2">
      <c r="A2879" s="34">
        <v>2878</v>
      </c>
      <c r="B2879" s="30" t="str">
        <f t="shared" si="44"/>
        <v>SJ-B-02-QDVZ-AC-0071_HU02_F</v>
      </c>
      <c r="C2879" s="30" t="str">
        <f>VLOOKUP(D2879,设备类型清单!B:E,4,0)</f>
        <v>SJ-B-02-QDVZ-AC-0071</v>
      </c>
      <c r="D2879" s="30" t="s">
        <v>175</v>
      </c>
      <c r="E2879" s="30" t="s">
        <v>8</v>
      </c>
      <c r="F2879" s="30" t="s">
        <v>33</v>
      </c>
      <c r="G2879" s="30" t="s">
        <v>34</v>
      </c>
    </row>
    <row r="2880" spans="1:7" x14ac:dyDescent="0.2">
      <c r="A2880" s="34">
        <v>2879</v>
      </c>
      <c r="B2880" s="30" t="str">
        <f t="shared" si="44"/>
        <v>SJ-B-02-QDVZ-AC-0071_HU03_F</v>
      </c>
      <c r="C2880" s="30" t="str">
        <f>VLOOKUP(D2880,设备类型清单!B:E,4,0)</f>
        <v>SJ-B-02-QDVZ-AC-0071</v>
      </c>
      <c r="D2880" s="30" t="s">
        <v>175</v>
      </c>
      <c r="E2880" s="30" t="s">
        <v>8</v>
      </c>
      <c r="F2880" s="30" t="s">
        <v>35</v>
      </c>
      <c r="G2880" s="30" t="s">
        <v>36</v>
      </c>
    </row>
    <row r="2881" spans="1:7" x14ac:dyDescent="0.2">
      <c r="A2881" s="34">
        <v>2880</v>
      </c>
      <c r="B2881" s="30" t="str">
        <f t="shared" si="44"/>
        <v>SJ-B-02-QDVZ-AC-0071_HU04_F</v>
      </c>
      <c r="C2881" s="30" t="str">
        <f>VLOOKUP(D2881,设备类型清单!B:E,4,0)</f>
        <v>SJ-B-02-QDVZ-AC-0071</v>
      </c>
      <c r="D2881" s="30" t="s">
        <v>175</v>
      </c>
      <c r="E2881" s="30" t="s">
        <v>8</v>
      </c>
      <c r="F2881" s="30" t="s">
        <v>37</v>
      </c>
      <c r="G2881" s="30" t="s">
        <v>38</v>
      </c>
    </row>
    <row r="2882" spans="1:7" x14ac:dyDescent="0.2">
      <c r="A2882" s="34">
        <v>2881</v>
      </c>
      <c r="B2882" s="30" t="str">
        <f t="shared" ref="B2882:B2945" si="45">C2882&amp;F2882</f>
        <v>SJ-B-02-QDVZ-AC-0071_HU05_F</v>
      </c>
      <c r="C2882" s="30" t="str">
        <f>VLOOKUP(D2882,设备类型清单!B:E,4,0)</f>
        <v>SJ-B-02-QDVZ-AC-0071</v>
      </c>
      <c r="D2882" s="30" t="s">
        <v>175</v>
      </c>
      <c r="E2882" s="30" t="s">
        <v>8</v>
      </c>
      <c r="F2882" s="30" t="s">
        <v>39</v>
      </c>
      <c r="G2882" s="30" t="s">
        <v>40</v>
      </c>
    </row>
    <row r="2883" spans="1:7" x14ac:dyDescent="0.2">
      <c r="A2883" s="34">
        <v>2882</v>
      </c>
      <c r="B2883" s="30" t="str">
        <f t="shared" si="45"/>
        <v>SJ-B-02-QDVZ-AC-0071_HU06_X</v>
      </c>
      <c r="C2883" s="30" t="str">
        <f>VLOOKUP(D2883,设备类型清单!B:E,4,0)</f>
        <v>SJ-B-02-QDVZ-AC-0071</v>
      </c>
      <c r="D2883" s="30" t="s">
        <v>175</v>
      </c>
      <c r="E2883" s="30" t="s">
        <v>8</v>
      </c>
      <c r="F2883" s="30" t="s">
        <v>41</v>
      </c>
      <c r="G2883" s="30" t="s">
        <v>42</v>
      </c>
    </row>
    <row r="2884" spans="1:7" x14ac:dyDescent="0.2">
      <c r="A2884" s="34">
        <v>2883</v>
      </c>
      <c r="B2884" s="30" t="str">
        <f t="shared" si="45"/>
        <v>SJ-B-02-QDVZ-AC-0071_TE01_F</v>
      </c>
      <c r="C2884" s="30" t="str">
        <f>VLOOKUP(D2884,设备类型清单!B:E,4,0)</f>
        <v>SJ-B-02-QDVZ-AC-0071</v>
      </c>
      <c r="D2884" s="30" t="s">
        <v>175</v>
      </c>
      <c r="E2884" s="30" t="s">
        <v>8</v>
      </c>
      <c r="F2884" s="30" t="s">
        <v>43</v>
      </c>
      <c r="G2884" s="30" t="s">
        <v>44</v>
      </c>
    </row>
    <row r="2885" spans="1:7" x14ac:dyDescent="0.2">
      <c r="A2885" s="34">
        <v>2884</v>
      </c>
      <c r="B2885" s="30" t="str">
        <f t="shared" si="45"/>
        <v>SJ-B-02-QDVZ-AC-0071_TE02_F</v>
      </c>
      <c r="C2885" s="30" t="str">
        <f>VLOOKUP(D2885,设备类型清单!B:E,4,0)</f>
        <v>SJ-B-02-QDVZ-AC-0071</v>
      </c>
      <c r="D2885" s="30" t="s">
        <v>175</v>
      </c>
      <c r="E2885" s="30" t="s">
        <v>8</v>
      </c>
      <c r="F2885" s="30" t="s">
        <v>45</v>
      </c>
      <c r="G2885" s="30" t="s">
        <v>46</v>
      </c>
    </row>
    <row r="2886" spans="1:7" x14ac:dyDescent="0.2">
      <c r="A2886" s="34">
        <v>2885</v>
      </c>
      <c r="B2886" s="30" t="str">
        <f t="shared" si="45"/>
        <v>SJ-B-02-QDVZ-AC-0071_TE03_F</v>
      </c>
      <c r="C2886" s="30" t="str">
        <f>VLOOKUP(D2886,设备类型清单!B:E,4,0)</f>
        <v>SJ-B-02-QDVZ-AC-0071</v>
      </c>
      <c r="D2886" s="30" t="s">
        <v>175</v>
      </c>
      <c r="E2886" s="30" t="s">
        <v>8</v>
      </c>
      <c r="F2886" s="30" t="s">
        <v>47</v>
      </c>
      <c r="G2886" s="30" t="s">
        <v>48</v>
      </c>
    </row>
    <row r="2887" spans="1:7" x14ac:dyDescent="0.2">
      <c r="A2887" s="34">
        <v>2886</v>
      </c>
      <c r="B2887" s="30" t="str">
        <f t="shared" si="45"/>
        <v>SJ-B-02-QDVZ-AC-0071_TE04_F</v>
      </c>
      <c r="C2887" s="30" t="str">
        <f>VLOOKUP(D2887,设备类型清单!B:E,4,0)</f>
        <v>SJ-B-02-QDVZ-AC-0071</v>
      </c>
      <c r="D2887" s="30" t="s">
        <v>175</v>
      </c>
      <c r="E2887" s="30" t="s">
        <v>8</v>
      </c>
      <c r="F2887" s="30" t="s">
        <v>49</v>
      </c>
      <c r="G2887" s="30" t="s">
        <v>50</v>
      </c>
    </row>
    <row r="2888" spans="1:7" x14ac:dyDescent="0.2">
      <c r="A2888" s="34">
        <v>2887</v>
      </c>
      <c r="B2888" s="30" t="str">
        <f t="shared" si="45"/>
        <v>SJ-B-02-QDVZ-AC-0071_TE05_F</v>
      </c>
      <c r="C2888" s="30" t="str">
        <f>VLOOKUP(D2888,设备类型清单!B:E,4,0)</f>
        <v>SJ-B-02-QDVZ-AC-0071</v>
      </c>
      <c r="D2888" s="30" t="s">
        <v>175</v>
      </c>
      <c r="E2888" s="30" t="s">
        <v>8</v>
      </c>
      <c r="F2888" s="30" t="s">
        <v>51</v>
      </c>
      <c r="G2888" s="30" t="s">
        <v>52</v>
      </c>
    </row>
    <row r="2889" spans="1:7" x14ac:dyDescent="0.2">
      <c r="A2889" s="34">
        <v>2888</v>
      </c>
      <c r="B2889" s="30" t="str">
        <f t="shared" si="45"/>
        <v>SJ-B-02-QDVZ-AC-0071_TE06_F</v>
      </c>
      <c r="C2889" s="30" t="str">
        <f>VLOOKUP(D2889,设备类型清单!B:E,4,0)</f>
        <v>SJ-B-02-QDVZ-AC-0071</v>
      </c>
      <c r="D2889" s="30" t="s">
        <v>175</v>
      </c>
      <c r="E2889" s="30" t="s">
        <v>8</v>
      </c>
      <c r="F2889" s="30" t="s">
        <v>53</v>
      </c>
      <c r="G2889" s="30" t="s">
        <v>54</v>
      </c>
    </row>
    <row r="2890" spans="1:7" x14ac:dyDescent="0.2">
      <c r="A2890" s="34">
        <v>2889</v>
      </c>
      <c r="B2890" s="30" t="str">
        <f t="shared" si="45"/>
        <v>SJ-B-02-QDVZ-AC-0071_TE07_F</v>
      </c>
      <c r="C2890" s="30" t="str">
        <f>VLOOKUP(D2890,设备类型清单!B:E,4,0)</f>
        <v>SJ-B-02-QDVZ-AC-0071</v>
      </c>
      <c r="D2890" s="30" t="s">
        <v>175</v>
      </c>
      <c r="E2890" s="30" t="s">
        <v>8</v>
      </c>
      <c r="F2890" s="30" t="s">
        <v>55</v>
      </c>
      <c r="G2890" s="30" t="s">
        <v>56</v>
      </c>
    </row>
    <row r="2891" spans="1:7" x14ac:dyDescent="0.2">
      <c r="A2891" s="34">
        <v>2890</v>
      </c>
      <c r="B2891" s="30" t="str">
        <f t="shared" si="45"/>
        <v>SJ-B-02-QDVZ-AC-0071_TE08_F</v>
      </c>
      <c r="C2891" s="30" t="str">
        <f>VLOOKUP(D2891,设备类型清单!B:E,4,0)</f>
        <v>SJ-B-02-QDVZ-AC-0071</v>
      </c>
      <c r="D2891" s="30" t="s">
        <v>175</v>
      </c>
      <c r="E2891" s="30" t="s">
        <v>8</v>
      </c>
      <c r="F2891" s="30" t="s">
        <v>57</v>
      </c>
      <c r="G2891" s="30" t="s">
        <v>58</v>
      </c>
    </row>
    <row r="2892" spans="1:7" x14ac:dyDescent="0.2">
      <c r="A2892" s="34">
        <v>2891</v>
      </c>
      <c r="B2892" s="30" t="str">
        <f t="shared" si="45"/>
        <v>SJ-B-02-QDVZ-AC-0071_TE09_S</v>
      </c>
      <c r="C2892" s="30" t="str">
        <f>VLOOKUP(D2892,设备类型清单!B:E,4,0)</f>
        <v>SJ-B-02-QDVZ-AC-0071</v>
      </c>
      <c r="D2892" s="30" t="s">
        <v>175</v>
      </c>
      <c r="E2892" s="30" t="s">
        <v>8</v>
      </c>
      <c r="F2892" s="30" t="s">
        <v>59</v>
      </c>
      <c r="G2892" s="30" t="s">
        <v>60</v>
      </c>
    </row>
    <row r="2893" spans="1:7" x14ac:dyDescent="0.2">
      <c r="A2893" s="34">
        <v>2892</v>
      </c>
      <c r="B2893" s="30" t="str">
        <f t="shared" si="45"/>
        <v>SJ-B-02-QDVZ-AC-0071_TE10_S</v>
      </c>
      <c r="C2893" s="30" t="str">
        <f>VLOOKUP(D2893,设备类型清单!B:E,4,0)</f>
        <v>SJ-B-02-QDVZ-AC-0071</v>
      </c>
      <c r="D2893" s="30" t="s">
        <v>175</v>
      </c>
      <c r="E2893" s="30" t="s">
        <v>8</v>
      </c>
      <c r="F2893" s="30" t="s">
        <v>61</v>
      </c>
      <c r="G2893" s="30" t="s">
        <v>62</v>
      </c>
    </row>
    <row r="2894" spans="1:7" x14ac:dyDescent="0.2">
      <c r="A2894" s="34">
        <v>2893</v>
      </c>
      <c r="B2894" s="30" t="str">
        <f t="shared" si="45"/>
        <v>SJ-B-02-QDVZ-AC-0071_TE11_X</v>
      </c>
      <c r="C2894" s="30" t="str">
        <f>VLOOKUP(D2894,设备类型清单!B:E,4,0)</f>
        <v>SJ-B-02-QDVZ-AC-0071</v>
      </c>
      <c r="D2894" s="30" t="s">
        <v>175</v>
      </c>
      <c r="E2894" s="30" t="s">
        <v>8</v>
      </c>
      <c r="F2894" s="30" t="s">
        <v>63</v>
      </c>
      <c r="G2894" s="30" t="s">
        <v>64</v>
      </c>
    </row>
    <row r="2895" spans="1:7" x14ac:dyDescent="0.2">
      <c r="A2895" s="34">
        <v>2894</v>
      </c>
      <c r="B2895" s="30" t="str">
        <f t="shared" si="45"/>
        <v>SJ-B-02-QDVZ-AC-0071_TE12_X</v>
      </c>
      <c r="C2895" s="30" t="str">
        <f>VLOOKUP(D2895,设备类型清单!B:E,4,0)</f>
        <v>SJ-B-02-QDVZ-AC-0071</v>
      </c>
      <c r="D2895" s="30" t="s">
        <v>175</v>
      </c>
      <c r="E2895" s="30" t="s">
        <v>8</v>
      </c>
      <c r="F2895" s="30" t="s">
        <v>65</v>
      </c>
      <c r="G2895" s="30" t="s">
        <v>66</v>
      </c>
    </row>
    <row r="2896" spans="1:7" x14ac:dyDescent="0.2">
      <c r="A2896" s="34">
        <v>2895</v>
      </c>
      <c r="B2896" s="30" t="str">
        <f t="shared" si="45"/>
        <v>SJ-B-02-QDVZ-AC-0071_TE13_X</v>
      </c>
      <c r="C2896" s="30" t="str">
        <f>VLOOKUP(D2896,设备类型清单!B:E,4,0)</f>
        <v>SJ-B-02-QDVZ-AC-0071</v>
      </c>
      <c r="D2896" s="30" t="s">
        <v>175</v>
      </c>
      <c r="E2896" s="30" t="s">
        <v>8</v>
      </c>
      <c r="F2896" s="30" t="s">
        <v>67</v>
      </c>
      <c r="G2896" s="30" t="s">
        <v>68</v>
      </c>
    </row>
    <row r="2897" spans="1:7" x14ac:dyDescent="0.2">
      <c r="A2897" s="34">
        <v>2896</v>
      </c>
      <c r="B2897" s="30" t="str">
        <f t="shared" si="45"/>
        <v>SJ-B-02-QDVZ-AC-0071_DP01_F</v>
      </c>
      <c r="C2897" s="30" t="str">
        <f>VLOOKUP(D2897,设备类型清单!B:E,4,0)</f>
        <v>SJ-B-02-QDVZ-AC-0071</v>
      </c>
      <c r="D2897" s="30" t="s">
        <v>175</v>
      </c>
      <c r="E2897" s="30" t="s">
        <v>8</v>
      </c>
      <c r="F2897" s="30" t="s">
        <v>69</v>
      </c>
      <c r="G2897" s="30" t="s">
        <v>70</v>
      </c>
    </row>
    <row r="2898" spans="1:7" x14ac:dyDescent="0.2">
      <c r="A2898" s="34">
        <v>2897</v>
      </c>
      <c r="B2898" s="30" t="str">
        <f t="shared" si="45"/>
        <v>SJ-B-02-QDVZ-AC-0071_DP02_X</v>
      </c>
      <c r="C2898" s="30" t="str">
        <f>VLOOKUP(D2898,设备类型清单!B:E,4,0)</f>
        <v>SJ-B-02-QDVZ-AC-0071</v>
      </c>
      <c r="D2898" s="30" t="s">
        <v>175</v>
      </c>
      <c r="E2898" s="30" t="s">
        <v>8</v>
      </c>
      <c r="F2898" s="30" t="s">
        <v>71</v>
      </c>
      <c r="G2898" s="30" t="s">
        <v>72</v>
      </c>
    </row>
    <row r="2899" spans="1:7" x14ac:dyDescent="0.2">
      <c r="A2899" s="34">
        <v>2898</v>
      </c>
      <c r="B2899" s="30" t="str">
        <f t="shared" si="45"/>
        <v>SJ-B-02-QDVZ-AC-0071_DP03_X</v>
      </c>
      <c r="C2899" s="30" t="str">
        <f>VLOOKUP(D2899,设备类型清单!B:E,4,0)</f>
        <v>SJ-B-02-QDVZ-AC-0071</v>
      </c>
      <c r="D2899" s="30" t="s">
        <v>175</v>
      </c>
      <c r="E2899" s="30" t="s">
        <v>8</v>
      </c>
      <c r="F2899" s="30" t="s">
        <v>73</v>
      </c>
      <c r="G2899" s="30" t="s">
        <v>74</v>
      </c>
    </row>
    <row r="2900" spans="1:7" x14ac:dyDescent="0.2">
      <c r="A2900" s="34">
        <v>2899</v>
      </c>
      <c r="B2900" s="30" t="str">
        <f t="shared" si="45"/>
        <v>SJ-B-02-QDVZ-AC-0071_DP04_X</v>
      </c>
      <c r="C2900" s="30" t="str">
        <f>VLOOKUP(D2900,设备类型清单!B:E,4,0)</f>
        <v>SJ-B-02-QDVZ-AC-0071</v>
      </c>
      <c r="D2900" s="30" t="s">
        <v>175</v>
      </c>
      <c r="E2900" s="30" t="s">
        <v>8</v>
      </c>
      <c r="F2900" s="30" t="s">
        <v>75</v>
      </c>
      <c r="G2900" s="30" t="s">
        <v>76</v>
      </c>
    </row>
    <row r="2901" spans="1:7" x14ac:dyDescent="0.2">
      <c r="A2901" s="34">
        <v>2900</v>
      </c>
      <c r="B2901" s="30" t="str">
        <f t="shared" si="45"/>
        <v>SJ-B-02-QDVZ-AC-0071_PR01_F</v>
      </c>
      <c r="C2901" s="30" t="str">
        <f>VLOOKUP(D2901,设备类型清单!B:E,4,0)</f>
        <v>SJ-B-02-QDVZ-AC-0071</v>
      </c>
      <c r="D2901" s="30" t="s">
        <v>175</v>
      </c>
      <c r="E2901" s="30" t="s">
        <v>8</v>
      </c>
      <c r="F2901" s="30" t="s">
        <v>77</v>
      </c>
      <c r="G2901" s="30" t="s">
        <v>78</v>
      </c>
    </row>
    <row r="2902" spans="1:7" x14ac:dyDescent="0.2">
      <c r="A2902" s="34">
        <v>2901</v>
      </c>
      <c r="B2902" s="30" t="str">
        <f t="shared" si="45"/>
        <v>SJ-B-02-QDVZ-AC-0071_SN01_M</v>
      </c>
      <c r="C2902" s="30" t="str">
        <f>VLOOKUP(D2902,设备类型清单!B:E,4,0)</f>
        <v>SJ-B-02-QDVZ-AC-0071</v>
      </c>
      <c r="D2902" s="30" t="s">
        <v>175</v>
      </c>
      <c r="E2902" s="30" t="s">
        <v>8</v>
      </c>
      <c r="F2902" s="30" t="s">
        <v>79</v>
      </c>
      <c r="G2902" s="30" t="s">
        <v>80</v>
      </c>
    </row>
    <row r="2903" spans="1:7" x14ac:dyDescent="0.2">
      <c r="A2903" s="34">
        <v>2902</v>
      </c>
      <c r="B2903" s="30" t="str">
        <f t="shared" si="45"/>
        <v>SJ-B-02-QDVZ-AC-0071_SN02_R</v>
      </c>
      <c r="C2903" s="30" t="str">
        <f>VLOOKUP(D2903,设备类型清单!B:E,4,0)</f>
        <v>SJ-B-02-QDVZ-AC-0071</v>
      </c>
      <c r="D2903" s="30" t="s">
        <v>175</v>
      </c>
      <c r="E2903" s="30" t="s">
        <v>8</v>
      </c>
      <c r="F2903" s="30" t="s">
        <v>81</v>
      </c>
      <c r="G2903" s="30" t="s">
        <v>82</v>
      </c>
    </row>
    <row r="2904" spans="1:7" x14ac:dyDescent="0.2">
      <c r="A2904" s="34">
        <v>2903</v>
      </c>
      <c r="B2904" s="30" t="str">
        <f t="shared" si="45"/>
        <v>SJ-B-02-QDVZ-AC-0071_SN03_E</v>
      </c>
      <c r="C2904" s="30" t="str">
        <f>VLOOKUP(D2904,设备类型清单!B:E,4,0)</f>
        <v>SJ-B-02-QDVZ-AC-0071</v>
      </c>
      <c r="D2904" s="30" t="s">
        <v>175</v>
      </c>
      <c r="E2904" s="30" t="s">
        <v>8</v>
      </c>
      <c r="F2904" s="30" t="s">
        <v>83</v>
      </c>
      <c r="G2904" s="30" t="s">
        <v>84</v>
      </c>
    </row>
    <row r="2905" spans="1:7" x14ac:dyDescent="0.2">
      <c r="A2905" s="34">
        <v>2904</v>
      </c>
      <c r="B2905" s="30" t="str">
        <f t="shared" si="45"/>
        <v>SJ-B-02-QDVZ-AC-0071_SN04_R</v>
      </c>
      <c r="C2905" s="30" t="str">
        <f>VLOOKUP(D2905,设备类型清单!B:E,4,0)</f>
        <v>SJ-B-02-QDVZ-AC-0071</v>
      </c>
      <c r="D2905" s="30" t="s">
        <v>175</v>
      </c>
      <c r="E2905" s="30" t="s">
        <v>8</v>
      </c>
      <c r="F2905" s="30" t="s">
        <v>85</v>
      </c>
      <c r="G2905" s="30" t="s">
        <v>86</v>
      </c>
    </row>
    <row r="2906" spans="1:7" x14ac:dyDescent="0.2">
      <c r="A2906" s="34">
        <v>2905</v>
      </c>
      <c r="B2906" s="30" t="str">
        <f t="shared" si="45"/>
        <v>SJ-B-02-QDVZ-AC-0071_SN05_E</v>
      </c>
      <c r="C2906" s="30" t="str">
        <f>VLOOKUP(D2906,设备类型清单!B:E,4,0)</f>
        <v>SJ-B-02-QDVZ-AC-0071</v>
      </c>
      <c r="D2906" s="30" t="s">
        <v>175</v>
      </c>
      <c r="E2906" s="30" t="s">
        <v>8</v>
      </c>
      <c r="F2906" s="30" t="s">
        <v>87</v>
      </c>
      <c r="G2906" s="30" t="s">
        <v>88</v>
      </c>
    </row>
    <row r="2907" spans="1:7" x14ac:dyDescent="0.2">
      <c r="A2907" s="34">
        <v>2906</v>
      </c>
      <c r="B2907" s="30" t="str">
        <f t="shared" si="45"/>
        <v>SJ-B-02-QDVZ-AC-0071_SN06_S</v>
      </c>
      <c r="C2907" s="30" t="str">
        <f>VLOOKUP(D2907,设备类型清单!B:E,4,0)</f>
        <v>SJ-B-02-QDVZ-AC-0071</v>
      </c>
      <c r="D2907" s="30" t="s">
        <v>175</v>
      </c>
      <c r="E2907" s="30" t="s">
        <v>8</v>
      </c>
      <c r="F2907" s="30" t="s">
        <v>89</v>
      </c>
      <c r="G2907" s="30" t="s">
        <v>90</v>
      </c>
    </row>
    <row r="2908" spans="1:7" x14ac:dyDescent="0.2">
      <c r="A2908" s="31">
        <v>2907</v>
      </c>
      <c r="B2908" s="32" t="str">
        <f t="shared" si="45"/>
        <v>SJ-B-02-QDVZ-AC-0072_AV01_F</v>
      </c>
      <c r="C2908" s="32" t="str">
        <f>VLOOKUP(D2908,设备类型清单!B:E,4,0)</f>
        <v>SJ-B-02-QDVZ-AC-0072</v>
      </c>
      <c r="D2908" s="32" t="s">
        <v>176</v>
      </c>
      <c r="E2908" s="32" t="s">
        <v>8</v>
      </c>
      <c r="F2908" s="32" t="s">
        <v>9</v>
      </c>
      <c r="G2908" s="32" t="s">
        <v>10</v>
      </c>
    </row>
    <row r="2909" spans="1:7" x14ac:dyDescent="0.2">
      <c r="A2909" s="31">
        <v>2908</v>
      </c>
      <c r="B2909" s="32" t="str">
        <f t="shared" si="45"/>
        <v>SJ-B-02-QDVZ-AC-0072_OP01_F</v>
      </c>
      <c r="C2909" s="32" t="str">
        <f>VLOOKUP(D2909,设备类型清单!B:E,4,0)</f>
        <v>SJ-B-02-QDVZ-AC-0072</v>
      </c>
      <c r="D2909" s="32" t="s">
        <v>176</v>
      </c>
      <c r="E2909" s="32" t="s">
        <v>8</v>
      </c>
      <c r="F2909" s="32" t="s">
        <v>11</v>
      </c>
      <c r="G2909" s="32" t="s">
        <v>12</v>
      </c>
    </row>
    <row r="2910" spans="1:7" x14ac:dyDescent="0.2">
      <c r="A2910" s="31">
        <v>2909</v>
      </c>
      <c r="B2910" s="32" t="str">
        <f t="shared" si="45"/>
        <v>SJ-B-02-QDVZ-AC-0072_OP02_F</v>
      </c>
      <c r="C2910" s="32" t="str">
        <f>VLOOKUP(D2910,设备类型清单!B:E,4,0)</f>
        <v>SJ-B-02-QDVZ-AC-0072</v>
      </c>
      <c r="D2910" s="32" t="s">
        <v>176</v>
      </c>
      <c r="E2910" s="32" t="s">
        <v>8</v>
      </c>
      <c r="F2910" s="32" t="s">
        <v>13</v>
      </c>
      <c r="G2910" s="32" t="s">
        <v>14</v>
      </c>
    </row>
    <row r="2911" spans="1:7" x14ac:dyDescent="0.2">
      <c r="A2911" s="31">
        <v>2910</v>
      </c>
      <c r="B2911" s="32" t="str">
        <f t="shared" si="45"/>
        <v>SJ-B-02-QDVZ-AC-0072_OP03_F</v>
      </c>
      <c r="C2911" s="32" t="str">
        <f>VLOOKUP(D2911,设备类型清单!B:E,4,0)</f>
        <v>SJ-B-02-QDVZ-AC-0072</v>
      </c>
      <c r="D2911" s="32" t="s">
        <v>176</v>
      </c>
      <c r="E2911" s="32" t="s">
        <v>8</v>
      </c>
      <c r="F2911" s="32" t="s">
        <v>15</v>
      </c>
      <c r="G2911" s="32" t="s">
        <v>16</v>
      </c>
    </row>
    <row r="2912" spans="1:7" x14ac:dyDescent="0.2">
      <c r="A2912" s="31">
        <v>2911</v>
      </c>
      <c r="B2912" s="32" t="str">
        <f t="shared" si="45"/>
        <v>SJ-B-02-QDVZ-AC-0072_OP04_F</v>
      </c>
      <c r="C2912" s="32" t="str">
        <f>VLOOKUP(D2912,设备类型清单!B:E,4,0)</f>
        <v>SJ-B-02-QDVZ-AC-0072</v>
      </c>
      <c r="D2912" s="32" t="s">
        <v>176</v>
      </c>
      <c r="E2912" s="32" t="s">
        <v>8</v>
      </c>
      <c r="F2912" s="32" t="s">
        <v>17</v>
      </c>
      <c r="G2912" s="32" t="s">
        <v>18</v>
      </c>
    </row>
    <row r="2913" spans="1:7" x14ac:dyDescent="0.2">
      <c r="A2913" s="31">
        <v>2912</v>
      </c>
      <c r="B2913" s="32" t="str">
        <f t="shared" si="45"/>
        <v>SJ-B-02-QDVZ-AC-0072_OP05_F</v>
      </c>
      <c r="C2913" s="32" t="str">
        <f>VLOOKUP(D2913,设备类型清单!B:E,4,0)</f>
        <v>SJ-B-02-QDVZ-AC-0072</v>
      </c>
      <c r="D2913" s="32" t="s">
        <v>176</v>
      </c>
      <c r="E2913" s="32" t="s">
        <v>8</v>
      </c>
      <c r="F2913" s="32" t="s">
        <v>19</v>
      </c>
      <c r="G2913" s="32" t="s">
        <v>20</v>
      </c>
    </row>
    <row r="2914" spans="1:7" x14ac:dyDescent="0.2">
      <c r="A2914" s="31">
        <v>2913</v>
      </c>
      <c r="B2914" s="32" t="str">
        <f t="shared" si="45"/>
        <v>SJ-B-02-QDVZ-AC-0072_OP06_X</v>
      </c>
      <c r="C2914" s="32" t="str">
        <f>VLOOKUP(D2914,设备类型清单!B:E,4,0)</f>
        <v>SJ-B-02-QDVZ-AC-0072</v>
      </c>
      <c r="D2914" s="32" t="s">
        <v>176</v>
      </c>
      <c r="E2914" s="32" t="s">
        <v>8</v>
      </c>
      <c r="F2914" s="32" t="s">
        <v>21</v>
      </c>
      <c r="G2914" s="32" t="s">
        <v>22</v>
      </c>
    </row>
    <row r="2915" spans="1:7" x14ac:dyDescent="0.2">
      <c r="A2915" s="31">
        <v>2914</v>
      </c>
      <c r="B2915" s="32" t="str">
        <f t="shared" si="45"/>
        <v>SJ-B-02-QDVZ-AC-0072_OP07_X</v>
      </c>
      <c r="C2915" s="32" t="str">
        <f>VLOOKUP(D2915,设备类型清单!B:E,4,0)</f>
        <v>SJ-B-02-QDVZ-AC-0072</v>
      </c>
      <c r="D2915" s="32" t="s">
        <v>176</v>
      </c>
      <c r="E2915" s="32" t="s">
        <v>8</v>
      </c>
      <c r="F2915" s="32" t="s">
        <v>23</v>
      </c>
      <c r="G2915" s="32" t="s">
        <v>24</v>
      </c>
    </row>
    <row r="2916" spans="1:7" x14ac:dyDescent="0.2">
      <c r="A2916" s="31">
        <v>2915</v>
      </c>
      <c r="B2916" s="32" t="str">
        <f t="shared" si="45"/>
        <v>SJ-B-02-QDVZ-AC-0072_OP08_X</v>
      </c>
      <c r="C2916" s="32" t="str">
        <f>VLOOKUP(D2916,设备类型清单!B:E,4,0)</f>
        <v>SJ-B-02-QDVZ-AC-0072</v>
      </c>
      <c r="D2916" s="32" t="s">
        <v>176</v>
      </c>
      <c r="E2916" s="32" t="s">
        <v>8</v>
      </c>
      <c r="F2916" s="32" t="s">
        <v>25</v>
      </c>
      <c r="G2916" s="32" t="s">
        <v>26</v>
      </c>
    </row>
    <row r="2917" spans="1:7" x14ac:dyDescent="0.2">
      <c r="A2917" s="31">
        <v>2916</v>
      </c>
      <c r="B2917" s="32" t="str">
        <f t="shared" si="45"/>
        <v>SJ-B-02-QDVZ-AC-0072_OP09_X</v>
      </c>
      <c r="C2917" s="32" t="str">
        <f>VLOOKUP(D2917,设备类型清单!B:E,4,0)</f>
        <v>SJ-B-02-QDVZ-AC-0072</v>
      </c>
      <c r="D2917" s="32" t="s">
        <v>176</v>
      </c>
      <c r="E2917" s="32" t="s">
        <v>8</v>
      </c>
      <c r="F2917" s="32" t="s">
        <v>27</v>
      </c>
      <c r="G2917" s="32" t="s">
        <v>28</v>
      </c>
    </row>
    <row r="2918" spans="1:7" x14ac:dyDescent="0.2">
      <c r="A2918" s="31">
        <v>2917</v>
      </c>
      <c r="B2918" s="32" t="str">
        <f t="shared" si="45"/>
        <v>SJ-B-02-QDVZ-AC-0072_FQ01_F</v>
      </c>
      <c r="C2918" s="32" t="str">
        <f>VLOOKUP(D2918,设备类型清单!B:E,4,0)</f>
        <v>SJ-B-02-QDVZ-AC-0072</v>
      </c>
      <c r="D2918" s="32" t="s">
        <v>176</v>
      </c>
      <c r="E2918" s="32" t="s">
        <v>8</v>
      </c>
      <c r="F2918" s="32" t="s">
        <v>29</v>
      </c>
      <c r="G2918" s="32" t="s">
        <v>30</v>
      </c>
    </row>
    <row r="2919" spans="1:7" x14ac:dyDescent="0.2">
      <c r="A2919" s="31">
        <v>2918</v>
      </c>
      <c r="B2919" s="32" t="str">
        <f t="shared" si="45"/>
        <v>SJ-B-02-QDVZ-AC-0072_HU01_F</v>
      </c>
      <c r="C2919" s="32" t="str">
        <f>VLOOKUP(D2919,设备类型清单!B:E,4,0)</f>
        <v>SJ-B-02-QDVZ-AC-0072</v>
      </c>
      <c r="D2919" s="32" t="s">
        <v>176</v>
      </c>
      <c r="E2919" s="32" t="s">
        <v>8</v>
      </c>
      <c r="F2919" s="32" t="s">
        <v>31</v>
      </c>
      <c r="G2919" s="32" t="s">
        <v>32</v>
      </c>
    </row>
    <row r="2920" spans="1:7" x14ac:dyDescent="0.2">
      <c r="A2920" s="31">
        <v>2919</v>
      </c>
      <c r="B2920" s="32" t="str">
        <f t="shared" si="45"/>
        <v>SJ-B-02-QDVZ-AC-0072_HU02_F</v>
      </c>
      <c r="C2920" s="32" t="str">
        <f>VLOOKUP(D2920,设备类型清单!B:E,4,0)</f>
        <v>SJ-B-02-QDVZ-AC-0072</v>
      </c>
      <c r="D2920" s="32" t="s">
        <v>176</v>
      </c>
      <c r="E2920" s="32" t="s">
        <v>8</v>
      </c>
      <c r="F2920" s="32" t="s">
        <v>33</v>
      </c>
      <c r="G2920" s="32" t="s">
        <v>34</v>
      </c>
    </row>
    <row r="2921" spans="1:7" x14ac:dyDescent="0.2">
      <c r="A2921" s="31">
        <v>2920</v>
      </c>
      <c r="B2921" s="32" t="str">
        <f t="shared" si="45"/>
        <v>SJ-B-02-QDVZ-AC-0072_HU03_F</v>
      </c>
      <c r="C2921" s="32" t="str">
        <f>VLOOKUP(D2921,设备类型清单!B:E,4,0)</f>
        <v>SJ-B-02-QDVZ-AC-0072</v>
      </c>
      <c r="D2921" s="32" t="s">
        <v>176</v>
      </c>
      <c r="E2921" s="32" t="s">
        <v>8</v>
      </c>
      <c r="F2921" s="32" t="s">
        <v>35</v>
      </c>
      <c r="G2921" s="32" t="s">
        <v>36</v>
      </c>
    </row>
    <row r="2922" spans="1:7" x14ac:dyDescent="0.2">
      <c r="A2922" s="31">
        <v>2921</v>
      </c>
      <c r="B2922" s="32" t="str">
        <f t="shared" si="45"/>
        <v>SJ-B-02-QDVZ-AC-0072_HU04_F</v>
      </c>
      <c r="C2922" s="32" t="str">
        <f>VLOOKUP(D2922,设备类型清单!B:E,4,0)</f>
        <v>SJ-B-02-QDVZ-AC-0072</v>
      </c>
      <c r="D2922" s="32" t="s">
        <v>176</v>
      </c>
      <c r="E2922" s="32" t="s">
        <v>8</v>
      </c>
      <c r="F2922" s="32" t="s">
        <v>37</v>
      </c>
      <c r="G2922" s="32" t="s">
        <v>38</v>
      </c>
    </row>
    <row r="2923" spans="1:7" x14ac:dyDescent="0.2">
      <c r="A2923" s="31">
        <v>2922</v>
      </c>
      <c r="B2923" s="32" t="str">
        <f t="shared" si="45"/>
        <v>SJ-B-02-QDVZ-AC-0072_HU05_F</v>
      </c>
      <c r="C2923" s="32" t="str">
        <f>VLOOKUP(D2923,设备类型清单!B:E,4,0)</f>
        <v>SJ-B-02-QDVZ-AC-0072</v>
      </c>
      <c r="D2923" s="32" t="s">
        <v>176</v>
      </c>
      <c r="E2923" s="32" t="s">
        <v>8</v>
      </c>
      <c r="F2923" s="32" t="s">
        <v>39</v>
      </c>
      <c r="G2923" s="32" t="s">
        <v>40</v>
      </c>
    </row>
    <row r="2924" spans="1:7" x14ac:dyDescent="0.2">
      <c r="A2924" s="31">
        <v>2923</v>
      </c>
      <c r="B2924" s="32" t="str">
        <f t="shared" si="45"/>
        <v>SJ-B-02-QDVZ-AC-0072_HU06_X</v>
      </c>
      <c r="C2924" s="32" t="str">
        <f>VLOOKUP(D2924,设备类型清单!B:E,4,0)</f>
        <v>SJ-B-02-QDVZ-AC-0072</v>
      </c>
      <c r="D2924" s="32" t="s">
        <v>176</v>
      </c>
      <c r="E2924" s="32" t="s">
        <v>8</v>
      </c>
      <c r="F2924" s="32" t="s">
        <v>41</v>
      </c>
      <c r="G2924" s="32" t="s">
        <v>42</v>
      </c>
    </row>
    <row r="2925" spans="1:7" x14ac:dyDescent="0.2">
      <c r="A2925" s="31">
        <v>2924</v>
      </c>
      <c r="B2925" s="32" t="str">
        <f t="shared" si="45"/>
        <v>SJ-B-02-QDVZ-AC-0072_TE01_F</v>
      </c>
      <c r="C2925" s="32" t="str">
        <f>VLOOKUP(D2925,设备类型清单!B:E,4,0)</f>
        <v>SJ-B-02-QDVZ-AC-0072</v>
      </c>
      <c r="D2925" s="32" t="s">
        <v>176</v>
      </c>
      <c r="E2925" s="32" t="s">
        <v>8</v>
      </c>
      <c r="F2925" s="32" t="s">
        <v>43</v>
      </c>
      <c r="G2925" s="32" t="s">
        <v>44</v>
      </c>
    </row>
    <row r="2926" spans="1:7" x14ac:dyDescent="0.2">
      <c r="A2926" s="31">
        <v>2925</v>
      </c>
      <c r="B2926" s="32" t="str">
        <f t="shared" si="45"/>
        <v>SJ-B-02-QDVZ-AC-0072_TE02_F</v>
      </c>
      <c r="C2926" s="32" t="str">
        <f>VLOOKUP(D2926,设备类型清单!B:E,4,0)</f>
        <v>SJ-B-02-QDVZ-AC-0072</v>
      </c>
      <c r="D2926" s="32" t="s">
        <v>176</v>
      </c>
      <c r="E2926" s="32" t="s">
        <v>8</v>
      </c>
      <c r="F2926" s="32" t="s">
        <v>45</v>
      </c>
      <c r="G2926" s="32" t="s">
        <v>46</v>
      </c>
    </row>
    <row r="2927" spans="1:7" x14ac:dyDescent="0.2">
      <c r="A2927" s="31">
        <v>2926</v>
      </c>
      <c r="B2927" s="32" t="str">
        <f t="shared" si="45"/>
        <v>SJ-B-02-QDVZ-AC-0072_TE03_F</v>
      </c>
      <c r="C2927" s="32" t="str">
        <f>VLOOKUP(D2927,设备类型清单!B:E,4,0)</f>
        <v>SJ-B-02-QDVZ-AC-0072</v>
      </c>
      <c r="D2927" s="32" t="s">
        <v>176</v>
      </c>
      <c r="E2927" s="32" t="s">
        <v>8</v>
      </c>
      <c r="F2927" s="32" t="s">
        <v>47</v>
      </c>
      <c r="G2927" s="32" t="s">
        <v>48</v>
      </c>
    </row>
    <row r="2928" spans="1:7" x14ac:dyDescent="0.2">
      <c r="A2928" s="31">
        <v>2927</v>
      </c>
      <c r="B2928" s="32" t="str">
        <f t="shared" si="45"/>
        <v>SJ-B-02-QDVZ-AC-0072_TE04_F</v>
      </c>
      <c r="C2928" s="32" t="str">
        <f>VLOOKUP(D2928,设备类型清单!B:E,4,0)</f>
        <v>SJ-B-02-QDVZ-AC-0072</v>
      </c>
      <c r="D2928" s="32" t="s">
        <v>176</v>
      </c>
      <c r="E2928" s="32" t="s">
        <v>8</v>
      </c>
      <c r="F2928" s="32" t="s">
        <v>49</v>
      </c>
      <c r="G2928" s="32" t="s">
        <v>50</v>
      </c>
    </row>
    <row r="2929" spans="1:7" x14ac:dyDescent="0.2">
      <c r="A2929" s="31">
        <v>2928</v>
      </c>
      <c r="B2929" s="32" t="str">
        <f t="shared" si="45"/>
        <v>SJ-B-02-QDVZ-AC-0072_TE05_F</v>
      </c>
      <c r="C2929" s="32" t="str">
        <f>VLOOKUP(D2929,设备类型清单!B:E,4,0)</f>
        <v>SJ-B-02-QDVZ-AC-0072</v>
      </c>
      <c r="D2929" s="32" t="s">
        <v>176</v>
      </c>
      <c r="E2929" s="32" t="s">
        <v>8</v>
      </c>
      <c r="F2929" s="32" t="s">
        <v>51</v>
      </c>
      <c r="G2929" s="32" t="s">
        <v>52</v>
      </c>
    </row>
    <row r="2930" spans="1:7" x14ac:dyDescent="0.2">
      <c r="A2930" s="31">
        <v>2929</v>
      </c>
      <c r="B2930" s="32" t="str">
        <f t="shared" si="45"/>
        <v>SJ-B-02-QDVZ-AC-0072_TE06_F</v>
      </c>
      <c r="C2930" s="32" t="str">
        <f>VLOOKUP(D2930,设备类型清单!B:E,4,0)</f>
        <v>SJ-B-02-QDVZ-AC-0072</v>
      </c>
      <c r="D2930" s="32" t="s">
        <v>176</v>
      </c>
      <c r="E2930" s="32" t="s">
        <v>8</v>
      </c>
      <c r="F2930" s="32" t="s">
        <v>53</v>
      </c>
      <c r="G2930" s="32" t="s">
        <v>54</v>
      </c>
    </row>
    <row r="2931" spans="1:7" x14ac:dyDescent="0.2">
      <c r="A2931" s="31">
        <v>2930</v>
      </c>
      <c r="B2931" s="32" t="str">
        <f t="shared" si="45"/>
        <v>SJ-B-02-QDVZ-AC-0072_TE07_F</v>
      </c>
      <c r="C2931" s="32" t="str">
        <f>VLOOKUP(D2931,设备类型清单!B:E,4,0)</f>
        <v>SJ-B-02-QDVZ-AC-0072</v>
      </c>
      <c r="D2931" s="32" t="s">
        <v>176</v>
      </c>
      <c r="E2931" s="32" t="s">
        <v>8</v>
      </c>
      <c r="F2931" s="32" t="s">
        <v>55</v>
      </c>
      <c r="G2931" s="32" t="s">
        <v>56</v>
      </c>
    </row>
    <row r="2932" spans="1:7" x14ac:dyDescent="0.2">
      <c r="A2932" s="31">
        <v>2931</v>
      </c>
      <c r="B2932" s="32" t="str">
        <f t="shared" si="45"/>
        <v>SJ-B-02-QDVZ-AC-0072_TE08_F</v>
      </c>
      <c r="C2932" s="32" t="str">
        <f>VLOOKUP(D2932,设备类型清单!B:E,4,0)</f>
        <v>SJ-B-02-QDVZ-AC-0072</v>
      </c>
      <c r="D2932" s="32" t="s">
        <v>176</v>
      </c>
      <c r="E2932" s="32" t="s">
        <v>8</v>
      </c>
      <c r="F2932" s="32" t="s">
        <v>57</v>
      </c>
      <c r="G2932" s="32" t="s">
        <v>58</v>
      </c>
    </row>
    <row r="2933" spans="1:7" x14ac:dyDescent="0.2">
      <c r="A2933" s="31">
        <v>2932</v>
      </c>
      <c r="B2933" s="32" t="str">
        <f t="shared" si="45"/>
        <v>SJ-B-02-QDVZ-AC-0072_TE09_S</v>
      </c>
      <c r="C2933" s="32" t="str">
        <f>VLOOKUP(D2933,设备类型清单!B:E,4,0)</f>
        <v>SJ-B-02-QDVZ-AC-0072</v>
      </c>
      <c r="D2933" s="32" t="s">
        <v>176</v>
      </c>
      <c r="E2933" s="32" t="s">
        <v>8</v>
      </c>
      <c r="F2933" s="32" t="s">
        <v>59</v>
      </c>
      <c r="G2933" s="32" t="s">
        <v>60</v>
      </c>
    </row>
    <row r="2934" spans="1:7" x14ac:dyDescent="0.2">
      <c r="A2934" s="31">
        <v>2933</v>
      </c>
      <c r="B2934" s="32" t="str">
        <f t="shared" si="45"/>
        <v>SJ-B-02-QDVZ-AC-0072_TE10_S</v>
      </c>
      <c r="C2934" s="32" t="str">
        <f>VLOOKUP(D2934,设备类型清单!B:E,4,0)</f>
        <v>SJ-B-02-QDVZ-AC-0072</v>
      </c>
      <c r="D2934" s="32" t="s">
        <v>176</v>
      </c>
      <c r="E2934" s="32" t="s">
        <v>8</v>
      </c>
      <c r="F2934" s="32" t="s">
        <v>61</v>
      </c>
      <c r="G2934" s="32" t="s">
        <v>62</v>
      </c>
    </row>
    <row r="2935" spans="1:7" x14ac:dyDescent="0.2">
      <c r="A2935" s="31">
        <v>2934</v>
      </c>
      <c r="B2935" s="32" t="str">
        <f t="shared" si="45"/>
        <v>SJ-B-02-QDVZ-AC-0072_TE11_X</v>
      </c>
      <c r="C2935" s="32" t="str">
        <f>VLOOKUP(D2935,设备类型清单!B:E,4,0)</f>
        <v>SJ-B-02-QDVZ-AC-0072</v>
      </c>
      <c r="D2935" s="32" t="s">
        <v>176</v>
      </c>
      <c r="E2935" s="32" t="s">
        <v>8</v>
      </c>
      <c r="F2935" s="32" t="s">
        <v>63</v>
      </c>
      <c r="G2935" s="32" t="s">
        <v>64</v>
      </c>
    </row>
    <row r="2936" spans="1:7" x14ac:dyDescent="0.2">
      <c r="A2936" s="31">
        <v>2935</v>
      </c>
      <c r="B2936" s="32" t="str">
        <f t="shared" si="45"/>
        <v>SJ-B-02-QDVZ-AC-0072_TE12_X</v>
      </c>
      <c r="C2936" s="32" t="str">
        <f>VLOOKUP(D2936,设备类型清单!B:E,4,0)</f>
        <v>SJ-B-02-QDVZ-AC-0072</v>
      </c>
      <c r="D2936" s="32" t="s">
        <v>176</v>
      </c>
      <c r="E2936" s="32" t="s">
        <v>8</v>
      </c>
      <c r="F2936" s="32" t="s">
        <v>65</v>
      </c>
      <c r="G2936" s="32" t="s">
        <v>66</v>
      </c>
    </row>
    <row r="2937" spans="1:7" x14ac:dyDescent="0.2">
      <c r="A2937" s="31">
        <v>2936</v>
      </c>
      <c r="B2937" s="32" t="str">
        <f t="shared" si="45"/>
        <v>SJ-B-02-QDVZ-AC-0072_TE13_X</v>
      </c>
      <c r="C2937" s="32" t="str">
        <f>VLOOKUP(D2937,设备类型清单!B:E,4,0)</f>
        <v>SJ-B-02-QDVZ-AC-0072</v>
      </c>
      <c r="D2937" s="32" t="s">
        <v>176</v>
      </c>
      <c r="E2937" s="32" t="s">
        <v>8</v>
      </c>
      <c r="F2937" s="32" t="s">
        <v>67</v>
      </c>
      <c r="G2937" s="32" t="s">
        <v>68</v>
      </c>
    </row>
    <row r="2938" spans="1:7" x14ac:dyDescent="0.2">
      <c r="A2938" s="31">
        <v>2937</v>
      </c>
      <c r="B2938" s="32" t="str">
        <f t="shared" si="45"/>
        <v>SJ-B-02-QDVZ-AC-0072_DP01_F</v>
      </c>
      <c r="C2938" s="32" t="str">
        <f>VLOOKUP(D2938,设备类型清单!B:E,4,0)</f>
        <v>SJ-B-02-QDVZ-AC-0072</v>
      </c>
      <c r="D2938" s="32" t="s">
        <v>176</v>
      </c>
      <c r="E2938" s="32" t="s">
        <v>8</v>
      </c>
      <c r="F2938" s="32" t="s">
        <v>69</v>
      </c>
      <c r="G2938" s="32" t="s">
        <v>70</v>
      </c>
    </row>
    <row r="2939" spans="1:7" x14ac:dyDescent="0.2">
      <c r="A2939" s="31">
        <v>2938</v>
      </c>
      <c r="B2939" s="32" t="str">
        <f t="shared" si="45"/>
        <v>SJ-B-02-QDVZ-AC-0072_DP02_X</v>
      </c>
      <c r="C2939" s="32" t="str">
        <f>VLOOKUP(D2939,设备类型清单!B:E,4,0)</f>
        <v>SJ-B-02-QDVZ-AC-0072</v>
      </c>
      <c r="D2939" s="32" t="s">
        <v>176</v>
      </c>
      <c r="E2939" s="32" t="s">
        <v>8</v>
      </c>
      <c r="F2939" s="32" t="s">
        <v>71</v>
      </c>
      <c r="G2939" s="32" t="s">
        <v>72</v>
      </c>
    </row>
    <row r="2940" spans="1:7" x14ac:dyDescent="0.2">
      <c r="A2940" s="31">
        <v>2939</v>
      </c>
      <c r="B2940" s="32" t="str">
        <f t="shared" si="45"/>
        <v>SJ-B-02-QDVZ-AC-0072_DP03_X</v>
      </c>
      <c r="C2940" s="32" t="str">
        <f>VLOOKUP(D2940,设备类型清单!B:E,4,0)</f>
        <v>SJ-B-02-QDVZ-AC-0072</v>
      </c>
      <c r="D2940" s="32" t="s">
        <v>176</v>
      </c>
      <c r="E2940" s="32" t="s">
        <v>8</v>
      </c>
      <c r="F2940" s="32" t="s">
        <v>73</v>
      </c>
      <c r="G2940" s="32" t="s">
        <v>74</v>
      </c>
    </row>
    <row r="2941" spans="1:7" x14ac:dyDescent="0.2">
      <c r="A2941" s="31">
        <v>2940</v>
      </c>
      <c r="B2941" s="32" t="str">
        <f t="shared" si="45"/>
        <v>SJ-B-02-QDVZ-AC-0072_DP04_X</v>
      </c>
      <c r="C2941" s="32" t="str">
        <f>VLOOKUP(D2941,设备类型清单!B:E,4,0)</f>
        <v>SJ-B-02-QDVZ-AC-0072</v>
      </c>
      <c r="D2941" s="32" t="s">
        <v>176</v>
      </c>
      <c r="E2941" s="32" t="s">
        <v>8</v>
      </c>
      <c r="F2941" s="32" t="s">
        <v>75</v>
      </c>
      <c r="G2941" s="32" t="s">
        <v>76</v>
      </c>
    </row>
    <row r="2942" spans="1:7" x14ac:dyDescent="0.2">
      <c r="A2942" s="31">
        <v>2941</v>
      </c>
      <c r="B2942" s="32" t="str">
        <f t="shared" si="45"/>
        <v>SJ-B-02-QDVZ-AC-0072_PR01_F</v>
      </c>
      <c r="C2942" s="32" t="str">
        <f>VLOOKUP(D2942,设备类型清单!B:E,4,0)</f>
        <v>SJ-B-02-QDVZ-AC-0072</v>
      </c>
      <c r="D2942" s="32" t="s">
        <v>176</v>
      </c>
      <c r="E2942" s="32" t="s">
        <v>8</v>
      </c>
      <c r="F2942" s="32" t="s">
        <v>77</v>
      </c>
      <c r="G2942" s="32" t="s">
        <v>78</v>
      </c>
    </row>
    <row r="2943" spans="1:7" x14ac:dyDescent="0.2">
      <c r="A2943" s="31">
        <v>2942</v>
      </c>
      <c r="B2943" s="32" t="str">
        <f t="shared" si="45"/>
        <v>SJ-B-02-QDVZ-AC-0072_SN01_M</v>
      </c>
      <c r="C2943" s="32" t="str">
        <f>VLOOKUP(D2943,设备类型清单!B:E,4,0)</f>
        <v>SJ-B-02-QDVZ-AC-0072</v>
      </c>
      <c r="D2943" s="32" t="s">
        <v>176</v>
      </c>
      <c r="E2943" s="32" t="s">
        <v>8</v>
      </c>
      <c r="F2943" s="32" t="s">
        <v>79</v>
      </c>
      <c r="G2943" s="32" t="s">
        <v>80</v>
      </c>
    </row>
    <row r="2944" spans="1:7" x14ac:dyDescent="0.2">
      <c r="A2944" s="31">
        <v>2943</v>
      </c>
      <c r="B2944" s="32" t="str">
        <f t="shared" si="45"/>
        <v>SJ-B-02-QDVZ-AC-0072_SN02_R</v>
      </c>
      <c r="C2944" s="32" t="str">
        <f>VLOOKUP(D2944,设备类型清单!B:E,4,0)</f>
        <v>SJ-B-02-QDVZ-AC-0072</v>
      </c>
      <c r="D2944" s="32" t="s">
        <v>176</v>
      </c>
      <c r="E2944" s="32" t="s">
        <v>8</v>
      </c>
      <c r="F2944" s="32" t="s">
        <v>81</v>
      </c>
      <c r="G2944" s="32" t="s">
        <v>82</v>
      </c>
    </row>
    <row r="2945" spans="1:7" x14ac:dyDescent="0.2">
      <c r="A2945" s="31">
        <v>2944</v>
      </c>
      <c r="B2945" s="32" t="str">
        <f t="shared" si="45"/>
        <v>SJ-B-02-QDVZ-AC-0072_SN03_E</v>
      </c>
      <c r="C2945" s="32" t="str">
        <f>VLOOKUP(D2945,设备类型清单!B:E,4,0)</f>
        <v>SJ-B-02-QDVZ-AC-0072</v>
      </c>
      <c r="D2945" s="32" t="s">
        <v>176</v>
      </c>
      <c r="E2945" s="32" t="s">
        <v>8</v>
      </c>
      <c r="F2945" s="32" t="s">
        <v>83</v>
      </c>
      <c r="G2945" s="32" t="s">
        <v>84</v>
      </c>
    </row>
    <row r="2946" spans="1:7" x14ac:dyDescent="0.2">
      <c r="A2946" s="31">
        <v>2945</v>
      </c>
      <c r="B2946" s="32" t="str">
        <f t="shared" ref="B2946:B3009" si="46">C2946&amp;F2946</f>
        <v>SJ-B-02-QDVZ-AC-0072_SN04_R</v>
      </c>
      <c r="C2946" s="32" t="str">
        <f>VLOOKUP(D2946,设备类型清单!B:E,4,0)</f>
        <v>SJ-B-02-QDVZ-AC-0072</v>
      </c>
      <c r="D2946" s="32" t="s">
        <v>176</v>
      </c>
      <c r="E2946" s="32" t="s">
        <v>8</v>
      </c>
      <c r="F2946" s="32" t="s">
        <v>85</v>
      </c>
      <c r="G2946" s="32" t="s">
        <v>86</v>
      </c>
    </row>
    <row r="2947" spans="1:7" x14ac:dyDescent="0.2">
      <c r="A2947" s="31">
        <v>2946</v>
      </c>
      <c r="B2947" s="32" t="str">
        <f t="shared" si="46"/>
        <v>SJ-B-02-QDVZ-AC-0072_SN05_E</v>
      </c>
      <c r="C2947" s="32" t="str">
        <f>VLOOKUP(D2947,设备类型清单!B:E,4,0)</f>
        <v>SJ-B-02-QDVZ-AC-0072</v>
      </c>
      <c r="D2947" s="32" t="s">
        <v>176</v>
      </c>
      <c r="E2947" s="32" t="s">
        <v>8</v>
      </c>
      <c r="F2947" s="32" t="s">
        <v>87</v>
      </c>
      <c r="G2947" s="32" t="s">
        <v>88</v>
      </c>
    </row>
    <row r="2948" spans="1:7" x14ac:dyDescent="0.2">
      <c r="A2948" s="31">
        <v>2947</v>
      </c>
      <c r="B2948" s="32" t="str">
        <f t="shared" si="46"/>
        <v>SJ-B-02-QDVZ-AC-0072_SN06_S</v>
      </c>
      <c r="C2948" s="32" t="str">
        <f>VLOOKUP(D2948,设备类型清单!B:E,4,0)</f>
        <v>SJ-B-02-QDVZ-AC-0072</v>
      </c>
      <c r="D2948" s="32" t="s">
        <v>176</v>
      </c>
      <c r="E2948" s="32" t="s">
        <v>8</v>
      </c>
      <c r="F2948" s="32" t="s">
        <v>89</v>
      </c>
      <c r="G2948" s="32" t="s">
        <v>90</v>
      </c>
    </row>
    <row r="2949" spans="1:7" x14ac:dyDescent="0.2">
      <c r="A2949" s="34">
        <v>2948</v>
      </c>
      <c r="B2949" s="30" t="str">
        <f t="shared" si="46"/>
        <v>SJ-B-02-QDVZ-AC-0073_AV01_F</v>
      </c>
      <c r="C2949" s="30" t="str">
        <f>VLOOKUP(D2949,设备类型清单!B:E,4,0)</f>
        <v>SJ-B-02-QDVZ-AC-0073</v>
      </c>
      <c r="D2949" s="30" t="s">
        <v>177</v>
      </c>
      <c r="E2949" s="30" t="s">
        <v>8</v>
      </c>
      <c r="F2949" s="30" t="s">
        <v>9</v>
      </c>
      <c r="G2949" s="30" t="s">
        <v>10</v>
      </c>
    </row>
    <row r="2950" spans="1:7" x14ac:dyDescent="0.2">
      <c r="A2950" s="34">
        <v>2949</v>
      </c>
      <c r="B2950" s="30" t="str">
        <f t="shared" si="46"/>
        <v>SJ-B-02-QDVZ-AC-0073_OP01_F</v>
      </c>
      <c r="C2950" s="30" t="str">
        <f>VLOOKUP(D2950,设备类型清单!B:E,4,0)</f>
        <v>SJ-B-02-QDVZ-AC-0073</v>
      </c>
      <c r="D2950" s="30" t="s">
        <v>177</v>
      </c>
      <c r="E2950" s="30" t="s">
        <v>8</v>
      </c>
      <c r="F2950" s="30" t="s">
        <v>11</v>
      </c>
      <c r="G2950" s="30" t="s">
        <v>12</v>
      </c>
    </row>
    <row r="2951" spans="1:7" x14ac:dyDescent="0.2">
      <c r="A2951" s="34">
        <v>2950</v>
      </c>
      <c r="B2951" s="30" t="str">
        <f t="shared" si="46"/>
        <v>SJ-B-02-QDVZ-AC-0073_OP02_F</v>
      </c>
      <c r="C2951" s="30" t="str">
        <f>VLOOKUP(D2951,设备类型清单!B:E,4,0)</f>
        <v>SJ-B-02-QDVZ-AC-0073</v>
      </c>
      <c r="D2951" s="30" t="s">
        <v>177</v>
      </c>
      <c r="E2951" s="30" t="s">
        <v>8</v>
      </c>
      <c r="F2951" s="30" t="s">
        <v>13</v>
      </c>
      <c r="G2951" s="30" t="s">
        <v>14</v>
      </c>
    </row>
    <row r="2952" spans="1:7" x14ac:dyDescent="0.2">
      <c r="A2952" s="34">
        <v>2951</v>
      </c>
      <c r="B2952" s="30" t="str">
        <f t="shared" si="46"/>
        <v>SJ-B-02-QDVZ-AC-0073_OP03_F</v>
      </c>
      <c r="C2952" s="30" t="str">
        <f>VLOOKUP(D2952,设备类型清单!B:E,4,0)</f>
        <v>SJ-B-02-QDVZ-AC-0073</v>
      </c>
      <c r="D2952" s="30" t="s">
        <v>177</v>
      </c>
      <c r="E2952" s="30" t="s">
        <v>8</v>
      </c>
      <c r="F2952" s="30" t="s">
        <v>15</v>
      </c>
      <c r="G2952" s="30" t="s">
        <v>16</v>
      </c>
    </row>
    <row r="2953" spans="1:7" x14ac:dyDescent="0.2">
      <c r="A2953" s="34">
        <v>2952</v>
      </c>
      <c r="B2953" s="30" t="str">
        <f t="shared" si="46"/>
        <v>SJ-B-02-QDVZ-AC-0073_OP04_F</v>
      </c>
      <c r="C2953" s="30" t="str">
        <f>VLOOKUP(D2953,设备类型清单!B:E,4,0)</f>
        <v>SJ-B-02-QDVZ-AC-0073</v>
      </c>
      <c r="D2953" s="30" t="s">
        <v>177</v>
      </c>
      <c r="E2953" s="30" t="s">
        <v>8</v>
      </c>
      <c r="F2953" s="30" t="s">
        <v>17</v>
      </c>
      <c r="G2953" s="30" t="s">
        <v>18</v>
      </c>
    </row>
    <row r="2954" spans="1:7" x14ac:dyDescent="0.2">
      <c r="A2954" s="34">
        <v>2953</v>
      </c>
      <c r="B2954" s="30" t="str">
        <f t="shared" si="46"/>
        <v>SJ-B-02-QDVZ-AC-0073_OP05_F</v>
      </c>
      <c r="C2954" s="30" t="str">
        <f>VLOOKUP(D2954,设备类型清单!B:E,4,0)</f>
        <v>SJ-B-02-QDVZ-AC-0073</v>
      </c>
      <c r="D2954" s="30" t="s">
        <v>177</v>
      </c>
      <c r="E2954" s="30" t="s">
        <v>8</v>
      </c>
      <c r="F2954" s="30" t="s">
        <v>19</v>
      </c>
      <c r="G2954" s="30" t="s">
        <v>20</v>
      </c>
    </row>
    <row r="2955" spans="1:7" x14ac:dyDescent="0.2">
      <c r="A2955" s="34">
        <v>2954</v>
      </c>
      <c r="B2955" s="30" t="str">
        <f t="shared" si="46"/>
        <v>SJ-B-02-QDVZ-AC-0073_OP06_X</v>
      </c>
      <c r="C2955" s="30" t="str">
        <f>VLOOKUP(D2955,设备类型清单!B:E,4,0)</f>
        <v>SJ-B-02-QDVZ-AC-0073</v>
      </c>
      <c r="D2955" s="30" t="s">
        <v>177</v>
      </c>
      <c r="E2955" s="30" t="s">
        <v>8</v>
      </c>
      <c r="F2955" s="30" t="s">
        <v>21</v>
      </c>
      <c r="G2955" s="30" t="s">
        <v>22</v>
      </c>
    </row>
    <row r="2956" spans="1:7" x14ac:dyDescent="0.2">
      <c r="A2956" s="34">
        <v>2955</v>
      </c>
      <c r="B2956" s="30" t="str">
        <f t="shared" si="46"/>
        <v>SJ-B-02-QDVZ-AC-0073_OP07_X</v>
      </c>
      <c r="C2956" s="30" t="str">
        <f>VLOOKUP(D2956,设备类型清单!B:E,4,0)</f>
        <v>SJ-B-02-QDVZ-AC-0073</v>
      </c>
      <c r="D2956" s="30" t="s">
        <v>177</v>
      </c>
      <c r="E2956" s="30" t="s">
        <v>8</v>
      </c>
      <c r="F2956" s="30" t="s">
        <v>23</v>
      </c>
      <c r="G2956" s="30" t="s">
        <v>24</v>
      </c>
    </row>
    <row r="2957" spans="1:7" x14ac:dyDescent="0.2">
      <c r="A2957" s="34">
        <v>2956</v>
      </c>
      <c r="B2957" s="30" t="str">
        <f t="shared" si="46"/>
        <v>SJ-B-02-QDVZ-AC-0073_OP08_X</v>
      </c>
      <c r="C2957" s="30" t="str">
        <f>VLOOKUP(D2957,设备类型清单!B:E,4,0)</f>
        <v>SJ-B-02-QDVZ-AC-0073</v>
      </c>
      <c r="D2957" s="30" t="s">
        <v>177</v>
      </c>
      <c r="E2957" s="30" t="s">
        <v>8</v>
      </c>
      <c r="F2957" s="30" t="s">
        <v>25</v>
      </c>
      <c r="G2957" s="30" t="s">
        <v>26</v>
      </c>
    </row>
    <row r="2958" spans="1:7" x14ac:dyDescent="0.2">
      <c r="A2958" s="34">
        <v>2957</v>
      </c>
      <c r="B2958" s="30" t="str">
        <f t="shared" si="46"/>
        <v>SJ-B-02-QDVZ-AC-0073_OP09_X</v>
      </c>
      <c r="C2958" s="30" t="str">
        <f>VLOOKUP(D2958,设备类型清单!B:E,4,0)</f>
        <v>SJ-B-02-QDVZ-AC-0073</v>
      </c>
      <c r="D2958" s="30" t="s">
        <v>177</v>
      </c>
      <c r="E2958" s="30" t="s">
        <v>8</v>
      </c>
      <c r="F2958" s="30" t="s">
        <v>27</v>
      </c>
      <c r="G2958" s="30" t="s">
        <v>28</v>
      </c>
    </row>
    <row r="2959" spans="1:7" x14ac:dyDescent="0.2">
      <c r="A2959" s="34">
        <v>2958</v>
      </c>
      <c r="B2959" s="30" t="str">
        <f t="shared" si="46"/>
        <v>SJ-B-02-QDVZ-AC-0073_FQ01_F</v>
      </c>
      <c r="C2959" s="30" t="str">
        <f>VLOOKUP(D2959,设备类型清单!B:E,4,0)</f>
        <v>SJ-B-02-QDVZ-AC-0073</v>
      </c>
      <c r="D2959" s="30" t="s">
        <v>177</v>
      </c>
      <c r="E2959" s="30" t="s">
        <v>8</v>
      </c>
      <c r="F2959" s="30" t="s">
        <v>29</v>
      </c>
      <c r="G2959" s="30" t="s">
        <v>30</v>
      </c>
    </row>
    <row r="2960" spans="1:7" x14ac:dyDescent="0.2">
      <c r="A2960" s="34">
        <v>2959</v>
      </c>
      <c r="B2960" s="30" t="str">
        <f t="shared" si="46"/>
        <v>SJ-B-02-QDVZ-AC-0073_HU01_F</v>
      </c>
      <c r="C2960" s="30" t="str">
        <f>VLOOKUP(D2960,设备类型清单!B:E,4,0)</f>
        <v>SJ-B-02-QDVZ-AC-0073</v>
      </c>
      <c r="D2960" s="30" t="s">
        <v>177</v>
      </c>
      <c r="E2960" s="30" t="s">
        <v>8</v>
      </c>
      <c r="F2960" s="30" t="s">
        <v>31</v>
      </c>
      <c r="G2960" s="30" t="s">
        <v>32</v>
      </c>
    </row>
    <row r="2961" spans="1:7" x14ac:dyDescent="0.2">
      <c r="A2961" s="34">
        <v>2960</v>
      </c>
      <c r="B2961" s="30" t="str">
        <f t="shared" si="46"/>
        <v>SJ-B-02-QDVZ-AC-0073_HU02_F</v>
      </c>
      <c r="C2961" s="30" t="str">
        <f>VLOOKUP(D2961,设备类型清单!B:E,4,0)</f>
        <v>SJ-B-02-QDVZ-AC-0073</v>
      </c>
      <c r="D2961" s="30" t="s">
        <v>177</v>
      </c>
      <c r="E2961" s="30" t="s">
        <v>8</v>
      </c>
      <c r="F2961" s="30" t="s">
        <v>33</v>
      </c>
      <c r="G2961" s="30" t="s">
        <v>34</v>
      </c>
    </row>
    <row r="2962" spans="1:7" x14ac:dyDescent="0.2">
      <c r="A2962" s="34">
        <v>2961</v>
      </c>
      <c r="B2962" s="30" t="str">
        <f t="shared" si="46"/>
        <v>SJ-B-02-QDVZ-AC-0073_HU03_F</v>
      </c>
      <c r="C2962" s="30" t="str">
        <f>VLOOKUP(D2962,设备类型清单!B:E,4,0)</f>
        <v>SJ-B-02-QDVZ-AC-0073</v>
      </c>
      <c r="D2962" s="30" t="s">
        <v>177</v>
      </c>
      <c r="E2962" s="30" t="s">
        <v>8</v>
      </c>
      <c r="F2962" s="30" t="s">
        <v>35</v>
      </c>
      <c r="G2962" s="30" t="s">
        <v>36</v>
      </c>
    </row>
    <row r="2963" spans="1:7" x14ac:dyDescent="0.2">
      <c r="A2963" s="34">
        <v>2962</v>
      </c>
      <c r="B2963" s="30" t="str">
        <f t="shared" si="46"/>
        <v>SJ-B-02-QDVZ-AC-0073_HU04_F</v>
      </c>
      <c r="C2963" s="30" t="str">
        <f>VLOOKUP(D2963,设备类型清单!B:E,4,0)</f>
        <v>SJ-B-02-QDVZ-AC-0073</v>
      </c>
      <c r="D2963" s="30" t="s">
        <v>177</v>
      </c>
      <c r="E2963" s="30" t="s">
        <v>8</v>
      </c>
      <c r="F2963" s="30" t="s">
        <v>37</v>
      </c>
      <c r="G2963" s="30" t="s">
        <v>38</v>
      </c>
    </row>
    <row r="2964" spans="1:7" x14ac:dyDescent="0.2">
      <c r="A2964" s="34">
        <v>2963</v>
      </c>
      <c r="B2964" s="30" t="str">
        <f t="shared" si="46"/>
        <v>SJ-B-02-QDVZ-AC-0073_HU05_F</v>
      </c>
      <c r="C2964" s="30" t="str">
        <f>VLOOKUP(D2964,设备类型清单!B:E,4,0)</f>
        <v>SJ-B-02-QDVZ-AC-0073</v>
      </c>
      <c r="D2964" s="30" t="s">
        <v>177</v>
      </c>
      <c r="E2964" s="30" t="s">
        <v>8</v>
      </c>
      <c r="F2964" s="30" t="s">
        <v>39</v>
      </c>
      <c r="G2964" s="30" t="s">
        <v>40</v>
      </c>
    </row>
    <row r="2965" spans="1:7" x14ac:dyDescent="0.2">
      <c r="A2965" s="34">
        <v>2964</v>
      </c>
      <c r="B2965" s="30" t="str">
        <f t="shared" si="46"/>
        <v>SJ-B-02-QDVZ-AC-0073_HU06_X</v>
      </c>
      <c r="C2965" s="30" t="str">
        <f>VLOOKUP(D2965,设备类型清单!B:E,4,0)</f>
        <v>SJ-B-02-QDVZ-AC-0073</v>
      </c>
      <c r="D2965" s="30" t="s">
        <v>177</v>
      </c>
      <c r="E2965" s="30" t="s">
        <v>8</v>
      </c>
      <c r="F2965" s="30" t="s">
        <v>41</v>
      </c>
      <c r="G2965" s="30" t="s">
        <v>42</v>
      </c>
    </row>
    <row r="2966" spans="1:7" x14ac:dyDescent="0.2">
      <c r="A2966" s="34">
        <v>2965</v>
      </c>
      <c r="B2966" s="30" t="str">
        <f t="shared" si="46"/>
        <v>SJ-B-02-QDVZ-AC-0073_TE01_F</v>
      </c>
      <c r="C2966" s="30" t="str">
        <f>VLOOKUP(D2966,设备类型清单!B:E,4,0)</f>
        <v>SJ-B-02-QDVZ-AC-0073</v>
      </c>
      <c r="D2966" s="30" t="s">
        <v>177</v>
      </c>
      <c r="E2966" s="30" t="s">
        <v>8</v>
      </c>
      <c r="F2966" s="30" t="s">
        <v>43</v>
      </c>
      <c r="G2966" s="30" t="s">
        <v>44</v>
      </c>
    </row>
    <row r="2967" spans="1:7" x14ac:dyDescent="0.2">
      <c r="A2967" s="34">
        <v>2966</v>
      </c>
      <c r="B2967" s="30" t="str">
        <f t="shared" si="46"/>
        <v>SJ-B-02-QDVZ-AC-0073_TE02_F</v>
      </c>
      <c r="C2967" s="30" t="str">
        <f>VLOOKUP(D2967,设备类型清单!B:E,4,0)</f>
        <v>SJ-B-02-QDVZ-AC-0073</v>
      </c>
      <c r="D2967" s="30" t="s">
        <v>177</v>
      </c>
      <c r="E2967" s="30" t="s">
        <v>8</v>
      </c>
      <c r="F2967" s="30" t="s">
        <v>45</v>
      </c>
      <c r="G2967" s="30" t="s">
        <v>46</v>
      </c>
    </row>
    <row r="2968" spans="1:7" x14ac:dyDescent="0.2">
      <c r="A2968" s="34">
        <v>2967</v>
      </c>
      <c r="B2968" s="30" t="str">
        <f t="shared" si="46"/>
        <v>SJ-B-02-QDVZ-AC-0073_TE03_F</v>
      </c>
      <c r="C2968" s="30" t="str">
        <f>VLOOKUP(D2968,设备类型清单!B:E,4,0)</f>
        <v>SJ-B-02-QDVZ-AC-0073</v>
      </c>
      <c r="D2968" s="30" t="s">
        <v>177</v>
      </c>
      <c r="E2968" s="30" t="s">
        <v>8</v>
      </c>
      <c r="F2968" s="30" t="s">
        <v>47</v>
      </c>
      <c r="G2968" s="30" t="s">
        <v>48</v>
      </c>
    </row>
    <row r="2969" spans="1:7" x14ac:dyDescent="0.2">
      <c r="A2969" s="34">
        <v>2968</v>
      </c>
      <c r="B2969" s="30" t="str">
        <f t="shared" si="46"/>
        <v>SJ-B-02-QDVZ-AC-0073_TE04_F</v>
      </c>
      <c r="C2969" s="30" t="str">
        <f>VLOOKUP(D2969,设备类型清单!B:E,4,0)</f>
        <v>SJ-B-02-QDVZ-AC-0073</v>
      </c>
      <c r="D2969" s="30" t="s">
        <v>177</v>
      </c>
      <c r="E2969" s="30" t="s">
        <v>8</v>
      </c>
      <c r="F2969" s="30" t="s">
        <v>49</v>
      </c>
      <c r="G2969" s="30" t="s">
        <v>50</v>
      </c>
    </row>
    <row r="2970" spans="1:7" x14ac:dyDescent="0.2">
      <c r="A2970" s="34">
        <v>2969</v>
      </c>
      <c r="B2970" s="30" t="str">
        <f t="shared" si="46"/>
        <v>SJ-B-02-QDVZ-AC-0073_TE05_F</v>
      </c>
      <c r="C2970" s="30" t="str">
        <f>VLOOKUP(D2970,设备类型清单!B:E,4,0)</f>
        <v>SJ-B-02-QDVZ-AC-0073</v>
      </c>
      <c r="D2970" s="30" t="s">
        <v>177</v>
      </c>
      <c r="E2970" s="30" t="s">
        <v>8</v>
      </c>
      <c r="F2970" s="30" t="s">
        <v>51</v>
      </c>
      <c r="G2970" s="30" t="s">
        <v>52</v>
      </c>
    </row>
    <row r="2971" spans="1:7" x14ac:dyDescent="0.2">
      <c r="A2971" s="34">
        <v>2970</v>
      </c>
      <c r="B2971" s="30" t="str">
        <f t="shared" si="46"/>
        <v>SJ-B-02-QDVZ-AC-0073_TE06_F</v>
      </c>
      <c r="C2971" s="30" t="str">
        <f>VLOOKUP(D2971,设备类型清单!B:E,4,0)</f>
        <v>SJ-B-02-QDVZ-AC-0073</v>
      </c>
      <c r="D2971" s="30" t="s">
        <v>177</v>
      </c>
      <c r="E2971" s="30" t="s">
        <v>8</v>
      </c>
      <c r="F2971" s="30" t="s">
        <v>53</v>
      </c>
      <c r="G2971" s="30" t="s">
        <v>54</v>
      </c>
    </row>
    <row r="2972" spans="1:7" x14ac:dyDescent="0.2">
      <c r="A2972" s="34">
        <v>2971</v>
      </c>
      <c r="B2972" s="30" t="str">
        <f t="shared" si="46"/>
        <v>SJ-B-02-QDVZ-AC-0073_TE07_F</v>
      </c>
      <c r="C2972" s="30" t="str">
        <f>VLOOKUP(D2972,设备类型清单!B:E,4,0)</f>
        <v>SJ-B-02-QDVZ-AC-0073</v>
      </c>
      <c r="D2972" s="30" t="s">
        <v>177</v>
      </c>
      <c r="E2972" s="30" t="s">
        <v>8</v>
      </c>
      <c r="F2972" s="30" t="s">
        <v>55</v>
      </c>
      <c r="G2972" s="30" t="s">
        <v>56</v>
      </c>
    </row>
    <row r="2973" spans="1:7" x14ac:dyDescent="0.2">
      <c r="A2973" s="34">
        <v>2972</v>
      </c>
      <c r="B2973" s="30" t="str">
        <f t="shared" si="46"/>
        <v>SJ-B-02-QDVZ-AC-0073_TE08_F</v>
      </c>
      <c r="C2973" s="30" t="str">
        <f>VLOOKUP(D2973,设备类型清单!B:E,4,0)</f>
        <v>SJ-B-02-QDVZ-AC-0073</v>
      </c>
      <c r="D2973" s="30" t="s">
        <v>177</v>
      </c>
      <c r="E2973" s="30" t="s">
        <v>8</v>
      </c>
      <c r="F2973" s="30" t="s">
        <v>57</v>
      </c>
      <c r="G2973" s="30" t="s">
        <v>58</v>
      </c>
    </row>
    <row r="2974" spans="1:7" x14ac:dyDescent="0.2">
      <c r="A2974" s="34">
        <v>2973</v>
      </c>
      <c r="B2974" s="30" t="str">
        <f t="shared" si="46"/>
        <v>SJ-B-02-QDVZ-AC-0073_TE09_S</v>
      </c>
      <c r="C2974" s="30" t="str">
        <f>VLOOKUP(D2974,设备类型清单!B:E,4,0)</f>
        <v>SJ-B-02-QDVZ-AC-0073</v>
      </c>
      <c r="D2974" s="30" t="s">
        <v>177</v>
      </c>
      <c r="E2974" s="30" t="s">
        <v>8</v>
      </c>
      <c r="F2974" s="30" t="s">
        <v>59</v>
      </c>
      <c r="G2974" s="30" t="s">
        <v>60</v>
      </c>
    </row>
    <row r="2975" spans="1:7" x14ac:dyDescent="0.2">
      <c r="A2975" s="34">
        <v>2974</v>
      </c>
      <c r="B2975" s="30" t="str">
        <f t="shared" si="46"/>
        <v>SJ-B-02-QDVZ-AC-0073_TE10_S</v>
      </c>
      <c r="C2975" s="30" t="str">
        <f>VLOOKUP(D2975,设备类型清单!B:E,4,0)</f>
        <v>SJ-B-02-QDVZ-AC-0073</v>
      </c>
      <c r="D2975" s="30" t="s">
        <v>177</v>
      </c>
      <c r="E2975" s="30" t="s">
        <v>8</v>
      </c>
      <c r="F2975" s="30" t="s">
        <v>61</v>
      </c>
      <c r="G2975" s="30" t="s">
        <v>62</v>
      </c>
    </row>
    <row r="2976" spans="1:7" x14ac:dyDescent="0.2">
      <c r="A2976" s="34">
        <v>2975</v>
      </c>
      <c r="B2976" s="30" t="str">
        <f t="shared" si="46"/>
        <v>SJ-B-02-QDVZ-AC-0073_TE11_X</v>
      </c>
      <c r="C2976" s="30" t="str">
        <f>VLOOKUP(D2976,设备类型清单!B:E,4,0)</f>
        <v>SJ-B-02-QDVZ-AC-0073</v>
      </c>
      <c r="D2976" s="30" t="s">
        <v>177</v>
      </c>
      <c r="E2976" s="30" t="s">
        <v>8</v>
      </c>
      <c r="F2976" s="30" t="s">
        <v>63</v>
      </c>
      <c r="G2976" s="30" t="s">
        <v>64</v>
      </c>
    </row>
    <row r="2977" spans="1:7" x14ac:dyDescent="0.2">
      <c r="A2977" s="34">
        <v>2976</v>
      </c>
      <c r="B2977" s="30" t="str">
        <f t="shared" si="46"/>
        <v>SJ-B-02-QDVZ-AC-0073_TE12_X</v>
      </c>
      <c r="C2977" s="30" t="str">
        <f>VLOOKUP(D2977,设备类型清单!B:E,4,0)</f>
        <v>SJ-B-02-QDVZ-AC-0073</v>
      </c>
      <c r="D2977" s="30" t="s">
        <v>177</v>
      </c>
      <c r="E2977" s="30" t="s">
        <v>8</v>
      </c>
      <c r="F2977" s="30" t="s">
        <v>65</v>
      </c>
      <c r="G2977" s="30" t="s">
        <v>66</v>
      </c>
    </row>
    <row r="2978" spans="1:7" x14ac:dyDescent="0.2">
      <c r="A2978" s="34">
        <v>2977</v>
      </c>
      <c r="B2978" s="30" t="str">
        <f t="shared" si="46"/>
        <v>SJ-B-02-QDVZ-AC-0073_TE13_X</v>
      </c>
      <c r="C2978" s="30" t="str">
        <f>VLOOKUP(D2978,设备类型清单!B:E,4,0)</f>
        <v>SJ-B-02-QDVZ-AC-0073</v>
      </c>
      <c r="D2978" s="30" t="s">
        <v>177</v>
      </c>
      <c r="E2978" s="30" t="s">
        <v>8</v>
      </c>
      <c r="F2978" s="30" t="s">
        <v>67</v>
      </c>
      <c r="G2978" s="30" t="s">
        <v>68</v>
      </c>
    </row>
    <row r="2979" spans="1:7" x14ac:dyDescent="0.2">
      <c r="A2979" s="34">
        <v>2978</v>
      </c>
      <c r="B2979" s="30" t="str">
        <f t="shared" si="46"/>
        <v>SJ-B-02-QDVZ-AC-0073_DP01_F</v>
      </c>
      <c r="C2979" s="30" t="str">
        <f>VLOOKUP(D2979,设备类型清单!B:E,4,0)</f>
        <v>SJ-B-02-QDVZ-AC-0073</v>
      </c>
      <c r="D2979" s="30" t="s">
        <v>177</v>
      </c>
      <c r="E2979" s="30" t="s">
        <v>8</v>
      </c>
      <c r="F2979" s="30" t="s">
        <v>69</v>
      </c>
      <c r="G2979" s="30" t="s">
        <v>70</v>
      </c>
    </row>
    <row r="2980" spans="1:7" x14ac:dyDescent="0.2">
      <c r="A2980" s="34">
        <v>2979</v>
      </c>
      <c r="B2980" s="30" t="str">
        <f t="shared" si="46"/>
        <v>SJ-B-02-QDVZ-AC-0073_DP02_X</v>
      </c>
      <c r="C2980" s="30" t="str">
        <f>VLOOKUP(D2980,设备类型清单!B:E,4,0)</f>
        <v>SJ-B-02-QDVZ-AC-0073</v>
      </c>
      <c r="D2980" s="30" t="s">
        <v>177</v>
      </c>
      <c r="E2980" s="30" t="s">
        <v>8</v>
      </c>
      <c r="F2980" s="30" t="s">
        <v>71</v>
      </c>
      <c r="G2980" s="30" t="s">
        <v>72</v>
      </c>
    </row>
    <row r="2981" spans="1:7" x14ac:dyDescent="0.2">
      <c r="A2981" s="34">
        <v>2980</v>
      </c>
      <c r="B2981" s="30" t="str">
        <f t="shared" si="46"/>
        <v>SJ-B-02-QDVZ-AC-0073_DP03_X</v>
      </c>
      <c r="C2981" s="30" t="str">
        <f>VLOOKUP(D2981,设备类型清单!B:E,4,0)</f>
        <v>SJ-B-02-QDVZ-AC-0073</v>
      </c>
      <c r="D2981" s="30" t="s">
        <v>177</v>
      </c>
      <c r="E2981" s="30" t="s">
        <v>8</v>
      </c>
      <c r="F2981" s="30" t="s">
        <v>73</v>
      </c>
      <c r="G2981" s="30" t="s">
        <v>74</v>
      </c>
    </row>
    <row r="2982" spans="1:7" x14ac:dyDescent="0.2">
      <c r="A2982" s="34">
        <v>2981</v>
      </c>
      <c r="B2982" s="30" t="str">
        <f t="shared" si="46"/>
        <v>SJ-B-02-QDVZ-AC-0073_DP04_X</v>
      </c>
      <c r="C2982" s="30" t="str">
        <f>VLOOKUP(D2982,设备类型清单!B:E,4,0)</f>
        <v>SJ-B-02-QDVZ-AC-0073</v>
      </c>
      <c r="D2982" s="30" t="s">
        <v>177</v>
      </c>
      <c r="E2982" s="30" t="s">
        <v>8</v>
      </c>
      <c r="F2982" s="30" t="s">
        <v>75</v>
      </c>
      <c r="G2982" s="30" t="s">
        <v>76</v>
      </c>
    </row>
    <row r="2983" spans="1:7" x14ac:dyDescent="0.2">
      <c r="A2983" s="34">
        <v>2982</v>
      </c>
      <c r="B2983" s="30" t="str">
        <f t="shared" si="46"/>
        <v>SJ-B-02-QDVZ-AC-0073_PR01_F</v>
      </c>
      <c r="C2983" s="30" t="str">
        <f>VLOOKUP(D2983,设备类型清单!B:E,4,0)</f>
        <v>SJ-B-02-QDVZ-AC-0073</v>
      </c>
      <c r="D2983" s="30" t="s">
        <v>177</v>
      </c>
      <c r="E2983" s="30" t="s">
        <v>8</v>
      </c>
      <c r="F2983" s="30" t="s">
        <v>77</v>
      </c>
      <c r="G2983" s="30" t="s">
        <v>78</v>
      </c>
    </row>
    <row r="2984" spans="1:7" x14ac:dyDescent="0.2">
      <c r="A2984" s="34">
        <v>2983</v>
      </c>
      <c r="B2984" s="30" t="str">
        <f t="shared" si="46"/>
        <v>SJ-B-02-QDVZ-AC-0073_SN01_M</v>
      </c>
      <c r="C2984" s="30" t="str">
        <f>VLOOKUP(D2984,设备类型清单!B:E,4,0)</f>
        <v>SJ-B-02-QDVZ-AC-0073</v>
      </c>
      <c r="D2984" s="30" t="s">
        <v>177</v>
      </c>
      <c r="E2984" s="30" t="s">
        <v>8</v>
      </c>
      <c r="F2984" s="30" t="s">
        <v>79</v>
      </c>
      <c r="G2984" s="30" t="s">
        <v>80</v>
      </c>
    </row>
    <row r="2985" spans="1:7" x14ac:dyDescent="0.2">
      <c r="A2985" s="34">
        <v>2984</v>
      </c>
      <c r="B2985" s="30" t="str">
        <f t="shared" si="46"/>
        <v>SJ-B-02-QDVZ-AC-0073_SN02_R</v>
      </c>
      <c r="C2985" s="30" t="str">
        <f>VLOOKUP(D2985,设备类型清单!B:E,4,0)</f>
        <v>SJ-B-02-QDVZ-AC-0073</v>
      </c>
      <c r="D2985" s="30" t="s">
        <v>177</v>
      </c>
      <c r="E2985" s="30" t="s">
        <v>8</v>
      </c>
      <c r="F2985" s="30" t="s">
        <v>81</v>
      </c>
      <c r="G2985" s="30" t="s">
        <v>82</v>
      </c>
    </row>
    <row r="2986" spans="1:7" x14ac:dyDescent="0.2">
      <c r="A2986" s="34">
        <v>2985</v>
      </c>
      <c r="B2986" s="30" t="str">
        <f t="shared" si="46"/>
        <v>SJ-B-02-QDVZ-AC-0073_SN03_E</v>
      </c>
      <c r="C2986" s="30" t="str">
        <f>VLOOKUP(D2986,设备类型清单!B:E,4,0)</f>
        <v>SJ-B-02-QDVZ-AC-0073</v>
      </c>
      <c r="D2986" s="30" t="s">
        <v>177</v>
      </c>
      <c r="E2986" s="30" t="s">
        <v>8</v>
      </c>
      <c r="F2986" s="30" t="s">
        <v>83</v>
      </c>
      <c r="G2986" s="30" t="s">
        <v>84</v>
      </c>
    </row>
    <row r="2987" spans="1:7" x14ac:dyDescent="0.2">
      <c r="A2987" s="34">
        <v>2986</v>
      </c>
      <c r="B2987" s="30" t="str">
        <f t="shared" si="46"/>
        <v>SJ-B-02-QDVZ-AC-0073_SN04_R</v>
      </c>
      <c r="C2987" s="30" t="str">
        <f>VLOOKUP(D2987,设备类型清单!B:E,4,0)</f>
        <v>SJ-B-02-QDVZ-AC-0073</v>
      </c>
      <c r="D2987" s="30" t="s">
        <v>177</v>
      </c>
      <c r="E2987" s="30" t="s">
        <v>8</v>
      </c>
      <c r="F2987" s="30" t="s">
        <v>85</v>
      </c>
      <c r="G2987" s="30" t="s">
        <v>86</v>
      </c>
    </row>
    <row r="2988" spans="1:7" x14ac:dyDescent="0.2">
      <c r="A2988" s="34">
        <v>2987</v>
      </c>
      <c r="B2988" s="30" t="str">
        <f t="shared" si="46"/>
        <v>SJ-B-02-QDVZ-AC-0073_SN05_E</v>
      </c>
      <c r="C2988" s="30" t="str">
        <f>VLOOKUP(D2988,设备类型清单!B:E,4,0)</f>
        <v>SJ-B-02-QDVZ-AC-0073</v>
      </c>
      <c r="D2988" s="30" t="s">
        <v>177</v>
      </c>
      <c r="E2988" s="30" t="s">
        <v>8</v>
      </c>
      <c r="F2988" s="30" t="s">
        <v>87</v>
      </c>
      <c r="G2988" s="30" t="s">
        <v>88</v>
      </c>
    </row>
    <row r="2989" spans="1:7" x14ac:dyDescent="0.2">
      <c r="A2989" s="34">
        <v>2988</v>
      </c>
      <c r="B2989" s="30" t="str">
        <f t="shared" si="46"/>
        <v>SJ-B-02-QDVZ-AC-0073_SN06_S</v>
      </c>
      <c r="C2989" s="30" t="str">
        <f>VLOOKUP(D2989,设备类型清单!B:E,4,0)</f>
        <v>SJ-B-02-QDVZ-AC-0073</v>
      </c>
      <c r="D2989" s="30" t="s">
        <v>177</v>
      </c>
      <c r="E2989" s="30" t="s">
        <v>8</v>
      </c>
      <c r="F2989" s="30" t="s">
        <v>89</v>
      </c>
      <c r="G2989" s="30" t="s">
        <v>90</v>
      </c>
    </row>
    <row r="2990" spans="1:7" x14ac:dyDescent="0.2">
      <c r="A2990" s="31">
        <v>2989</v>
      </c>
      <c r="B2990" s="32" t="str">
        <f t="shared" si="46"/>
        <v>SJ-B-02-QDVZ-AC-0074_AV01_F</v>
      </c>
      <c r="C2990" s="32" t="str">
        <f>VLOOKUP(D2990,设备类型清单!B:E,4,0)</f>
        <v>SJ-B-02-QDVZ-AC-0074</v>
      </c>
      <c r="D2990" s="32" t="s">
        <v>178</v>
      </c>
      <c r="E2990" s="32" t="s">
        <v>179</v>
      </c>
      <c r="F2990" s="32" t="s">
        <v>9</v>
      </c>
      <c r="G2990" s="32" t="s">
        <v>10</v>
      </c>
    </row>
    <row r="2991" spans="1:7" x14ac:dyDescent="0.2">
      <c r="A2991" s="31">
        <v>2990</v>
      </c>
      <c r="B2991" s="32" t="str">
        <f t="shared" si="46"/>
        <v>SJ-B-02-QDVZ-AC-0074_OP01_F</v>
      </c>
      <c r="C2991" s="32" t="str">
        <f>VLOOKUP(D2991,设备类型清单!B:E,4,0)</f>
        <v>SJ-B-02-QDVZ-AC-0074</v>
      </c>
      <c r="D2991" s="32" t="s">
        <v>178</v>
      </c>
      <c r="E2991" s="32" t="s">
        <v>179</v>
      </c>
      <c r="F2991" s="32" t="s">
        <v>11</v>
      </c>
      <c r="G2991" s="32" t="s">
        <v>20</v>
      </c>
    </row>
    <row r="2992" spans="1:7" x14ac:dyDescent="0.2">
      <c r="A2992" s="31">
        <v>2991</v>
      </c>
      <c r="B2992" s="32" t="str">
        <f t="shared" si="46"/>
        <v>SJ-B-02-QDVZ-AC-0074_OP02_F</v>
      </c>
      <c r="C2992" s="32" t="str">
        <f>VLOOKUP(D2992,设备类型清单!B:E,4,0)</f>
        <v>SJ-B-02-QDVZ-AC-0074</v>
      </c>
      <c r="D2992" s="32" t="s">
        <v>178</v>
      </c>
      <c r="E2992" s="32" t="s">
        <v>179</v>
      </c>
      <c r="F2992" s="32" t="s">
        <v>13</v>
      </c>
      <c r="G2992" s="32" t="s">
        <v>12</v>
      </c>
    </row>
    <row r="2993" spans="1:7" x14ac:dyDescent="0.2">
      <c r="A2993" s="31">
        <v>2992</v>
      </c>
      <c r="B2993" s="32" t="str">
        <f t="shared" si="46"/>
        <v>SJ-B-02-QDVZ-AC-0074_OP03_X</v>
      </c>
      <c r="C2993" s="32" t="str">
        <f>VLOOKUP(D2993,设备类型清单!B:E,4,0)</f>
        <v>SJ-B-02-QDVZ-AC-0074</v>
      </c>
      <c r="D2993" s="32" t="s">
        <v>178</v>
      </c>
      <c r="E2993" s="32" t="s">
        <v>179</v>
      </c>
      <c r="F2993" s="32" t="s">
        <v>180</v>
      </c>
      <c r="G2993" s="32" t="s">
        <v>22</v>
      </c>
    </row>
    <row r="2994" spans="1:7" x14ac:dyDescent="0.2">
      <c r="A2994" s="31">
        <v>2993</v>
      </c>
      <c r="B2994" s="32" t="str">
        <f t="shared" si="46"/>
        <v>SJ-B-02-QDVZ-AC-0074_OP04_F</v>
      </c>
      <c r="C2994" s="32" t="str">
        <f>VLOOKUP(D2994,设备类型清单!B:E,4,0)</f>
        <v>SJ-B-02-QDVZ-AC-0074</v>
      </c>
      <c r="D2994" s="32" t="s">
        <v>178</v>
      </c>
      <c r="E2994" s="32" t="s">
        <v>179</v>
      </c>
      <c r="F2994" s="32" t="s">
        <v>17</v>
      </c>
      <c r="G2994" s="32" t="s">
        <v>18</v>
      </c>
    </row>
    <row r="2995" spans="1:7" x14ac:dyDescent="0.2">
      <c r="A2995" s="31">
        <v>2994</v>
      </c>
      <c r="B2995" s="32" t="str">
        <f t="shared" si="46"/>
        <v>SJ-B-02-QDVZ-AC-0074_OP05_X</v>
      </c>
      <c r="C2995" s="32" t="str">
        <f>VLOOKUP(D2995,设备类型清单!B:E,4,0)</f>
        <v>SJ-B-02-QDVZ-AC-0074</v>
      </c>
      <c r="D2995" s="32" t="s">
        <v>178</v>
      </c>
      <c r="E2995" s="32" t="s">
        <v>179</v>
      </c>
      <c r="F2995" s="32" t="s">
        <v>181</v>
      </c>
      <c r="G2995" s="32" t="s">
        <v>28</v>
      </c>
    </row>
    <row r="2996" spans="1:7" x14ac:dyDescent="0.2">
      <c r="A2996" s="31">
        <v>2995</v>
      </c>
      <c r="B2996" s="32" t="str">
        <f t="shared" si="46"/>
        <v>SJ-B-02-QDVZ-AC-0074_FQ01_F</v>
      </c>
      <c r="C2996" s="32" t="str">
        <f>VLOOKUP(D2996,设备类型清单!B:E,4,0)</f>
        <v>SJ-B-02-QDVZ-AC-0074</v>
      </c>
      <c r="D2996" s="32" t="s">
        <v>178</v>
      </c>
      <c r="E2996" s="32" t="s">
        <v>179</v>
      </c>
      <c r="F2996" s="32" t="s">
        <v>29</v>
      </c>
      <c r="G2996" s="32" t="s">
        <v>30</v>
      </c>
    </row>
    <row r="2997" spans="1:7" x14ac:dyDescent="0.2">
      <c r="A2997" s="31">
        <v>2996</v>
      </c>
      <c r="B2997" s="32" t="str">
        <f t="shared" si="46"/>
        <v>SJ-B-02-QDVZ-AC-0074_HU01_F</v>
      </c>
      <c r="C2997" s="32" t="str">
        <f>VLOOKUP(D2997,设备类型清单!B:E,4,0)</f>
        <v>SJ-B-02-QDVZ-AC-0074</v>
      </c>
      <c r="D2997" s="32" t="s">
        <v>178</v>
      </c>
      <c r="E2997" s="32" t="s">
        <v>179</v>
      </c>
      <c r="F2997" s="32" t="s">
        <v>31</v>
      </c>
      <c r="G2997" s="32" t="s">
        <v>36</v>
      </c>
    </row>
    <row r="2998" spans="1:7" x14ac:dyDescent="0.2">
      <c r="A2998" s="31">
        <v>2997</v>
      </c>
      <c r="B2998" s="32" t="str">
        <f t="shared" si="46"/>
        <v>SJ-B-02-QDVZ-AC-0074_HU02_X</v>
      </c>
      <c r="C2998" s="32" t="str">
        <f>VLOOKUP(D2998,设备类型清单!B:E,4,0)</f>
        <v>SJ-B-02-QDVZ-AC-0074</v>
      </c>
      <c r="D2998" s="32" t="s">
        <v>178</v>
      </c>
      <c r="E2998" s="32" t="s">
        <v>179</v>
      </c>
      <c r="F2998" s="32" t="s">
        <v>96</v>
      </c>
      <c r="G2998" s="32" t="s">
        <v>42</v>
      </c>
    </row>
    <row r="2999" spans="1:7" x14ac:dyDescent="0.2">
      <c r="A2999" s="31">
        <v>2998</v>
      </c>
      <c r="B2999" s="32" t="str">
        <f t="shared" si="46"/>
        <v>SJ-B-02-QDVZ-AC-0074_HU03_F</v>
      </c>
      <c r="C2999" s="32" t="str">
        <f>VLOOKUP(D2999,设备类型清单!B:E,4,0)</f>
        <v>SJ-B-02-QDVZ-AC-0074</v>
      </c>
      <c r="D2999" s="32" t="s">
        <v>178</v>
      </c>
      <c r="E2999" s="32" t="s">
        <v>179</v>
      </c>
      <c r="F2999" s="32" t="s">
        <v>35</v>
      </c>
      <c r="G2999" s="32" t="s">
        <v>40</v>
      </c>
    </row>
    <row r="3000" spans="1:7" x14ac:dyDescent="0.2">
      <c r="A3000" s="31">
        <v>2999</v>
      </c>
      <c r="B3000" s="32" t="str">
        <f t="shared" si="46"/>
        <v>SJ-B-02-QDVZ-AC-0074_HU04_F</v>
      </c>
      <c r="C3000" s="32" t="str">
        <f>VLOOKUP(D3000,设备类型清单!B:E,4,0)</f>
        <v>SJ-B-02-QDVZ-AC-0074</v>
      </c>
      <c r="D3000" s="32" t="s">
        <v>178</v>
      </c>
      <c r="E3000" s="32" t="s">
        <v>179</v>
      </c>
      <c r="F3000" s="32" t="s">
        <v>37</v>
      </c>
      <c r="G3000" s="32" t="s">
        <v>34</v>
      </c>
    </row>
    <row r="3001" spans="1:7" x14ac:dyDescent="0.2">
      <c r="A3001" s="31">
        <v>3000</v>
      </c>
      <c r="B3001" s="32" t="str">
        <f t="shared" si="46"/>
        <v>SJ-B-02-QDVZ-AC-0074_HU05_F</v>
      </c>
      <c r="C3001" s="32" t="str">
        <f>VLOOKUP(D3001,设备类型清单!B:E,4,0)</f>
        <v>SJ-B-02-QDVZ-AC-0074</v>
      </c>
      <c r="D3001" s="32" t="s">
        <v>178</v>
      </c>
      <c r="E3001" s="32" t="s">
        <v>179</v>
      </c>
      <c r="F3001" s="32" t="s">
        <v>39</v>
      </c>
      <c r="G3001" s="32" t="s">
        <v>38</v>
      </c>
    </row>
    <row r="3002" spans="1:7" x14ac:dyDescent="0.2">
      <c r="A3002" s="31">
        <v>3001</v>
      </c>
      <c r="B3002" s="32" t="str">
        <f t="shared" si="46"/>
        <v>SJ-B-02-QDVZ-AC-0074_HU06_F</v>
      </c>
      <c r="C3002" s="32" t="str">
        <f>VLOOKUP(D3002,设备类型清单!B:E,4,0)</f>
        <v>SJ-B-02-QDVZ-AC-0074</v>
      </c>
      <c r="D3002" s="32" t="s">
        <v>178</v>
      </c>
      <c r="E3002" s="32" t="s">
        <v>179</v>
      </c>
      <c r="F3002" s="32" t="s">
        <v>182</v>
      </c>
      <c r="G3002" s="32" t="s">
        <v>32</v>
      </c>
    </row>
    <row r="3003" spans="1:7" x14ac:dyDescent="0.2">
      <c r="A3003" s="31">
        <v>3002</v>
      </c>
      <c r="B3003" s="32" t="str">
        <f t="shared" si="46"/>
        <v>SJ-B-02-QDVZ-AC-0074_TE01_F</v>
      </c>
      <c r="C3003" s="32" t="str">
        <f>VLOOKUP(D3003,设备类型清单!B:E,4,0)</f>
        <v>SJ-B-02-QDVZ-AC-0074</v>
      </c>
      <c r="D3003" s="32" t="s">
        <v>178</v>
      </c>
      <c r="E3003" s="32" t="s">
        <v>179</v>
      </c>
      <c r="F3003" s="32" t="s">
        <v>43</v>
      </c>
      <c r="G3003" s="32" t="s">
        <v>48</v>
      </c>
    </row>
    <row r="3004" spans="1:7" x14ac:dyDescent="0.2">
      <c r="A3004" s="31">
        <v>3003</v>
      </c>
      <c r="B3004" s="32" t="str">
        <f t="shared" si="46"/>
        <v>SJ-B-02-QDVZ-AC-0074_TE02_X</v>
      </c>
      <c r="C3004" s="32" t="str">
        <f>VLOOKUP(D3004,设备类型清单!B:E,4,0)</f>
        <v>SJ-B-02-QDVZ-AC-0074</v>
      </c>
      <c r="D3004" s="32" t="s">
        <v>178</v>
      </c>
      <c r="E3004" s="32" t="s">
        <v>179</v>
      </c>
      <c r="F3004" s="32" t="s">
        <v>97</v>
      </c>
      <c r="G3004" s="32" t="s">
        <v>68</v>
      </c>
    </row>
    <row r="3005" spans="1:7" x14ac:dyDescent="0.2">
      <c r="A3005" s="31">
        <v>3004</v>
      </c>
      <c r="B3005" s="32" t="str">
        <f t="shared" si="46"/>
        <v>SJ-B-02-QDVZ-AC-0074_TE03_S</v>
      </c>
      <c r="C3005" s="32" t="str">
        <f>VLOOKUP(D3005,设备类型清单!B:E,4,0)</f>
        <v>SJ-B-02-QDVZ-AC-0074</v>
      </c>
      <c r="D3005" s="32" t="s">
        <v>178</v>
      </c>
      <c r="E3005" s="32" t="s">
        <v>179</v>
      </c>
      <c r="F3005" s="32" t="s">
        <v>98</v>
      </c>
      <c r="G3005" s="32" t="s">
        <v>60</v>
      </c>
    </row>
    <row r="3006" spans="1:7" x14ac:dyDescent="0.2">
      <c r="A3006" s="31">
        <v>3005</v>
      </c>
      <c r="B3006" s="32" t="str">
        <f t="shared" si="46"/>
        <v>SJ-B-02-QDVZ-AC-0074_TE04_S</v>
      </c>
      <c r="C3006" s="32" t="str">
        <f>VLOOKUP(D3006,设备类型清单!B:E,4,0)</f>
        <v>SJ-B-02-QDVZ-AC-0074</v>
      </c>
      <c r="D3006" s="32" t="s">
        <v>178</v>
      </c>
      <c r="E3006" s="32" t="s">
        <v>179</v>
      </c>
      <c r="F3006" s="32" t="s">
        <v>183</v>
      </c>
      <c r="G3006" s="32" t="s">
        <v>62</v>
      </c>
    </row>
    <row r="3007" spans="1:7" x14ac:dyDescent="0.2">
      <c r="A3007" s="31">
        <v>3006</v>
      </c>
      <c r="B3007" s="32" t="str">
        <f t="shared" si="46"/>
        <v>SJ-B-02-QDVZ-AC-0074_TE05_F</v>
      </c>
      <c r="C3007" s="32" t="str">
        <f>VLOOKUP(D3007,设备类型清单!B:E,4,0)</f>
        <v>SJ-B-02-QDVZ-AC-0074</v>
      </c>
      <c r="D3007" s="32" t="s">
        <v>178</v>
      </c>
      <c r="E3007" s="32" t="s">
        <v>179</v>
      </c>
      <c r="F3007" s="32" t="s">
        <v>51</v>
      </c>
      <c r="G3007" s="32" t="s">
        <v>58</v>
      </c>
    </row>
    <row r="3008" spans="1:7" x14ac:dyDescent="0.2">
      <c r="A3008" s="31">
        <v>3007</v>
      </c>
      <c r="B3008" s="32" t="str">
        <f t="shared" si="46"/>
        <v>SJ-B-02-QDVZ-AC-0074_TE06_X</v>
      </c>
      <c r="C3008" s="32" t="str">
        <f>VLOOKUP(D3008,设备类型清单!B:E,4,0)</f>
        <v>SJ-B-02-QDVZ-AC-0074</v>
      </c>
      <c r="D3008" s="32" t="s">
        <v>178</v>
      </c>
      <c r="E3008" s="32" t="s">
        <v>179</v>
      </c>
      <c r="F3008" s="32" t="s">
        <v>100</v>
      </c>
      <c r="G3008" s="32" t="s">
        <v>66</v>
      </c>
    </row>
    <row r="3009" spans="1:7" x14ac:dyDescent="0.2">
      <c r="A3009" s="31">
        <v>3008</v>
      </c>
      <c r="B3009" s="32" t="str">
        <f t="shared" si="46"/>
        <v>SJ-B-02-QDVZ-AC-0074_TE07_F</v>
      </c>
      <c r="C3009" s="32" t="str">
        <f>VLOOKUP(D3009,设备类型清单!B:E,4,0)</f>
        <v>SJ-B-02-QDVZ-AC-0074</v>
      </c>
      <c r="D3009" s="32" t="s">
        <v>178</v>
      </c>
      <c r="E3009" s="32" t="s">
        <v>179</v>
      </c>
      <c r="F3009" s="32" t="s">
        <v>55</v>
      </c>
      <c r="G3009" s="32" t="s">
        <v>46</v>
      </c>
    </row>
    <row r="3010" spans="1:7" x14ac:dyDescent="0.2">
      <c r="A3010" s="31">
        <v>3009</v>
      </c>
      <c r="B3010" s="32" t="str">
        <f t="shared" ref="B3010:B3073" si="47">C3010&amp;F3010</f>
        <v>SJ-B-02-QDVZ-AC-0074_TE08_X</v>
      </c>
      <c r="C3010" s="32" t="str">
        <f>VLOOKUP(D3010,设备类型清单!B:E,4,0)</f>
        <v>SJ-B-02-QDVZ-AC-0074</v>
      </c>
      <c r="D3010" s="32" t="s">
        <v>178</v>
      </c>
      <c r="E3010" s="32" t="s">
        <v>179</v>
      </c>
      <c r="F3010" s="32" t="s">
        <v>184</v>
      </c>
      <c r="G3010" s="32" t="s">
        <v>64</v>
      </c>
    </row>
    <row r="3011" spans="1:7" x14ac:dyDescent="0.2">
      <c r="A3011" s="31">
        <v>3010</v>
      </c>
      <c r="B3011" s="32" t="str">
        <f t="shared" si="47"/>
        <v>SJ-B-02-QDVZ-AC-0074_TE09_F</v>
      </c>
      <c r="C3011" s="32" t="str">
        <f>VLOOKUP(D3011,设备类型清单!B:E,4,0)</f>
        <v>SJ-B-02-QDVZ-AC-0074</v>
      </c>
      <c r="D3011" s="32" t="s">
        <v>178</v>
      </c>
      <c r="E3011" s="32" t="s">
        <v>179</v>
      </c>
      <c r="F3011" s="32" t="s">
        <v>185</v>
      </c>
      <c r="G3011" s="32" t="s">
        <v>56</v>
      </c>
    </row>
    <row r="3012" spans="1:7" x14ac:dyDescent="0.2">
      <c r="A3012" s="31">
        <v>3011</v>
      </c>
      <c r="B3012" s="32" t="str">
        <f t="shared" si="47"/>
        <v>SJ-B-02-QDVZ-AC-0074_TE10_F</v>
      </c>
      <c r="C3012" s="32" t="str">
        <f>VLOOKUP(D3012,设备类型清单!B:E,4,0)</f>
        <v>SJ-B-02-QDVZ-AC-0074</v>
      </c>
      <c r="D3012" s="32" t="s">
        <v>178</v>
      </c>
      <c r="E3012" s="32" t="s">
        <v>179</v>
      </c>
      <c r="F3012" s="32" t="s">
        <v>186</v>
      </c>
      <c r="G3012" s="32" t="s">
        <v>44</v>
      </c>
    </row>
    <row r="3013" spans="1:7" x14ac:dyDescent="0.2">
      <c r="A3013" s="31">
        <v>3012</v>
      </c>
      <c r="B3013" s="32" t="str">
        <f t="shared" si="47"/>
        <v>SJ-B-02-QDVZ-AC-0074_TE11_F</v>
      </c>
      <c r="C3013" s="32" t="str">
        <f>VLOOKUP(D3013,设备类型清单!B:E,4,0)</f>
        <v>SJ-B-02-QDVZ-AC-0074</v>
      </c>
      <c r="D3013" s="32" t="s">
        <v>178</v>
      </c>
      <c r="E3013" s="32" t="s">
        <v>179</v>
      </c>
      <c r="F3013" s="32" t="s">
        <v>187</v>
      </c>
      <c r="G3013" s="32" t="s">
        <v>50</v>
      </c>
    </row>
    <row r="3014" spans="1:7" x14ac:dyDescent="0.2">
      <c r="A3014" s="31">
        <v>3013</v>
      </c>
      <c r="B3014" s="32" t="str">
        <f t="shared" si="47"/>
        <v>SJ-B-02-QDVZ-AC-0074_DP01_F</v>
      </c>
      <c r="C3014" s="32" t="str">
        <f>VLOOKUP(D3014,设备类型清单!B:E,4,0)</f>
        <v>SJ-B-02-QDVZ-AC-0074</v>
      </c>
      <c r="D3014" s="32" t="s">
        <v>178</v>
      </c>
      <c r="E3014" s="32" t="s">
        <v>179</v>
      </c>
      <c r="F3014" s="32" t="s">
        <v>69</v>
      </c>
      <c r="G3014" s="32" t="s">
        <v>70</v>
      </c>
    </row>
    <row r="3015" spans="1:7" x14ac:dyDescent="0.2">
      <c r="A3015" s="31">
        <v>3014</v>
      </c>
      <c r="B3015" s="32" t="str">
        <f t="shared" si="47"/>
        <v>SJ-B-02-QDVZ-AC-0074_DP02_X</v>
      </c>
      <c r="C3015" s="32" t="str">
        <f>VLOOKUP(D3015,设备类型清单!B:E,4,0)</f>
        <v>SJ-B-02-QDVZ-AC-0074</v>
      </c>
      <c r="D3015" s="32" t="s">
        <v>178</v>
      </c>
      <c r="E3015" s="32" t="s">
        <v>179</v>
      </c>
      <c r="F3015" s="32" t="s">
        <v>71</v>
      </c>
      <c r="G3015" s="32" t="s">
        <v>72</v>
      </c>
    </row>
    <row r="3016" spans="1:7" x14ac:dyDescent="0.2">
      <c r="A3016" s="31">
        <v>3015</v>
      </c>
      <c r="B3016" s="32" t="str">
        <f t="shared" si="47"/>
        <v>SJ-B-02-QDVZ-AC-0074_DP03_X</v>
      </c>
      <c r="C3016" s="32" t="str">
        <f>VLOOKUP(D3016,设备类型清单!B:E,4,0)</f>
        <v>SJ-B-02-QDVZ-AC-0074</v>
      </c>
      <c r="D3016" s="32" t="s">
        <v>178</v>
      </c>
      <c r="E3016" s="32" t="s">
        <v>179</v>
      </c>
      <c r="F3016" s="32" t="s">
        <v>73</v>
      </c>
      <c r="G3016" s="32" t="s">
        <v>74</v>
      </c>
    </row>
    <row r="3017" spans="1:7" x14ac:dyDescent="0.2">
      <c r="A3017" s="31">
        <v>3016</v>
      </c>
      <c r="B3017" s="32" t="str">
        <f t="shared" si="47"/>
        <v>SJ-B-02-QDVZ-AC-0074_PR02_F</v>
      </c>
      <c r="C3017" s="32" t="str">
        <f>VLOOKUP(D3017,设备类型清单!B:E,4,0)</f>
        <v>SJ-B-02-QDVZ-AC-0074</v>
      </c>
      <c r="D3017" s="32" t="s">
        <v>178</v>
      </c>
      <c r="E3017" s="32" t="s">
        <v>179</v>
      </c>
      <c r="F3017" s="32" t="s">
        <v>188</v>
      </c>
      <c r="G3017" s="32" t="s">
        <v>78</v>
      </c>
    </row>
    <row r="3018" spans="1:7" x14ac:dyDescent="0.2">
      <c r="A3018" s="31">
        <v>3017</v>
      </c>
      <c r="B3018" s="32" t="str">
        <f t="shared" si="47"/>
        <v>SJ-B-02-QDVZ-AC-0074_SN01_E</v>
      </c>
      <c r="C3018" s="32" t="str">
        <f>VLOOKUP(D3018,设备类型清单!B:E,4,0)</f>
        <v>SJ-B-02-QDVZ-AC-0074</v>
      </c>
      <c r="D3018" s="32" t="s">
        <v>178</v>
      </c>
      <c r="E3018" s="32" t="s">
        <v>179</v>
      </c>
      <c r="F3018" s="32" t="s">
        <v>101</v>
      </c>
      <c r="G3018" s="32" t="s">
        <v>88</v>
      </c>
    </row>
    <row r="3019" spans="1:7" x14ac:dyDescent="0.2">
      <c r="A3019" s="31">
        <v>3018</v>
      </c>
      <c r="B3019" s="32" t="str">
        <f t="shared" si="47"/>
        <v>SJ-B-02-QDVZ-AC-0074_SN02_R</v>
      </c>
      <c r="C3019" s="32" t="str">
        <f>VLOOKUP(D3019,设备类型清单!B:E,4,0)</f>
        <v>SJ-B-02-QDVZ-AC-0074</v>
      </c>
      <c r="D3019" s="32" t="s">
        <v>178</v>
      </c>
      <c r="E3019" s="32" t="s">
        <v>179</v>
      </c>
      <c r="F3019" s="32" t="s">
        <v>81</v>
      </c>
      <c r="G3019" s="32" t="s">
        <v>86</v>
      </c>
    </row>
    <row r="3020" spans="1:7" x14ac:dyDescent="0.2">
      <c r="A3020" s="31">
        <v>3019</v>
      </c>
      <c r="B3020" s="32" t="str">
        <f t="shared" si="47"/>
        <v>SJ-B-02-QDVZ-AC-0074_SN03_E</v>
      </c>
      <c r="C3020" s="32" t="str">
        <f>VLOOKUP(D3020,设备类型清单!B:E,4,0)</f>
        <v>SJ-B-02-QDVZ-AC-0074</v>
      </c>
      <c r="D3020" s="32" t="s">
        <v>178</v>
      </c>
      <c r="E3020" s="32" t="s">
        <v>179</v>
      </c>
      <c r="F3020" s="32" t="s">
        <v>83</v>
      </c>
      <c r="G3020" s="32" t="s">
        <v>84</v>
      </c>
    </row>
    <row r="3021" spans="1:7" x14ac:dyDescent="0.2">
      <c r="A3021" s="31">
        <v>3020</v>
      </c>
      <c r="B3021" s="32" t="str">
        <f t="shared" si="47"/>
        <v>SJ-B-02-QDVZ-AC-0074_SN04_M</v>
      </c>
      <c r="C3021" s="32" t="str">
        <f>VLOOKUP(D3021,设备类型清单!B:E,4,0)</f>
        <v>SJ-B-02-QDVZ-AC-0074</v>
      </c>
      <c r="D3021" s="32" t="s">
        <v>178</v>
      </c>
      <c r="E3021" s="32" t="s">
        <v>179</v>
      </c>
      <c r="F3021" s="32" t="s">
        <v>189</v>
      </c>
      <c r="G3021" s="32" t="s">
        <v>80</v>
      </c>
    </row>
    <row r="3022" spans="1:7" x14ac:dyDescent="0.2">
      <c r="A3022" s="31">
        <v>3021</v>
      </c>
      <c r="B3022" s="32" t="str">
        <f t="shared" si="47"/>
        <v>SJ-B-02-QDVZ-AC-0074_SN05_R</v>
      </c>
      <c r="C3022" s="32" t="str">
        <f>VLOOKUP(D3022,设备类型清单!B:E,4,0)</f>
        <v>SJ-B-02-QDVZ-AC-0074</v>
      </c>
      <c r="D3022" s="32" t="s">
        <v>178</v>
      </c>
      <c r="E3022" s="32" t="s">
        <v>179</v>
      </c>
      <c r="F3022" s="32" t="s">
        <v>190</v>
      </c>
      <c r="G3022" s="32" t="s">
        <v>82</v>
      </c>
    </row>
    <row r="3023" spans="1:7" x14ac:dyDescent="0.2">
      <c r="A3023" s="31">
        <v>3022</v>
      </c>
      <c r="B3023" s="32" t="str">
        <f t="shared" si="47"/>
        <v>SJ-B-02-QDVZ-AC-0074_SN06_S</v>
      </c>
      <c r="C3023" s="32" t="str">
        <f>VLOOKUP(D3023,设备类型清单!B:E,4,0)</f>
        <v>SJ-B-02-QDVZ-AC-0074</v>
      </c>
      <c r="D3023" s="32" t="s">
        <v>178</v>
      </c>
      <c r="E3023" s="32" t="s">
        <v>179</v>
      </c>
      <c r="F3023" s="32" t="s">
        <v>89</v>
      </c>
      <c r="G3023" s="32" t="s">
        <v>90</v>
      </c>
    </row>
    <row r="3024" spans="1:7" x14ac:dyDescent="0.2">
      <c r="A3024" s="34">
        <v>3023</v>
      </c>
      <c r="B3024" s="30" t="str">
        <f t="shared" si="47"/>
        <v>SJ-B-02-QDVZ-AC-0075_OP01_F</v>
      </c>
      <c r="C3024" s="30" t="str">
        <f>VLOOKUP(D3024,设备类型清单!B:E,4,0)</f>
        <v>SJ-B-02-QDVZ-AC-0075</v>
      </c>
      <c r="D3024" s="30" t="s">
        <v>191</v>
      </c>
      <c r="E3024" s="30" t="s">
        <v>192</v>
      </c>
      <c r="F3024" s="30" t="s">
        <v>11</v>
      </c>
      <c r="G3024" s="30" t="s">
        <v>193</v>
      </c>
    </row>
    <row r="3025" spans="1:7" x14ac:dyDescent="0.2">
      <c r="A3025" s="34">
        <v>3024</v>
      </c>
      <c r="B3025" s="30" t="str">
        <f t="shared" si="47"/>
        <v>SJ-B-02-QDVZ-AC-0075_OP02_X</v>
      </c>
      <c r="C3025" s="30" t="str">
        <f>VLOOKUP(D3025,设备类型清单!B:E,4,0)</f>
        <v>SJ-B-02-QDVZ-AC-0075</v>
      </c>
      <c r="D3025" s="30" t="s">
        <v>191</v>
      </c>
      <c r="E3025" s="30" t="s">
        <v>192</v>
      </c>
      <c r="F3025" s="30" t="s">
        <v>94</v>
      </c>
      <c r="G3025" s="30" t="s">
        <v>194</v>
      </c>
    </row>
    <row r="3026" spans="1:7" x14ac:dyDescent="0.2">
      <c r="A3026" s="34">
        <v>3025</v>
      </c>
      <c r="B3026" s="30" t="str">
        <f t="shared" si="47"/>
        <v>SJ-B-02-QDVZ-AC-0075_FQ01_F</v>
      </c>
      <c r="C3026" s="30" t="str">
        <f>VLOOKUP(D3026,设备类型清单!B:E,4,0)</f>
        <v>SJ-B-02-QDVZ-AC-0075</v>
      </c>
      <c r="D3026" s="30" t="s">
        <v>191</v>
      </c>
      <c r="E3026" s="30" t="s">
        <v>192</v>
      </c>
      <c r="F3026" s="30" t="s">
        <v>29</v>
      </c>
      <c r="G3026" s="30" t="s">
        <v>30</v>
      </c>
    </row>
    <row r="3027" spans="1:7" x14ac:dyDescent="0.2">
      <c r="A3027" s="34">
        <v>3026</v>
      </c>
      <c r="B3027" s="30" t="str">
        <f t="shared" si="47"/>
        <v>SJ-B-02-QDVZ-AC-0075_HU01_F</v>
      </c>
      <c r="C3027" s="30" t="str">
        <f>VLOOKUP(D3027,设备类型清单!B:E,4,0)</f>
        <v>SJ-B-02-QDVZ-AC-0075</v>
      </c>
      <c r="D3027" s="30" t="s">
        <v>191</v>
      </c>
      <c r="E3027" s="30" t="s">
        <v>192</v>
      </c>
      <c r="F3027" s="30" t="s">
        <v>31</v>
      </c>
      <c r="G3027" s="30" t="s">
        <v>36</v>
      </c>
    </row>
    <row r="3028" spans="1:7" x14ac:dyDescent="0.2">
      <c r="A3028" s="34">
        <v>3027</v>
      </c>
      <c r="B3028" s="30" t="str">
        <f t="shared" si="47"/>
        <v>SJ-B-02-QDVZ-AC-0075_HU02_F</v>
      </c>
      <c r="C3028" s="30" t="str">
        <f>VLOOKUP(D3028,设备类型清单!B:E,4,0)</f>
        <v>SJ-B-02-QDVZ-AC-0075</v>
      </c>
      <c r="D3028" s="30" t="s">
        <v>191</v>
      </c>
      <c r="E3028" s="30" t="s">
        <v>192</v>
      </c>
      <c r="F3028" s="30" t="s">
        <v>33</v>
      </c>
      <c r="G3028" s="30" t="s">
        <v>34</v>
      </c>
    </row>
    <row r="3029" spans="1:7" x14ac:dyDescent="0.2">
      <c r="A3029" s="34">
        <v>3028</v>
      </c>
      <c r="B3029" s="30" t="str">
        <f t="shared" si="47"/>
        <v>SJ-B-02-QDVZ-AC-0075_TE01_F</v>
      </c>
      <c r="C3029" s="30" t="str">
        <f>VLOOKUP(D3029,设备类型清单!B:E,4,0)</f>
        <v>SJ-B-02-QDVZ-AC-0075</v>
      </c>
      <c r="D3029" s="30" t="s">
        <v>191</v>
      </c>
      <c r="E3029" s="30" t="s">
        <v>192</v>
      </c>
      <c r="F3029" s="30" t="s">
        <v>43</v>
      </c>
      <c r="G3029" s="30" t="s">
        <v>48</v>
      </c>
    </row>
    <row r="3030" spans="1:7" x14ac:dyDescent="0.2">
      <c r="A3030" s="34">
        <v>3029</v>
      </c>
      <c r="B3030" s="30" t="str">
        <f t="shared" si="47"/>
        <v>SJ-B-02-QDVZ-AC-0075_TE02_X</v>
      </c>
      <c r="C3030" s="30" t="str">
        <f>VLOOKUP(D3030,设备类型清单!B:E,4,0)</f>
        <v>SJ-B-02-QDVZ-AC-0075</v>
      </c>
      <c r="D3030" s="30" t="s">
        <v>191</v>
      </c>
      <c r="E3030" s="30" t="s">
        <v>192</v>
      </c>
      <c r="F3030" s="30" t="s">
        <v>97</v>
      </c>
      <c r="G3030" s="30" t="s">
        <v>68</v>
      </c>
    </row>
    <row r="3031" spans="1:7" x14ac:dyDescent="0.2">
      <c r="A3031" s="34">
        <v>3030</v>
      </c>
      <c r="B3031" s="30" t="str">
        <f t="shared" si="47"/>
        <v>SJ-B-02-QDVZ-AC-0075_TE03_F</v>
      </c>
      <c r="C3031" s="30" t="str">
        <f>VLOOKUP(D3031,设备类型清单!B:E,4,0)</f>
        <v>SJ-B-02-QDVZ-AC-0075</v>
      </c>
      <c r="D3031" s="30" t="s">
        <v>191</v>
      </c>
      <c r="E3031" s="30" t="s">
        <v>192</v>
      </c>
      <c r="F3031" s="30" t="s">
        <v>47</v>
      </c>
      <c r="G3031" s="30" t="s">
        <v>46</v>
      </c>
    </row>
    <row r="3032" spans="1:7" x14ac:dyDescent="0.2">
      <c r="A3032" s="34">
        <v>3031</v>
      </c>
      <c r="B3032" s="30" t="str">
        <f t="shared" si="47"/>
        <v>SJ-B-02-QDVZ-AC-0075_TE04_X</v>
      </c>
      <c r="C3032" s="30" t="str">
        <f>VLOOKUP(D3032,设备类型清单!B:E,4,0)</f>
        <v>SJ-B-02-QDVZ-AC-0075</v>
      </c>
      <c r="D3032" s="30" t="s">
        <v>191</v>
      </c>
      <c r="E3032" s="30" t="s">
        <v>192</v>
      </c>
      <c r="F3032" s="30" t="s">
        <v>99</v>
      </c>
      <c r="G3032" s="30" t="s">
        <v>64</v>
      </c>
    </row>
    <row r="3033" spans="1:7" x14ac:dyDescent="0.2">
      <c r="A3033" s="34">
        <v>3032</v>
      </c>
      <c r="B3033" s="30" t="str">
        <f t="shared" si="47"/>
        <v>SJ-B-02-QDVZ-AC-0075_DP01_X</v>
      </c>
      <c r="C3033" s="30" t="str">
        <f>VLOOKUP(D3033,设备类型清单!B:E,4,0)</f>
        <v>SJ-B-02-QDVZ-AC-0075</v>
      </c>
      <c r="D3033" s="30" t="s">
        <v>191</v>
      </c>
      <c r="E3033" s="30" t="s">
        <v>192</v>
      </c>
      <c r="F3033" s="30" t="s">
        <v>195</v>
      </c>
      <c r="G3033" s="30" t="s">
        <v>72</v>
      </c>
    </row>
    <row r="3034" spans="1:7" x14ac:dyDescent="0.2">
      <c r="A3034" s="34">
        <v>3033</v>
      </c>
      <c r="B3034" s="30" t="str">
        <f t="shared" si="47"/>
        <v>SJ-B-02-QDVZ-AC-0075_DP02_X</v>
      </c>
      <c r="C3034" s="30" t="str">
        <f>VLOOKUP(D3034,设备类型清单!B:E,4,0)</f>
        <v>SJ-B-02-QDVZ-AC-0075</v>
      </c>
      <c r="D3034" s="30" t="s">
        <v>191</v>
      </c>
      <c r="E3034" s="30" t="s">
        <v>192</v>
      </c>
      <c r="F3034" s="30" t="s">
        <v>71</v>
      </c>
      <c r="G3034" s="30" t="s">
        <v>74</v>
      </c>
    </row>
    <row r="3035" spans="1:7" x14ac:dyDescent="0.2">
      <c r="A3035" s="34">
        <v>3034</v>
      </c>
      <c r="B3035" s="30" t="str">
        <f t="shared" si="47"/>
        <v>SJ-B-02-QDVZ-AC-0075_SN01_E</v>
      </c>
      <c r="C3035" s="30" t="str">
        <f>VLOOKUP(D3035,设备类型清单!B:E,4,0)</f>
        <v>SJ-B-02-QDVZ-AC-0075</v>
      </c>
      <c r="D3035" s="30" t="s">
        <v>191</v>
      </c>
      <c r="E3035" s="30" t="s">
        <v>192</v>
      </c>
      <c r="F3035" s="30" t="s">
        <v>101</v>
      </c>
      <c r="G3035" s="30" t="s">
        <v>84</v>
      </c>
    </row>
    <row r="3036" spans="1:7" x14ac:dyDescent="0.2">
      <c r="A3036" s="34">
        <v>3035</v>
      </c>
      <c r="B3036" s="30" t="str">
        <f t="shared" si="47"/>
        <v>SJ-B-02-QDVZ-AC-0075_SN02_M</v>
      </c>
      <c r="C3036" s="30" t="str">
        <f>VLOOKUP(D3036,设备类型清单!B:E,4,0)</f>
        <v>SJ-B-02-QDVZ-AC-0075</v>
      </c>
      <c r="D3036" s="30" t="s">
        <v>191</v>
      </c>
      <c r="E3036" s="30" t="s">
        <v>192</v>
      </c>
      <c r="F3036" s="30" t="s">
        <v>102</v>
      </c>
      <c r="G3036" s="30" t="s">
        <v>80</v>
      </c>
    </row>
    <row r="3037" spans="1:7" x14ac:dyDescent="0.2">
      <c r="A3037" s="34">
        <v>3036</v>
      </c>
      <c r="B3037" s="30" t="str">
        <f t="shared" si="47"/>
        <v>SJ-B-02-QDVZ-AC-0075_SN03_R</v>
      </c>
      <c r="C3037" s="30" t="str">
        <f>VLOOKUP(D3037,设备类型清单!B:E,4,0)</f>
        <v>SJ-B-02-QDVZ-AC-0075</v>
      </c>
      <c r="D3037" s="30" t="s">
        <v>191</v>
      </c>
      <c r="E3037" s="30" t="s">
        <v>192</v>
      </c>
      <c r="F3037" s="30" t="s">
        <v>103</v>
      </c>
      <c r="G3037" s="30" t="s">
        <v>82</v>
      </c>
    </row>
    <row r="3038" spans="1:7" x14ac:dyDescent="0.2">
      <c r="A3038" s="34">
        <v>3037</v>
      </c>
      <c r="B3038" s="30" t="str">
        <f t="shared" si="47"/>
        <v>SJ-B-02-QDVZ-AC-0075_SN04_S</v>
      </c>
      <c r="C3038" s="30" t="str">
        <f>VLOOKUP(D3038,设备类型清单!B:E,4,0)</f>
        <v>SJ-B-02-QDVZ-AC-0075</v>
      </c>
      <c r="D3038" s="30" t="s">
        <v>191</v>
      </c>
      <c r="E3038" s="30" t="s">
        <v>192</v>
      </c>
      <c r="F3038" s="30" t="s">
        <v>104</v>
      </c>
      <c r="G3038" s="30" t="s">
        <v>90</v>
      </c>
    </row>
    <row r="3039" spans="1:7" x14ac:dyDescent="0.2">
      <c r="A3039" s="31">
        <v>3038</v>
      </c>
      <c r="B3039" s="32" t="str">
        <f t="shared" si="47"/>
        <v>SJ-B-02-QDVZ-AC-0076_OP01_F</v>
      </c>
      <c r="C3039" s="32" t="str">
        <f>VLOOKUP(D3039,设备类型清单!B:E,4,0)</f>
        <v>SJ-B-02-QDVZ-AC-0076</v>
      </c>
      <c r="D3039" s="32" t="s">
        <v>196</v>
      </c>
      <c r="E3039" s="32" t="s">
        <v>192</v>
      </c>
      <c r="F3039" s="32" t="s">
        <v>11</v>
      </c>
      <c r="G3039" s="32" t="s">
        <v>193</v>
      </c>
    </row>
    <row r="3040" spans="1:7" x14ac:dyDescent="0.2">
      <c r="A3040" s="31">
        <v>3039</v>
      </c>
      <c r="B3040" s="32" t="str">
        <f t="shared" si="47"/>
        <v>SJ-B-02-QDVZ-AC-0076_OP02_X</v>
      </c>
      <c r="C3040" s="32" t="str">
        <f>VLOOKUP(D3040,设备类型清单!B:E,4,0)</f>
        <v>SJ-B-02-QDVZ-AC-0076</v>
      </c>
      <c r="D3040" s="32" t="s">
        <v>196</v>
      </c>
      <c r="E3040" s="32" t="s">
        <v>192</v>
      </c>
      <c r="F3040" s="32" t="s">
        <v>94</v>
      </c>
      <c r="G3040" s="32" t="s">
        <v>194</v>
      </c>
    </row>
    <row r="3041" spans="1:7" x14ac:dyDescent="0.2">
      <c r="A3041" s="31">
        <v>3040</v>
      </c>
      <c r="B3041" s="32" t="str">
        <f t="shared" si="47"/>
        <v>SJ-B-02-QDVZ-AC-0076_FQ01_F</v>
      </c>
      <c r="C3041" s="32" t="str">
        <f>VLOOKUP(D3041,设备类型清单!B:E,4,0)</f>
        <v>SJ-B-02-QDVZ-AC-0076</v>
      </c>
      <c r="D3041" s="32" t="s">
        <v>196</v>
      </c>
      <c r="E3041" s="32" t="s">
        <v>192</v>
      </c>
      <c r="F3041" s="32" t="s">
        <v>29</v>
      </c>
      <c r="G3041" s="32" t="s">
        <v>30</v>
      </c>
    </row>
    <row r="3042" spans="1:7" x14ac:dyDescent="0.2">
      <c r="A3042" s="31">
        <v>3041</v>
      </c>
      <c r="B3042" s="32" t="str">
        <f t="shared" si="47"/>
        <v>SJ-B-02-QDVZ-AC-0076_HU01_F</v>
      </c>
      <c r="C3042" s="32" t="str">
        <f>VLOOKUP(D3042,设备类型清单!B:E,4,0)</f>
        <v>SJ-B-02-QDVZ-AC-0076</v>
      </c>
      <c r="D3042" s="32" t="s">
        <v>196</v>
      </c>
      <c r="E3042" s="32" t="s">
        <v>192</v>
      </c>
      <c r="F3042" s="32" t="s">
        <v>31</v>
      </c>
      <c r="G3042" s="32" t="s">
        <v>36</v>
      </c>
    </row>
    <row r="3043" spans="1:7" x14ac:dyDescent="0.2">
      <c r="A3043" s="31">
        <v>3042</v>
      </c>
      <c r="B3043" s="32" t="str">
        <f t="shared" si="47"/>
        <v>SJ-B-02-QDVZ-AC-0076_HU02_F</v>
      </c>
      <c r="C3043" s="32" t="str">
        <f>VLOOKUP(D3043,设备类型清单!B:E,4,0)</f>
        <v>SJ-B-02-QDVZ-AC-0076</v>
      </c>
      <c r="D3043" s="32" t="s">
        <v>196</v>
      </c>
      <c r="E3043" s="32" t="s">
        <v>192</v>
      </c>
      <c r="F3043" s="32" t="s">
        <v>33</v>
      </c>
      <c r="G3043" s="32" t="s">
        <v>34</v>
      </c>
    </row>
    <row r="3044" spans="1:7" x14ac:dyDescent="0.2">
      <c r="A3044" s="31">
        <v>3043</v>
      </c>
      <c r="B3044" s="32" t="str">
        <f t="shared" si="47"/>
        <v>SJ-B-02-QDVZ-AC-0076_TE01_F</v>
      </c>
      <c r="C3044" s="32" t="str">
        <f>VLOOKUP(D3044,设备类型清单!B:E,4,0)</f>
        <v>SJ-B-02-QDVZ-AC-0076</v>
      </c>
      <c r="D3044" s="32" t="s">
        <v>196</v>
      </c>
      <c r="E3044" s="32" t="s">
        <v>192</v>
      </c>
      <c r="F3044" s="32" t="s">
        <v>43</v>
      </c>
      <c r="G3044" s="32" t="s">
        <v>48</v>
      </c>
    </row>
    <row r="3045" spans="1:7" x14ac:dyDescent="0.2">
      <c r="A3045" s="31">
        <v>3044</v>
      </c>
      <c r="B3045" s="32" t="str">
        <f t="shared" si="47"/>
        <v>SJ-B-02-QDVZ-AC-0076_TE02_X</v>
      </c>
      <c r="C3045" s="32" t="str">
        <f>VLOOKUP(D3045,设备类型清单!B:E,4,0)</f>
        <v>SJ-B-02-QDVZ-AC-0076</v>
      </c>
      <c r="D3045" s="32" t="s">
        <v>196</v>
      </c>
      <c r="E3045" s="32" t="s">
        <v>192</v>
      </c>
      <c r="F3045" s="32" t="s">
        <v>97</v>
      </c>
      <c r="G3045" s="32" t="s">
        <v>68</v>
      </c>
    </row>
    <row r="3046" spans="1:7" x14ac:dyDescent="0.2">
      <c r="A3046" s="31">
        <v>3045</v>
      </c>
      <c r="B3046" s="32" t="str">
        <f t="shared" si="47"/>
        <v>SJ-B-02-QDVZ-AC-0076_TE03_F</v>
      </c>
      <c r="C3046" s="32" t="str">
        <f>VLOOKUP(D3046,设备类型清单!B:E,4,0)</f>
        <v>SJ-B-02-QDVZ-AC-0076</v>
      </c>
      <c r="D3046" s="32" t="s">
        <v>196</v>
      </c>
      <c r="E3046" s="32" t="s">
        <v>192</v>
      </c>
      <c r="F3046" s="32" t="s">
        <v>47</v>
      </c>
      <c r="G3046" s="32" t="s">
        <v>46</v>
      </c>
    </row>
    <row r="3047" spans="1:7" x14ac:dyDescent="0.2">
      <c r="A3047" s="31">
        <v>3046</v>
      </c>
      <c r="B3047" s="32" t="str">
        <f t="shared" si="47"/>
        <v>SJ-B-02-QDVZ-AC-0076_TE04_X</v>
      </c>
      <c r="C3047" s="32" t="str">
        <f>VLOOKUP(D3047,设备类型清单!B:E,4,0)</f>
        <v>SJ-B-02-QDVZ-AC-0076</v>
      </c>
      <c r="D3047" s="32" t="s">
        <v>196</v>
      </c>
      <c r="E3047" s="32" t="s">
        <v>192</v>
      </c>
      <c r="F3047" s="32" t="s">
        <v>99</v>
      </c>
      <c r="G3047" s="32" t="s">
        <v>64</v>
      </c>
    </row>
    <row r="3048" spans="1:7" x14ac:dyDescent="0.2">
      <c r="A3048" s="31">
        <v>3047</v>
      </c>
      <c r="B3048" s="32" t="str">
        <f t="shared" si="47"/>
        <v>SJ-B-02-QDVZ-AC-0076_DP01_X</v>
      </c>
      <c r="C3048" s="32" t="str">
        <f>VLOOKUP(D3048,设备类型清单!B:E,4,0)</f>
        <v>SJ-B-02-QDVZ-AC-0076</v>
      </c>
      <c r="D3048" s="32" t="s">
        <v>196</v>
      </c>
      <c r="E3048" s="32" t="s">
        <v>192</v>
      </c>
      <c r="F3048" s="32" t="s">
        <v>195</v>
      </c>
      <c r="G3048" s="32" t="s">
        <v>72</v>
      </c>
    </row>
    <row r="3049" spans="1:7" x14ac:dyDescent="0.2">
      <c r="A3049" s="31">
        <v>3048</v>
      </c>
      <c r="B3049" s="32" t="str">
        <f t="shared" si="47"/>
        <v>SJ-B-02-QDVZ-AC-0076_DP02_X</v>
      </c>
      <c r="C3049" s="32" t="str">
        <f>VLOOKUP(D3049,设备类型清单!B:E,4,0)</f>
        <v>SJ-B-02-QDVZ-AC-0076</v>
      </c>
      <c r="D3049" s="32" t="s">
        <v>196</v>
      </c>
      <c r="E3049" s="32" t="s">
        <v>192</v>
      </c>
      <c r="F3049" s="32" t="s">
        <v>71</v>
      </c>
      <c r="G3049" s="32" t="s">
        <v>74</v>
      </c>
    </row>
    <row r="3050" spans="1:7" x14ac:dyDescent="0.2">
      <c r="A3050" s="31">
        <v>3049</v>
      </c>
      <c r="B3050" s="32" t="str">
        <f t="shared" si="47"/>
        <v>SJ-B-02-QDVZ-AC-0076_SN01_E</v>
      </c>
      <c r="C3050" s="32" t="str">
        <f>VLOOKUP(D3050,设备类型清单!B:E,4,0)</f>
        <v>SJ-B-02-QDVZ-AC-0076</v>
      </c>
      <c r="D3050" s="32" t="s">
        <v>196</v>
      </c>
      <c r="E3050" s="32" t="s">
        <v>192</v>
      </c>
      <c r="F3050" s="32" t="s">
        <v>101</v>
      </c>
      <c r="G3050" s="32" t="s">
        <v>84</v>
      </c>
    </row>
    <row r="3051" spans="1:7" x14ac:dyDescent="0.2">
      <c r="A3051" s="31">
        <v>3050</v>
      </c>
      <c r="B3051" s="32" t="str">
        <f t="shared" si="47"/>
        <v>SJ-B-02-QDVZ-AC-0076_SN02_M</v>
      </c>
      <c r="C3051" s="32" t="str">
        <f>VLOOKUP(D3051,设备类型清单!B:E,4,0)</f>
        <v>SJ-B-02-QDVZ-AC-0076</v>
      </c>
      <c r="D3051" s="32" t="s">
        <v>196</v>
      </c>
      <c r="E3051" s="32" t="s">
        <v>192</v>
      </c>
      <c r="F3051" s="32" t="s">
        <v>102</v>
      </c>
      <c r="G3051" s="32" t="s">
        <v>80</v>
      </c>
    </row>
    <row r="3052" spans="1:7" x14ac:dyDescent="0.2">
      <c r="A3052" s="31">
        <v>3051</v>
      </c>
      <c r="B3052" s="32" t="str">
        <f t="shared" si="47"/>
        <v>SJ-B-02-QDVZ-AC-0076_SN03_R</v>
      </c>
      <c r="C3052" s="32" t="str">
        <f>VLOOKUP(D3052,设备类型清单!B:E,4,0)</f>
        <v>SJ-B-02-QDVZ-AC-0076</v>
      </c>
      <c r="D3052" s="32" t="s">
        <v>196</v>
      </c>
      <c r="E3052" s="32" t="s">
        <v>192</v>
      </c>
      <c r="F3052" s="32" t="s">
        <v>103</v>
      </c>
      <c r="G3052" s="32" t="s">
        <v>82</v>
      </c>
    </row>
    <row r="3053" spans="1:7" x14ac:dyDescent="0.2">
      <c r="A3053" s="31">
        <v>3052</v>
      </c>
      <c r="B3053" s="32" t="str">
        <f t="shared" si="47"/>
        <v>SJ-B-02-QDVZ-AC-0076_SN04_S</v>
      </c>
      <c r="C3053" s="32" t="str">
        <f>VLOOKUP(D3053,设备类型清单!B:E,4,0)</f>
        <v>SJ-B-02-QDVZ-AC-0076</v>
      </c>
      <c r="D3053" s="32" t="s">
        <v>196</v>
      </c>
      <c r="E3053" s="32" t="s">
        <v>192</v>
      </c>
      <c r="F3053" s="32" t="s">
        <v>104</v>
      </c>
      <c r="G3053" s="32" t="s">
        <v>90</v>
      </c>
    </row>
    <row r="3054" spans="1:7" x14ac:dyDescent="0.2">
      <c r="A3054" s="34">
        <v>3053</v>
      </c>
      <c r="B3054" s="30" t="str">
        <f t="shared" si="47"/>
        <v>SJ-B-02-QDVZ-AC-0077_OP01_F</v>
      </c>
      <c r="C3054" s="30" t="str">
        <f>VLOOKUP(D3054,设备类型清单!B:E,4,0)</f>
        <v>SJ-B-02-QDVZ-AC-0077</v>
      </c>
      <c r="D3054" s="30" t="s">
        <v>197</v>
      </c>
      <c r="E3054" s="30" t="s">
        <v>192</v>
      </c>
      <c r="F3054" s="30" t="s">
        <v>11</v>
      </c>
      <c r="G3054" s="30" t="s">
        <v>193</v>
      </c>
    </row>
    <row r="3055" spans="1:7" x14ac:dyDescent="0.2">
      <c r="A3055" s="34">
        <v>3054</v>
      </c>
      <c r="B3055" s="30" t="str">
        <f t="shared" si="47"/>
        <v>SJ-B-02-QDVZ-AC-0077_OP02_X</v>
      </c>
      <c r="C3055" s="30" t="str">
        <f>VLOOKUP(D3055,设备类型清单!B:E,4,0)</f>
        <v>SJ-B-02-QDVZ-AC-0077</v>
      </c>
      <c r="D3055" s="30" t="s">
        <v>197</v>
      </c>
      <c r="E3055" s="30" t="s">
        <v>192</v>
      </c>
      <c r="F3055" s="30" t="s">
        <v>94</v>
      </c>
      <c r="G3055" s="30" t="s">
        <v>194</v>
      </c>
    </row>
    <row r="3056" spans="1:7" x14ac:dyDescent="0.2">
      <c r="A3056" s="34">
        <v>3055</v>
      </c>
      <c r="B3056" s="30" t="str">
        <f t="shared" si="47"/>
        <v>SJ-B-02-QDVZ-AC-0077_FQ01_F</v>
      </c>
      <c r="C3056" s="30" t="str">
        <f>VLOOKUP(D3056,设备类型清单!B:E,4,0)</f>
        <v>SJ-B-02-QDVZ-AC-0077</v>
      </c>
      <c r="D3056" s="30" t="s">
        <v>197</v>
      </c>
      <c r="E3056" s="30" t="s">
        <v>192</v>
      </c>
      <c r="F3056" s="30" t="s">
        <v>29</v>
      </c>
      <c r="G3056" s="30" t="s">
        <v>30</v>
      </c>
    </row>
    <row r="3057" spans="1:7" x14ac:dyDescent="0.2">
      <c r="A3057" s="34">
        <v>3056</v>
      </c>
      <c r="B3057" s="30" t="str">
        <f t="shared" si="47"/>
        <v>SJ-B-02-QDVZ-AC-0077_HU01_F</v>
      </c>
      <c r="C3057" s="30" t="str">
        <f>VLOOKUP(D3057,设备类型清单!B:E,4,0)</f>
        <v>SJ-B-02-QDVZ-AC-0077</v>
      </c>
      <c r="D3057" s="30" t="s">
        <v>197</v>
      </c>
      <c r="E3057" s="30" t="s">
        <v>192</v>
      </c>
      <c r="F3057" s="30" t="s">
        <v>31</v>
      </c>
      <c r="G3057" s="30" t="s">
        <v>36</v>
      </c>
    </row>
    <row r="3058" spans="1:7" x14ac:dyDescent="0.2">
      <c r="A3058" s="34">
        <v>3057</v>
      </c>
      <c r="B3058" s="30" t="str">
        <f t="shared" si="47"/>
        <v>SJ-B-02-QDVZ-AC-0077_HU02_F</v>
      </c>
      <c r="C3058" s="30" t="str">
        <f>VLOOKUP(D3058,设备类型清单!B:E,4,0)</f>
        <v>SJ-B-02-QDVZ-AC-0077</v>
      </c>
      <c r="D3058" s="30" t="s">
        <v>197</v>
      </c>
      <c r="E3058" s="30" t="s">
        <v>192</v>
      </c>
      <c r="F3058" s="30" t="s">
        <v>33</v>
      </c>
      <c r="G3058" s="30" t="s">
        <v>34</v>
      </c>
    </row>
    <row r="3059" spans="1:7" x14ac:dyDescent="0.2">
      <c r="A3059" s="34">
        <v>3058</v>
      </c>
      <c r="B3059" s="30" t="str">
        <f t="shared" si="47"/>
        <v>SJ-B-02-QDVZ-AC-0077_TE01_F</v>
      </c>
      <c r="C3059" s="30" t="str">
        <f>VLOOKUP(D3059,设备类型清单!B:E,4,0)</f>
        <v>SJ-B-02-QDVZ-AC-0077</v>
      </c>
      <c r="D3059" s="30" t="s">
        <v>197</v>
      </c>
      <c r="E3059" s="30" t="s">
        <v>192</v>
      </c>
      <c r="F3059" s="30" t="s">
        <v>43</v>
      </c>
      <c r="G3059" s="30" t="s">
        <v>48</v>
      </c>
    </row>
    <row r="3060" spans="1:7" x14ac:dyDescent="0.2">
      <c r="A3060" s="34">
        <v>3059</v>
      </c>
      <c r="B3060" s="30" t="str">
        <f t="shared" si="47"/>
        <v>SJ-B-02-QDVZ-AC-0077_TE02_X</v>
      </c>
      <c r="C3060" s="30" t="str">
        <f>VLOOKUP(D3060,设备类型清单!B:E,4,0)</f>
        <v>SJ-B-02-QDVZ-AC-0077</v>
      </c>
      <c r="D3060" s="30" t="s">
        <v>197</v>
      </c>
      <c r="E3060" s="30" t="s">
        <v>192</v>
      </c>
      <c r="F3060" s="30" t="s">
        <v>97</v>
      </c>
      <c r="G3060" s="30" t="s">
        <v>68</v>
      </c>
    </row>
    <row r="3061" spans="1:7" x14ac:dyDescent="0.2">
      <c r="A3061" s="34">
        <v>3060</v>
      </c>
      <c r="B3061" s="30" t="str">
        <f t="shared" si="47"/>
        <v>SJ-B-02-QDVZ-AC-0077_TE03_F</v>
      </c>
      <c r="C3061" s="30" t="str">
        <f>VLOOKUP(D3061,设备类型清单!B:E,4,0)</f>
        <v>SJ-B-02-QDVZ-AC-0077</v>
      </c>
      <c r="D3061" s="30" t="s">
        <v>197</v>
      </c>
      <c r="E3061" s="30" t="s">
        <v>192</v>
      </c>
      <c r="F3061" s="30" t="s">
        <v>47</v>
      </c>
      <c r="G3061" s="30" t="s">
        <v>46</v>
      </c>
    </row>
    <row r="3062" spans="1:7" x14ac:dyDescent="0.2">
      <c r="A3062" s="34">
        <v>3061</v>
      </c>
      <c r="B3062" s="30" t="str">
        <f t="shared" si="47"/>
        <v>SJ-B-02-QDVZ-AC-0077_TE04_X</v>
      </c>
      <c r="C3062" s="30" t="str">
        <f>VLOOKUP(D3062,设备类型清单!B:E,4,0)</f>
        <v>SJ-B-02-QDVZ-AC-0077</v>
      </c>
      <c r="D3062" s="30" t="s">
        <v>197</v>
      </c>
      <c r="E3062" s="30" t="s">
        <v>192</v>
      </c>
      <c r="F3062" s="30" t="s">
        <v>99</v>
      </c>
      <c r="G3062" s="30" t="s">
        <v>64</v>
      </c>
    </row>
    <row r="3063" spans="1:7" x14ac:dyDescent="0.2">
      <c r="A3063" s="34">
        <v>3062</v>
      </c>
      <c r="B3063" s="30" t="str">
        <f t="shared" si="47"/>
        <v>SJ-B-02-QDVZ-AC-0077_DP01_X</v>
      </c>
      <c r="C3063" s="30" t="str">
        <f>VLOOKUP(D3063,设备类型清单!B:E,4,0)</f>
        <v>SJ-B-02-QDVZ-AC-0077</v>
      </c>
      <c r="D3063" s="30" t="s">
        <v>197</v>
      </c>
      <c r="E3063" s="30" t="s">
        <v>192</v>
      </c>
      <c r="F3063" s="30" t="s">
        <v>195</v>
      </c>
      <c r="G3063" s="30" t="s">
        <v>72</v>
      </c>
    </row>
    <row r="3064" spans="1:7" x14ac:dyDescent="0.2">
      <c r="A3064" s="34">
        <v>3063</v>
      </c>
      <c r="B3064" s="30" t="str">
        <f t="shared" si="47"/>
        <v>SJ-B-02-QDVZ-AC-0077_DP02_X</v>
      </c>
      <c r="C3064" s="30" t="str">
        <f>VLOOKUP(D3064,设备类型清单!B:E,4,0)</f>
        <v>SJ-B-02-QDVZ-AC-0077</v>
      </c>
      <c r="D3064" s="30" t="s">
        <v>197</v>
      </c>
      <c r="E3064" s="30" t="s">
        <v>192</v>
      </c>
      <c r="F3064" s="30" t="s">
        <v>71</v>
      </c>
      <c r="G3064" s="30" t="s">
        <v>74</v>
      </c>
    </row>
    <row r="3065" spans="1:7" x14ac:dyDescent="0.2">
      <c r="A3065" s="34">
        <v>3064</v>
      </c>
      <c r="B3065" s="30" t="str">
        <f t="shared" si="47"/>
        <v>SJ-B-02-QDVZ-AC-0077_SN01_E</v>
      </c>
      <c r="C3065" s="30" t="str">
        <f>VLOOKUP(D3065,设备类型清单!B:E,4,0)</f>
        <v>SJ-B-02-QDVZ-AC-0077</v>
      </c>
      <c r="D3065" s="30" t="s">
        <v>197</v>
      </c>
      <c r="E3065" s="30" t="s">
        <v>192</v>
      </c>
      <c r="F3065" s="30" t="s">
        <v>101</v>
      </c>
      <c r="G3065" s="30" t="s">
        <v>84</v>
      </c>
    </row>
    <row r="3066" spans="1:7" x14ac:dyDescent="0.2">
      <c r="A3066" s="34">
        <v>3065</v>
      </c>
      <c r="B3066" s="30" t="str">
        <f t="shared" si="47"/>
        <v>SJ-B-02-QDVZ-AC-0077_SN02_M</v>
      </c>
      <c r="C3066" s="30" t="str">
        <f>VLOOKUP(D3066,设备类型清单!B:E,4,0)</f>
        <v>SJ-B-02-QDVZ-AC-0077</v>
      </c>
      <c r="D3066" s="30" t="s">
        <v>197</v>
      </c>
      <c r="E3066" s="30" t="s">
        <v>192</v>
      </c>
      <c r="F3066" s="30" t="s">
        <v>102</v>
      </c>
      <c r="G3066" s="30" t="s">
        <v>80</v>
      </c>
    </row>
    <row r="3067" spans="1:7" x14ac:dyDescent="0.2">
      <c r="A3067" s="34">
        <v>3066</v>
      </c>
      <c r="B3067" s="30" t="str">
        <f t="shared" si="47"/>
        <v>SJ-B-02-QDVZ-AC-0077_SN03_R</v>
      </c>
      <c r="C3067" s="30" t="str">
        <f>VLOOKUP(D3067,设备类型清单!B:E,4,0)</f>
        <v>SJ-B-02-QDVZ-AC-0077</v>
      </c>
      <c r="D3067" s="30" t="s">
        <v>197</v>
      </c>
      <c r="E3067" s="30" t="s">
        <v>192</v>
      </c>
      <c r="F3067" s="30" t="s">
        <v>103</v>
      </c>
      <c r="G3067" s="30" t="s">
        <v>82</v>
      </c>
    </row>
    <row r="3068" spans="1:7" x14ac:dyDescent="0.2">
      <c r="A3068" s="34">
        <v>3067</v>
      </c>
      <c r="B3068" s="30" t="str">
        <f t="shared" si="47"/>
        <v>SJ-B-02-QDVZ-AC-0077_SN04_S</v>
      </c>
      <c r="C3068" s="30" t="str">
        <f>VLOOKUP(D3068,设备类型清单!B:E,4,0)</f>
        <v>SJ-B-02-QDVZ-AC-0077</v>
      </c>
      <c r="D3068" s="30" t="s">
        <v>197</v>
      </c>
      <c r="E3068" s="30" t="s">
        <v>192</v>
      </c>
      <c r="F3068" s="30" t="s">
        <v>104</v>
      </c>
      <c r="G3068" s="30" t="s">
        <v>90</v>
      </c>
    </row>
    <row r="3069" spans="1:7" x14ac:dyDescent="0.2">
      <c r="A3069" s="31">
        <v>3068</v>
      </c>
      <c r="B3069" s="32" t="str">
        <f t="shared" si="47"/>
        <v>SJ-B-02-QDVZ-AC-0078_OP01_F</v>
      </c>
      <c r="C3069" s="32" t="str">
        <f>VLOOKUP(D3069,设备类型清单!B:E,4,0)</f>
        <v>SJ-B-02-QDVZ-AC-0078</v>
      </c>
      <c r="D3069" s="32" t="s">
        <v>198</v>
      </c>
      <c r="E3069" s="32" t="s">
        <v>199</v>
      </c>
      <c r="F3069" s="32" t="s">
        <v>11</v>
      </c>
      <c r="G3069" s="32" t="s">
        <v>193</v>
      </c>
    </row>
    <row r="3070" spans="1:7" x14ac:dyDescent="0.2">
      <c r="A3070" s="31">
        <v>3069</v>
      </c>
      <c r="B3070" s="32" t="str">
        <f t="shared" si="47"/>
        <v>SJ-B-02-QDVZ-AC-0078_OP02_X</v>
      </c>
      <c r="C3070" s="32" t="str">
        <f>VLOOKUP(D3070,设备类型清单!B:E,4,0)</f>
        <v>SJ-B-02-QDVZ-AC-0078</v>
      </c>
      <c r="D3070" s="32" t="s">
        <v>198</v>
      </c>
      <c r="E3070" s="32" t="s">
        <v>199</v>
      </c>
      <c r="F3070" s="32" t="s">
        <v>94</v>
      </c>
      <c r="G3070" s="32" t="s">
        <v>194</v>
      </c>
    </row>
    <row r="3071" spans="1:7" x14ac:dyDescent="0.2">
      <c r="A3071" s="31">
        <v>3070</v>
      </c>
      <c r="B3071" s="32" t="str">
        <f t="shared" si="47"/>
        <v>SJ-B-02-QDVZ-AC-0078_FQ01_F</v>
      </c>
      <c r="C3071" s="32" t="str">
        <f>VLOOKUP(D3071,设备类型清单!B:E,4,0)</f>
        <v>SJ-B-02-QDVZ-AC-0078</v>
      </c>
      <c r="D3071" s="32" t="s">
        <v>198</v>
      </c>
      <c r="E3071" s="32" t="s">
        <v>199</v>
      </c>
      <c r="F3071" s="32" t="s">
        <v>29</v>
      </c>
      <c r="G3071" s="32" t="s">
        <v>30</v>
      </c>
    </row>
    <row r="3072" spans="1:7" x14ac:dyDescent="0.2">
      <c r="A3072" s="31">
        <v>3071</v>
      </c>
      <c r="B3072" s="32" t="str">
        <f t="shared" si="47"/>
        <v>SJ-B-02-QDVZ-AC-0078_HU01_F</v>
      </c>
      <c r="C3072" s="32" t="str">
        <f>VLOOKUP(D3072,设备类型清单!B:E,4,0)</f>
        <v>SJ-B-02-QDVZ-AC-0078</v>
      </c>
      <c r="D3072" s="32" t="s">
        <v>198</v>
      </c>
      <c r="E3072" s="32" t="s">
        <v>199</v>
      </c>
      <c r="F3072" s="32" t="s">
        <v>31</v>
      </c>
      <c r="G3072" s="32" t="s">
        <v>36</v>
      </c>
    </row>
    <row r="3073" spans="1:7" x14ac:dyDescent="0.2">
      <c r="A3073" s="31">
        <v>3072</v>
      </c>
      <c r="B3073" s="32" t="str">
        <f t="shared" si="47"/>
        <v>SJ-B-02-QDVZ-AC-0078_HU02_F</v>
      </c>
      <c r="C3073" s="32" t="str">
        <f>VLOOKUP(D3073,设备类型清单!B:E,4,0)</f>
        <v>SJ-B-02-QDVZ-AC-0078</v>
      </c>
      <c r="D3073" s="32" t="s">
        <v>198</v>
      </c>
      <c r="E3073" s="32" t="s">
        <v>199</v>
      </c>
      <c r="F3073" s="32" t="s">
        <v>33</v>
      </c>
      <c r="G3073" s="32" t="s">
        <v>34</v>
      </c>
    </row>
    <row r="3074" spans="1:7" x14ac:dyDescent="0.2">
      <c r="A3074" s="31">
        <v>3073</v>
      </c>
      <c r="B3074" s="32" t="str">
        <f t="shared" ref="B3074:B3137" si="48">C3074&amp;F3074</f>
        <v>SJ-B-02-QDVZ-AC-0078_TE01_F</v>
      </c>
      <c r="C3074" s="32" t="str">
        <f>VLOOKUP(D3074,设备类型清单!B:E,4,0)</f>
        <v>SJ-B-02-QDVZ-AC-0078</v>
      </c>
      <c r="D3074" s="32" t="s">
        <v>198</v>
      </c>
      <c r="E3074" s="32" t="s">
        <v>199</v>
      </c>
      <c r="F3074" s="32" t="s">
        <v>43</v>
      </c>
      <c r="G3074" s="32" t="s">
        <v>48</v>
      </c>
    </row>
    <row r="3075" spans="1:7" x14ac:dyDescent="0.2">
      <c r="A3075" s="31">
        <v>3074</v>
      </c>
      <c r="B3075" s="32" t="str">
        <f t="shared" si="48"/>
        <v>SJ-B-02-QDVZ-AC-0078_TE02_X</v>
      </c>
      <c r="C3075" s="32" t="str">
        <f>VLOOKUP(D3075,设备类型清单!B:E,4,0)</f>
        <v>SJ-B-02-QDVZ-AC-0078</v>
      </c>
      <c r="D3075" s="32" t="s">
        <v>198</v>
      </c>
      <c r="E3075" s="32" t="s">
        <v>199</v>
      </c>
      <c r="F3075" s="32" t="s">
        <v>97</v>
      </c>
      <c r="G3075" s="32" t="s">
        <v>68</v>
      </c>
    </row>
    <row r="3076" spans="1:7" x14ac:dyDescent="0.2">
      <c r="A3076" s="31">
        <v>3075</v>
      </c>
      <c r="B3076" s="32" t="str">
        <f t="shared" si="48"/>
        <v>SJ-B-02-QDVZ-AC-0078_TE03_F</v>
      </c>
      <c r="C3076" s="32" t="str">
        <f>VLOOKUP(D3076,设备类型清单!B:E,4,0)</f>
        <v>SJ-B-02-QDVZ-AC-0078</v>
      </c>
      <c r="D3076" s="32" t="s">
        <v>198</v>
      </c>
      <c r="E3076" s="32" t="s">
        <v>199</v>
      </c>
      <c r="F3076" s="32" t="s">
        <v>47</v>
      </c>
      <c r="G3076" s="32" t="s">
        <v>46</v>
      </c>
    </row>
    <row r="3077" spans="1:7" x14ac:dyDescent="0.2">
      <c r="A3077" s="31">
        <v>3076</v>
      </c>
      <c r="B3077" s="32" t="str">
        <f t="shared" si="48"/>
        <v>SJ-B-02-QDVZ-AC-0078_TE04_X</v>
      </c>
      <c r="C3077" s="32" t="str">
        <f>VLOOKUP(D3077,设备类型清单!B:E,4,0)</f>
        <v>SJ-B-02-QDVZ-AC-0078</v>
      </c>
      <c r="D3077" s="32" t="s">
        <v>198</v>
      </c>
      <c r="E3077" s="32" t="s">
        <v>199</v>
      </c>
      <c r="F3077" s="32" t="s">
        <v>99</v>
      </c>
      <c r="G3077" s="32" t="s">
        <v>64</v>
      </c>
    </row>
    <row r="3078" spans="1:7" x14ac:dyDescent="0.2">
      <c r="A3078" s="31">
        <v>3077</v>
      </c>
      <c r="B3078" s="32" t="str">
        <f t="shared" si="48"/>
        <v>SJ-B-02-QDVZ-AC-0078_DP01_X</v>
      </c>
      <c r="C3078" s="32" t="str">
        <f>VLOOKUP(D3078,设备类型清单!B:E,4,0)</f>
        <v>SJ-B-02-QDVZ-AC-0078</v>
      </c>
      <c r="D3078" s="32" t="s">
        <v>198</v>
      </c>
      <c r="E3078" s="32" t="s">
        <v>199</v>
      </c>
      <c r="F3078" s="32" t="s">
        <v>195</v>
      </c>
      <c r="G3078" s="32" t="s">
        <v>72</v>
      </c>
    </row>
    <row r="3079" spans="1:7" x14ac:dyDescent="0.2">
      <c r="A3079" s="31">
        <v>3078</v>
      </c>
      <c r="B3079" s="32" t="str">
        <f t="shared" si="48"/>
        <v>SJ-B-02-QDVZ-AC-0078_DP02_X</v>
      </c>
      <c r="C3079" s="32" t="str">
        <f>VLOOKUP(D3079,设备类型清单!B:E,4,0)</f>
        <v>SJ-B-02-QDVZ-AC-0078</v>
      </c>
      <c r="D3079" s="32" t="s">
        <v>198</v>
      </c>
      <c r="E3079" s="32" t="s">
        <v>199</v>
      </c>
      <c r="F3079" s="32" t="s">
        <v>71</v>
      </c>
      <c r="G3079" s="32" t="s">
        <v>74</v>
      </c>
    </row>
    <row r="3080" spans="1:7" x14ac:dyDescent="0.2">
      <c r="A3080" s="31">
        <v>3079</v>
      </c>
      <c r="B3080" s="32" t="str">
        <f t="shared" si="48"/>
        <v>SJ-B-02-QDVZ-AC-0078_SN01_E</v>
      </c>
      <c r="C3080" s="32" t="str">
        <f>VLOOKUP(D3080,设备类型清单!B:E,4,0)</f>
        <v>SJ-B-02-QDVZ-AC-0078</v>
      </c>
      <c r="D3080" s="32" t="s">
        <v>198</v>
      </c>
      <c r="E3080" s="32" t="s">
        <v>199</v>
      </c>
      <c r="F3080" s="32" t="s">
        <v>101</v>
      </c>
      <c r="G3080" s="32" t="s">
        <v>84</v>
      </c>
    </row>
    <row r="3081" spans="1:7" x14ac:dyDescent="0.2">
      <c r="A3081" s="31">
        <v>3080</v>
      </c>
      <c r="B3081" s="32" t="str">
        <f t="shared" si="48"/>
        <v>SJ-B-02-QDVZ-AC-0078_SN02_M</v>
      </c>
      <c r="C3081" s="32" t="str">
        <f>VLOOKUP(D3081,设备类型清单!B:E,4,0)</f>
        <v>SJ-B-02-QDVZ-AC-0078</v>
      </c>
      <c r="D3081" s="32" t="s">
        <v>198</v>
      </c>
      <c r="E3081" s="32" t="s">
        <v>199</v>
      </c>
      <c r="F3081" s="32" t="s">
        <v>102</v>
      </c>
      <c r="G3081" s="32" t="s">
        <v>80</v>
      </c>
    </row>
    <row r="3082" spans="1:7" x14ac:dyDescent="0.2">
      <c r="A3082" s="31">
        <v>3081</v>
      </c>
      <c r="B3082" s="32" t="str">
        <f t="shared" si="48"/>
        <v>SJ-B-02-QDVZ-AC-0078_SN03_R</v>
      </c>
      <c r="C3082" s="32" t="str">
        <f>VLOOKUP(D3082,设备类型清单!B:E,4,0)</f>
        <v>SJ-B-02-QDVZ-AC-0078</v>
      </c>
      <c r="D3082" s="32" t="s">
        <v>198</v>
      </c>
      <c r="E3082" s="32" t="s">
        <v>199</v>
      </c>
      <c r="F3082" s="32" t="s">
        <v>103</v>
      </c>
      <c r="G3082" s="32" t="s">
        <v>82</v>
      </c>
    </row>
    <row r="3083" spans="1:7" x14ac:dyDescent="0.2">
      <c r="A3083" s="31">
        <v>3082</v>
      </c>
      <c r="B3083" s="32" t="str">
        <f t="shared" si="48"/>
        <v>SJ-B-02-QDVZ-AC-0078_SN04_S</v>
      </c>
      <c r="C3083" s="32" t="str">
        <f>VLOOKUP(D3083,设备类型清单!B:E,4,0)</f>
        <v>SJ-B-02-QDVZ-AC-0078</v>
      </c>
      <c r="D3083" s="32" t="s">
        <v>198</v>
      </c>
      <c r="E3083" s="32" t="s">
        <v>199</v>
      </c>
      <c r="F3083" s="32" t="s">
        <v>104</v>
      </c>
      <c r="G3083" s="32" t="s">
        <v>90</v>
      </c>
    </row>
    <row r="3084" spans="1:7" x14ac:dyDescent="0.2">
      <c r="A3084" s="34">
        <v>3083</v>
      </c>
      <c r="B3084" s="30" t="str">
        <f t="shared" si="48"/>
        <v>SJ-B-02-QDVZ-AC-0079_OP01_F</v>
      </c>
      <c r="C3084" s="30" t="str">
        <f>VLOOKUP(D3084,设备类型清单!B:E,4,0)</f>
        <v>SJ-B-02-QDVZ-AC-0079</v>
      </c>
      <c r="D3084" s="30" t="s">
        <v>200</v>
      </c>
      <c r="E3084" s="30" t="s">
        <v>199</v>
      </c>
      <c r="F3084" s="30" t="s">
        <v>11</v>
      </c>
      <c r="G3084" s="30" t="s">
        <v>193</v>
      </c>
    </row>
    <row r="3085" spans="1:7" x14ac:dyDescent="0.2">
      <c r="A3085" s="34">
        <v>3084</v>
      </c>
      <c r="B3085" s="30" t="str">
        <f t="shared" si="48"/>
        <v>SJ-B-02-QDVZ-AC-0079_OP02_X</v>
      </c>
      <c r="C3085" s="30" t="str">
        <f>VLOOKUP(D3085,设备类型清单!B:E,4,0)</f>
        <v>SJ-B-02-QDVZ-AC-0079</v>
      </c>
      <c r="D3085" s="30" t="s">
        <v>200</v>
      </c>
      <c r="E3085" s="30" t="s">
        <v>199</v>
      </c>
      <c r="F3085" s="30" t="s">
        <v>94</v>
      </c>
      <c r="G3085" s="30" t="s">
        <v>194</v>
      </c>
    </row>
    <row r="3086" spans="1:7" x14ac:dyDescent="0.2">
      <c r="A3086" s="34">
        <v>3085</v>
      </c>
      <c r="B3086" s="30" t="str">
        <f t="shared" si="48"/>
        <v>SJ-B-02-QDVZ-AC-0079_FQ01_F</v>
      </c>
      <c r="C3086" s="30" t="str">
        <f>VLOOKUP(D3086,设备类型清单!B:E,4,0)</f>
        <v>SJ-B-02-QDVZ-AC-0079</v>
      </c>
      <c r="D3086" s="30" t="s">
        <v>200</v>
      </c>
      <c r="E3086" s="30" t="s">
        <v>199</v>
      </c>
      <c r="F3086" s="30" t="s">
        <v>29</v>
      </c>
      <c r="G3086" s="30" t="s">
        <v>30</v>
      </c>
    </row>
    <row r="3087" spans="1:7" x14ac:dyDescent="0.2">
      <c r="A3087" s="34">
        <v>3086</v>
      </c>
      <c r="B3087" s="30" t="str">
        <f t="shared" si="48"/>
        <v>SJ-B-02-QDVZ-AC-0079_HU01_F</v>
      </c>
      <c r="C3087" s="30" t="str">
        <f>VLOOKUP(D3087,设备类型清单!B:E,4,0)</f>
        <v>SJ-B-02-QDVZ-AC-0079</v>
      </c>
      <c r="D3087" s="30" t="s">
        <v>200</v>
      </c>
      <c r="E3087" s="30" t="s">
        <v>199</v>
      </c>
      <c r="F3087" s="30" t="s">
        <v>31</v>
      </c>
      <c r="G3087" s="30" t="s">
        <v>36</v>
      </c>
    </row>
    <row r="3088" spans="1:7" x14ac:dyDescent="0.2">
      <c r="A3088" s="34">
        <v>3087</v>
      </c>
      <c r="B3088" s="30" t="str">
        <f t="shared" si="48"/>
        <v>SJ-B-02-QDVZ-AC-0079_HU02_F</v>
      </c>
      <c r="C3088" s="30" t="str">
        <f>VLOOKUP(D3088,设备类型清单!B:E,4,0)</f>
        <v>SJ-B-02-QDVZ-AC-0079</v>
      </c>
      <c r="D3088" s="30" t="s">
        <v>200</v>
      </c>
      <c r="E3088" s="30" t="s">
        <v>199</v>
      </c>
      <c r="F3088" s="30" t="s">
        <v>33</v>
      </c>
      <c r="G3088" s="30" t="s">
        <v>34</v>
      </c>
    </row>
    <row r="3089" spans="1:7" x14ac:dyDescent="0.2">
      <c r="A3089" s="34">
        <v>3088</v>
      </c>
      <c r="B3089" s="30" t="str">
        <f t="shared" si="48"/>
        <v>SJ-B-02-QDVZ-AC-0079_TE01_F</v>
      </c>
      <c r="C3089" s="30" t="str">
        <f>VLOOKUP(D3089,设备类型清单!B:E,4,0)</f>
        <v>SJ-B-02-QDVZ-AC-0079</v>
      </c>
      <c r="D3089" s="30" t="s">
        <v>200</v>
      </c>
      <c r="E3089" s="30" t="s">
        <v>199</v>
      </c>
      <c r="F3089" s="30" t="s">
        <v>43</v>
      </c>
      <c r="G3089" s="30" t="s">
        <v>48</v>
      </c>
    </row>
    <row r="3090" spans="1:7" x14ac:dyDescent="0.2">
      <c r="A3090" s="34">
        <v>3089</v>
      </c>
      <c r="B3090" s="30" t="str">
        <f t="shared" si="48"/>
        <v>SJ-B-02-QDVZ-AC-0079_TE02_X</v>
      </c>
      <c r="C3090" s="30" t="str">
        <f>VLOOKUP(D3090,设备类型清单!B:E,4,0)</f>
        <v>SJ-B-02-QDVZ-AC-0079</v>
      </c>
      <c r="D3090" s="30" t="s">
        <v>200</v>
      </c>
      <c r="E3090" s="30" t="s">
        <v>199</v>
      </c>
      <c r="F3090" s="30" t="s">
        <v>97</v>
      </c>
      <c r="G3090" s="30" t="s">
        <v>68</v>
      </c>
    </row>
    <row r="3091" spans="1:7" x14ac:dyDescent="0.2">
      <c r="A3091" s="34">
        <v>3090</v>
      </c>
      <c r="B3091" s="30" t="str">
        <f t="shared" si="48"/>
        <v>SJ-B-02-QDVZ-AC-0079_TE03_F</v>
      </c>
      <c r="C3091" s="30" t="str">
        <f>VLOOKUP(D3091,设备类型清单!B:E,4,0)</f>
        <v>SJ-B-02-QDVZ-AC-0079</v>
      </c>
      <c r="D3091" s="30" t="s">
        <v>200</v>
      </c>
      <c r="E3091" s="30" t="s">
        <v>199</v>
      </c>
      <c r="F3091" s="30" t="s">
        <v>47</v>
      </c>
      <c r="G3091" s="30" t="s">
        <v>46</v>
      </c>
    </row>
    <row r="3092" spans="1:7" x14ac:dyDescent="0.2">
      <c r="A3092" s="34">
        <v>3091</v>
      </c>
      <c r="B3092" s="30" t="str">
        <f t="shared" si="48"/>
        <v>SJ-B-02-QDVZ-AC-0079_TE04_X</v>
      </c>
      <c r="C3092" s="30" t="str">
        <f>VLOOKUP(D3092,设备类型清单!B:E,4,0)</f>
        <v>SJ-B-02-QDVZ-AC-0079</v>
      </c>
      <c r="D3092" s="30" t="s">
        <v>200</v>
      </c>
      <c r="E3092" s="30" t="s">
        <v>199</v>
      </c>
      <c r="F3092" s="30" t="s">
        <v>99</v>
      </c>
      <c r="G3092" s="30" t="s">
        <v>64</v>
      </c>
    </row>
    <row r="3093" spans="1:7" x14ac:dyDescent="0.2">
      <c r="A3093" s="34">
        <v>3092</v>
      </c>
      <c r="B3093" s="30" t="str">
        <f t="shared" si="48"/>
        <v>SJ-B-02-QDVZ-AC-0079_DP01_X</v>
      </c>
      <c r="C3093" s="30" t="str">
        <f>VLOOKUP(D3093,设备类型清单!B:E,4,0)</f>
        <v>SJ-B-02-QDVZ-AC-0079</v>
      </c>
      <c r="D3093" s="30" t="s">
        <v>200</v>
      </c>
      <c r="E3093" s="30" t="s">
        <v>199</v>
      </c>
      <c r="F3093" s="30" t="s">
        <v>195</v>
      </c>
      <c r="G3093" s="30" t="s">
        <v>72</v>
      </c>
    </row>
    <row r="3094" spans="1:7" x14ac:dyDescent="0.2">
      <c r="A3094" s="34">
        <v>3093</v>
      </c>
      <c r="B3094" s="30" t="str">
        <f t="shared" si="48"/>
        <v>SJ-B-02-QDVZ-AC-0079_DP02_X</v>
      </c>
      <c r="C3094" s="30" t="str">
        <f>VLOOKUP(D3094,设备类型清单!B:E,4,0)</f>
        <v>SJ-B-02-QDVZ-AC-0079</v>
      </c>
      <c r="D3094" s="30" t="s">
        <v>200</v>
      </c>
      <c r="E3094" s="30" t="s">
        <v>199</v>
      </c>
      <c r="F3094" s="30" t="s">
        <v>71</v>
      </c>
      <c r="G3094" s="30" t="s">
        <v>74</v>
      </c>
    </row>
    <row r="3095" spans="1:7" x14ac:dyDescent="0.2">
      <c r="A3095" s="34">
        <v>3094</v>
      </c>
      <c r="B3095" s="30" t="str">
        <f t="shared" si="48"/>
        <v>SJ-B-02-QDVZ-AC-0079_SN01_E</v>
      </c>
      <c r="C3095" s="30" t="str">
        <f>VLOOKUP(D3095,设备类型清单!B:E,4,0)</f>
        <v>SJ-B-02-QDVZ-AC-0079</v>
      </c>
      <c r="D3095" s="30" t="s">
        <v>200</v>
      </c>
      <c r="E3095" s="30" t="s">
        <v>199</v>
      </c>
      <c r="F3095" s="30" t="s">
        <v>101</v>
      </c>
      <c r="G3095" s="30" t="s">
        <v>84</v>
      </c>
    </row>
    <row r="3096" spans="1:7" x14ac:dyDescent="0.2">
      <c r="A3096" s="34">
        <v>3095</v>
      </c>
      <c r="B3096" s="30" t="str">
        <f t="shared" si="48"/>
        <v>SJ-B-02-QDVZ-AC-0079_SN02_M</v>
      </c>
      <c r="C3096" s="30" t="str">
        <f>VLOOKUP(D3096,设备类型清单!B:E,4,0)</f>
        <v>SJ-B-02-QDVZ-AC-0079</v>
      </c>
      <c r="D3096" s="30" t="s">
        <v>200</v>
      </c>
      <c r="E3096" s="30" t="s">
        <v>199</v>
      </c>
      <c r="F3096" s="30" t="s">
        <v>102</v>
      </c>
      <c r="G3096" s="30" t="s">
        <v>80</v>
      </c>
    </row>
    <row r="3097" spans="1:7" x14ac:dyDescent="0.2">
      <c r="A3097" s="34">
        <v>3096</v>
      </c>
      <c r="B3097" s="30" t="str">
        <f t="shared" si="48"/>
        <v>SJ-B-02-QDVZ-AC-0079_SN03_R</v>
      </c>
      <c r="C3097" s="30" t="str">
        <f>VLOOKUP(D3097,设备类型清单!B:E,4,0)</f>
        <v>SJ-B-02-QDVZ-AC-0079</v>
      </c>
      <c r="D3097" s="30" t="s">
        <v>200</v>
      </c>
      <c r="E3097" s="30" t="s">
        <v>199</v>
      </c>
      <c r="F3097" s="30" t="s">
        <v>103</v>
      </c>
      <c r="G3097" s="30" t="s">
        <v>82</v>
      </c>
    </row>
    <row r="3098" spans="1:7" x14ac:dyDescent="0.2">
      <c r="A3098" s="34">
        <v>3097</v>
      </c>
      <c r="B3098" s="30" t="str">
        <f t="shared" si="48"/>
        <v>SJ-B-02-QDVZ-AC-0079_SN04_S</v>
      </c>
      <c r="C3098" s="30" t="str">
        <f>VLOOKUP(D3098,设备类型清单!B:E,4,0)</f>
        <v>SJ-B-02-QDVZ-AC-0079</v>
      </c>
      <c r="D3098" s="30" t="s">
        <v>200</v>
      </c>
      <c r="E3098" s="30" t="s">
        <v>199</v>
      </c>
      <c r="F3098" s="30" t="s">
        <v>104</v>
      </c>
      <c r="G3098" s="30" t="s">
        <v>90</v>
      </c>
    </row>
    <row r="3099" spans="1:7" x14ac:dyDescent="0.2">
      <c r="A3099" s="31">
        <v>3098</v>
      </c>
      <c r="B3099" s="32" t="str">
        <f t="shared" si="48"/>
        <v>SJ-B-02-QDVZ-AC-0080_OP01_F</v>
      </c>
      <c r="C3099" s="32" t="str">
        <f>VLOOKUP(D3099,设备类型清单!B:E,4,0)</f>
        <v>SJ-B-02-QDVZ-AC-0080</v>
      </c>
      <c r="D3099" s="32" t="s">
        <v>201</v>
      </c>
      <c r="E3099" s="32" t="s">
        <v>199</v>
      </c>
      <c r="F3099" s="32" t="s">
        <v>11</v>
      </c>
      <c r="G3099" s="32" t="s">
        <v>193</v>
      </c>
    </row>
    <row r="3100" spans="1:7" x14ac:dyDescent="0.2">
      <c r="A3100" s="31">
        <v>3099</v>
      </c>
      <c r="B3100" s="32" t="str">
        <f t="shared" si="48"/>
        <v>SJ-B-02-QDVZ-AC-0080_OP02_X</v>
      </c>
      <c r="C3100" s="32" t="str">
        <f>VLOOKUP(D3100,设备类型清单!B:E,4,0)</f>
        <v>SJ-B-02-QDVZ-AC-0080</v>
      </c>
      <c r="D3100" s="32" t="s">
        <v>201</v>
      </c>
      <c r="E3100" s="32" t="s">
        <v>199</v>
      </c>
      <c r="F3100" s="32" t="s">
        <v>94</v>
      </c>
      <c r="G3100" s="32" t="s">
        <v>194</v>
      </c>
    </row>
    <row r="3101" spans="1:7" x14ac:dyDescent="0.2">
      <c r="A3101" s="31">
        <v>3100</v>
      </c>
      <c r="B3101" s="32" t="str">
        <f t="shared" si="48"/>
        <v>SJ-B-02-QDVZ-AC-0080_FQ01_F</v>
      </c>
      <c r="C3101" s="32" t="str">
        <f>VLOOKUP(D3101,设备类型清单!B:E,4,0)</f>
        <v>SJ-B-02-QDVZ-AC-0080</v>
      </c>
      <c r="D3101" s="32" t="s">
        <v>201</v>
      </c>
      <c r="E3101" s="32" t="s">
        <v>199</v>
      </c>
      <c r="F3101" s="32" t="s">
        <v>29</v>
      </c>
      <c r="G3101" s="32" t="s">
        <v>30</v>
      </c>
    </row>
    <row r="3102" spans="1:7" x14ac:dyDescent="0.2">
      <c r="A3102" s="31">
        <v>3101</v>
      </c>
      <c r="B3102" s="32" t="str">
        <f t="shared" si="48"/>
        <v>SJ-B-02-QDVZ-AC-0080_HU01_F</v>
      </c>
      <c r="C3102" s="32" t="str">
        <f>VLOOKUP(D3102,设备类型清单!B:E,4,0)</f>
        <v>SJ-B-02-QDVZ-AC-0080</v>
      </c>
      <c r="D3102" s="32" t="s">
        <v>201</v>
      </c>
      <c r="E3102" s="32" t="s">
        <v>199</v>
      </c>
      <c r="F3102" s="32" t="s">
        <v>31</v>
      </c>
      <c r="G3102" s="32" t="s">
        <v>36</v>
      </c>
    </row>
    <row r="3103" spans="1:7" x14ac:dyDescent="0.2">
      <c r="A3103" s="31">
        <v>3102</v>
      </c>
      <c r="B3103" s="32" t="str">
        <f t="shared" si="48"/>
        <v>SJ-B-02-QDVZ-AC-0080_HU02_F</v>
      </c>
      <c r="C3103" s="32" t="str">
        <f>VLOOKUP(D3103,设备类型清单!B:E,4,0)</f>
        <v>SJ-B-02-QDVZ-AC-0080</v>
      </c>
      <c r="D3103" s="32" t="s">
        <v>201</v>
      </c>
      <c r="E3103" s="32" t="s">
        <v>199</v>
      </c>
      <c r="F3103" s="32" t="s">
        <v>33</v>
      </c>
      <c r="G3103" s="32" t="s">
        <v>34</v>
      </c>
    </row>
    <row r="3104" spans="1:7" x14ac:dyDescent="0.2">
      <c r="A3104" s="31">
        <v>3103</v>
      </c>
      <c r="B3104" s="32" t="str">
        <f t="shared" si="48"/>
        <v>SJ-B-02-QDVZ-AC-0080_TE01_F</v>
      </c>
      <c r="C3104" s="32" t="str">
        <f>VLOOKUP(D3104,设备类型清单!B:E,4,0)</f>
        <v>SJ-B-02-QDVZ-AC-0080</v>
      </c>
      <c r="D3104" s="32" t="s">
        <v>201</v>
      </c>
      <c r="E3104" s="32" t="s">
        <v>199</v>
      </c>
      <c r="F3104" s="32" t="s">
        <v>43</v>
      </c>
      <c r="G3104" s="32" t="s">
        <v>48</v>
      </c>
    </row>
    <row r="3105" spans="1:7" x14ac:dyDescent="0.2">
      <c r="A3105" s="31">
        <v>3104</v>
      </c>
      <c r="B3105" s="32" t="str">
        <f t="shared" si="48"/>
        <v>SJ-B-02-QDVZ-AC-0080_TE02_X</v>
      </c>
      <c r="C3105" s="32" t="str">
        <f>VLOOKUP(D3105,设备类型清单!B:E,4,0)</f>
        <v>SJ-B-02-QDVZ-AC-0080</v>
      </c>
      <c r="D3105" s="32" t="s">
        <v>201</v>
      </c>
      <c r="E3105" s="32" t="s">
        <v>199</v>
      </c>
      <c r="F3105" s="32" t="s">
        <v>97</v>
      </c>
      <c r="G3105" s="32" t="s">
        <v>68</v>
      </c>
    </row>
    <row r="3106" spans="1:7" x14ac:dyDescent="0.2">
      <c r="A3106" s="31">
        <v>3105</v>
      </c>
      <c r="B3106" s="32" t="str">
        <f t="shared" si="48"/>
        <v>SJ-B-02-QDVZ-AC-0080_TE03_F</v>
      </c>
      <c r="C3106" s="32" t="str">
        <f>VLOOKUP(D3106,设备类型清单!B:E,4,0)</f>
        <v>SJ-B-02-QDVZ-AC-0080</v>
      </c>
      <c r="D3106" s="32" t="s">
        <v>201</v>
      </c>
      <c r="E3106" s="32" t="s">
        <v>199</v>
      </c>
      <c r="F3106" s="32" t="s">
        <v>47</v>
      </c>
      <c r="G3106" s="32" t="s">
        <v>46</v>
      </c>
    </row>
    <row r="3107" spans="1:7" x14ac:dyDescent="0.2">
      <c r="A3107" s="31">
        <v>3106</v>
      </c>
      <c r="B3107" s="32" t="str">
        <f t="shared" si="48"/>
        <v>SJ-B-02-QDVZ-AC-0080_TE04_X</v>
      </c>
      <c r="C3107" s="32" t="str">
        <f>VLOOKUP(D3107,设备类型清单!B:E,4,0)</f>
        <v>SJ-B-02-QDVZ-AC-0080</v>
      </c>
      <c r="D3107" s="32" t="s">
        <v>201</v>
      </c>
      <c r="E3107" s="32" t="s">
        <v>199</v>
      </c>
      <c r="F3107" s="32" t="s">
        <v>99</v>
      </c>
      <c r="G3107" s="32" t="s">
        <v>64</v>
      </c>
    </row>
    <row r="3108" spans="1:7" x14ac:dyDescent="0.2">
      <c r="A3108" s="31">
        <v>3107</v>
      </c>
      <c r="B3108" s="32" t="str">
        <f t="shared" si="48"/>
        <v>SJ-B-02-QDVZ-AC-0080_DP01_X</v>
      </c>
      <c r="C3108" s="32" t="str">
        <f>VLOOKUP(D3108,设备类型清单!B:E,4,0)</f>
        <v>SJ-B-02-QDVZ-AC-0080</v>
      </c>
      <c r="D3108" s="32" t="s">
        <v>201</v>
      </c>
      <c r="E3108" s="32" t="s">
        <v>199</v>
      </c>
      <c r="F3108" s="32" t="s">
        <v>195</v>
      </c>
      <c r="G3108" s="32" t="s">
        <v>72</v>
      </c>
    </row>
    <row r="3109" spans="1:7" x14ac:dyDescent="0.2">
      <c r="A3109" s="31">
        <v>3108</v>
      </c>
      <c r="B3109" s="32" t="str">
        <f t="shared" si="48"/>
        <v>SJ-B-02-QDVZ-AC-0080_DP02_X</v>
      </c>
      <c r="C3109" s="32" t="str">
        <f>VLOOKUP(D3109,设备类型清单!B:E,4,0)</f>
        <v>SJ-B-02-QDVZ-AC-0080</v>
      </c>
      <c r="D3109" s="32" t="s">
        <v>201</v>
      </c>
      <c r="E3109" s="32" t="s">
        <v>199</v>
      </c>
      <c r="F3109" s="32" t="s">
        <v>71</v>
      </c>
      <c r="G3109" s="32" t="s">
        <v>74</v>
      </c>
    </row>
    <row r="3110" spans="1:7" x14ac:dyDescent="0.2">
      <c r="A3110" s="31">
        <v>3109</v>
      </c>
      <c r="B3110" s="32" t="str">
        <f t="shared" si="48"/>
        <v>SJ-B-02-QDVZ-AC-0080_SN01_E</v>
      </c>
      <c r="C3110" s="32" t="str">
        <f>VLOOKUP(D3110,设备类型清单!B:E,4,0)</f>
        <v>SJ-B-02-QDVZ-AC-0080</v>
      </c>
      <c r="D3110" s="32" t="s">
        <v>201</v>
      </c>
      <c r="E3110" s="32" t="s">
        <v>199</v>
      </c>
      <c r="F3110" s="32" t="s">
        <v>101</v>
      </c>
      <c r="G3110" s="32" t="s">
        <v>84</v>
      </c>
    </row>
    <row r="3111" spans="1:7" x14ac:dyDescent="0.2">
      <c r="A3111" s="31">
        <v>3110</v>
      </c>
      <c r="B3111" s="32" t="str">
        <f t="shared" si="48"/>
        <v>SJ-B-02-QDVZ-AC-0080_SN02_M</v>
      </c>
      <c r="C3111" s="32" t="str">
        <f>VLOOKUP(D3111,设备类型清单!B:E,4,0)</f>
        <v>SJ-B-02-QDVZ-AC-0080</v>
      </c>
      <c r="D3111" s="32" t="s">
        <v>201</v>
      </c>
      <c r="E3111" s="32" t="s">
        <v>199</v>
      </c>
      <c r="F3111" s="32" t="s">
        <v>102</v>
      </c>
      <c r="G3111" s="32" t="s">
        <v>80</v>
      </c>
    </row>
    <row r="3112" spans="1:7" x14ac:dyDescent="0.2">
      <c r="A3112" s="31">
        <v>3111</v>
      </c>
      <c r="B3112" s="32" t="str">
        <f t="shared" si="48"/>
        <v>SJ-B-02-QDVZ-AC-0080_SN03_R</v>
      </c>
      <c r="C3112" s="32" t="str">
        <f>VLOOKUP(D3112,设备类型清单!B:E,4,0)</f>
        <v>SJ-B-02-QDVZ-AC-0080</v>
      </c>
      <c r="D3112" s="32" t="s">
        <v>201</v>
      </c>
      <c r="E3112" s="32" t="s">
        <v>199</v>
      </c>
      <c r="F3112" s="32" t="s">
        <v>103</v>
      </c>
      <c r="G3112" s="32" t="s">
        <v>82</v>
      </c>
    </row>
    <row r="3113" spans="1:7" x14ac:dyDescent="0.2">
      <c r="A3113" s="31">
        <v>3112</v>
      </c>
      <c r="B3113" s="32" t="str">
        <f t="shared" si="48"/>
        <v>SJ-B-02-QDVZ-AC-0080_SN04_S</v>
      </c>
      <c r="C3113" s="32" t="str">
        <f>VLOOKUP(D3113,设备类型清单!B:E,4,0)</f>
        <v>SJ-B-02-QDVZ-AC-0080</v>
      </c>
      <c r="D3113" s="32" t="s">
        <v>201</v>
      </c>
      <c r="E3113" s="32" t="s">
        <v>199</v>
      </c>
      <c r="F3113" s="32" t="s">
        <v>104</v>
      </c>
      <c r="G3113" s="32" t="s">
        <v>90</v>
      </c>
    </row>
    <row r="3114" spans="1:7" x14ac:dyDescent="0.2">
      <c r="A3114" s="34">
        <v>3113</v>
      </c>
      <c r="B3114" s="30" t="str">
        <f t="shared" si="48"/>
        <v>SJ-B-02-QDVZ-AC-0081_OP01_F</v>
      </c>
      <c r="C3114" s="30" t="str">
        <f>VLOOKUP(D3114,设备类型清单!B:E,4,0)</f>
        <v>SJ-B-02-QDVZ-AC-0081</v>
      </c>
      <c r="D3114" s="30" t="s">
        <v>202</v>
      </c>
      <c r="E3114" s="30" t="s">
        <v>199</v>
      </c>
      <c r="F3114" s="30" t="s">
        <v>11</v>
      </c>
      <c r="G3114" s="30" t="s">
        <v>193</v>
      </c>
    </row>
    <row r="3115" spans="1:7" x14ac:dyDescent="0.2">
      <c r="A3115" s="34">
        <v>3114</v>
      </c>
      <c r="B3115" s="30" t="str">
        <f t="shared" si="48"/>
        <v>SJ-B-02-QDVZ-AC-0081_OP02_X</v>
      </c>
      <c r="C3115" s="30" t="str">
        <f>VLOOKUP(D3115,设备类型清单!B:E,4,0)</f>
        <v>SJ-B-02-QDVZ-AC-0081</v>
      </c>
      <c r="D3115" s="30" t="s">
        <v>202</v>
      </c>
      <c r="E3115" s="30" t="s">
        <v>199</v>
      </c>
      <c r="F3115" s="30" t="s">
        <v>94</v>
      </c>
      <c r="G3115" s="30" t="s">
        <v>194</v>
      </c>
    </row>
    <row r="3116" spans="1:7" x14ac:dyDescent="0.2">
      <c r="A3116" s="34">
        <v>3115</v>
      </c>
      <c r="B3116" s="30" t="str">
        <f t="shared" si="48"/>
        <v>SJ-B-02-QDVZ-AC-0081_FQ01_F</v>
      </c>
      <c r="C3116" s="30" t="str">
        <f>VLOOKUP(D3116,设备类型清单!B:E,4,0)</f>
        <v>SJ-B-02-QDVZ-AC-0081</v>
      </c>
      <c r="D3116" s="30" t="s">
        <v>202</v>
      </c>
      <c r="E3116" s="30" t="s">
        <v>199</v>
      </c>
      <c r="F3116" s="30" t="s">
        <v>29</v>
      </c>
      <c r="G3116" s="30" t="s">
        <v>30</v>
      </c>
    </row>
    <row r="3117" spans="1:7" x14ac:dyDescent="0.2">
      <c r="A3117" s="34">
        <v>3116</v>
      </c>
      <c r="B3117" s="30" t="str">
        <f t="shared" si="48"/>
        <v>SJ-B-02-QDVZ-AC-0081_HU01_F</v>
      </c>
      <c r="C3117" s="30" t="str">
        <f>VLOOKUP(D3117,设备类型清单!B:E,4,0)</f>
        <v>SJ-B-02-QDVZ-AC-0081</v>
      </c>
      <c r="D3117" s="30" t="s">
        <v>202</v>
      </c>
      <c r="E3117" s="30" t="s">
        <v>199</v>
      </c>
      <c r="F3117" s="30" t="s">
        <v>31</v>
      </c>
      <c r="G3117" s="30" t="s">
        <v>36</v>
      </c>
    </row>
    <row r="3118" spans="1:7" x14ac:dyDescent="0.2">
      <c r="A3118" s="34">
        <v>3117</v>
      </c>
      <c r="B3118" s="30" t="str">
        <f t="shared" si="48"/>
        <v>SJ-B-02-QDVZ-AC-0081_HU02_F</v>
      </c>
      <c r="C3118" s="30" t="str">
        <f>VLOOKUP(D3118,设备类型清单!B:E,4,0)</f>
        <v>SJ-B-02-QDVZ-AC-0081</v>
      </c>
      <c r="D3118" s="30" t="s">
        <v>202</v>
      </c>
      <c r="E3118" s="30" t="s">
        <v>199</v>
      </c>
      <c r="F3118" s="30" t="s">
        <v>33</v>
      </c>
      <c r="G3118" s="30" t="s">
        <v>34</v>
      </c>
    </row>
    <row r="3119" spans="1:7" x14ac:dyDescent="0.2">
      <c r="A3119" s="34">
        <v>3118</v>
      </c>
      <c r="B3119" s="30" t="str">
        <f t="shared" si="48"/>
        <v>SJ-B-02-QDVZ-AC-0081_TE01_F</v>
      </c>
      <c r="C3119" s="30" t="str">
        <f>VLOOKUP(D3119,设备类型清单!B:E,4,0)</f>
        <v>SJ-B-02-QDVZ-AC-0081</v>
      </c>
      <c r="D3119" s="30" t="s">
        <v>202</v>
      </c>
      <c r="E3119" s="30" t="s">
        <v>199</v>
      </c>
      <c r="F3119" s="30" t="s">
        <v>43</v>
      </c>
      <c r="G3119" s="30" t="s">
        <v>48</v>
      </c>
    </row>
    <row r="3120" spans="1:7" x14ac:dyDescent="0.2">
      <c r="A3120" s="34">
        <v>3119</v>
      </c>
      <c r="B3120" s="30" t="str">
        <f t="shared" si="48"/>
        <v>SJ-B-02-QDVZ-AC-0081_TE02_X</v>
      </c>
      <c r="C3120" s="30" t="str">
        <f>VLOOKUP(D3120,设备类型清单!B:E,4,0)</f>
        <v>SJ-B-02-QDVZ-AC-0081</v>
      </c>
      <c r="D3120" s="30" t="s">
        <v>202</v>
      </c>
      <c r="E3120" s="30" t="s">
        <v>199</v>
      </c>
      <c r="F3120" s="30" t="s">
        <v>97</v>
      </c>
      <c r="G3120" s="30" t="s">
        <v>68</v>
      </c>
    </row>
    <row r="3121" spans="1:7" x14ac:dyDescent="0.2">
      <c r="A3121" s="34">
        <v>3120</v>
      </c>
      <c r="B3121" s="30" t="str">
        <f t="shared" si="48"/>
        <v>SJ-B-02-QDVZ-AC-0081_TE03_F</v>
      </c>
      <c r="C3121" s="30" t="str">
        <f>VLOOKUP(D3121,设备类型清单!B:E,4,0)</f>
        <v>SJ-B-02-QDVZ-AC-0081</v>
      </c>
      <c r="D3121" s="30" t="s">
        <v>202</v>
      </c>
      <c r="E3121" s="30" t="s">
        <v>199</v>
      </c>
      <c r="F3121" s="30" t="s">
        <v>47</v>
      </c>
      <c r="G3121" s="30" t="s">
        <v>46</v>
      </c>
    </row>
    <row r="3122" spans="1:7" x14ac:dyDescent="0.2">
      <c r="A3122" s="34">
        <v>3121</v>
      </c>
      <c r="B3122" s="30" t="str">
        <f t="shared" si="48"/>
        <v>SJ-B-02-QDVZ-AC-0081_TE04_X</v>
      </c>
      <c r="C3122" s="30" t="str">
        <f>VLOOKUP(D3122,设备类型清单!B:E,4,0)</f>
        <v>SJ-B-02-QDVZ-AC-0081</v>
      </c>
      <c r="D3122" s="30" t="s">
        <v>202</v>
      </c>
      <c r="E3122" s="30" t="s">
        <v>199</v>
      </c>
      <c r="F3122" s="30" t="s">
        <v>99</v>
      </c>
      <c r="G3122" s="30" t="s">
        <v>64</v>
      </c>
    </row>
    <row r="3123" spans="1:7" x14ac:dyDescent="0.2">
      <c r="A3123" s="34">
        <v>3122</v>
      </c>
      <c r="B3123" s="30" t="str">
        <f t="shared" si="48"/>
        <v>SJ-B-02-QDVZ-AC-0081_DP01_X</v>
      </c>
      <c r="C3123" s="30" t="str">
        <f>VLOOKUP(D3123,设备类型清单!B:E,4,0)</f>
        <v>SJ-B-02-QDVZ-AC-0081</v>
      </c>
      <c r="D3123" s="30" t="s">
        <v>202</v>
      </c>
      <c r="E3123" s="30" t="s">
        <v>199</v>
      </c>
      <c r="F3123" s="30" t="s">
        <v>195</v>
      </c>
      <c r="G3123" s="30" t="s">
        <v>72</v>
      </c>
    </row>
    <row r="3124" spans="1:7" x14ac:dyDescent="0.2">
      <c r="A3124" s="34">
        <v>3123</v>
      </c>
      <c r="B3124" s="30" t="str">
        <f t="shared" si="48"/>
        <v>SJ-B-02-QDVZ-AC-0081_DP02_X</v>
      </c>
      <c r="C3124" s="30" t="str">
        <f>VLOOKUP(D3124,设备类型清单!B:E,4,0)</f>
        <v>SJ-B-02-QDVZ-AC-0081</v>
      </c>
      <c r="D3124" s="30" t="s">
        <v>202</v>
      </c>
      <c r="E3124" s="30" t="s">
        <v>199</v>
      </c>
      <c r="F3124" s="30" t="s">
        <v>71</v>
      </c>
      <c r="G3124" s="30" t="s">
        <v>74</v>
      </c>
    </row>
    <row r="3125" spans="1:7" x14ac:dyDescent="0.2">
      <c r="A3125" s="34">
        <v>3124</v>
      </c>
      <c r="B3125" s="30" t="str">
        <f t="shared" si="48"/>
        <v>SJ-B-02-QDVZ-AC-0081_SN01_E</v>
      </c>
      <c r="C3125" s="30" t="str">
        <f>VLOOKUP(D3125,设备类型清单!B:E,4,0)</f>
        <v>SJ-B-02-QDVZ-AC-0081</v>
      </c>
      <c r="D3125" s="30" t="s">
        <v>202</v>
      </c>
      <c r="E3125" s="30" t="s">
        <v>199</v>
      </c>
      <c r="F3125" s="30" t="s">
        <v>101</v>
      </c>
      <c r="G3125" s="30" t="s">
        <v>84</v>
      </c>
    </row>
    <row r="3126" spans="1:7" x14ac:dyDescent="0.2">
      <c r="A3126" s="34">
        <v>3125</v>
      </c>
      <c r="B3126" s="30" t="str">
        <f t="shared" si="48"/>
        <v>SJ-B-02-QDVZ-AC-0081_SN02_M</v>
      </c>
      <c r="C3126" s="30" t="str">
        <f>VLOOKUP(D3126,设备类型清单!B:E,4,0)</f>
        <v>SJ-B-02-QDVZ-AC-0081</v>
      </c>
      <c r="D3126" s="30" t="s">
        <v>202</v>
      </c>
      <c r="E3126" s="30" t="s">
        <v>199</v>
      </c>
      <c r="F3126" s="30" t="s">
        <v>102</v>
      </c>
      <c r="G3126" s="30" t="s">
        <v>80</v>
      </c>
    </row>
    <row r="3127" spans="1:7" x14ac:dyDescent="0.2">
      <c r="A3127" s="34">
        <v>3126</v>
      </c>
      <c r="B3127" s="30" t="str">
        <f t="shared" si="48"/>
        <v>SJ-B-02-QDVZ-AC-0081_SN03_R</v>
      </c>
      <c r="C3127" s="30" t="str">
        <f>VLOOKUP(D3127,设备类型清单!B:E,4,0)</f>
        <v>SJ-B-02-QDVZ-AC-0081</v>
      </c>
      <c r="D3127" s="30" t="s">
        <v>202</v>
      </c>
      <c r="E3127" s="30" t="s">
        <v>199</v>
      </c>
      <c r="F3127" s="30" t="s">
        <v>103</v>
      </c>
      <c r="G3127" s="30" t="s">
        <v>82</v>
      </c>
    </row>
    <row r="3128" spans="1:7" x14ac:dyDescent="0.2">
      <c r="A3128" s="34">
        <v>3127</v>
      </c>
      <c r="B3128" s="30" t="str">
        <f t="shared" si="48"/>
        <v>SJ-B-02-QDVZ-AC-0081_SN04_S</v>
      </c>
      <c r="C3128" s="30" t="str">
        <f>VLOOKUP(D3128,设备类型清单!B:E,4,0)</f>
        <v>SJ-B-02-QDVZ-AC-0081</v>
      </c>
      <c r="D3128" s="30" t="s">
        <v>202</v>
      </c>
      <c r="E3128" s="30" t="s">
        <v>199</v>
      </c>
      <c r="F3128" s="30" t="s">
        <v>104</v>
      </c>
      <c r="G3128" s="30" t="s">
        <v>90</v>
      </c>
    </row>
    <row r="3129" spans="1:7" x14ac:dyDescent="0.2">
      <c r="A3129" s="31">
        <v>3128</v>
      </c>
      <c r="B3129" s="32" t="str">
        <f t="shared" si="48"/>
        <v>SJ-B-02-QDVZ-AC-0082_OP01_F</v>
      </c>
      <c r="C3129" s="32" t="str">
        <f>VLOOKUP(D3129,设备类型清单!B:E,4,0)</f>
        <v>SJ-B-02-QDVZ-AC-0082</v>
      </c>
      <c r="D3129" s="32" t="s">
        <v>203</v>
      </c>
      <c r="E3129" s="32" t="s">
        <v>192</v>
      </c>
      <c r="F3129" s="32" t="s">
        <v>11</v>
      </c>
      <c r="G3129" s="32" t="s">
        <v>193</v>
      </c>
    </row>
    <row r="3130" spans="1:7" x14ac:dyDescent="0.2">
      <c r="A3130" s="31">
        <v>3129</v>
      </c>
      <c r="B3130" s="32" t="str">
        <f t="shared" si="48"/>
        <v>SJ-B-02-QDVZ-AC-0082_OP02_X</v>
      </c>
      <c r="C3130" s="32" t="str">
        <f>VLOOKUP(D3130,设备类型清单!B:E,4,0)</f>
        <v>SJ-B-02-QDVZ-AC-0082</v>
      </c>
      <c r="D3130" s="32" t="s">
        <v>203</v>
      </c>
      <c r="E3130" s="32" t="s">
        <v>192</v>
      </c>
      <c r="F3130" s="32" t="s">
        <v>94</v>
      </c>
      <c r="G3130" s="32" t="s">
        <v>194</v>
      </c>
    </row>
    <row r="3131" spans="1:7" x14ac:dyDescent="0.2">
      <c r="A3131" s="31">
        <v>3130</v>
      </c>
      <c r="B3131" s="32" t="str">
        <f t="shared" si="48"/>
        <v>SJ-B-02-QDVZ-AC-0082_FQ01_F</v>
      </c>
      <c r="C3131" s="32" t="str">
        <f>VLOOKUP(D3131,设备类型清单!B:E,4,0)</f>
        <v>SJ-B-02-QDVZ-AC-0082</v>
      </c>
      <c r="D3131" s="32" t="s">
        <v>203</v>
      </c>
      <c r="E3131" s="32" t="s">
        <v>192</v>
      </c>
      <c r="F3131" s="32" t="s">
        <v>29</v>
      </c>
      <c r="G3131" s="32" t="s">
        <v>30</v>
      </c>
    </row>
    <row r="3132" spans="1:7" x14ac:dyDescent="0.2">
      <c r="A3132" s="31">
        <v>3131</v>
      </c>
      <c r="B3132" s="32" t="str">
        <f t="shared" si="48"/>
        <v>SJ-B-02-QDVZ-AC-0082_HU01_F</v>
      </c>
      <c r="C3132" s="32" t="str">
        <f>VLOOKUP(D3132,设备类型清单!B:E,4,0)</f>
        <v>SJ-B-02-QDVZ-AC-0082</v>
      </c>
      <c r="D3132" s="32" t="s">
        <v>203</v>
      </c>
      <c r="E3132" s="32" t="s">
        <v>192</v>
      </c>
      <c r="F3132" s="32" t="s">
        <v>31</v>
      </c>
      <c r="G3132" s="32" t="s">
        <v>36</v>
      </c>
    </row>
    <row r="3133" spans="1:7" x14ac:dyDescent="0.2">
      <c r="A3133" s="31">
        <v>3132</v>
      </c>
      <c r="B3133" s="32" t="str">
        <f t="shared" si="48"/>
        <v>SJ-B-02-QDVZ-AC-0082_HU02_F</v>
      </c>
      <c r="C3133" s="32" t="str">
        <f>VLOOKUP(D3133,设备类型清单!B:E,4,0)</f>
        <v>SJ-B-02-QDVZ-AC-0082</v>
      </c>
      <c r="D3133" s="32" t="s">
        <v>203</v>
      </c>
      <c r="E3133" s="32" t="s">
        <v>192</v>
      </c>
      <c r="F3133" s="32" t="s">
        <v>33</v>
      </c>
      <c r="G3133" s="32" t="s">
        <v>34</v>
      </c>
    </row>
    <row r="3134" spans="1:7" x14ac:dyDescent="0.2">
      <c r="A3134" s="31">
        <v>3133</v>
      </c>
      <c r="B3134" s="32" t="str">
        <f t="shared" si="48"/>
        <v>SJ-B-02-QDVZ-AC-0082_TE01_F</v>
      </c>
      <c r="C3134" s="32" t="str">
        <f>VLOOKUP(D3134,设备类型清单!B:E,4,0)</f>
        <v>SJ-B-02-QDVZ-AC-0082</v>
      </c>
      <c r="D3134" s="32" t="s">
        <v>203</v>
      </c>
      <c r="E3134" s="32" t="s">
        <v>192</v>
      </c>
      <c r="F3134" s="32" t="s">
        <v>43</v>
      </c>
      <c r="G3134" s="32" t="s">
        <v>48</v>
      </c>
    </row>
    <row r="3135" spans="1:7" x14ac:dyDescent="0.2">
      <c r="A3135" s="31">
        <v>3134</v>
      </c>
      <c r="B3135" s="32" t="str">
        <f t="shared" si="48"/>
        <v>SJ-B-02-QDVZ-AC-0082_TE02_X</v>
      </c>
      <c r="C3135" s="32" t="str">
        <f>VLOOKUP(D3135,设备类型清单!B:E,4,0)</f>
        <v>SJ-B-02-QDVZ-AC-0082</v>
      </c>
      <c r="D3135" s="32" t="s">
        <v>203</v>
      </c>
      <c r="E3135" s="32" t="s">
        <v>192</v>
      </c>
      <c r="F3135" s="32" t="s">
        <v>97</v>
      </c>
      <c r="G3135" s="32" t="s">
        <v>68</v>
      </c>
    </row>
    <row r="3136" spans="1:7" x14ac:dyDescent="0.2">
      <c r="A3136" s="31">
        <v>3135</v>
      </c>
      <c r="B3136" s="32" t="str">
        <f t="shared" si="48"/>
        <v>SJ-B-02-QDVZ-AC-0082_TE03_F</v>
      </c>
      <c r="C3136" s="32" t="str">
        <f>VLOOKUP(D3136,设备类型清单!B:E,4,0)</f>
        <v>SJ-B-02-QDVZ-AC-0082</v>
      </c>
      <c r="D3136" s="32" t="s">
        <v>203</v>
      </c>
      <c r="E3136" s="32" t="s">
        <v>192</v>
      </c>
      <c r="F3136" s="32" t="s">
        <v>47</v>
      </c>
      <c r="G3136" s="32" t="s">
        <v>46</v>
      </c>
    </row>
    <row r="3137" spans="1:7" x14ac:dyDescent="0.2">
      <c r="A3137" s="31">
        <v>3136</v>
      </c>
      <c r="B3137" s="32" t="str">
        <f t="shared" si="48"/>
        <v>SJ-B-02-QDVZ-AC-0082_TE04_X</v>
      </c>
      <c r="C3137" s="32" t="str">
        <f>VLOOKUP(D3137,设备类型清单!B:E,4,0)</f>
        <v>SJ-B-02-QDVZ-AC-0082</v>
      </c>
      <c r="D3137" s="32" t="s">
        <v>203</v>
      </c>
      <c r="E3137" s="32" t="s">
        <v>192</v>
      </c>
      <c r="F3137" s="32" t="s">
        <v>99</v>
      </c>
      <c r="G3137" s="32" t="s">
        <v>64</v>
      </c>
    </row>
    <row r="3138" spans="1:7" x14ac:dyDescent="0.2">
      <c r="A3138" s="31">
        <v>3137</v>
      </c>
      <c r="B3138" s="32" t="str">
        <f t="shared" ref="B3138:B3201" si="49">C3138&amp;F3138</f>
        <v>SJ-B-02-QDVZ-AC-0082_DP01_X</v>
      </c>
      <c r="C3138" s="32" t="str">
        <f>VLOOKUP(D3138,设备类型清单!B:E,4,0)</f>
        <v>SJ-B-02-QDVZ-AC-0082</v>
      </c>
      <c r="D3138" s="32" t="s">
        <v>203</v>
      </c>
      <c r="E3138" s="32" t="s">
        <v>192</v>
      </c>
      <c r="F3138" s="32" t="s">
        <v>195</v>
      </c>
      <c r="G3138" s="32" t="s">
        <v>72</v>
      </c>
    </row>
    <row r="3139" spans="1:7" x14ac:dyDescent="0.2">
      <c r="A3139" s="31">
        <v>3138</v>
      </c>
      <c r="B3139" s="32" t="str">
        <f t="shared" si="49"/>
        <v>SJ-B-02-QDVZ-AC-0082_DP02_X</v>
      </c>
      <c r="C3139" s="32" t="str">
        <f>VLOOKUP(D3139,设备类型清单!B:E,4,0)</f>
        <v>SJ-B-02-QDVZ-AC-0082</v>
      </c>
      <c r="D3139" s="32" t="s">
        <v>203</v>
      </c>
      <c r="E3139" s="32" t="s">
        <v>192</v>
      </c>
      <c r="F3139" s="32" t="s">
        <v>71</v>
      </c>
      <c r="G3139" s="32" t="s">
        <v>74</v>
      </c>
    </row>
    <row r="3140" spans="1:7" x14ac:dyDescent="0.2">
      <c r="A3140" s="31">
        <v>3139</v>
      </c>
      <c r="B3140" s="32" t="str">
        <f t="shared" si="49"/>
        <v>SJ-B-02-QDVZ-AC-0082_SN01_E</v>
      </c>
      <c r="C3140" s="32" t="str">
        <f>VLOOKUP(D3140,设备类型清单!B:E,4,0)</f>
        <v>SJ-B-02-QDVZ-AC-0082</v>
      </c>
      <c r="D3140" s="32" t="s">
        <v>203</v>
      </c>
      <c r="E3140" s="32" t="s">
        <v>192</v>
      </c>
      <c r="F3140" s="32" t="s">
        <v>101</v>
      </c>
      <c r="G3140" s="32" t="s">
        <v>84</v>
      </c>
    </row>
    <row r="3141" spans="1:7" x14ac:dyDescent="0.2">
      <c r="A3141" s="31">
        <v>3140</v>
      </c>
      <c r="B3141" s="32" t="str">
        <f t="shared" si="49"/>
        <v>SJ-B-02-QDVZ-AC-0082_SN02_M</v>
      </c>
      <c r="C3141" s="32" t="str">
        <f>VLOOKUP(D3141,设备类型清单!B:E,4,0)</f>
        <v>SJ-B-02-QDVZ-AC-0082</v>
      </c>
      <c r="D3141" s="32" t="s">
        <v>203</v>
      </c>
      <c r="E3141" s="32" t="s">
        <v>192</v>
      </c>
      <c r="F3141" s="32" t="s">
        <v>102</v>
      </c>
      <c r="G3141" s="32" t="s">
        <v>80</v>
      </c>
    </row>
    <row r="3142" spans="1:7" x14ac:dyDescent="0.2">
      <c r="A3142" s="31">
        <v>3141</v>
      </c>
      <c r="B3142" s="32" t="str">
        <f t="shared" si="49"/>
        <v>SJ-B-02-QDVZ-AC-0082_SN03_R</v>
      </c>
      <c r="C3142" s="32" t="str">
        <f>VLOOKUP(D3142,设备类型清单!B:E,4,0)</f>
        <v>SJ-B-02-QDVZ-AC-0082</v>
      </c>
      <c r="D3142" s="32" t="s">
        <v>203</v>
      </c>
      <c r="E3142" s="32" t="s">
        <v>192</v>
      </c>
      <c r="F3142" s="32" t="s">
        <v>103</v>
      </c>
      <c r="G3142" s="32" t="s">
        <v>82</v>
      </c>
    </row>
    <row r="3143" spans="1:7" x14ac:dyDescent="0.2">
      <c r="A3143" s="31">
        <v>3142</v>
      </c>
      <c r="B3143" s="32" t="str">
        <f t="shared" si="49"/>
        <v>SJ-B-02-QDVZ-AC-0082_SN04_S</v>
      </c>
      <c r="C3143" s="32" t="str">
        <f>VLOOKUP(D3143,设备类型清单!B:E,4,0)</f>
        <v>SJ-B-02-QDVZ-AC-0082</v>
      </c>
      <c r="D3143" s="32" t="s">
        <v>203</v>
      </c>
      <c r="E3143" s="32" t="s">
        <v>192</v>
      </c>
      <c r="F3143" s="32" t="s">
        <v>104</v>
      </c>
      <c r="G3143" s="32" t="s">
        <v>90</v>
      </c>
    </row>
    <row r="3144" spans="1:7" x14ac:dyDescent="0.2">
      <c r="A3144" s="34">
        <v>3143</v>
      </c>
      <c r="B3144" s="30" t="str">
        <f t="shared" si="49"/>
        <v>SJ-B-02-QDVZ-AC-0083_OP01_F</v>
      </c>
      <c r="C3144" s="30" t="str">
        <f>VLOOKUP(D3144,设备类型清单!B:E,4,0)</f>
        <v>SJ-B-02-QDVZ-AC-0083</v>
      </c>
      <c r="D3144" s="30" t="s">
        <v>204</v>
      </c>
      <c r="E3144" s="30" t="s">
        <v>192</v>
      </c>
      <c r="F3144" s="30" t="s">
        <v>11</v>
      </c>
      <c r="G3144" s="30" t="s">
        <v>193</v>
      </c>
    </row>
    <row r="3145" spans="1:7" x14ac:dyDescent="0.2">
      <c r="A3145" s="34">
        <v>3144</v>
      </c>
      <c r="B3145" s="30" t="str">
        <f t="shared" si="49"/>
        <v>SJ-B-02-QDVZ-AC-0083_OP02_X</v>
      </c>
      <c r="C3145" s="30" t="str">
        <f>VLOOKUP(D3145,设备类型清单!B:E,4,0)</f>
        <v>SJ-B-02-QDVZ-AC-0083</v>
      </c>
      <c r="D3145" s="30" t="s">
        <v>204</v>
      </c>
      <c r="E3145" s="30" t="s">
        <v>192</v>
      </c>
      <c r="F3145" s="30" t="s">
        <v>94</v>
      </c>
      <c r="G3145" s="30" t="s">
        <v>194</v>
      </c>
    </row>
    <row r="3146" spans="1:7" x14ac:dyDescent="0.2">
      <c r="A3146" s="34">
        <v>3145</v>
      </c>
      <c r="B3146" s="30" t="str">
        <f t="shared" si="49"/>
        <v>SJ-B-02-QDVZ-AC-0083_FQ01_F</v>
      </c>
      <c r="C3146" s="30" t="str">
        <f>VLOOKUP(D3146,设备类型清单!B:E,4,0)</f>
        <v>SJ-B-02-QDVZ-AC-0083</v>
      </c>
      <c r="D3146" s="30" t="s">
        <v>204</v>
      </c>
      <c r="E3146" s="30" t="s">
        <v>192</v>
      </c>
      <c r="F3146" s="30" t="s">
        <v>29</v>
      </c>
      <c r="G3146" s="30" t="s">
        <v>30</v>
      </c>
    </row>
    <row r="3147" spans="1:7" x14ac:dyDescent="0.2">
      <c r="A3147" s="34">
        <v>3146</v>
      </c>
      <c r="B3147" s="30" t="str">
        <f t="shared" si="49"/>
        <v>SJ-B-02-QDVZ-AC-0083_HU01_F</v>
      </c>
      <c r="C3147" s="30" t="str">
        <f>VLOOKUP(D3147,设备类型清单!B:E,4,0)</f>
        <v>SJ-B-02-QDVZ-AC-0083</v>
      </c>
      <c r="D3147" s="30" t="s">
        <v>204</v>
      </c>
      <c r="E3147" s="30" t="s">
        <v>192</v>
      </c>
      <c r="F3147" s="30" t="s">
        <v>31</v>
      </c>
      <c r="G3147" s="30" t="s">
        <v>36</v>
      </c>
    </row>
    <row r="3148" spans="1:7" x14ac:dyDescent="0.2">
      <c r="A3148" s="34">
        <v>3147</v>
      </c>
      <c r="B3148" s="30" t="str">
        <f t="shared" si="49"/>
        <v>SJ-B-02-QDVZ-AC-0083_HU02_F</v>
      </c>
      <c r="C3148" s="30" t="str">
        <f>VLOOKUP(D3148,设备类型清单!B:E,4,0)</f>
        <v>SJ-B-02-QDVZ-AC-0083</v>
      </c>
      <c r="D3148" s="30" t="s">
        <v>204</v>
      </c>
      <c r="E3148" s="30" t="s">
        <v>192</v>
      </c>
      <c r="F3148" s="30" t="s">
        <v>33</v>
      </c>
      <c r="G3148" s="30" t="s">
        <v>34</v>
      </c>
    </row>
    <row r="3149" spans="1:7" x14ac:dyDescent="0.2">
      <c r="A3149" s="34">
        <v>3148</v>
      </c>
      <c r="B3149" s="30" t="str">
        <f t="shared" si="49"/>
        <v>SJ-B-02-QDVZ-AC-0083_TE01_F</v>
      </c>
      <c r="C3149" s="30" t="str">
        <f>VLOOKUP(D3149,设备类型清单!B:E,4,0)</f>
        <v>SJ-B-02-QDVZ-AC-0083</v>
      </c>
      <c r="D3149" s="30" t="s">
        <v>204</v>
      </c>
      <c r="E3149" s="30" t="s">
        <v>192</v>
      </c>
      <c r="F3149" s="30" t="s">
        <v>43</v>
      </c>
      <c r="G3149" s="30" t="s">
        <v>48</v>
      </c>
    </row>
    <row r="3150" spans="1:7" x14ac:dyDescent="0.2">
      <c r="A3150" s="34">
        <v>3149</v>
      </c>
      <c r="B3150" s="30" t="str">
        <f t="shared" si="49"/>
        <v>SJ-B-02-QDVZ-AC-0083_TE02_X</v>
      </c>
      <c r="C3150" s="30" t="str">
        <f>VLOOKUP(D3150,设备类型清单!B:E,4,0)</f>
        <v>SJ-B-02-QDVZ-AC-0083</v>
      </c>
      <c r="D3150" s="30" t="s">
        <v>204</v>
      </c>
      <c r="E3150" s="30" t="s">
        <v>192</v>
      </c>
      <c r="F3150" s="30" t="s">
        <v>97</v>
      </c>
      <c r="G3150" s="30" t="s">
        <v>68</v>
      </c>
    </row>
    <row r="3151" spans="1:7" x14ac:dyDescent="0.2">
      <c r="A3151" s="34">
        <v>3150</v>
      </c>
      <c r="B3151" s="30" t="str">
        <f t="shared" si="49"/>
        <v>SJ-B-02-QDVZ-AC-0083_TE03_F</v>
      </c>
      <c r="C3151" s="30" t="str">
        <f>VLOOKUP(D3151,设备类型清单!B:E,4,0)</f>
        <v>SJ-B-02-QDVZ-AC-0083</v>
      </c>
      <c r="D3151" s="30" t="s">
        <v>204</v>
      </c>
      <c r="E3151" s="30" t="s">
        <v>192</v>
      </c>
      <c r="F3151" s="30" t="s">
        <v>47</v>
      </c>
      <c r="G3151" s="30" t="s">
        <v>46</v>
      </c>
    </row>
    <row r="3152" spans="1:7" x14ac:dyDescent="0.2">
      <c r="A3152" s="34">
        <v>3151</v>
      </c>
      <c r="B3152" s="30" t="str">
        <f t="shared" si="49"/>
        <v>SJ-B-02-QDVZ-AC-0083_TE04_X</v>
      </c>
      <c r="C3152" s="30" t="str">
        <f>VLOOKUP(D3152,设备类型清单!B:E,4,0)</f>
        <v>SJ-B-02-QDVZ-AC-0083</v>
      </c>
      <c r="D3152" s="30" t="s">
        <v>204</v>
      </c>
      <c r="E3152" s="30" t="s">
        <v>192</v>
      </c>
      <c r="F3152" s="30" t="s">
        <v>99</v>
      </c>
      <c r="G3152" s="30" t="s">
        <v>64</v>
      </c>
    </row>
    <row r="3153" spans="1:7" x14ac:dyDescent="0.2">
      <c r="A3153" s="34">
        <v>3152</v>
      </c>
      <c r="B3153" s="30" t="str">
        <f t="shared" si="49"/>
        <v>SJ-B-02-QDVZ-AC-0083_DP01_X</v>
      </c>
      <c r="C3153" s="30" t="str">
        <f>VLOOKUP(D3153,设备类型清单!B:E,4,0)</f>
        <v>SJ-B-02-QDVZ-AC-0083</v>
      </c>
      <c r="D3153" s="30" t="s">
        <v>204</v>
      </c>
      <c r="E3153" s="30" t="s">
        <v>192</v>
      </c>
      <c r="F3153" s="30" t="s">
        <v>195</v>
      </c>
      <c r="G3153" s="30" t="s">
        <v>72</v>
      </c>
    </row>
    <row r="3154" spans="1:7" x14ac:dyDescent="0.2">
      <c r="A3154" s="34">
        <v>3153</v>
      </c>
      <c r="B3154" s="30" t="str">
        <f t="shared" si="49"/>
        <v>SJ-B-02-QDVZ-AC-0083_DP02_X</v>
      </c>
      <c r="C3154" s="30" t="str">
        <f>VLOOKUP(D3154,设备类型清单!B:E,4,0)</f>
        <v>SJ-B-02-QDVZ-AC-0083</v>
      </c>
      <c r="D3154" s="30" t="s">
        <v>204</v>
      </c>
      <c r="E3154" s="30" t="s">
        <v>192</v>
      </c>
      <c r="F3154" s="30" t="s">
        <v>71</v>
      </c>
      <c r="G3154" s="30" t="s">
        <v>74</v>
      </c>
    </row>
    <row r="3155" spans="1:7" x14ac:dyDescent="0.2">
      <c r="A3155" s="34">
        <v>3154</v>
      </c>
      <c r="B3155" s="30" t="str">
        <f t="shared" si="49"/>
        <v>SJ-B-02-QDVZ-AC-0083_SN01_E</v>
      </c>
      <c r="C3155" s="30" t="str">
        <f>VLOOKUP(D3155,设备类型清单!B:E,4,0)</f>
        <v>SJ-B-02-QDVZ-AC-0083</v>
      </c>
      <c r="D3155" s="30" t="s">
        <v>204</v>
      </c>
      <c r="E3155" s="30" t="s">
        <v>192</v>
      </c>
      <c r="F3155" s="30" t="s">
        <v>101</v>
      </c>
      <c r="G3155" s="30" t="s">
        <v>84</v>
      </c>
    </row>
    <row r="3156" spans="1:7" x14ac:dyDescent="0.2">
      <c r="A3156" s="34">
        <v>3155</v>
      </c>
      <c r="B3156" s="30" t="str">
        <f t="shared" si="49"/>
        <v>SJ-B-02-QDVZ-AC-0083_SN02_M</v>
      </c>
      <c r="C3156" s="30" t="str">
        <f>VLOOKUP(D3156,设备类型清单!B:E,4,0)</f>
        <v>SJ-B-02-QDVZ-AC-0083</v>
      </c>
      <c r="D3156" s="30" t="s">
        <v>204</v>
      </c>
      <c r="E3156" s="30" t="s">
        <v>192</v>
      </c>
      <c r="F3156" s="30" t="s">
        <v>102</v>
      </c>
      <c r="G3156" s="30" t="s">
        <v>80</v>
      </c>
    </row>
    <row r="3157" spans="1:7" x14ac:dyDescent="0.2">
      <c r="A3157" s="34">
        <v>3156</v>
      </c>
      <c r="B3157" s="30" t="str">
        <f t="shared" si="49"/>
        <v>SJ-B-02-QDVZ-AC-0083_SN03_R</v>
      </c>
      <c r="C3157" s="30" t="str">
        <f>VLOOKUP(D3157,设备类型清单!B:E,4,0)</f>
        <v>SJ-B-02-QDVZ-AC-0083</v>
      </c>
      <c r="D3157" s="30" t="s">
        <v>204</v>
      </c>
      <c r="E3157" s="30" t="s">
        <v>192</v>
      </c>
      <c r="F3157" s="30" t="s">
        <v>103</v>
      </c>
      <c r="G3157" s="30" t="s">
        <v>82</v>
      </c>
    </row>
    <row r="3158" spans="1:7" x14ac:dyDescent="0.2">
      <c r="A3158" s="34">
        <v>3157</v>
      </c>
      <c r="B3158" s="30" t="str">
        <f t="shared" si="49"/>
        <v>SJ-B-02-QDVZ-AC-0083_SN04_S</v>
      </c>
      <c r="C3158" s="30" t="str">
        <f>VLOOKUP(D3158,设备类型清单!B:E,4,0)</f>
        <v>SJ-B-02-QDVZ-AC-0083</v>
      </c>
      <c r="D3158" s="30" t="s">
        <v>204</v>
      </c>
      <c r="E3158" s="30" t="s">
        <v>192</v>
      </c>
      <c r="F3158" s="30" t="s">
        <v>104</v>
      </c>
      <c r="G3158" s="30" t="s">
        <v>90</v>
      </c>
    </row>
    <row r="3159" spans="1:7" x14ac:dyDescent="0.2">
      <c r="A3159" s="31">
        <v>3158</v>
      </c>
      <c r="B3159" s="32" t="str">
        <f t="shared" si="49"/>
        <v>SJ-B-02-QDVZ-AC-0084_OP01_F</v>
      </c>
      <c r="C3159" s="32" t="str">
        <f>VLOOKUP(D3159,设备类型清单!B:E,4,0)</f>
        <v>SJ-B-02-QDVZ-AC-0084</v>
      </c>
      <c r="D3159" s="32" t="s">
        <v>205</v>
      </c>
      <c r="E3159" s="32" t="s">
        <v>192</v>
      </c>
      <c r="F3159" s="32" t="s">
        <v>11</v>
      </c>
      <c r="G3159" s="32" t="s">
        <v>193</v>
      </c>
    </row>
    <row r="3160" spans="1:7" x14ac:dyDescent="0.2">
      <c r="A3160" s="31">
        <v>3159</v>
      </c>
      <c r="B3160" s="32" t="str">
        <f t="shared" si="49"/>
        <v>SJ-B-02-QDVZ-AC-0084_OP02_X</v>
      </c>
      <c r="C3160" s="32" t="str">
        <f>VLOOKUP(D3160,设备类型清单!B:E,4,0)</f>
        <v>SJ-B-02-QDVZ-AC-0084</v>
      </c>
      <c r="D3160" s="32" t="s">
        <v>205</v>
      </c>
      <c r="E3160" s="32" t="s">
        <v>192</v>
      </c>
      <c r="F3160" s="32" t="s">
        <v>94</v>
      </c>
      <c r="G3160" s="32" t="s">
        <v>194</v>
      </c>
    </row>
    <row r="3161" spans="1:7" x14ac:dyDescent="0.2">
      <c r="A3161" s="31">
        <v>3160</v>
      </c>
      <c r="B3161" s="32" t="str">
        <f t="shared" si="49"/>
        <v>SJ-B-02-QDVZ-AC-0084_FQ01_F</v>
      </c>
      <c r="C3161" s="32" t="str">
        <f>VLOOKUP(D3161,设备类型清单!B:E,4,0)</f>
        <v>SJ-B-02-QDVZ-AC-0084</v>
      </c>
      <c r="D3161" s="32" t="s">
        <v>205</v>
      </c>
      <c r="E3161" s="32" t="s">
        <v>192</v>
      </c>
      <c r="F3161" s="32" t="s">
        <v>29</v>
      </c>
      <c r="G3161" s="32" t="s">
        <v>30</v>
      </c>
    </row>
    <row r="3162" spans="1:7" x14ac:dyDescent="0.2">
      <c r="A3162" s="31">
        <v>3161</v>
      </c>
      <c r="B3162" s="32" t="str">
        <f t="shared" si="49"/>
        <v>SJ-B-02-QDVZ-AC-0084_HU01_F</v>
      </c>
      <c r="C3162" s="32" t="str">
        <f>VLOOKUP(D3162,设备类型清单!B:E,4,0)</f>
        <v>SJ-B-02-QDVZ-AC-0084</v>
      </c>
      <c r="D3162" s="32" t="s">
        <v>205</v>
      </c>
      <c r="E3162" s="32" t="s">
        <v>192</v>
      </c>
      <c r="F3162" s="32" t="s">
        <v>31</v>
      </c>
      <c r="G3162" s="32" t="s">
        <v>36</v>
      </c>
    </row>
    <row r="3163" spans="1:7" x14ac:dyDescent="0.2">
      <c r="A3163" s="31">
        <v>3162</v>
      </c>
      <c r="B3163" s="32" t="str">
        <f t="shared" si="49"/>
        <v>SJ-B-02-QDVZ-AC-0084_HU02_F</v>
      </c>
      <c r="C3163" s="32" t="str">
        <f>VLOOKUP(D3163,设备类型清单!B:E,4,0)</f>
        <v>SJ-B-02-QDVZ-AC-0084</v>
      </c>
      <c r="D3163" s="32" t="s">
        <v>205</v>
      </c>
      <c r="E3163" s="32" t="s">
        <v>192</v>
      </c>
      <c r="F3163" s="32" t="s">
        <v>33</v>
      </c>
      <c r="G3163" s="32" t="s">
        <v>34</v>
      </c>
    </row>
    <row r="3164" spans="1:7" x14ac:dyDescent="0.2">
      <c r="A3164" s="31">
        <v>3163</v>
      </c>
      <c r="B3164" s="32" t="str">
        <f t="shared" si="49"/>
        <v>SJ-B-02-QDVZ-AC-0084_TE01_F</v>
      </c>
      <c r="C3164" s="32" t="str">
        <f>VLOOKUP(D3164,设备类型清单!B:E,4,0)</f>
        <v>SJ-B-02-QDVZ-AC-0084</v>
      </c>
      <c r="D3164" s="32" t="s">
        <v>205</v>
      </c>
      <c r="E3164" s="32" t="s">
        <v>192</v>
      </c>
      <c r="F3164" s="32" t="s">
        <v>43</v>
      </c>
      <c r="G3164" s="32" t="s">
        <v>48</v>
      </c>
    </row>
    <row r="3165" spans="1:7" x14ac:dyDescent="0.2">
      <c r="A3165" s="31">
        <v>3164</v>
      </c>
      <c r="B3165" s="32" t="str">
        <f t="shared" si="49"/>
        <v>SJ-B-02-QDVZ-AC-0084_TE02_X</v>
      </c>
      <c r="C3165" s="32" t="str">
        <f>VLOOKUP(D3165,设备类型清单!B:E,4,0)</f>
        <v>SJ-B-02-QDVZ-AC-0084</v>
      </c>
      <c r="D3165" s="32" t="s">
        <v>205</v>
      </c>
      <c r="E3165" s="32" t="s">
        <v>192</v>
      </c>
      <c r="F3165" s="32" t="s">
        <v>97</v>
      </c>
      <c r="G3165" s="32" t="s">
        <v>68</v>
      </c>
    </row>
    <row r="3166" spans="1:7" x14ac:dyDescent="0.2">
      <c r="A3166" s="31">
        <v>3165</v>
      </c>
      <c r="B3166" s="32" t="str">
        <f t="shared" si="49"/>
        <v>SJ-B-02-QDVZ-AC-0084_TE03_F</v>
      </c>
      <c r="C3166" s="32" t="str">
        <f>VLOOKUP(D3166,设备类型清单!B:E,4,0)</f>
        <v>SJ-B-02-QDVZ-AC-0084</v>
      </c>
      <c r="D3166" s="32" t="s">
        <v>205</v>
      </c>
      <c r="E3166" s="32" t="s">
        <v>192</v>
      </c>
      <c r="F3166" s="32" t="s">
        <v>47</v>
      </c>
      <c r="G3166" s="32" t="s">
        <v>46</v>
      </c>
    </row>
    <row r="3167" spans="1:7" x14ac:dyDescent="0.2">
      <c r="A3167" s="31">
        <v>3166</v>
      </c>
      <c r="B3167" s="32" t="str">
        <f t="shared" si="49"/>
        <v>SJ-B-02-QDVZ-AC-0084_TE04_X</v>
      </c>
      <c r="C3167" s="32" t="str">
        <f>VLOOKUP(D3167,设备类型清单!B:E,4,0)</f>
        <v>SJ-B-02-QDVZ-AC-0084</v>
      </c>
      <c r="D3167" s="32" t="s">
        <v>205</v>
      </c>
      <c r="E3167" s="32" t="s">
        <v>192</v>
      </c>
      <c r="F3167" s="32" t="s">
        <v>99</v>
      </c>
      <c r="G3167" s="32" t="s">
        <v>64</v>
      </c>
    </row>
    <row r="3168" spans="1:7" x14ac:dyDescent="0.2">
      <c r="A3168" s="31">
        <v>3167</v>
      </c>
      <c r="B3168" s="32" t="str">
        <f t="shared" si="49"/>
        <v>SJ-B-02-QDVZ-AC-0084_DP01_X</v>
      </c>
      <c r="C3168" s="32" t="str">
        <f>VLOOKUP(D3168,设备类型清单!B:E,4,0)</f>
        <v>SJ-B-02-QDVZ-AC-0084</v>
      </c>
      <c r="D3168" s="32" t="s">
        <v>205</v>
      </c>
      <c r="E3168" s="32" t="s">
        <v>192</v>
      </c>
      <c r="F3168" s="32" t="s">
        <v>195</v>
      </c>
      <c r="G3168" s="32" t="s">
        <v>72</v>
      </c>
    </row>
    <row r="3169" spans="1:7" x14ac:dyDescent="0.2">
      <c r="A3169" s="31">
        <v>3168</v>
      </c>
      <c r="B3169" s="32" t="str">
        <f t="shared" si="49"/>
        <v>SJ-B-02-QDVZ-AC-0084_DP02_X</v>
      </c>
      <c r="C3169" s="32" t="str">
        <f>VLOOKUP(D3169,设备类型清单!B:E,4,0)</f>
        <v>SJ-B-02-QDVZ-AC-0084</v>
      </c>
      <c r="D3169" s="32" t="s">
        <v>205</v>
      </c>
      <c r="E3169" s="32" t="s">
        <v>192</v>
      </c>
      <c r="F3169" s="32" t="s">
        <v>71</v>
      </c>
      <c r="G3169" s="32" t="s">
        <v>74</v>
      </c>
    </row>
    <row r="3170" spans="1:7" x14ac:dyDescent="0.2">
      <c r="A3170" s="31">
        <v>3169</v>
      </c>
      <c r="B3170" s="32" t="str">
        <f t="shared" si="49"/>
        <v>SJ-B-02-QDVZ-AC-0084_SN01_E</v>
      </c>
      <c r="C3170" s="32" t="str">
        <f>VLOOKUP(D3170,设备类型清单!B:E,4,0)</f>
        <v>SJ-B-02-QDVZ-AC-0084</v>
      </c>
      <c r="D3170" s="32" t="s">
        <v>205</v>
      </c>
      <c r="E3170" s="32" t="s">
        <v>192</v>
      </c>
      <c r="F3170" s="32" t="s">
        <v>101</v>
      </c>
      <c r="G3170" s="32" t="s">
        <v>84</v>
      </c>
    </row>
    <row r="3171" spans="1:7" x14ac:dyDescent="0.2">
      <c r="A3171" s="31">
        <v>3170</v>
      </c>
      <c r="B3171" s="32" t="str">
        <f t="shared" si="49"/>
        <v>SJ-B-02-QDVZ-AC-0084_SN02_M</v>
      </c>
      <c r="C3171" s="32" t="str">
        <f>VLOOKUP(D3171,设备类型清单!B:E,4,0)</f>
        <v>SJ-B-02-QDVZ-AC-0084</v>
      </c>
      <c r="D3171" s="32" t="s">
        <v>205</v>
      </c>
      <c r="E3171" s="32" t="s">
        <v>192</v>
      </c>
      <c r="F3171" s="32" t="s">
        <v>102</v>
      </c>
      <c r="G3171" s="32" t="s">
        <v>80</v>
      </c>
    </row>
    <row r="3172" spans="1:7" x14ac:dyDescent="0.2">
      <c r="A3172" s="31">
        <v>3171</v>
      </c>
      <c r="B3172" s="32" t="str">
        <f t="shared" si="49"/>
        <v>SJ-B-02-QDVZ-AC-0084_SN03_R</v>
      </c>
      <c r="C3172" s="32" t="str">
        <f>VLOOKUP(D3172,设备类型清单!B:E,4,0)</f>
        <v>SJ-B-02-QDVZ-AC-0084</v>
      </c>
      <c r="D3172" s="32" t="s">
        <v>205</v>
      </c>
      <c r="E3172" s="32" t="s">
        <v>192</v>
      </c>
      <c r="F3172" s="32" t="s">
        <v>103</v>
      </c>
      <c r="G3172" s="32" t="s">
        <v>82</v>
      </c>
    </row>
    <row r="3173" spans="1:7" x14ac:dyDescent="0.2">
      <c r="A3173" s="31">
        <v>3172</v>
      </c>
      <c r="B3173" s="32" t="str">
        <f t="shared" si="49"/>
        <v>SJ-B-02-QDVZ-AC-0084_SN04_S</v>
      </c>
      <c r="C3173" s="32" t="str">
        <f>VLOOKUP(D3173,设备类型清单!B:E,4,0)</f>
        <v>SJ-B-02-QDVZ-AC-0084</v>
      </c>
      <c r="D3173" s="32" t="s">
        <v>205</v>
      </c>
      <c r="E3173" s="32" t="s">
        <v>192</v>
      </c>
      <c r="F3173" s="32" t="s">
        <v>104</v>
      </c>
      <c r="G3173" s="32" t="s">
        <v>90</v>
      </c>
    </row>
    <row r="3174" spans="1:7" x14ac:dyDescent="0.2">
      <c r="A3174" s="34">
        <v>3173</v>
      </c>
      <c r="B3174" s="30" t="str">
        <f t="shared" si="49"/>
        <v>SJ-B-02-QDVZ-AC-0085_OP01_F</v>
      </c>
      <c r="C3174" s="30" t="str">
        <f>VLOOKUP(D3174,设备类型清单!B:E,4,0)</f>
        <v>SJ-B-02-QDVZ-AC-0085</v>
      </c>
      <c r="D3174" s="30" t="s">
        <v>206</v>
      </c>
      <c r="E3174" s="30" t="s">
        <v>207</v>
      </c>
      <c r="F3174" s="30" t="s">
        <v>11</v>
      </c>
      <c r="G3174" s="30" t="s">
        <v>193</v>
      </c>
    </row>
    <row r="3175" spans="1:7" x14ac:dyDescent="0.2">
      <c r="A3175" s="34">
        <v>3174</v>
      </c>
      <c r="B3175" s="30" t="str">
        <f t="shared" si="49"/>
        <v>SJ-B-02-QDVZ-AC-0085_OP02_X</v>
      </c>
      <c r="C3175" s="30" t="str">
        <f>VLOOKUP(D3175,设备类型清单!B:E,4,0)</f>
        <v>SJ-B-02-QDVZ-AC-0085</v>
      </c>
      <c r="D3175" s="30" t="s">
        <v>206</v>
      </c>
      <c r="E3175" s="30" t="s">
        <v>207</v>
      </c>
      <c r="F3175" s="30" t="s">
        <v>94</v>
      </c>
      <c r="G3175" s="30" t="s">
        <v>194</v>
      </c>
    </row>
    <row r="3176" spans="1:7" x14ac:dyDescent="0.2">
      <c r="A3176" s="34">
        <v>3175</v>
      </c>
      <c r="B3176" s="30" t="str">
        <f t="shared" si="49"/>
        <v>SJ-B-02-QDVZ-AC-0085_TE01_F</v>
      </c>
      <c r="C3176" s="30" t="str">
        <f>VLOOKUP(D3176,设备类型清单!B:E,4,0)</f>
        <v>SJ-B-02-QDVZ-AC-0085</v>
      </c>
      <c r="D3176" s="30" t="s">
        <v>206</v>
      </c>
      <c r="E3176" s="30" t="s">
        <v>207</v>
      </c>
      <c r="F3176" s="30" t="s">
        <v>43</v>
      </c>
      <c r="G3176" s="30" t="s">
        <v>46</v>
      </c>
    </row>
    <row r="3177" spans="1:7" x14ac:dyDescent="0.2">
      <c r="A3177" s="34">
        <v>3176</v>
      </c>
      <c r="B3177" s="30" t="str">
        <f t="shared" si="49"/>
        <v>SJ-B-02-QDVZ-AC-0085_TE02_X</v>
      </c>
      <c r="C3177" s="30" t="str">
        <f>VLOOKUP(D3177,设备类型清单!B:E,4,0)</f>
        <v>SJ-B-02-QDVZ-AC-0085</v>
      </c>
      <c r="D3177" s="30" t="s">
        <v>206</v>
      </c>
      <c r="E3177" s="30" t="s">
        <v>207</v>
      </c>
      <c r="F3177" s="30" t="s">
        <v>97</v>
      </c>
      <c r="G3177" s="30" t="s">
        <v>64</v>
      </c>
    </row>
    <row r="3178" spans="1:7" x14ac:dyDescent="0.2">
      <c r="A3178" s="34">
        <v>3177</v>
      </c>
      <c r="B3178" s="30" t="str">
        <f t="shared" si="49"/>
        <v>SJ-B-02-QDVZ-AC-0085_DP01_X</v>
      </c>
      <c r="C3178" s="30" t="str">
        <f>VLOOKUP(D3178,设备类型清单!B:E,4,0)</f>
        <v>SJ-B-02-QDVZ-AC-0085</v>
      </c>
      <c r="D3178" s="30" t="s">
        <v>206</v>
      </c>
      <c r="E3178" s="30" t="s">
        <v>207</v>
      </c>
      <c r="F3178" s="30" t="s">
        <v>195</v>
      </c>
      <c r="G3178" s="30" t="s">
        <v>72</v>
      </c>
    </row>
    <row r="3179" spans="1:7" x14ac:dyDescent="0.2">
      <c r="A3179" s="34">
        <v>3178</v>
      </c>
      <c r="B3179" s="30" t="str">
        <f t="shared" si="49"/>
        <v>SJ-B-02-QDVZ-AC-0085_SN01_E</v>
      </c>
      <c r="C3179" s="30" t="str">
        <f>VLOOKUP(D3179,设备类型清单!B:E,4,0)</f>
        <v>SJ-B-02-QDVZ-AC-0085</v>
      </c>
      <c r="D3179" s="30" t="s">
        <v>206</v>
      </c>
      <c r="E3179" s="30" t="s">
        <v>207</v>
      </c>
      <c r="F3179" s="30" t="s">
        <v>101</v>
      </c>
      <c r="G3179" s="30" t="s">
        <v>84</v>
      </c>
    </row>
    <row r="3180" spans="1:7" x14ac:dyDescent="0.2">
      <c r="A3180" s="34">
        <v>3179</v>
      </c>
      <c r="B3180" s="30" t="str">
        <f t="shared" si="49"/>
        <v>SJ-B-02-QDVZ-AC-0085_SN02_M</v>
      </c>
      <c r="C3180" s="30" t="str">
        <f>VLOOKUP(D3180,设备类型清单!B:E,4,0)</f>
        <v>SJ-B-02-QDVZ-AC-0085</v>
      </c>
      <c r="D3180" s="30" t="s">
        <v>206</v>
      </c>
      <c r="E3180" s="30" t="s">
        <v>207</v>
      </c>
      <c r="F3180" s="30" t="s">
        <v>102</v>
      </c>
      <c r="G3180" s="30" t="s">
        <v>80</v>
      </c>
    </row>
    <row r="3181" spans="1:7" x14ac:dyDescent="0.2">
      <c r="A3181" s="34">
        <v>3180</v>
      </c>
      <c r="B3181" s="30" t="str">
        <f t="shared" si="49"/>
        <v>SJ-B-02-QDVZ-AC-0085_SN03_R</v>
      </c>
      <c r="C3181" s="30" t="str">
        <f>VLOOKUP(D3181,设备类型清单!B:E,4,0)</f>
        <v>SJ-B-02-QDVZ-AC-0085</v>
      </c>
      <c r="D3181" s="30" t="s">
        <v>206</v>
      </c>
      <c r="E3181" s="30" t="s">
        <v>207</v>
      </c>
      <c r="F3181" s="30" t="s">
        <v>103</v>
      </c>
      <c r="G3181" s="30" t="s">
        <v>82</v>
      </c>
    </row>
    <row r="3182" spans="1:7" x14ac:dyDescent="0.2">
      <c r="A3182" s="34">
        <v>3181</v>
      </c>
      <c r="B3182" s="30" t="str">
        <f t="shared" si="49"/>
        <v>SJ-B-02-QDVZ-AC-0085_SN04_S</v>
      </c>
      <c r="C3182" s="30" t="str">
        <f>VLOOKUP(D3182,设备类型清单!B:E,4,0)</f>
        <v>SJ-B-02-QDVZ-AC-0085</v>
      </c>
      <c r="D3182" s="30" t="s">
        <v>206</v>
      </c>
      <c r="E3182" s="30" t="s">
        <v>207</v>
      </c>
      <c r="F3182" s="30" t="s">
        <v>104</v>
      </c>
      <c r="G3182" s="30" t="s">
        <v>90</v>
      </c>
    </row>
    <row r="3183" spans="1:7" x14ac:dyDescent="0.2">
      <c r="A3183" s="31">
        <v>3182</v>
      </c>
      <c r="B3183" s="32" t="str">
        <f t="shared" si="49"/>
        <v>SJ-B-02-QDVZ-AC-0086_OP01_F</v>
      </c>
      <c r="C3183" s="32" t="str">
        <f>VLOOKUP(D3183,设备类型清单!B:E,4,0)</f>
        <v>SJ-B-02-QDVZ-AC-0086</v>
      </c>
      <c r="D3183" s="32" t="s">
        <v>208</v>
      </c>
      <c r="E3183" s="32" t="s">
        <v>207</v>
      </c>
      <c r="F3183" s="32" t="s">
        <v>11</v>
      </c>
      <c r="G3183" s="32" t="s">
        <v>193</v>
      </c>
    </row>
    <row r="3184" spans="1:7" x14ac:dyDescent="0.2">
      <c r="A3184" s="31">
        <v>3183</v>
      </c>
      <c r="B3184" s="32" t="str">
        <f t="shared" si="49"/>
        <v>SJ-B-02-QDVZ-AC-0086_OP02_X</v>
      </c>
      <c r="C3184" s="32" t="str">
        <f>VLOOKUP(D3184,设备类型清单!B:E,4,0)</f>
        <v>SJ-B-02-QDVZ-AC-0086</v>
      </c>
      <c r="D3184" s="32" t="s">
        <v>208</v>
      </c>
      <c r="E3184" s="32" t="s">
        <v>207</v>
      </c>
      <c r="F3184" s="32" t="s">
        <v>94</v>
      </c>
      <c r="G3184" s="32" t="s">
        <v>194</v>
      </c>
    </row>
    <row r="3185" spans="1:7" x14ac:dyDescent="0.2">
      <c r="A3185" s="31">
        <v>3184</v>
      </c>
      <c r="B3185" s="32" t="str">
        <f t="shared" si="49"/>
        <v>SJ-B-02-QDVZ-AC-0086_TE01_F</v>
      </c>
      <c r="C3185" s="32" t="str">
        <f>VLOOKUP(D3185,设备类型清单!B:E,4,0)</f>
        <v>SJ-B-02-QDVZ-AC-0086</v>
      </c>
      <c r="D3185" s="32" t="s">
        <v>208</v>
      </c>
      <c r="E3185" s="32" t="s">
        <v>207</v>
      </c>
      <c r="F3185" s="32" t="s">
        <v>43</v>
      </c>
      <c r="G3185" s="32" t="s">
        <v>46</v>
      </c>
    </row>
    <row r="3186" spans="1:7" x14ac:dyDescent="0.2">
      <c r="A3186" s="31">
        <v>3185</v>
      </c>
      <c r="B3186" s="32" t="str">
        <f t="shared" si="49"/>
        <v>SJ-B-02-QDVZ-AC-0086_TE02_X</v>
      </c>
      <c r="C3186" s="32" t="str">
        <f>VLOOKUP(D3186,设备类型清单!B:E,4,0)</f>
        <v>SJ-B-02-QDVZ-AC-0086</v>
      </c>
      <c r="D3186" s="32" t="s">
        <v>208</v>
      </c>
      <c r="E3186" s="32" t="s">
        <v>207</v>
      </c>
      <c r="F3186" s="32" t="s">
        <v>97</v>
      </c>
      <c r="G3186" s="32" t="s">
        <v>64</v>
      </c>
    </row>
    <row r="3187" spans="1:7" x14ac:dyDescent="0.2">
      <c r="A3187" s="31">
        <v>3186</v>
      </c>
      <c r="B3187" s="32" t="str">
        <f t="shared" si="49"/>
        <v>SJ-B-02-QDVZ-AC-0086_DP01_X</v>
      </c>
      <c r="C3187" s="32" t="str">
        <f>VLOOKUP(D3187,设备类型清单!B:E,4,0)</f>
        <v>SJ-B-02-QDVZ-AC-0086</v>
      </c>
      <c r="D3187" s="32" t="s">
        <v>208</v>
      </c>
      <c r="E3187" s="32" t="s">
        <v>207</v>
      </c>
      <c r="F3187" s="32" t="s">
        <v>195</v>
      </c>
      <c r="G3187" s="32" t="s">
        <v>72</v>
      </c>
    </row>
    <row r="3188" spans="1:7" x14ac:dyDescent="0.2">
      <c r="A3188" s="31">
        <v>3187</v>
      </c>
      <c r="B3188" s="32" t="str">
        <f t="shared" si="49"/>
        <v>SJ-B-02-QDVZ-AC-0086_SN01_E</v>
      </c>
      <c r="C3188" s="32" t="str">
        <f>VLOOKUP(D3188,设备类型清单!B:E,4,0)</f>
        <v>SJ-B-02-QDVZ-AC-0086</v>
      </c>
      <c r="D3188" s="32" t="s">
        <v>208</v>
      </c>
      <c r="E3188" s="32" t="s">
        <v>207</v>
      </c>
      <c r="F3188" s="32" t="s">
        <v>101</v>
      </c>
      <c r="G3188" s="32" t="s">
        <v>84</v>
      </c>
    </row>
    <row r="3189" spans="1:7" x14ac:dyDescent="0.2">
      <c r="A3189" s="31">
        <v>3188</v>
      </c>
      <c r="B3189" s="32" t="str">
        <f t="shared" si="49"/>
        <v>SJ-B-02-QDVZ-AC-0086_SN02_M</v>
      </c>
      <c r="C3189" s="32" t="str">
        <f>VLOOKUP(D3189,设备类型清单!B:E,4,0)</f>
        <v>SJ-B-02-QDVZ-AC-0086</v>
      </c>
      <c r="D3189" s="32" t="s">
        <v>208</v>
      </c>
      <c r="E3189" s="32" t="s">
        <v>207</v>
      </c>
      <c r="F3189" s="32" t="s">
        <v>102</v>
      </c>
      <c r="G3189" s="32" t="s">
        <v>80</v>
      </c>
    </row>
    <row r="3190" spans="1:7" x14ac:dyDescent="0.2">
      <c r="A3190" s="31">
        <v>3189</v>
      </c>
      <c r="B3190" s="32" t="str">
        <f t="shared" si="49"/>
        <v>SJ-B-02-QDVZ-AC-0086_SN03_R</v>
      </c>
      <c r="C3190" s="32" t="str">
        <f>VLOOKUP(D3190,设备类型清单!B:E,4,0)</f>
        <v>SJ-B-02-QDVZ-AC-0086</v>
      </c>
      <c r="D3190" s="32" t="s">
        <v>208</v>
      </c>
      <c r="E3190" s="32" t="s">
        <v>207</v>
      </c>
      <c r="F3190" s="32" t="s">
        <v>103</v>
      </c>
      <c r="G3190" s="32" t="s">
        <v>82</v>
      </c>
    </row>
    <row r="3191" spans="1:7" x14ac:dyDescent="0.2">
      <c r="A3191" s="31">
        <v>3190</v>
      </c>
      <c r="B3191" s="32" t="str">
        <f t="shared" si="49"/>
        <v>SJ-B-02-QDVZ-AC-0086_SN04_S</v>
      </c>
      <c r="C3191" s="32" t="str">
        <f>VLOOKUP(D3191,设备类型清单!B:E,4,0)</f>
        <v>SJ-B-02-QDVZ-AC-0086</v>
      </c>
      <c r="D3191" s="32" t="s">
        <v>208</v>
      </c>
      <c r="E3191" s="32" t="s">
        <v>207</v>
      </c>
      <c r="F3191" s="32" t="s">
        <v>104</v>
      </c>
      <c r="G3191" s="32" t="s">
        <v>90</v>
      </c>
    </row>
    <row r="3192" spans="1:7" x14ac:dyDescent="0.2">
      <c r="A3192" s="34">
        <v>3191</v>
      </c>
      <c r="B3192" s="30" t="str">
        <f t="shared" si="49"/>
        <v>SJ-B-02-QDVZ-AC-0087_OP01_F</v>
      </c>
      <c r="C3192" s="30" t="str">
        <f>VLOOKUP(D3192,设备类型清单!B:E,4,0)</f>
        <v>SJ-B-02-QDVZ-AC-0087</v>
      </c>
      <c r="D3192" s="30" t="s">
        <v>209</v>
      </c>
      <c r="E3192" s="30" t="s">
        <v>207</v>
      </c>
      <c r="F3192" s="30" t="s">
        <v>11</v>
      </c>
      <c r="G3192" s="30" t="s">
        <v>193</v>
      </c>
    </row>
    <row r="3193" spans="1:7" x14ac:dyDescent="0.2">
      <c r="A3193" s="34">
        <v>3192</v>
      </c>
      <c r="B3193" s="30" t="str">
        <f t="shared" si="49"/>
        <v>SJ-B-02-QDVZ-AC-0087_OP02_X</v>
      </c>
      <c r="C3193" s="30" t="str">
        <f>VLOOKUP(D3193,设备类型清单!B:E,4,0)</f>
        <v>SJ-B-02-QDVZ-AC-0087</v>
      </c>
      <c r="D3193" s="30" t="s">
        <v>209</v>
      </c>
      <c r="E3193" s="30" t="s">
        <v>207</v>
      </c>
      <c r="F3193" s="30" t="s">
        <v>94</v>
      </c>
      <c r="G3193" s="30" t="s">
        <v>194</v>
      </c>
    </row>
    <row r="3194" spans="1:7" x14ac:dyDescent="0.2">
      <c r="A3194" s="34">
        <v>3193</v>
      </c>
      <c r="B3194" s="30" t="str">
        <f t="shared" si="49"/>
        <v>SJ-B-02-QDVZ-AC-0087_TE01_F</v>
      </c>
      <c r="C3194" s="30" t="str">
        <f>VLOOKUP(D3194,设备类型清单!B:E,4,0)</f>
        <v>SJ-B-02-QDVZ-AC-0087</v>
      </c>
      <c r="D3194" s="30" t="s">
        <v>209</v>
      </c>
      <c r="E3194" s="30" t="s">
        <v>207</v>
      </c>
      <c r="F3194" s="30" t="s">
        <v>43</v>
      </c>
      <c r="G3194" s="30" t="s">
        <v>46</v>
      </c>
    </row>
    <row r="3195" spans="1:7" x14ac:dyDescent="0.2">
      <c r="A3195" s="34">
        <v>3194</v>
      </c>
      <c r="B3195" s="30" t="str">
        <f t="shared" si="49"/>
        <v>SJ-B-02-QDVZ-AC-0087_TE02_X</v>
      </c>
      <c r="C3195" s="30" t="str">
        <f>VLOOKUP(D3195,设备类型清单!B:E,4,0)</f>
        <v>SJ-B-02-QDVZ-AC-0087</v>
      </c>
      <c r="D3195" s="30" t="s">
        <v>209</v>
      </c>
      <c r="E3195" s="30" t="s">
        <v>207</v>
      </c>
      <c r="F3195" s="30" t="s">
        <v>97</v>
      </c>
      <c r="G3195" s="30" t="s">
        <v>64</v>
      </c>
    </row>
    <row r="3196" spans="1:7" x14ac:dyDescent="0.2">
      <c r="A3196" s="34">
        <v>3195</v>
      </c>
      <c r="B3196" s="30" t="str">
        <f t="shared" si="49"/>
        <v>SJ-B-02-QDVZ-AC-0087_DP01_X</v>
      </c>
      <c r="C3196" s="30" t="str">
        <f>VLOOKUP(D3196,设备类型清单!B:E,4,0)</f>
        <v>SJ-B-02-QDVZ-AC-0087</v>
      </c>
      <c r="D3196" s="30" t="s">
        <v>209</v>
      </c>
      <c r="E3196" s="30" t="s">
        <v>207</v>
      </c>
      <c r="F3196" s="30" t="s">
        <v>195</v>
      </c>
      <c r="G3196" s="30" t="s">
        <v>72</v>
      </c>
    </row>
    <row r="3197" spans="1:7" x14ac:dyDescent="0.2">
      <c r="A3197" s="34">
        <v>3196</v>
      </c>
      <c r="B3197" s="30" t="str">
        <f t="shared" si="49"/>
        <v>SJ-B-02-QDVZ-AC-0087_SN01_E</v>
      </c>
      <c r="C3197" s="30" t="str">
        <f>VLOOKUP(D3197,设备类型清单!B:E,4,0)</f>
        <v>SJ-B-02-QDVZ-AC-0087</v>
      </c>
      <c r="D3197" s="30" t="s">
        <v>209</v>
      </c>
      <c r="E3197" s="30" t="s">
        <v>207</v>
      </c>
      <c r="F3197" s="30" t="s">
        <v>101</v>
      </c>
      <c r="G3197" s="30" t="s">
        <v>84</v>
      </c>
    </row>
    <row r="3198" spans="1:7" x14ac:dyDescent="0.2">
      <c r="A3198" s="34">
        <v>3197</v>
      </c>
      <c r="B3198" s="30" t="str">
        <f t="shared" si="49"/>
        <v>SJ-B-02-QDVZ-AC-0087_SN02_M</v>
      </c>
      <c r="C3198" s="30" t="str">
        <f>VLOOKUP(D3198,设备类型清单!B:E,4,0)</f>
        <v>SJ-B-02-QDVZ-AC-0087</v>
      </c>
      <c r="D3198" s="30" t="s">
        <v>209</v>
      </c>
      <c r="E3198" s="30" t="s">
        <v>207</v>
      </c>
      <c r="F3198" s="30" t="s">
        <v>102</v>
      </c>
      <c r="G3198" s="30" t="s">
        <v>80</v>
      </c>
    </row>
    <row r="3199" spans="1:7" x14ac:dyDescent="0.2">
      <c r="A3199" s="34">
        <v>3198</v>
      </c>
      <c r="B3199" s="30" t="str">
        <f t="shared" si="49"/>
        <v>SJ-B-02-QDVZ-AC-0087_SN03_R</v>
      </c>
      <c r="C3199" s="30" t="str">
        <f>VLOOKUP(D3199,设备类型清单!B:E,4,0)</f>
        <v>SJ-B-02-QDVZ-AC-0087</v>
      </c>
      <c r="D3199" s="30" t="s">
        <v>209</v>
      </c>
      <c r="E3199" s="30" t="s">
        <v>207</v>
      </c>
      <c r="F3199" s="30" t="s">
        <v>103</v>
      </c>
      <c r="G3199" s="30" t="s">
        <v>82</v>
      </c>
    </row>
    <row r="3200" spans="1:7" x14ac:dyDescent="0.2">
      <c r="A3200" s="34">
        <v>3199</v>
      </c>
      <c r="B3200" s="30" t="str">
        <f t="shared" si="49"/>
        <v>SJ-B-02-QDVZ-AC-0087_SN04_S</v>
      </c>
      <c r="C3200" s="30" t="str">
        <f>VLOOKUP(D3200,设备类型清单!B:E,4,0)</f>
        <v>SJ-B-02-QDVZ-AC-0087</v>
      </c>
      <c r="D3200" s="30" t="s">
        <v>209</v>
      </c>
      <c r="E3200" s="30" t="s">
        <v>207</v>
      </c>
      <c r="F3200" s="30" t="s">
        <v>104</v>
      </c>
      <c r="G3200" s="30" t="s">
        <v>90</v>
      </c>
    </row>
    <row r="3201" spans="1:7" x14ac:dyDescent="0.2">
      <c r="A3201" s="31">
        <v>3200</v>
      </c>
      <c r="B3201" s="32" t="str">
        <f t="shared" si="49"/>
        <v>SJ-B-02-QDVZ-AC-0088_OP01_F</v>
      </c>
      <c r="C3201" s="32" t="str">
        <f>VLOOKUP(D3201,设备类型清单!B:E,4,0)</f>
        <v>SJ-B-02-QDVZ-AC-0088</v>
      </c>
      <c r="D3201" s="32" t="s">
        <v>210</v>
      </c>
      <c r="E3201" s="32" t="s">
        <v>207</v>
      </c>
      <c r="F3201" s="32" t="s">
        <v>11</v>
      </c>
      <c r="G3201" s="32" t="s">
        <v>193</v>
      </c>
    </row>
    <row r="3202" spans="1:7" x14ac:dyDescent="0.2">
      <c r="A3202" s="31">
        <v>3201</v>
      </c>
      <c r="B3202" s="32" t="str">
        <f t="shared" ref="B3202:B3265" si="50">C3202&amp;F3202</f>
        <v>SJ-B-02-QDVZ-AC-0088_OP02_X</v>
      </c>
      <c r="C3202" s="32" t="str">
        <f>VLOOKUP(D3202,设备类型清单!B:E,4,0)</f>
        <v>SJ-B-02-QDVZ-AC-0088</v>
      </c>
      <c r="D3202" s="32" t="s">
        <v>210</v>
      </c>
      <c r="E3202" s="32" t="s">
        <v>207</v>
      </c>
      <c r="F3202" s="32" t="s">
        <v>94</v>
      </c>
      <c r="G3202" s="32" t="s">
        <v>194</v>
      </c>
    </row>
    <row r="3203" spans="1:7" x14ac:dyDescent="0.2">
      <c r="A3203" s="31">
        <v>3202</v>
      </c>
      <c r="B3203" s="32" t="str">
        <f t="shared" si="50"/>
        <v>SJ-B-02-QDVZ-AC-0088_TE01_F</v>
      </c>
      <c r="C3203" s="32" t="str">
        <f>VLOOKUP(D3203,设备类型清单!B:E,4,0)</f>
        <v>SJ-B-02-QDVZ-AC-0088</v>
      </c>
      <c r="D3203" s="32" t="s">
        <v>210</v>
      </c>
      <c r="E3203" s="32" t="s">
        <v>207</v>
      </c>
      <c r="F3203" s="32" t="s">
        <v>43</v>
      </c>
      <c r="G3203" s="32" t="s">
        <v>46</v>
      </c>
    </row>
    <row r="3204" spans="1:7" x14ac:dyDescent="0.2">
      <c r="A3204" s="31">
        <v>3203</v>
      </c>
      <c r="B3204" s="32" t="str">
        <f t="shared" si="50"/>
        <v>SJ-B-02-QDVZ-AC-0088_TE02_X</v>
      </c>
      <c r="C3204" s="32" t="str">
        <f>VLOOKUP(D3204,设备类型清单!B:E,4,0)</f>
        <v>SJ-B-02-QDVZ-AC-0088</v>
      </c>
      <c r="D3204" s="32" t="s">
        <v>210</v>
      </c>
      <c r="E3204" s="32" t="s">
        <v>207</v>
      </c>
      <c r="F3204" s="32" t="s">
        <v>97</v>
      </c>
      <c r="G3204" s="32" t="s">
        <v>64</v>
      </c>
    </row>
    <row r="3205" spans="1:7" x14ac:dyDescent="0.2">
      <c r="A3205" s="31">
        <v>3204</v>
      </c>
      <c r="B3205" s="32" t="str">
        <f t="shared" si="50"/>
        <v>SJ-B-02-QDVZ-AC-0088_DP01_X</v>
      </c>
      <c r="C3205" s="32" t="str">
        <f>VLOOKUP(D3205,设备类型清单!B:E,4,0)</f>
        <v>SJ-B-02-QDVZ-AC-0088</v>
      </c>
      <c r="D3205" s="32" t="s">
        <v>210</v>
      </c>
      <c r="E3205" s="32" t="s">
        <v>207</v>
      </c>
      <c r="F3205" s="32" t="s">
        <v>195</v>
      </c>
      <c r="G3205" s="32" t="s">
        <v>72</v>
      </c>
    </row>
    <row r="3206" spans="1:7" x14ac:dyDescent="0.2">
      <c r="A3206" s="31">
        <v>3205</v>
      </c>
      <c r="B3206" s="32" t="str">
        <f t="shared" si="50"/>
        <v>SJ-B-02-QDVZ-AC-0088_SN01_E</v>
      </c>
      <c r="C3206" s="32" t="str">
        <f>VLOOKUP(D3206,设备类型清单!B:E,4,0)</f>
        <v>SJ-B-02-QDVZ-AC-0088</v>
      </c>
      <c r="D3206" s="32" t="s">
        <v>210</v>
      </c>
      <c r="E3206" s="32" t="s">
        <v>207</v>
      </c>
      <c r="F3206" s="32" t="s">
        <v>101</v>
      </c>
      <c r="G3206" s="32" t="s">
        <v>84</v>
      </c>
    </row>
    <row r="3207" spans="1:7" x14ac:dyDescent="0.2">
      <c r="A3207" s="31">
        <v>3206</v>
      </c>
      <c r="B3207" s="32" t="str">
        <f t="shared" si="50"/>
        <v>SJ-B-02-QDVZ-AC-0088_SN02_M</v>
      </c>
      <c r="C3207" s="32" t="str">
        <f>VLOOKUP(D3207,设备类型清单!B:E,4,0)</f>
        <v>SJ-B-02-QDVZ-AC-0088</v>
      </c>
      <c r="D3207" s="32" t="s">
        <v>210</v>
      </c>
      <c r="E3207" s="32" t="s">
        <v>207</v>
      </c>
      <c r="F3207" s="32" t="s">
        <v>102</v>
      </c>
      <c r="G3207" s="32" t="s">
        <v>80</v>
      </c>
    </row>
    <row r="3208" spans="1:7" x14ac:dyDescent="0.2">
      <c r="A3208" s="31">
        <v>3207</v>
      </c>
      <c r="B3208" s="32" t="str">
        <f t="shared" si="50"/>
        <v>SJ-B-02-QDVZ-AC-0088_SN03_R</v>
      </c>
      <c r="C3208" s="32" t="str">
        <f>VLOOKUP(D3208,设备类型清单!B:E,4,0)</f>
        <v>SJ-B-02-QDVZ-AC-0088</v>
      </c>
      <c r="D3208" s="32" t="s">
        <v>210</v>
      </c>
      <c r="E3208" s="32" t="s">
        <v>207</v>
      </c>
      <c r="F3208" s="32" t="s">
        <v>103</v>
      </c>
      <c r="G3208" s="32" t="s">
        <v>82</v>
      </c>
    </row>
    <row r="3209" spans="1:7" x14ac:dyDescent="0.2">
      <c r="A3209" s="31">
        <v>3208</v>
      </c>
      <c r="B3209" s="32" t="str">
        <f t="shared" si="50"/>
        <v>SJ-B-02-QDVZ-AC-0088_SN04_S</v>
      </c>
      <c r="C3209" s="32" t="str">
        <f>VLOOKUP(D3209,设备类型清单!B:E,4,0)</f>
        <v>SJ-B-02-QDVZ-AC-0088</v>
      </c>
      <c r="D3209" s="32" t="s">
        <v>210</v>
      </c>
      <c r="E3209" s="32" t="s">
        <v>207</v>
      </c>
      <c r="F3209" s="32" t="s">
        <v>104</v>
      </c>
      <c r="G3209" s="32" t="s">
        <v>90</v>
      </c>
    </row>
    <row r="3210" spans="1:7" x14ac:dyDescent="0.2">
      <c r="A3210" s="34">
        <v>3209</v>
      </c>
      <c r="B3210" s="30" t="str">
        <f t="shared" si="50"/>
        <v>SJ-B-02-QDVZ-AC-0089_OP01_F</v>
      </c>
      <c r="C3210" s="30" t="str">
        <f>VLOOKUP(D3210,设备类型清单!B:E,4,0)</f>
        <v>SJ-B-02-QDVZ-AC-0089</v>
      </c>
      <c r="D3210" s="30" t="s">
        <v>211</v>
      </c>
      <c r="E3210" s="30" t="s">
        <v>207</v>
      </c>
      <c r="F3210" s="30" t="s">
        <v>11</v>
      </c>
      <c r="G3210" s="30" t="s">
        <v>193</v>
      </c>
    </row>
    <row r="3211" spans="1:7" x14ac:dyDescent="0.2">
      <c r="A3211" s="34">
        <v>3210</v>
      </c>
      <c r="B3211" s="30" t="str">
        <f t="shared" si="50"/>
        <v>SJ-B-02-QDVZ-AC-0089_OP02_X</v>
      </c>
      <c r="C3211" s="30" t="str">
        <f>VLOOKUP(D3211,设备类型清单!B:E,4,0)</f>
        <v>SJ-B-02-QDVZ-AC-0089</v>
      </c>
      <c r="D3211" s="30" t="s">
        <v>211</v>
      </c>
      <c r="E3211" s="30" t="s">
        <v>207</v>
      </c>
      <c r="F3211" s="30" t="s">
        <v>94</v>
      </c>
      <c r="G3211" s="30" t="s">
        <v>194</v>
      </c>
    </row>
    <row r="3212" spans="1:7" x14ac:dyDescent="0.2">
      <c r="A3212" s="34">
        <v>3211</v>
      </c>
      <c r="B3212" s="30" t="str">
        <f t="shared" si="50"/>
        <v>SJ-B-02-QDVZ-AC-0089_TE01_F</v>
      </c>
      <c r="C3212" s="30" t="str">
        <f>VLOOKUP(D3212,设备类型清单!B:E,4,0)</f>
        <v>SJ-B-02-QDVZ-AC-0089</v>
      </c>
      <c r="D3212" s="30" t="s">
        <v>211</v>
      </c>
      <c r="E3212" s="30" t="s">
        <v>207</v>
      </c>
      <c r="F3212" s="30" t="s">
        <v>43</v>
      </c>
      <c r="G3212" s="30" t="s">
        <v>46</v>
      </c>
    </row>
    <row r="3213" spans="1:7" x14ac:dyDescent="0.2">
      <c r="A3213" s="34">
        <v>3212</v>
      </c>
      <c r="B3213" s="30" t="str">
        <f t="shared" si="50"/>
        <v>SJ-B-02-QDVZ-AC-0089_TE02_X</v>
      </c>
      <c r="C3213" s="30" t="str">
        <f>VLOOKUP(D3213,设备类型清单!B:E,4,0)</f>
        <v>SJ-B-02-QDVZ-AC-0089</v>
      </c>
      <c r="D3213" s="30" t="s">
        <v>211</v>
      </c>
      <c r="E3213" s="30" t="s">
        <v>207</v>
      </c>
      <c r="F3213" s="30" t="s">
        <v>97</v>
      </c>
      <c r="G3213" s="30" t="s">
        <v>64</v>
      </c>
    </row>
    <row r="3214" spans="1:7" x14ac:dyDescent="0.2">
      <c r="A3214" s="34">
        <v>3213</v>
      </c>
      <c r="B3214" s="30" t="str">
        <f t="shared" si="50"/>
        <v>SJ-B-02-QDVZ-AC-0089_DP01_X</v>
      </c>
      <c r="C3214" s="30" t="str">
        <f>VLOOKUP(D3214,设备类型清单!B:E,4,0)</f>
        <v>SJ-B-02-QDVZ-AC-0089</v>
      </c>
      <c r="D3214" s="30" t="s">
        <v>211</v>
      </c>
      <c r="E3214" s="30" t="s">
        <v>207</v>
      </c>
      <c r="F3214" s="30" t="s">
        <v>195</v>
      </c>
      <c r="G3214" s="30" t="s">
        <v>72</v>
      </c>
    </row>
    <row r="3215" spans="1:7" x14ac:dyDescent="0.2">
      <c r="A3215" s="34">
        <v>3214</v>
      </c>
      <c r="B3215" s="30" t="str">
        <f t="shared" si="50"/>
        <v>SJ-B-02-QDVZ-AC-0089_SN01_E</v>
      </c>
      <c r="C3215" s="30" t="str">
        <f>VLOOKUP(D3215,设备类型清单!B:E,4,0)</f>
        <v>SJ-B-02-QDVZ-AC-0089</v>
      </c>
      <c r="D3215" s="30" t="s">
        <v>211</v>
      </c>
      <c r="E3215" s="30" t="s">
        <v>207</v>
      </c>
      <c r="F3215" s="30" t="s">
        <v>101</v>
      </c>
      <c r="G3215" s="30" t="s">
        <v>84</v>
      </c>
    </row>
    <row r="3216" spans="1:7" x14ac:dyDescent="0.2">
      <c r="A3216" s="34">
        <v>3215</v>
      </c>
      <c r="B3216" s="30" t="str">
        <f t="shared" si="50"/>
        <v>SJ-B-02-QDVZ-AC-0089_SN02_M</v>
      </c>
      <c r="C3216" s="30" t="str">
        <f>VLOOKUP(D3216,设备类型清单!B:E,4,0)</f>
        <v>SJ-B-02-QDVZ-AC-0089</v>
      </c>
      <c r="D3216" s="30" t="s">
        <v>211</v>
      </c>
      <c r="E3216" s="30" t="s">
        <v>207</v>
      </c>
      <c r="F3216" s="30" t="s">
        <v>102</v>
      </c>
      <c r="G3216" s="30" t="s">
        <v>80</v>
      </c>
    </row>
    <row r="3217" spans="1:7" x14ac:dyDescent="0.2">
      <c r="A3217" s="34">
        <v>3216</v>
      </c>
      <c r="B3217" s="30" t="str">
        <f t="shared" si="50"/>
        <v>SJ-B-02-QDVZ-AC-0089_SN03_R</v>
      </c>
      <c r="C3217" s="30" t="str">
        <f>VLOOKUP(D3217,设备类型清单!B:E,4,0)</f>
        <v>SJ-B-02-QDVZ-AC-0089</v>
      </c>
      <c r="D3217" s="30" t="s">
        <v>211</v>
      </c>
      <c r="E3217" s="30" t="s">
        <v>207</v>
      </c>
      <c r="F3217" s="30" t="s">
        <v>103</v>
      </c>
      <c r="G3217" s="30" t="s">
        <v>82</v>
      </c>
    </row>
    <row r="3218" spans="1:7" x14ac:dyDescent="0.2">
      <c r="A3218" s="34">
        <v>3217</v>
      </c>
      <c r="B3218" s="30" t="str">
        <f t="shared" si="50"/>
        <v>SJ-B-02-QDVZ-AC-0089_SN04_S</v>
      </c>
      <c r="C3218" s="30" t="str">
        <f>VLOOKUP(D3218,设备类型清单!B:E,4,0)</f>
        <v>SJ-B-02-QDVZ-AC-0089</v>
      </c>
      <c r="D3218" s="30" t="s">
        <v>211</v>
      </c>
      <c r="E3218" s="30" t="s">
        <v>207</v>
      </c>
      <c r="F3218" s="30" t="s">
        <v>104</v>
      </c>
      <c r="G3218" s="30" t="s">
        <v>90</v>
      </c>
    </row>
    <row r="3219" spans="1:7" x14ac:dyDescent="0.2">
      <c r="A3219" s="31">
        <v>3218</v>
      </c>
      <c r="B3219" s="32" t="str">
        <f t="shared" si="50"/>
        <v>SJ-B-02-QDVZ-AC-0090_OP01_F</v>
      </c>
      <c r="C3219" s="32" t="str">
        <f>VLOOKUP(D3219,设备类型清单!B:E,4,0)</f>
        <v>SJ-B-02-QDVZ-AC-0090</v>
      </c>
      <c r="D3219" s="32" t="s">
        <v>212</v>
      </c>
      <c r="E3219" s="32" t="s">
        <v>207</v>
      </c>
      <c r="F3219" s="32" t="s">
        <v>11</v>
      </c>
      <c r="G3219" s="32" t="s">
        <v>193</v>
      </c>
    </row>
    <row r="3220" spans="1:7" x14ac:dyDescent="0.2">
      <c r="A3220" s="31">
        <v>3219</v>
      </c>
      <c r="B3220" s="32" t="str">
        <f t="shared" si="50"/>
        <v>SJ-B-02-QDVZ-AC-0090_OP02_X</v>
      </c>
      <c r="C3220" s="32" t="str">
        <f>VLOOKUP(D3220,设备类型清单!B:E,4,0)</f>
        <v>SJ-B-02-QDVZ-AC-0090</v>
      </c>
      <c r="D3220" s="32" t="s">
        <v>212</v>
      </c>
      <c r="E3220" s="32" t="s">
        <v>207</v>
      </c>
      <c r="F3220" s="32" t="s">
        <v>94</v>
      </c>
      <c r="G3220" s="32" t="s">
        <v>194</v>
      </c>
    </row>
    <row r="3221" spans="1:7" x14ac:dyDescent="0.2">
      <c r="A3221" s="31">
        <v>3220</v>
      </c>
      <c r="B3221" s="32" t="str">
        <f t="shared" si="50"/>
        <v>SJ-B-02-QDVZ-AC-0090_TE01_F</v>
      </c>
      <c r="C3221" s="32" t="str">
        <f>VLOOKUP(D3221,设备类型清单!B:E,4,0)</f>
        <v>SJ-B-02-QDVZ-AC-0090</v>
      </c>
      <c r="D3221" s="32" t="s">
        <v>212</v>
      </c>
      <c r="E3221" s="32" t="s">
        <v>207</v>
      </c>
      <c r="F3221" s="32" t="s">
        <v>43</v>
      </c>
      <c r="G3221" s="32" t="s">
        <v>46</v>
      </c>
    </row>
    <row r="3222" spans="1:7" x14ac:dyDescent="0.2">
      <c r="A3222" s="31">
        <v>3221</v>
      </c>
      <c r="B3222" s="32" t="str">
        <f t="shared" si="50"/>
        <v>SJ-B-02-QDVZ-AC-0090_TE02_X</v>
      </c>
      <c r="C3222" s="32" t="str">
        <f>VLOOKUP(D3222,设备类型清单!B:E,4,0)</f>
        <v>SJ-B-02-QDVZ-AC-0090</v>
      </c>
      <c r="D3222" s="32" t="s">
        <v>212</v>
      </c>
      <c r="E3222" s="32" t="s">
        <v>207</v>
      </c>
      <c r="F3222" s="32" t="s">
        <v>97</v>
      </c>
      <c r="G3222" s="32" t="s">
        <v>64</v>
      </c>
    </row>
    <row r="3223" spans="1:7" x14ac:dyDescent="0.2">
      <c r="A3223" s="31">
        <v>3222</v>
      </c>
      <c r="B3223" s="32" t="str">
        <f t="shared" si="50"/>
        <v>SJ-B-02-QDVZ-AC-0090_DP01_X</v>
      </c>
      <c r="C3223" s="32" t="str">
        <f>VLOOKUP(D3223,设备类型清单!B:E,4,0)</f>
        <v>SJ-B-02-QDVZ-AC-0090</v>
      </c>
      <c r="D3223" s="32" t="s">
        <v>212</v>
      </c>
      <c r="E3223" s="32" t="s">
        <v>207</v>
      </c>
      <c r="F3223" s="32" t="s">
        <v>195</v>
      </c>
      <c r="G3223" s="32" t="s">
        <v>72</v>
      </c>
    </row>
    <row r="3224" spans="1:7" x14ac:dyDescent="0.2">
      <c r="A3224" s="31">
        <v>3223</v>
      </c>
      <c r="B3224" s="32" t="str">
        <f t="shared" si="50"/>
        <v>SJ-B-02-QDVZ-AC-0090_SN01_E</v>
      </c>
      <c r="C3224" s="32" t="str">
        <f>VLOOKUP(D3224,设备类型清单!B:E,4,0)</f>
        <v>SJ-B-02-QDVZ-AC-0090</v>
      </c>
      <c r="D3224" s="32" t="s">
        <v>212</v>
      </c>
      <c r="E3224" s="32" t="s">
        <v>207</v>
      </c>
      <c r="F3224" s="32" t="s">
        <v>101</v>
      </c>
      <c r="G3224" s="32" t="s">
        <v>84</v>
      </c>
    </row>
    <row r="3225" spans="1:7" x14ac:dyDescent="0.2">
      <c r="A3225" s="31">
        <v>3224</v>
      </c>
      <c r="B3225" s="32" t="str">
        <f t="shared" si="50"/>
        <v>SJ-B-02-QDVZ-AC-0090_SN02_M</v>
      </c>
      <c r="C3225" s="32" t="str">
        <f>VLOOKUP(D3225,设备类型清单!B:E,4,0)</f>
        <v>SJ-B-02-QDVZ-AC-0090</v>
      </c>
      <c r="D3225" s="32" t="s">
        <v>212</v>
      </c>
      <c r="E3225" s="32" t="s">
        <v>207</v>
      </c>
      <c r="F3225" s="32" t="s">
        <v>102</v>
      </c>
      <c r="G3225" s="32" t="s">
        <v>80</v>
      </c>
    </row>
    <row r="3226" spans="1:7" x14ac:dyDescent="0.2">
      <c r="A3226" s="31">
        <v>3225</v>
      </c>
      <c r="B3226" s="32" t="str">
        <f t="shared" si="50"/>
        <v>SJ-B-02-QDVZ-AC-0090_SN03_R</v>
      </c>
      <c r="C3226" s="32" t="str">
        <f>VLOOKUP(D3226,设备类型清单!B:E,4,0)</f>
        <v>SJ-B-02-QDVZ-AC-0090</v>
      </c>
      <c r="D3226" s="32" t="s">
        <v>212</v>
      </c>
      <c r="E3226" s="32" t="s">
        <v>207</v>
      </c>
      <c r="F3226" s="32" t="s">
        <v>103</v>
      </c>
      <c r="G3226" s="32" t="s">
        <v>82</v>
      </c>
    </row>
    <row r="3227" spans="1:7" x14ac:dyDescent="0.2">
      <c r="A3227" s="31">
        <v>3226</v>
      </c>
      <c r="B3227" s="32" t="str">
        <f t="shared" si="50"/>
        <v>SJ-B-02-QDVZ-AC-0090_SN04_S</v>
      </c>
      <c r="C3227" s="32" t="str">
        <f>VLOOKUP(D3227,设备类型清单!B:E,4,0)</f>
        <v>SJ-B-02-QDVZ-AC-0090</v>
      </c>
      <c r="D3227" s="32" t="s">
        <v>212</v>
      </c>
      <c r="E3227" s="32" t="s">
        <v>207</v>
      </c>
      <c r="F3227" s="32" t="s">
        <v>104</v>
      </c>
      <c r="G3227" s="32" t="s">
        <v>90</v>
      </c>
    </row>
    <row r="3228" spans="1:7" x14ac:dyDescent="0.2">
      <c r="A3228" s="34">
        <v>3227</v>
      </c>
      <c r="B3228" s="30" t="str">
        <f t="shared" si="50"/>
        <v>SJ-B-02-QDVZ-AC-0091_OP01_F</v>
      </c>
      <c r="C3228" s="30" t="str">
        <f>VLOOKUP(D3228,设备类型清单!B:E,4,0)</f>
        <v>SJ-B-02-QDVZ-AC-0091</v>
      </c>
      <c r="D3228" s="30" t="s">
        <v>213</v>
      </c>
      <c r="E3228" s="30" t="s">
        <v>207</v>
      </c>
      <c r="F3228" s="30" t="s">
        <v>11</v>
      </c>
      <c r="G3228" s="30" t="s">
        <v>193</v>
      </c>
    </row>
    <row r="3229" spans="1:7" x14ac:dyDescent="0.2">
      <c r="A3229" s="34">
        <v>3228</v>
      </c>
      <c r="B3229" s="30" t="str">
        <f t="shared" si="50"/>
        <v>SJ-B-02-QDVZ-AC-0091_OP02_X</v>
      </c>
      <c r="C3229" s="30" t="str">
        <f>VLOOKUP(D3229,设备类型清单!B:E,4,0)</f>
        <v>SJ-B-02-QDVZ-AC-0091</v>
      </c>
      <c r="D3229" s="30" t="s">
        <v>213</v>
      </c>
      <c r="E3229" s="30" t="s">
        <v>207</v>
      </c>
      <c r="F3229" s="30" t="s">
        <v>94</v>
      </c>
      <c r="G3229" s="30" t="s">
        <v>194</v>
      </c>
    </row>
    <row r="3230" spans="1:7" x14ac:dyDescent="0.2">
      <c r="A3230" s="34">
        <v>3229</v>
      </c>
      <c r="B3230" s="30" t="str">
        <f t="shared" si="50"/>
        <v>SJ-B-02-QDVZ-AC-0091_TE01_F</v>
      </c>
      <c r="C3230" s="30" t="str">
        <f>VLOOKUP(D3230,设备类型清单!B:E,4,0)</f>
        <v>SJ-B-02-QDVZ-AC-0091</v>
      </c>
      <c r="D3230" s="30" t="s">
        <v>213</v>
      </c>
      <c r="E3230" s="30" t="s">
        <v>207</v>
      </c>
      <c r="F3230" s="30" t="s">
        <v>43</v>
      </c>
      <c r="G3230" s="30" t="s">
        <v>46</v>
      </c>
    </row>
    <row r="3231" spans="1:7" x14ac:dyDescent="0.2">
      <c r="A3231" s="34">
        <v>3230</v>
      </c>
      <c r="B3231" s="30" t="str">
        <f t="shared" si="50"/>
        <v>SJ-B-02-QDVZ-AC-0091_TE02_X</v>
      </c>
      <c r="C3231" s="30" t="str">
        <f>VLOOKUP(D3231,设备类型清单!B:E,4,0)</f>
        <v>SJ-B-02-QDVZ-AC-0091</v>
      </c>
      <c r="D3231" s="30" t="s">
        <v>213</v>
      </c>
      <c r="E3231" s="30" t="s">
        <v>207</v>
      </c>
      <c r="F3231" s="30" t="s">
        <v>97</v>
      </c>
      <c r="G3231" s="30" t="s">
        <v>64</v>
      </c>
    </row>
    <row r="3232" spans="1:7" x14ac:dyDescent="0.2">
      <c r="A3232" s="34">
        <v>3231</v>
      </c>
      <c r="B3232" s="30" t="str">
        <f t="shared" si="50"/>
        <v>SJ-B-02-QDVZ-AC-0091_DP01_X</v>
      </c>
      <c r="C3232" s="30" t="str">
        <f>VLOOKUP(D3232,设备类型清单!B:E,4,0)</f>
        <v>SJ-B-02-QDVZ-AC-0091</v>
      </c>
      <c r="D3232" s="30" t="s">
        <v>213</v>
      </c>
      <c r="E3232" s="30" t="s">
        <v>207</v>
      </c>
      <c r="F3232" s="30" t="s">
        <v>195</v>
      </c>
      <c r="G3232" s="30" t="s">
        <v>72</v>
      </c>
    </row>
    <row r="3233" spans="1:7" x14ac:dyDescent="0.2">
      <c r="A3233" s="34">
        <v>3232</v>
      </c>
      <c r="B3233" s="30" t="str">
        <f t="shared" si="50"/>
        <v>SJ-B-02-QDVZ-AC-0091_SN01_E</v>
      </c>
      <c r="C3233" s="30" t="str">
        <f>VLOOKUP(D3233,设备类型清单!B:E,4,0)</f>
        <v>SJ-B-02-QDVZ-AC-0091</v>
      </c>
      <c r="D3233" s="30" t="s">
        <v>213</v>
      </c>
      <c r="E3233" s="30" t="s">
        <v>207</v>
      </c>
      <c r="F3233" s="30" t="s">
        <v>101</v>
      </c>
      <c r="G3233" s="30" t="s">
        <v>84</v>
      </c>
    </row>
    <row r="3234" spans="1:7" x14ac:dyDescent="0.2">
      <c r="A3234" s="34">
        <v>3233</v>
      </c>
      <c r="B3234" s="30" t="str">
        <f t="shared" si="50"/>
        <v>SJ-B-02-QDVZ-AC-0091_SN02_M</v>
      </c>
      <c r="C3234" s="30" t="str">
        <f>VLOOKUP(D3234,设备类型清单!B:E,4,0)</f>
        <v>SJ-B-02-QDVZ-AC-0091</v>
      </c>
      <c r="D3234" s="30" t="s">
        <v>213</v>
      </c>
      <c r="E3234" s="30" t="s">
        <v>207</v>
      </c>
      <c r="F3234" s="30" t="s">
        <v>102</v>
      </c>
      <c r="G3234" s="30" t="s">
        <v>80</v>
      </c>
    </row>
    <row r="3235" spans="1:7" x14ac:dyDescent="0.2">
      <c r="A3235" s="34">
        <v>3234</v>
      </c>
      <c r="B3235" s="30" t="str">
        <f t="shared" si="50"/>
        <v>SJ-B-02-QDVZ-AC-0091_SN03_R</v>
      </c>
      <c r="C3235" s="30" t="str">
        <f>VLOOKUP(D3235,设备类型清单!B:E,4,0)</f>
        <v>SJ-B-02-QDVZ-AC-0091</v>
      </c>
      <c r="D3235" s="30" t="s">
        <v>213</v>
      </c>
      <c r="E3235" s="30" t="s">
        <v>207</v>
      </c>
      <c r="F3235" s="30" t="s">
        <v>103</v>
      </c>
      <c r="G3235" s="30" t="s">
        <v>82</v>
      </c>
    </row>
    <row r="3236" spans="1:7" x14ac:dyDescent="0.2">
      <c r="A3236" s="34">
        <v>3235</v>
      </c>
      <c r="B3236" s="30" t="str">
        <f t="shared" si="50"/>
        <v>SJ-B-02-QDVZ-AC-0091_SN04_S</v>
      </c>
      <c r="C3236" s="30" t="str">
        <f>VLOOKUP(D3236,设备类型清单!B:E,4,0)</f>
        <v>SJ-B-02-QDVZ-AC-0091</v>
      </c>
      <c r="D3236" s="30" t="s">
        <v>213</v>
      </c>
      <c r="E3236" s="30" t="s">
        <v>207</v>
      </c>
      <c r="F3236" s="30" t="s">
        <v>104</v>
      </c>
      <c r="G3236" s="30" t="s">
        <v>90</v>
      </c>
    </row>
    <row r="3237" spans="1:7" x14ac:dyDescent="0.2">
      <c r="A3237" s="31">
        <v>3236</v>
      </c>
      <c r="B3237" s="32" t="str">
        <f t="shared" si="50"/>
        <v>SJ-B-02-QDVZ-AC-0092_OP01_F</v>
      </c>
      <c r="C3237" s="32" t="str">
        <f>VLOOKUP(D3237,设备类型清单!B:E,4,0)</f>
        <v>SJ-B-02-QDVZ-AC-0092</v>
      </c>
      <c r="D3237" s="32" t="s">
        <v>214</v>
      </c>
      <c r="E3237" s="32" t="s">
        <v>207</v>
      </c>
      <c r="F3237" s="32" t="s">
        <v>11</v>
      </c>
      <c r="G3237" s="32" t="s">
        <v>193</v>
      </c>
    </row>
    <row r="3238" spans="1:7" x14ac:dyDescent="0.2">
      <c r="A3238" s="31">
        <v>3237</v>
      </c>
      <c r="B3238" s="32" t="str">
        <f t="shared" si="50"/>
        <v>SJ-B-02-QDVZ-AC-0092_OP02_X</v>
      </c>
      <c r="C3238" s="32" t="str">
        <f>VLOOKUP(D3238,设备类型清单!B:E,4,0)</f>
        <v>SJ-B-02-QDVZ-AC-0092</v>
      </c>
      <c r="D3238" s="32" t="s">
        <v>214</v>
      </c>
      <c r="E3238" s="32" t="s">
        <v>207</v>
      </c>
      <c r="F3238" s="32" t="s">
        <v>94</v>
      </c>
      <c r="G3238" s="32" t="s">
        <v>194</v>
      </c>
    </row>
    <row r="3239" spans="1:7" x14ac:dyDescent="0.2">
      <c r="A3239" s="31">
        <v>3238</v>
      </c>
      <c r="B3239" s="32" t="str">
        <f t="shared" si="50"/>
        <v>SJ-B-02-QDVZ-AC-0092_TE01_F</v>
      </c>
      <c r="C3239" s="32" t="str">
        <f>VLOOKUP(D3239,设备类型清单!B:E,4,0)</f>
        <v>SJ-B-02-QDVZ-AC-0092</v>
      </c>
      <c r="D3239" s="32" t="s">
        <v>214</v>
      </c>
      <c r="E3239" s="32" t="s">
        <v>207</v>
      </c>
      <c r="F3239" s="32" t="s">
        <v>43</v>
      </c>
      <c r="G3239" s="32" t="s">
        <v>46</v>
      </c>
    </row>
    <row r="3240" spans="1:7" x14ac:dyDescent="0.2">
      <c r="A3240" s="31">
        <v>3239</v>
      </c>
      <c r="B3240" s="32" t="str">
        <f t="shared" si="50"/>
        <v>SJ-B-02-QDVZ-AC-0092_TE02_X</v>
      </c>
      <c r="C3240" s="32" t="str">
        <f>VLOOKUP(D3240,设备类型清单!B:E,4,0)</f>
        <v>SJ-B-02-QDVZ-AC-0092</v>
      </c>
      <c r="D3240" s="32" t="s">
        <v>214</v>
      </c>
      <c r="E3240" s="32" t="s">
        <v>207</v>
      </c>
      <c r="F3240" s="32" t="s">
        <v>97</v>
      </c>
      <c r="G3240" s="32" t="s">
        <v>64</v>
      </c>
    </row>
    <row r="3241" spans="1:7" x14ac:dyDescent="0.2">
      <c r="A3241" s="31">
        <v>3240</v>
      </c>
      <c r="B3241" s="32" t="str">
        <f t="shared" si="50"/>
        <v>SJ-B-02-QDVZ-AC-0092_DP01_X</v>
      </c>
      <c r="C3241" s="32" t="str">
        <f>VLOOKUP(D3241,设备类型清单!B:E,4,0)</f>
        <v>SJ-B-02-QDVZ-AC-0092</v>
      </c>
      <c r="D3241" s="32" t="s">
        <v>214</v>
      </c>
      <c r="E3241" s="32" t="s">
        <v>207</v>
      </c>
      <c r="F3241" s="32" t="s">
        <v>195</v>
      </c>
      <c r="G3241" s="32" t="s">
        <v>72</v>
      </c>
    </row>
    <row r="3242" spans="1:7" x14ac:dyDescent="0.2">
      <c r="A3242" s="31">
        <v>3241</v>
      </c>
      <c r="B3242" s="32" t="str">
        <f t="shared" si="50"/>
        <v>SJ-B-02-QDVZ-AC-0092_SN01_E</v>
      </c>
      <c r="C3242" s="32" t="str">
        <f>VLOOKUP(D3242,设备类型清单!B:E,4,0)</f>
        <v>SJ-B-02-QDVZ-AC-0092</v>
      </c>
      <c r="D3242" s="32" t="s">
        <v>214</v>
      </c>
      <c r="E3242" s="32" t="s">
        <v>207</v>
      </c>
      <c r="F3242" s="32" t="s">
        <v>101</v>
      </c>
      <c r="G3242" s="32" t="s">
        <v>84</v>
      </c>
    </row>
    <row r="3243" spans="1:7" x14ac:dyDescent="0.2">
      <c r="A3243" s="31">
        <v>3242</v>
      </c>
      <c r="B3243" s="32" t="str">
        <f t="shared" si="50"/>
        <v>SJ-B-02-QDVZ-AC-0092_SN02_M</v>
      </c>
      <c r="C3243" s="32" t="str">
        <f>VLOOKUP(D3243,设备类型清单!B:E,4,0)</f>
        <v>SJ-B-02-QDVZ-AC-0092</v>
      </c>
      <c r="D3243" s="32" t="s">
        <v>214</v>
      </c>
      <c r="E3243" s="32" t="s">
        <v>207</v>
      </c>
      <c r="F3243" s="32" t="s">
        <v>102</v>
      </c>
      <c r="G3243" s="32" t="s">
        <v>80</v>
      </c>
    </row>
    <row r="3244" spans="1:7" x14ac:dyDescent="0.2">
      <c r="A3244" s="31">
        <v>3243</v>
      </c>
      <c r="B3244" s="32" t="str">
        <f t="shared" si="50"/>
        <v>SJ-B-02-QDVZ-AC-0092_SN03_R</v>
      </c>
      <c r="C3244" s="32" t="str">
        <f>VLOOKUP(D3244,设备类型清单!B:E,4,0)</f>
        <v>SJ-B-02-QDVZ-AC-0092</v>
      </c>
      <c r="D3244" s="32" t="s">
        <v>214</v>
      </c>
      <c r="E3244" s="32" t="s">
        <v>207</v>
      </c>
      <c r="F3244" s="32" t="s">
        <v>103</v>
      </c>
      <c r="G3244" s="32" t="s">
        <v>82</v>
      </c>
    </row>
    <row r="3245" spans="1:7" x14ac:dyDescent="0.2">
      <c r="A3245" s="31">
        <v>3244</v>
      </c>
      <c r="B3245" s="32" t="str">
        <f t="shared" si="50"/>
        <v>SJ-B-02-QDVZ-AC-0092_SN04_S</v>
      </c>
      <c r="C3245" s="32" t="str">
        <f>VLOOKUP(D3245,设备类型清单!B:E,4,0)</f>
        <v>SJ-B-02-QDVZ-AC-0092</v>
      </c>
      <c r="D3245" s="32" t="s">
        <v>214</v>
      </c>
      <c r="E3245" s="32" t="s">
        <v>207</v>
      </c>
      <c r="F3245" s="32" t="s">
        <v>104</v>
      </c>
      <c r="G3245" s="32" t="s">
        <v>90</v>
      </c>
    </row>
    <row r="3246" spans="1:7" x14ac:dyDescent="0.2">
      <c r="A3246" s="34">
        <v>3245</v>
      </c>
      <c r="B3246" s="30" t="str">
        <f t="shared" si="50"/>
        <v>SJ-B-02-QDVZ-AC-0093_OP01_F</v>
      </c>
      <c r="C3246" s="30" t="str">
        <f>VLOOKUP(D3246,设备类型清单!B:E,4,0)</f>
        <v>SJ-B-02-QDVZ-AC-0093</v>
      </c>
      <c r="D3246" s="30" t="s">
        <v>215</v>
      </c>
      <c r="E3246" s="30" t="s">
        <v>207</v>
      </c>
      <c r="F3246" s="30" t="s">
        <v>11</v>
      </c>
      <c r="G3246" s="30" t="s">
        <v>193</v>
      </c>
    </row>
    <row r="3247" spans="1:7" x14ac:dyDescent="0.2">
      <c r="A3247" s="34">
        <v>3246</v>
      </c>
      <c r="B3247" s="30" t="str">
        <f t="shared" si="50"/>
        <v>SJ-B-02-QDVZ-AC-0093_OP02_X</v>
      </c>
      <c r="C3247" s="30" t="str">
        <f>VLOOKUP(D3247,设备类型清单!B:E,4,0)</f>
        <v>SJ-B-02-QDVZ-AC-0093</v>
      </c>
      <c r="D3247" s="30" t="s">
        <v>215</v>
      </c>
      <c r="E3247" s="30" t="s">
        <v>207</v>
      </c>
      <c r="F3247" s="30" t="s">
        <v>94</v>
      </c>
      <c r="G3247" s="30" t="s">
        <v>194</v>
      </c>
    </row>
    <row r="3248" spans="1:7" x14ac:dyDescent="0.2">
      <c r="A3248" s="34">
        <v>3247</v>
      </c>
      <c r="B3248" s="30" t="str">
        <f t="shared" si="50"/>
        <v>SJ-B-02-QDVZ-AC-0093_TE01_F</v>
      </c>
      <c r="C3248" s="30" t="str">
        <f>VLOOKUP(D3248,设备类型清单!B:E,4,0)</f>
        <v>SJ-B-02-QDVZ-AC-0093</v>
      </c>
      <c r="D3248" s="30" t="s">
        <v>215</v>
      </c>
      <c r="E3248" s="30" t="s">
        <v>207</v>
      </c>
      <c r="F3248" s="30" t="s">
        <v>43</v>
      </c>
      <c r="G3248" s="30" t="s">
        <v>46</v>
      </c>
    </row>
    <row r="3249" spans="1:7" x14ac:dyDescent="0.2">
      <c r="A3249" s="34">
        <v>3248</v>
      </c>
      <c r="B3249" s="30" t="str">
        <f t="shared" si="50"/>
        <v>SJ-B-02-QDVZ-AC-0093_TE02_X</v>
      </c>
      <c r="C3249" s="30" t="str">
        <f>VLOOKUP(D3249,设备类型清单!B:E,4,0)</f>
        <v>SJ-B-02-QDVZ-AC-0093</v>
      </c>
      <c r="D3249" s="30" t="s">
        <v>215</v>
      </c>
      <c r="E3249" s="30" t="s">
        <v>207</v>
      </c>
      <c r="F3249" s="30" t="s">
        <v>97</v>
      </c>
      <c r="G3249" s="30" t="s">
        <v>64</v>
      </c>
    </row>
    <row r="3250" spans="1:7" x14ac:dyDescent="0.2">
      <c r="A3250" s="34">
        <v>3249</v>
      </c>
      <c r="B3250" s="30" t="str">
        <f t="shared" si="50"/>
        <v>SJ-B-02-QDVZ-AC-0093_DP01_X</v>
      </c>
      <c r="C3250" s="30" t="str">
        <f>VLOOKUP(D3250,设备类型清单!B:E,4,0)</f>
        <v>SJ-B-02-QDVZ-AC-0093</v>
      </c>
      <c r="D3250" s="30" t="s">
        <v>215</v>
      </c>
      <c r="E3250" s="30" t="s">
        <v>207</v>
      </c>
      <c r="F3250" s="30" t="s">
        <v>195</v>
      </c>
      <c r="G3250" s="30" t="s">
        <v>72</v>
      </c>
    </row>
    <row r="3251" spans="1:7" x14ac:dyDescent="0.2">
      <c r="A3251" s="34">
        <v>3250</v>
      </c>
      <c r="B3251" s="30" t="str">
        <f t="shared" si="50"/>
        <v>SJ-B-02-QDVZ-AC-0093_SN01_E</v>
      </c>
      <c r="C3251" s="30" t="str">
        <f>VLOOKUP(D3251,设备类型清单!B:E,4,0)</f>
        <v>SJ-B-02-QDVZ-AC-0093</v>
      </c>
      <c r="D3251" s="30" t="s">
        <v>215</v>
      </c>
      <c r="E3251" s="30" t="s">
        <v>207</v>
      </c>
      <c r="F3251" s="30" t="s">
        <v>101</v>
      </c>
      <c r="G3251" s="30" t="s">
        <v>84</v>
      </c>
    </row>
    <row r="3252" spans="1:7" x14ac:dyDescent="0.2">
      <c r="A3252" s="34">
        <v>3251</v>
      </c>
      <c r="B3252" s="30" t="str">
        <f t="shared" si="50"/>
        <v>SJ-B-02-QDVZ-AC-0093_SN02_M</v>
      </c>
      <c r="C3252" s="30" t="str">
        <f>VLOOKUP(D3252,设备类型清单!B:E,4,0)</f>
        <v>SJ-B-02-QDVZ-AC-0093</v>
      </c>
      <c r="D3252" s="30" t="s">
        <v>215</v>
      </c>
      <c r="E3252" s="30" t="s">
        <v>207</v>
      </c>
      <c r="F3252" s="30" t="s">
        <v>102</v>
      </c>
      <c r="G3252" s="30" t="s">
        <v>80</v>
      </c>
    </row>
    <row r="3253" spans="1:7" x14ac:dyDescent="0.2">
      <c r="A3253" s="34">
        <v>3252</v>
      </c>
      <c r="B3253" s="30" t="str">
        <f t="shared" si="50"/>
        <v>SJ-B-02-QDVZ-AC-0093_SN03_R</v>
      </c>
      <c r="C3253" s="30" t="str">
        <f>VLOOKUP(D3253,设备类型清单!B:E,4,0)</f>
        <v>SJ-B-02-QDVZ-AC-0093</v>
      </c>
      <c r="D3253" s="30" t="s">
        <v>215</v>
      </c>
      <c r="E3253" s="30" t="s">
        <v>207</v>
      </c>
      <c r="F3253" s="30" t="s">
        <v>103</v>
      </c>
      <c r="G3253" s="30" t="s">
        <v>82</v>
      </c>
    </row>
    <row r="3254" spans="1:7" x14ac:dyDescent="0.2">
      <c r="A3254" s="34">
        <v>3253</v>
      </c>
      <c r="B3254" s="30" t="str">
        <f t="shared" si="50"/>
        <v>SJ-B-02-QDVZ-AC-0093_SN04_S</v>
      </c>
      <c r="C3254" s="30" t="str">
        <f>VLOOKUP(D3254,设备类型清单!B:E,4,0)</f>
        <v>SJ-B-02-QDVZ-AC-0093</v>
      </c>
      <c r="D3254" s="30" t="s">
        <v>215</v>
      </c>
      <c r="E3254" s="30" t="s">
        <v>207</v>
      </c>
      <c r="F3254" s="30" t="s">
        <v>104</v>
      </c>
      <c r="G3254" s="30" t="s">
        <v>90</v>
      </c>
    </row>
    <row r="3255" spans="1:7" x14ac:dyDescent="0.2">
      <c r="A3255" s="31">
        <v>3254</v>
      </c>
      <c r="B3255" s="32" t="str">
        <f t="shared" si="50"/>
        <v>SJ-B-02-QDVZ-AC-0094_OP01_F</v>
      </c>
      <c r="C3255" s="32" t="str">
        <f>VLOOKUP(D3255,设备类型清单!B:E,4,0)</f>
        <v>SJ-B-02-QDVZ-AC-0094</v>
      </c>
      <c r="D3255" s="32" t="s">
        <v>216</v>
      </c>
      <c r="E3255" s="32" t="s">
        <v>207</v>
      </c>
      <c r="F3255" s="32" t="s">
        <v>11</v>
      </c>
      <c r="G3255" s="32" t="s">
        <v>193</v>
      </c>
    </row>
    <row r="3256" spans="1:7" x14ac:dyDescent="0.2">
      <c r="A3256" s="31">
        <v>3255</v>
      </c>
      <c r="B3256" s="32" t="str">
        <f t="shared" si="50"/>
        <v>SJ-B-02-QDVZ-AC-0094_OP02_X</v>
      </c>
      <c r="C3256" s="32" t="str">
        <f>VLOOKUP(D3256,设备类型清单!B:E,4,0)</f>
        <v>SJ-B-02-QDVZ-AC-0094</v>
      </c>
      <c r="D3256" s="32" t="s">
        <v>216</v>
      </c>
      <c r="E3256" s="32" t="s">
        <v>207</v>
      </c>
      <c r="F3256" s="32" t="s">
        <v>94</v>
      </c>
      <c r="G3256" s="32" t="s">
        <v>194</v>
      </c>
    </row>
    <row r="3257" spans="1:7" x14ac:dyDescent="0.2">
      <c r="A3257" s="31">
        <v>3256</v>
      </c>
      <c r="B3257" s="32" t="str">
        <f t="shared" si="50"/>
        <v>SJ-B-02-QDVZ-AC-0094_TE01_F</v>
      </c>
      <c r="C3257" s="32" t="str">
        <f>VLOOKUP(D3257,设备类型清单!B:E,4,0)</f>
        <v>SJ-B-02-QDVZ-AC-0094</v>
      </c>
      <c r="D3257" s="32" t="s">
        <v>216</v>
      </c>
      <c r="E3257" s="32" t="s">
        <v>207</v>
      </c>
      <c r="F3257" s="32" t="s">
        <v>43</v>
      </c>
      <c r="G3257" s="32" t="s">
        <v>46</v>
      </c>
    </row>
    <row r="3258" spans="1:7" x14ac:dyDescent="0.2">
      <c r="A3258" s="31">
        <v>3257</v>
      </c>
      <c r="B3258" s="32" t="str">
        <f t="shared" si="50"/>
        <v>SJ-B-02-QDVZ-AC-0094_TE02_X</v>
      </c>
      <c r="C3258" s="32" t="str">
        <f>VLOOKUP(D3258,设备类型清单!B:E,4,0)</f>
        <v>SJ-B-02-QDVZ-AC-0094</v>
      </c>
      <c r="D3258" s="32" t="s">
        <v>216</v>
      </c>
      <c r="E3258" s="32" t="s">
        <v>207</v>
      </c>
      <c r="F3258" s="32" t="s">
        <v>97</v>
      </c>
      <c r="G3258" s="32" t="s">
        <v>64</v>
      </c>
    </row>
    <row r="3259" spans="1:7" x14ac:dyDescent="0.2">
      <c r="A3259" s="31">
        <v>3258</v>
      </c>
      <c r="B3259" s="32" t="str">
        <f t="shared" si="50"/>
        <v>SJ-B-02-QDVZ-AC-0094_DP01_X</v>
      </c>
      <c r="C3259" s="32" t="str">
        <f>VLOOKUP(D3259,设备类型清单!B:E,4,0)</f>
        <v>SJ-B-02-QDVZ-AC-0094</v>
      </c>
      <c r="D3259" s="32" t="s">
        <v>216</v>
      </c>
      <c r="E3259" s="32" t="s">
        <v>207</v>
      </c>
      <c r="F3259" s="32" t="s">
        <v>195</v>
      </c>
      <c r="G3259" s="32" t="s">
        <v>72</v>
      </c>
    </row>
    <row r="3260" spans="1:7" x14ac:dyDescent="0.2">
      <c r="A3260" s="31">
        <v>3259</v>
      </c>
      <c r="B3260" s="32" t="str">
        <f t="shared" si="50"/>
        <v>SJ-B-02-QDVZ-AC-0094_SN01_E</v>
      </c>
      <c r="C3260" s="32" t="str">
        <f>VLOOKUP(D3260,设备类型清单!B:E,4,0)</f>
        <v>SJ-B-02-QDVZ-AC-0094</v>
      </c>
      <c r="D3260" s="32" t="s">
        <v>216</v>
      </c>
      <c r="E3260" s="32" t="s">
        <v>207</v>
      </c>
      <c r="F3260" s="32" t="s">
        <v>101</v>
      </c>
      <c r="G3260" s="32" t="s">
        <v>84</v>
      </c>
    </row>
    <row r="3261" spans="1:7" x14ac:dyDescent="0.2">
      <c r="A3261" s="31">
        <v>3260</v>
      </c>
      <c r="B3261" s="32" t="str">
        <f t="shared" si="50"/>
        <v>SJ-B-02-QDVZ-AC-0094_SN02_M</v>
      </c>
      <c r="C3261" s="32" t="str">
        <f>VLOOKUP(D3261,设备类型清单!B:E,4,0)</f>
        <v>SJ-B-02-QDVZ-AC-0094</v>
      </c>
      <c r="D3261" s="32" t="s">
        <v>216</v>
      </c>
      <c r="E3261" s="32" t="s">
        <v>207</v>
      </c>
      <c r="F3261" s="32" t="s">
        <v>102</v>
      </c>
      <c r="G3261" s="32" t="s">
        <v>80</v>
      </c>
    </row>
    <row r="3262" spans="1:7" x14ac:dyDescent="0.2">
      <c r="A3262" s="31">
        <v>3261</v>
      </c>
      <c r="B3262" s="32" t="str">
        <f t="shared" si="50"/>
        <v>SJ-B-02-QDVZ-AC-0094_SN03_R</v>
      </c>
      <c r="C3262" s="32" t="str">
        <f>VLOOKUP(D3262,设备类型清单!B:E,4,0)</f>
        <v>SJ-B-02-QDVZ-AC-0094</v>
      </c>
      <c r="D3262" s="32" t="s">
        <v>216</v>
      </c>
      <c r="E3262" s="32" t="s">
        <v>207</v>
      </c>
      <c r="F3262" s="32" t="s">
        <v>103</v>
      </c>
      <c r="G3262" s="32" t="s">
        <v>82</v>
      </c>
    </row>
    <row r="3263" spans="1:7" x14ac:dyDescent="0.2">
      <c r="A3263" s="31">
        <v>3262</v>
      </c>
      <c r="B3263" s="32" t="str">
        <f t="shared" si="50"/>
        <v>SJ-B-02-QDVZ-AC-0094_SN04_S</v>
      </c>
      <c r="C3263" s="32" t="str">
        <f>VLOOKUP(D3263,设备类型清单!B:E,4,0)</f>
        <v>SJ-B-02-QDVZ-AC-0094</v>
      </c>
      <c r="D3263" s="32" t="s">
        <v>216</v>
      </c>
      <c r="E3263" s="32" t="s">
        <v>207</v>
      </c>
      <c r="F3263" s="32" t="s">
        <v>104</v>
      </c>
      <c r="G3263" s="32" t="s">
        <v>90</v>
      </c>
    </row>
    <row r="3264" spans="1:7" x14ac:dyDescent="0.2">
      <c r="A3264" s="34">
        <v>3263</v>
      </c>
      <c r="B3264" s="30" t="str">
        <f t="shared" si="50"/>
        <v>SJ-B-02-QDVZ-AC-0095_OP01_F</v>
      </c>
      <c r="C3264" s="30" t="str">
        <f>VLOOKUP(D3264,设备类型清单!B:E,4,0)</f>
        <v>SJ-B-02-QDVZ-AC-0095</v>
      </c>
      <c r="D3264" s="30" t="s">
        <v>217</v>
      </c>
      <c r="E3264" s="30" t="s">
        <v>207</v>
      </c>
      <c r="F3264" s="30" t="s">
        <v>11</v>
      </c>
      <c r="G3264" s="30" t="s">
        <v>193</v>
      </c>
    </row>
    <row r="3265" spans="1:7" x14ac:dyDescent="0.2">
      <c r="A3265" s="34">
        <v>3264</v>
      </c>
      <c r="B3265" s="30" t="str">
        <f t="shared" si="50"/>
        <v>SJ-B-02-QDVZ-AC-0095_OP02_X</v>
      </c>
      <c r="C3265" s="30" t="str">
        <f>VLOOKUP(D3265,设备类型清单!B:E,4,0)</f>
        <v>SJ-B-02-QDVZ-AC-0095</v>
      </c>
      <c r="D3265" s="30" t="s">
        <v>217</v>
      </c>
      <c r="E3265" s="30" t="s">
        <v>207</v>
      </c>
      <c r="F3265" s="30" t="s">
        <v>94</v>
      </c>
      <c r="G3265" s="30" t="s">
        <v>194</v>
      </c>
    </row>
    <row r="3266" spans="1:7" x14ac:dyDescent="0.2">
      <c r="A3266" s="34">
        <v>3265</v>
      </c>
      <c r="B3266" s="30" t="str">
        <f t="shared" ref="B3266:B3329" si="51">C3266&amp;F3266</f>
        <v>SJ-B-02-QDVZ-AC-0095_TE01_F</v>
      </c>
      <c r="C3266" s="30" t="str">
        <f>VLOOKUP(D3266,设备类型清单!B:E,4,0)</f>
        <v>SJ-B-02-QDVZ-AC-0095</v>
      </c>
      <c r="D3266" s="30" t="s">
        <v>217</v>
      </c>
      <c r="E3266" s="30" t="s">
        <v>207</v>
      </c>
      <c r="F3266" s="30" t="s">
        <v>43</v>
      </c>
      <c r="G3266" s="30" t="s">
        <v>46</v>
      </c>
    </row>
    <row r="3267" spans="1:7" x14ac:dyDescent="0.2">
      <c r="A3267" s="34">
        <v>3266</v>
      </c>
      <c r="B3267" s="30" t="str">
        <f t="shared" si="51"/>
        <v>SJ-B-02-QDVZ-AC-0095_TE02_X</v>
      </c>
      <c r="C3267" s="30" t="str">
        <f>VLOOKUP(D3267,设备类型清单!B:E,4,0)</f>
        <v>SJ-B-02-QDVZ-AC-0095</v>
      </c>
      <c r="D3267" s="30" t="s">
        <v>217</v>
      </c>
      <c r="E3267" s="30" t="s">
        <v>207</v>
      </c>
      <c r="F3267" s="30" t="s">
        <v>97</v>
      </c>
      <c r="G3267" s="30" t="s">
        <v>64</v>
      </c>
    </row>
    <row r="3268" spans="1:7" x14ac:dyDescent="0.2">
      <c r="A3268" s="34">
        <v>3267</v>
      </c>
      <c r="B3268" s="30" t="str">
        <f t="shared" si="51"/>
        <v>SJ-B-02-QDVZ-AC-0095_DP01_X</v>
      </c>
      <c r="C3268" s="30" t="str">
        <f>VLOOKUP(D3268,设备类型清单!B:E,4,0)</f>
        <v>SJ-B-02-QDVZ-AC-0095</v>
      </c>
      <c r="D3268" s="30" t="s">
        <v>217</v>
      </c>
      <c r="E3268" s="30" t="s">
        <v>207</v>
      </c>
      <c r="F3268" s="30" t="s">
        <v>195</v>
      </c>
      <c r="G3268" s="30" t="s">
        <v>72</v>
      </c>
    </row>
    <row r="3269" spans="1:7" x14ac:dyDescent="0.2">
      <c r="A3269" s="34">
        <v>3268</v>
      </c>
      <c r="B3269" s="30" t="str">
        <f t="shared" si="51"/>
        <v>SJ-B-02-QDVZ-AC-0095_SN01_E</v>
      </c>
      <c r="C3269" s="30" t="str">
        <f>VLOOKUP(D3269,设备类型清单!B:E,4,0)</f>
        <v>SJ-B-02-QDVZ-AC-0095</v>
      </c>
      <c r="D3269" s="30" t="s">
        <v>217</v>
      </c>
      <c r="E3269" s="30" t="s">
        <v>207</v>
      </c>
      <c r="F3269" s="30" t="s">
        <v>101</v>
      </c>
      <c r="G3269" s="30" t="s">
        <v>84</v>
      </c>
    </row>
    <row r="3270" spans="1:7" x14ac:dyDescent="0.2">
      <c r="A3270" s="34">
        <v>3269</v>
      </c>
      <c r="B3270" s="30" t="str">
        <f t="shared" si="51"/>
        <v>SJ-B-02-QDVZ-AC-0095_SN02_M</v>
      </c>
      <c r="C3270" s="30" t="str">
        <f>VLOOKUP(D3270,设备类型清单!B:E,4,0)</f>
        <v>SJ-B-02-QDVZ-AC-0095</v>
      </c>
      <c r="D3270" s="30" t="s">
        <v>217</v>
      </c>
      <c r="E3270" s="30" t="s">
        <v>207</v>
      </c>
      <c r="F3270" s="30" t="s">
        <v>102</v>
      </c>
      <c r="G3270" s="30" t="s">
        <v>80</v>
      </c>
    </row>
    <row r="3271" spans="1:7" x14ac:dyDescent="0.2">
      <c r="A3271" s="34">
        <v>3270</v>
      </c>
      <c r="B3271" s="30" t="str">
        <f t="shared" si="51"/>
        <v>SJ-B-02-QDVZ-AC-0095_SN03_R</v>
      </c>
      <c r="C3271" s="30" t="str">
        <f>VLOOKUP(D3271,设备类型清单!B:E,4,0)</f>
        <v>SJ-B-02-QDVZ-AC-0095</v>
      </c>
      <c r="D3271" s="30" t="s">
        <v>217</v>
      </c>
      <c r="E3271" s="30" t="s">
        <v>207</v>
      </c>
      <c r="F3271" s="30" t="s">
        <v>103</v>
      </c>
      <c r="G3271" s="30" t="s">
        <v>82</v>
      </c>
    </row>
    <row r="3272" spans="1:7" x14ac:dyDescent="0.2">
      <c r="A3272" s="34">
        <v>3271</v>
      </c>
      <c r="B3272" s="30" t="str">
        <f t="shared" si="51"/>
        <v>SJ-B-02-QDVZ-AC-0095_SN04_S</v>
      </c>
      <c r="C3272" s="30" t="str">
        <f>VLOOKUP(D3272,设备类型清单!B:E,4,0)</f>
        <v>SJ-B-02-QDVZ-AC-0095</v>
      </c>
      <c r="D3272" s="30" t="s">
        <v>217</v>
      </c>
      <c r="E3272" s="30" t="s">
        <v>207</v>
      </c>
      <c r="F3272" s="30" t="s">
        <v>104</v>
      </c>
      <c r="G3272" s="30" t="s">
        <v>90</v>
      </c>
    </row>
    <row r="3273" spans="1:7" x14ac:dyDescent="0.2">
      <c r="A3273" s="31">
        <v>3272</v>
      </c>
      <c r="B3273" s="32" t="str">
        <f t="shared" si="51"/>
        <v>SJ-B-02-QDVZ-AC-0096_OP01_F</v>
      </c>
      <c r="C3273" s="32" t="str">
        <f>VLOOKUP(D3273,设备类型清单!B:E,4,0)</f>
        <v>SJ-B-02-QDVZ-AC-0096</v>
      </c>
      <c r="D3273" s="32" t="s">
        <v>218</v>
      </c>
      <c r="E3273" s="32" t="s">
        <v>207</v>
      </c>
      <c r="F3273" s="32" t="s">
        <v>11</v>
      </c>
      <c r="G3273" s="32" t="s">
        <v>193</v>
      </c>
    </row>
    <row r="3274" spans="1:7" x14ac:dyDescent="0.2">
      <c r="A3274" s="31">
        <v>3273</v>
      </c>
      <c r="B3274" s="32" t="str">
        <f t="shared" si="51"/>
        <v>SJ-B-02-QDVZ-AC-0096_OP02_X</v>
      </c>
      <c r="C3274" s="32" t="str">
        <f>VLOOKUP(D3274,设备类型清单!B:E,4,0)</f>
        <v>SJ-B-02-QDVZ-AC-0096</v>
      </c>
      <c r="D3274" s="32" t="s">
        <v>218</v>
      </c>
      <c r="E3274" s="32" t="s">
        <v>207</v>
      </c>
      <c r="F3274" s="32" t="s">
        <v>94</v>
      </c>
      <c r="G3274" s="32" t="s">
        <v>194</v>
      </c>
    </row>
    <row r="3275" spans="1:7" x14ac:dyDescent="0.2">
      <c r="A3275" s="31">
        <v>3274</v>
      </c>
      <c r="B3275" s="32" t="str">
        <f t="shared" si="51"/>
        <v>SJ-B-02-QDVZ-AC-0096_TE01_F</v>
      </c>
      <c r="C3275" s="32" t="str">
        <f>VLOOKUP(D3275,设备类型清单!B:E,4,0)</f>
        <v>SJ-B-02-QDVZ-AC-0096</v>
      </c>
      <c r="D3275" s="32" t="s">
        <v>218</v>
      </c>
      <c r="E3275" s="32" t="s">
        <v>207</v>
      </c>
      <c r="F3275" s="32" t="s">
        <v>43</v>
      </c>
      <c r="G3275" s="32" t="s">
        <v>46</v>
      </c>
    </row>
    <row r="3276" spans="1:7" x14ac:dyDescent="0.2">
      <c r="A3276" s="31">
        <v>3275</v>
      </c>
      <c r="B3276" s="32" t="str">
        <f t="shared" si="51"/>
        <v>SJ-B-02-QDVZ-AC-0096_TE02_X</v>
      </c>
      <c r="C3276" s="32" t="str">
        <f>VLOOKUP(D3276,设备类型清单!B:E,4,0)</f>
        <v>SJ-B-02-QDVZ-AC-0096</v>
      </c>
      <c r="D3276" s="32" t="s">
        <v>218</v>
      </c>
      <c r="E3276" s="32" t="s">
        <v>207</v>
      </c>
      <c r="F3276" s="32" t="s">
        <v>97</v>
      </c>
      <c r="G3276" s="32" t="s">
        <v>64</v>
      </c>
    </row>
    <row r="3277" spans="1:7" x14ac:dyDescent="0.2">
      <c r="A3277" s="31">
        <v>3276</v>
      </c>
      <c r="B3277" s="32" t="str">
        <f t="shared" si="51"/>
        <v>SJ-B-02-QDVZ-AC-0096_DP01_X</v>
      </c>
      <c r="C3277" s="32" t="str">
        <f>VLOOKUP(D3277,设备类型清单!B:E,4,0)</f>
        <v>SJ-B-02-QDVZ-AC-0096</v>
      </c>
      <c r="D3277" s="32" t="s">
        <v>218</v>
      </c>
      <c r="E3277" s="32" t="s">
        <v>207</v>
      </c>
      <c r="F3277" s="32" t="s">
        <v>195</v>
      </c>
      <c r="G3277" s="32" t="s">
        <v>72</v>
      </c>
    </row>
    <row r="3278" spans="1:7" x14ac:dyDescent="0.2">
      <c r="A3278" s="31">
        <v>3277</v>
      </c>
      <c r="B3278" s="32" t="str">
        <f t="shared" si="51"/>
        <v>SJ-B-02-QDVZ-AC-0096_SN01_E</v>
      </c>
      <c r="C3278" s="32" t="str">
        <f>VLOOKUP(D3278,设备类型清单!B:E,4,0)</f>
        <v>SJ-B-02-QDVZ-AC-0096</v>
      </c>
      <c r="D3278" s="32" t="s">
        <v>218</v>
      </c>
      <c r="E3278" s="32" t="s">
        <v>207</v>
      </c>
      <c r="F3278" s="32" t="s">
        <v>101</v>
      </c>
      <c r="G3278" s="32" t="s">
        <v>84</v>
      </c>
    </row>
    <row r="3279" spans="1:7" x14ac:dyDescent="0.2">
      <c r="A3279" s="31">
        <v>3278</v>
      </c>
      <c r="B3279" s="32" t="str">
        <f t="shared" si="51"/>
        <v>SJ-B-02-QDVZ-AC-0096_SN02_M</v>
      </c>
      <c r="C3279" s="32" t="str">
        <f>VLOOKUP(D3279,设备类型清单!B:E,4,0)</f>
        <v>SJ-B-02-QDVZ-AC-0096</v>
      </c>
      <c r="D3279" s="32" t="s">
        <v>218</v>
      </c>
      <c r="E3279" s="32" t="s">
        <v>207</v>
      </c>
      <c r="F3279" s="32" t="s">
        <v>102</v>
      </c>
      <c r="G3279" s="32" t="s">
        <v>80</v>
      </c>
    </row>
    <row r="3280" spans="1:7" x14ac:dyDescent="0.2">
      <c r="A3280" s="31">
        <v>3279</v>
      </c>
      <c r="B3280" s="32" t="str">
        <f t="shared" si="51"/>
        <v>SJ-B-02-QDVZ-AC-0096_SN03_R</v>
      </c>
      <c r="C3280" s="32" t="str">
        <f>VLOOKUP(D3280,设备类型清单!B:E,4,0)</f>
        <v>SJ-B-02-QDVZ-AC-0096</v>
      </c>
      <c r="D3280" s="32" t="s">
        <v>218</v>
      </c>
      <c r="E3280" s="32" t="s">
        <v>207</v>
      </c>
      <c r="F3280" s="32" t="s">
        <v>103</v>
      </c>
      <c r="G3280" s="32" t="s">
        <v>82</v>
      </c>
    </row>
    <row r="3281" spans="1:7" x14ac:dyDescent="0.2">
      <c r="A3281" s="31">
        <v>3280</v>
      </c>
      <c r="B3281" s="32" t="str">
        <f t="shared" si="51"/>
        <v>SJ-B-02-QDVZ-AC-0096_SN04_S</v>
      </c>
      <c r="C3281" s="32" t="str">
        <f>VLOOKUP(D3281,设备类型清单!B:E,4,0)</f>
        <v>SJ-B-02-QDVZ-AC-0096</v>
      </c>
      <c r="D3281" s="32" t="s">
        <v>218</v>
      </c>
      <c r="E3281" s="32" t="s">
        <v>207</v>
      </c>
      <c r="F3281" s="32" t="s">
        <v>104</v>
      </c>
      <c r="G3281" s="32" t="s">
        <v>90</v>
      </c>
    </row>
    <row r="3282" spans="1:7" x14ac:dyDescent="0.2">
      <c r="A3282" s="34">
        <v>3281</v>
      </c>
      <c r="B3282" s="30" t="str">
        <f t="shared" si="51"/>
        <v>SJ-B-02-QDVZ-AC-0097_OP01_F</v>
      </c>
      <c r="C3282" s="30" t="str">
        <f>VLOOKUP(D3282,设备类型清单!B:E,4,0)</f>
        <v>SJ-B-02-QDVZ-AC-0097</v>
      </c>
      <c r="D3282" s="30" t="s">
        <v>219</v>
      </c>
      <c r="E3282" s="30" t="s">
        <v>207</v>
      </c>
      <c r="F3282" s="30" t="s">
        <v>11</v>
      </c>
      <c r="G3282" s="30" t="s">
        <v>193</v>
      </c>
    </row>
    <row r="3283" spans="1:7" x14ac:dyDescent="0.2">
      <c r="A3283" s="34">
        <v>3282</v>
      </c>
      <c r="B3283" s="30" t="str">
        <f t="shared" si="51"/>
        <v>SJ-B-02-QDVZ-AC-0097_OP02_X</v>
      </c>
      <c r="C3283" s="30" t="str">
        <f>VLOOKUP(D3283,设备类型清单!B:E,4,0)</f>
        <v>SJ-B-02-QDVZ-AC-0097</v>
      </c>
      <c r="D3283" s="30" t="s">
        <v>219</v>
      </c>
      <c r="E3283" s="30" t="s">
        <v>207</v>
      </c>
      <c r="F3283" s="30" t="s">
        <v>94</v>
      </c>
      <c r="G3283" s="30" t="s">
        <v>194</v>
      </c>
    </row>
    <row r="3284" spans="1:7" x14ac:dyDescent="0.2">
      <c r="A3284" s="34">
        <v>3283</v>
      </c>
      <c r="B3284" s="30" t="str">
        <f t="shared" si="51"/>
        <v>SJ-B-02-QDVZ-AC-0097_TE01_F</v>
      </c>
      <c r="C3284" s="30" t="str">
        <f>VLOOKUP(D3284,设备类型清单!B:E,4,0)</f>
        <v>SJ-B-02-QDVZ-AC-0097</v>
      </c>
      <c r="D3284" s="30" t="s">
        <v>219</v>
      </c>
      <c r="E3284" s="30" t="s">
        <v>207</v>
      </c>
      <c r="F3284" s="30" t="s">
        <v>43</v>
      </c>
      <c r="G3284" s="30" t="s">
        <v>46</v>
      </c>
    </row>
    <row r="3285" spans="1:7" x14ac:dyDescent="0.2">
      <c r="A3285" s="34">
        <v>3284</v>
      </c>
      <c r="B3285" s="30" t="str">
        <f t="shared" si="51"/>
        <v>SJ-B-02-QDVZ-AC-0097_TE02_X</v>
      </c>
      <c r="C3285" s="30" t="str">
        <f>VLOOKUP(D3285,设备类型清单!B:E,4,0)</f>
        <v>SJ-B-02-QDVZ-AC-0097</v>
      </c>
      <c r="D3285" s="30" t="s">
        <v>219</v>
      </c>
      <c r="E3285" s="30" t="s">
        <v>207</v>
      </c>
      <c r="F3285" s="30" t="s">
        <v>97</v>
      </c>
      <c r="G3285" s="30" t="s">
        <v>64</v>
      </c>
    </row>
    <row r="3286" spans="1:7" x14ac:dyDescent="0.2">
      <c r="A3286" s="34">
        <v>3285</v>
      </c>
      <c r="B3286" s="30" t="str">
        <f t="shared" si="51"/>
        <v>SJ-B-02-QDVZ-AC-0097_DP01_X</v>
      </c>
      <c r="C3286" s="30" t="str">
        <f>VLOOKUP(D3286,设备类型清单!B:E,4,0)</f>
        <v>SJ-B-02-QDVZ-AC-0097</v>
      </c>
      <c r="D3286" s="30" t="s">
        <v>219</v>
      </c>
      <c r="E3286" s="30" t="s">
        <v>207</v>
      </c>
      <c r="F3286" s="30" t="s">
        <v>195</v>
      </c>
      <c r="G3286" s="30" t="s">
        <v>72</v>
      </c>
    </row>
    <row r="3287" spans="1:7" x14ac:dyDescent="0.2">
      <c r="A3287" s="34">
        <v>3286</v>
      </c>
      <c r="B3287" s="30" t="str">
        <f t="shared" si="51"/>
        <v>SJ-B-02-QDVZ-AC-0097_SN01_E</v>
      </c>
      <c r="C3287" s="30" t="str">
        <f>VLOOKUP(D3287,设备类型清单!B:E,4,0)</f>
        <v>SJ-B-02-QDVZ-AC-0097</v>
      </c>
      <c r="D3287" s="30" t="s">
        <v>219</v>
      </c>
      <c r="E3287" s="30" t="s">
        <v>207</v>
      </c>
      <c r="F3287" s="30" t="s">
        <v>101</v>
      </c>
      <c r="G3287" s="30" t="s">
        <v>84</v>
      </c>
    </row>
    <row r="3288" spans="1:7" x14ac:dyDescent="0.2">
      <c r="A3288" s="34">
        <v>3287</v>
      </c>
      <c r="B3288" s="30" t="str">
        <f t="shared" si="51"/>
        <v>SJ-B-02-QDVZ-AC-0097_SN02_M</v>
      </c>
      <c r="C3288" s="30" t="str">
        <f>VLOOKUP(D3288,设备类型清单!B:E,4,0)</f>
        <v>SJ-B-02-QDVZ-AC-0097</v>
      </c>
      <c r="D3288" s="30" t="s">
        <v>219</v>
      </c>
      <c r="E3288" s="30" t="s">
        <v>207</v>
      </c>
      <c r="F3288" s="30" t="s">
        <v>102</v>
      </c>
      <c r="G3288" s="30" t="s">
        <v>80</v>
      </c>
    </row>
    <row r="3289" spans="1:7" x14ac:dyDescent="0.2">
      <c r="A3289" s="34">
        <v>3288</v>
      </c>
      <c r="B3289" s="30" t="str">
        <f t="shared" si="51"/>
        <v>SJ-B-02-QDVZ-AC-0097_SN03_R</v>
      </c>
      <c r="C3289" s="30" t="str">
        <f>VLOOKUP(D3289,设备类型清单!B:E,4,0)</f>
        <v>SJ-B-02-QDVZ-AC-0097</v>
      </c>
      <c r="D3289" s="30" t="s">
        <v>219</v>
      </c>
      <c r="E3289" s="30" t="s">
        <v>207</v>
      </c>
      <c r="F3289" s="30" t="s">
        <v>103</v>
      </c>
      <c r="G3289" s="30" t="s">
        <v>82</v>
      </c>
    </row>
    <row r="3290" spans="1:7" x14ac:dyDescent="0.2">
      <c r="A3290" s="34">
        <v>3289</v>
      </c>
      <c r="B3290" s="30" t="str">
        <f t="shared" si="51"/>
        <v>SJ-B-02-QDVZ-AC-0097_SN04_S</v>
      </c>
      <c r="C3290" s="30" t="str">
        <f>VLOOKUP(D3290,设备类型清单!B:E,4,0)</f>
        <v>SJ-B-02-QDVZ-AC-0097</v>
      </c>
      <c r="D3290" s="30" t="s">
        <v>219</v>
      </c>
      <c r="E3290" s="30" t="s">
        <v>207</v>
      </c>
      <c r="F3290" s="30" t="s">
        <v>104</v>
      </c>
      <c r="G3290" s="30" t="s">
        <v>90</v>
      </c>
    </row>
    <row r="3291" spans="1:7" x14ac:dyDescent="0.2">
      <c r="A3291" s="31">
        <v>3290</v>
      </c>
      <c r="B3291" s="32" t="str">
        <f t="shared" si="51"/>
        <v>SJ-B-02-QDVZ-AC-0098_OP01_F</v>
      </c>
      <c r="C3291" s="32" t="str">
        <f>VLOOKUP(D3291,设备类型清单!B:E,4,0)</f>
        <v>SJ-B-02-QDVZ-AC-0098</v>
      </c>
      <c r="D3291" s="32" t="s">
        <v>220</v>
      </c>
      <c r="E3291" s="32" t="s">
        <v>207</v>
      </c>
      <c r="F3291" s="32" t="s">
        <v>11</v>
      </c>
      <c r="G3291" s="32" t="s">
        <v>193</v>
      </c>
    </row>
    <row r="3292" spans="1:7" x14ac:dyDescent="0.2">
      <c r="A3292" s="31">
        <v>3291</v>
      </c>
      <c r="B3292" s="32" t="str">
        <f t="shared" si="51"/>
        <v>SJ-B-02-QDVZ-AC-0098_OP02_X</v>
      </c>
      <c r="C3292" s="32" t="str">
        <f>VLOOKUP(D3292,设备类型清单!B:E,4,0)</f>
        <v>SJ-B-02-QDVZ-AC-0098</v>
      </c>
      <c r="D3292" s="32" t="s">
        <v>220</v>
      </c>
      <c r="E3292" s="32" t="s">
        <v>207</v>
      </c>
      <c r="F3292" s="32" t="s">
        <v>94</v>
      </c>
      <c r="G3292" s="32" t="s">
        <v>194</v>
      </c>
    </row>
    <row r="3293" spans="1:7" x14ac:dyDescent="0.2">
      <c r="A3293" s="31">
        <v>3292</v>
      </c>
      <c r="B3293" s="32" t="str">
        <f t="shared" si="51"/>
        <v>SJ-B-02-QDVZ-AC-0098_TE01_F</v>
      </c>
      <c r="C3293" s="32" t="str">
        <f>VLOOKUP(D3293,设备类型清单!B:E,4,0)</f>
        <v>SJ-B-02-QDVZ-AC-0098</v>
      </c>
      <c r="D3293" s="32" t="s">
        <v>220</v>
      </c>
      <c r="E3293" s="32" t="s">
        <v>207</v>
      </c>
      <c r="F3293" s="32" t="s">
        <v>43</v>
      </c>
      <c r="G3293" s="32" t="s">
        <v>46</v>
      </c>
    </row>
    <row r="3294" spans="1:7" x14ac:dyDescent="0.2">
      <c r="A3294" s="31">
        <v>3293</v>
      </c>
      <c r="B3294" s="32" t="str">
        <f t="shared" si="51"/>
        <v>SJ-B-02-QDVZ-AC-0098_TE02_X</v>
      </c>
      <c r="C3294" s="32" t="str">
        <f>VLOOKUP(D3294,设备类型清单!B:E,4,0)</f>
        <v>SJ-B-02-QDVZ-AC-0098</v>
      </c>
      <c r="D3294" s="32" t="s">
        <v>220</v>
      </c>
      <c r="E3294" s="32" t="s">
        <v>207</v>
      </c>
      <c r="F3294" s="32" t="s">
        <v>97</v>
      </c>
      <c r="G3294" s="32" t="s">
        <v>64</v>
      </c>
    </row>
    <row r="3295" spans="1:7" x14ac:dyDescent="0.2">
      <c r="A3295" s="31">
        <v>3294</v>
      </c>
      <c r="B3295" s="32" t="str">
        <f t="shared" si="51"/>
        <v>SJ-B-02-QDVZ-AC-0098_DP01_X</v>
      </c>
      <c r="C3295" s="32" t="str">
        <f>VLOOKUP(D3295,设备类型清单!B:E,4,0)</f>
        <v>SJ-B-02-QDVZ-AC-0098</v>
      </c>
      <c r="D3295" s="32" t="s">
        <v>220</v>
      </c>
      <c r="E3295" s="32" t="s">
        <v>207</v>
      </c>
      <c r="F3295" s="32" t="s">
        <v>195</v>
      </c>
      <c r="G3295" s="32" t="s">
        <v>72</v>
      </c>
    </row>
    <row r="3296" spans="1:7" x14ac:dyDescent="0.2">
      <c r="A3296" s="31">
        <v>3295</v>
      </c>
      <c r="B3296" s="32" t="str">
        <f t="shared" si="51"/>
        <v>SJ-B-02-QDVZ-AC-0098_SN01_E</v>
      </c>
      <c r="C3296" s="32" t="str">
        <f>VLOOKUP(D3296,设备类型清单!B:E,4,0)</f>
        <v>SJ-B-02-QDVZ-AC-0098</v>
      </c>
      <c r="D3296" s="32" t="s">
        <v>220</v>
      </c>
      <c r="E3296" s="32" t="s">
        <v>207</v>
      </c>
      <c r="F3296" s="32" t="s">
        <v>101</v>
      </c>
      <c r="G3296" s="32" t="s">
        <v>84</v>
      </c>
    </row>
    <row r="3297" spans="1:7" x14ac:dyDescent="0.2">
      <c r="A3297" s="31">
        <v>3296</v>
      </c>
      <c r="B3297" s="32" t="str">
        <f t="shared" si="51"/>
        <v>SJ-B-02-QDVZ-AC-0098_SN02_M</v>
      </c>
      <c r="C3297" s="32" t="str">
        <f>VLOOKUP(D3297,设备类型清单!B:E,4,0)</f>
        <v>SJ-B-02-QDVZ-AC-0098</v>
      </c>
      <c r="D3297" s="32" t="s">
        <v>220</v>
      </c>
      <c r="E3297" s="32" t="s">
        <v>207</v>
      </c>
      <c r="F3297" s="32" t="s">
        <v>102</v>
      </c>
      <c r="G3297" s="32" t="s">
        <v>80</v>
      </c>
    </row>
    <row r="3298" spans="1:7" x14ac:dyDescent="0.2">
      <c r="A3298" s="31">
        <v>3297</v>
      </c>
      <c r="B3298" s="32" t="str">
        <f t="shared" si="51"/>
        <v>SJ-B-02-QDVZ-AC-0098_SN03_R</v>
      </c>
      <c r="C3298" s="32" t="str">
        <f>VLOOKUP(D3298,设备类型清单!B:E,4,0)</f>
        <v>SJ-B-02-QDVZ-AC-0098</v>
      </c>
      <c r="D3298" s="32" t="s">
        <v>220</v>
      </c>
      <c r="E3298" s="32" t="s">
        <v>207</v>
      </c>
      <c r="F3298" s="32" t="s">
        <v>103</v>
      </c>
      <c r="G3298" s="32" t="s">
        <v>82</v>
      </c>
    </row>
    <row r="3299" spans="1:7" x14ac:dyDescent="0.2">
      <c r="A3299" s="31">
        <v>3298</v>
      </c>
      <c r="B3299" s="32" t="str">
        <f t="shared" si="51"/>
        <v>SJ-B-02-QDVZ-AC-0098_SN04_S</v>
      </c>
      <c r="C3299" s="32" t="str">
        <f>VLOOKUP(D3299,设备类型清单!B:E,4,0)</f>
        <v>SJ-B-02-QDVZ-AC-0098</v>
      </c>
      <c r="D3299" s="32" t="s">
        <v>220</v>
      </c>
      <c r="E3299" s="32" t="s">
        <v>207</v>
      </c>
      <c r="F3299" s="32" t="s">
        <v>104</v>
      </c>
      <c r="G3299" s="32" t="s">
        <v>90</v>
      </c>
    </row>
    <row r="3300" spans="1:7" x14ac:dyDescent="0.2">
      <c r="A3300" s="34">
        <v>3299</v>
      </c>
      <c r="B3300" s="30" t="str">
        <f t="shared" si="51"/>
        <v>SJ-B-02-QDVZ-AC-0099_OP01_F</v>
      </c>
      <c r="C3300" s="30" t="str">
        <f>VLOOKUP(D3300,设备类型清单!B:E,4,0)</f>
        <v>SJ-B-02-QDVZ-AC-0099</v>
      </c>
      <c r="D3300" s="30" t="s">
        <v>221</v>
      </c>
      <c r="E3300" s="30" t="s">
        <v>222</v>
      </c>
      <c r="F3300" s="30" t="s">
        <v>11</v>
      </c>
      <c r="G3300" s="30" t="s">
        <v>223</v>
      </c>
    </row>
    <row r="3301" spans="1:7" x14ac:dyDescent="0.2">
      <c r="A3301" s="34">
        <v>3300</v>
      </c>
      <c r="B3301" s="30" t="str">
        <f t="shared" si="51"/>
        <v>SJ-B-02-QDVZ-AC-0099_TE01_F</v>
      </c>
      <c r="C3301" s="30" t="str">
        <f>VLOOKUP(D3301,设备类型清单!B:E,4,0)</f>
        <v>SJ-B-02-QDVZ-AC-0099</v>
      </c>
      <c r="D3301" s="30" t="s">
        <v>221</v>
      </c>
      <c r="E3301" s="30" t="s">
        <v>222</v>
      </c>
      <c r="F3301" s="30" t="s">
        <v>43</v>
      </c>
      <c r="G3301" s="30" t="s">
        <v>224</v>
      </c>
    </row>
    <row r="3302" spans="1:7" x14ac:dyDescent="0.2">
      <c r="A3302" s="31">
        <v>3301</v>
      </c>
      <c r="B3302" s="32" t="str">
        <f t="shared" si="51"/>
        <v>SJ-B-02-QDVZ-AC-0100_OP01_F</v>
      </c>
      <c r="C3302" s="32" t="str">
        <f>VLOOKUP(D3302,设备类型清单!B:E,4,0)</f>
        <v>SJ-B-02-QDVZ-AC-0100</v>
      </c>
      <c r="D3302" s="32" t="s">
        <v>225</v>
      </c>
      <c r="E3302" s="32" t="s">
        <v>222</v>
      </c>
      <c r="F3302" s="32" t="s">
        <v>11</v>
      </c>
      <c r="G3302" s="32" t="s">
        <v>223</v>
      </c>
    </row>
    <row r="3303" spans="1:7" x14ac:dyDescent="0.2">
      <c r="A3303" s="31">
        <v>3302</v>
      </c>
      <c r="B3303" s="32" t="str">
        <f t="shared" si="51"/>
        <v>SJ-B-02-QDVZ-AC-0100_TE01_F</v>
      </c>
      <c r="C3303" s="32" t="str">
        <f>VLOOKUP(D3303,设备类型清单!B:E,4,0)</f>
        <v>SJ-B-02-QDVZ-AC-0100</v>
      </c>
      <c r="D3303" s="32" t="s">
        <v>225</v>
      </c>
      <c r="E3303" s="32" t="s">
        <v>222</v>
      </c>
      <c r="F3303" s="32" t="s">
        <v>43</v>
      </c>
      <c r="G3303" s="32" t="s">
        <v>224</v>
      </c>
    </row>
    <row r="3304" spans="1:7" x14ac:dyDescent="0.2">
      <c r="A3304" s="34">
        <v>3303</v>
      </c>
      <c r="B3304" s="30" t="str">
        <f t="shared" si="51"/>
        <v>SJ-B-02-QDVZ-AC-0101_OP01_F</v>
      </c>
      <c r="C3304" s="30" t="str">
        <f>VLOOKUP(D3304,设备类型清单!B:E,4,0)</f>
        <v>SJ-B-02-QDVZ-AC-0101</v>
      </c>
      <c r="D3304" s="30" t="s">
        <v>226</v>
      </c>
      <c r="E3304" s="30" t="s">
        <v>222</v>
      </c>
      <c r="F3304" s="30" t="s">
        <v>11</v>
      </c>
      <c r="G3304" s="30" t="s">
        <v>223</v>
      </c>
    </row>
    <row r="3305" spans="1:7" x14ac:dyDescent="0.2">
      <c r="A3305" s="34">
        <v>3304</v>
      </c>
      <c r="B3305" s="30" t="str">
        <f t="shared" si="51"/>
        <v>SJ-B-02-QDVZ-AC-0101_TE01_F</v>
      </c>
      <c r="C3305" s="30" t="str">
        <f>VLOOKUP(D3305,设备类型清单!B:E,4,0)</f>
        <v>SJ-B-02-QDVZ-AC-0101</v>
      </c>
      <c r="D3305" s="30" t="s">
        <v>226</v>
      </c>
      <c r="E3305" s="30" t="s">
        <v>222</v>
      </c>
      <c r="F3305" s="30" t="s">
        <v>43</v>
      </c>
      <c r="G3305" s="30" t="s">
        <v>224</v>
      </c>
    </row>
    <row r="3306" spans="1:7" x14ac:dyDescent="0.2">
      <c r="A3306" s="31">
        <v>3305</v>
      </c>
      <c r="B3306" s="32" t="str">
        <f t="shared" si="51"/>
        <v>SJ-B-02-QDVZ-AC-0102_OP01_F</v>
      </c>
      <c r="C3306" s="32" t="str">
        <f>VLOOKUP(D3306,设备类型清单!B:E,4,0)</f>
        <v>SJ-B-02-QDVZ-AC-0102</v>
      </c>
      <c r="D3306" s="32" t="s">
        <v>227</v>
      </c>
      <c r="E3306" s="32" t="s">
        <v>222</v>
      </c>
      <c r="F3306" s="32" t="s">
        <v>11</v>
      </c>
      <c r="G3306" s="32" t="s">
        <v>223</v>
      </c>
    </row>
    <row r="3307" spans="1:7" x14ac:dyDescent="0.2">
      <c r="A3307" s="31">
        <v>3306</v>
      </c>
      <c r="B3307" s="32" t="str">
        <f t="shared" si="51"/>
        <v>SJ-B-02-QDVZ-AC-0102_TE01_F</v>
      </c>
      <c r="C3307" s="32" t="str">
        <f>VLOOKUP(D3307,设备类型清单!B:E,4,0)</f>
        <v>SJ-B-02-QDVZ-AC-0102</v>
      </c>
      <c r="D3307" s="32" t="s">
        <v>227</v>
      </c>
      <c r="E3307" s="32" t="s">
        <v>222</v>
      </c>
      <c r="F3307" s="32" t="s">
        <v>43</v>
      </c>
      <c r="G3307" s="32" t="s">
        <v>224</v>
      </c>
    </row>
    <row r="3308" spans="1:7" x14ac:dyDescent="0.2">
      <c r="A3308" s="34">
        <v>3307</v>
      </c>
      <c r="B3308" s="30" t="str">
        <f t="shared" si="51"/>
        <v>SJ-B-02-QDVZ-AC-0103_OP01_F</v>
      </c>
      <c r="C3308" s="30" t="str">
        <f>VLOOKUP(D3308,设备类型清单!B:E,4,0)</f>
        <v>SJ-B-02-QDVZ-AC-0103</v>
      </c>
      <c r="D3308" s="30" t="s">
        <v>228</v>
      </c>
      <c r="E3308" s="30" t="s">
        <v>222</v>
      </c>
      <c r="F3308" s="30" t="s">
        <v>11</v>
      </c>
      <c r="G3308" s="30" t="s">
        <v>223</v>
      </c>
    </row>
    <row r="3309" spans="1:7" x14ac:dyDescent="0.2">
      <c r="A3309" s="34">
        <v>3308</v>
      </c>
      <c r="B3309" s="30" t="str">
        <f t="shared" si="51"/>
        <v>SJ-B-02-QDVZ-AC-0103_TE01_F</v>
      </c>
      <c r="C3309" s="30" t="str">
        <f>VLOOKUP(D3309,设备类型清单!B:E,4,0)</f>
        <v>SJ-B-02-QDVZ-AC-0103</v>
      </c>
      <c r="D3309" s="30" t="s">
        <v>228</v>
      </c>
      <c r="E3309" s="30" t="s">
        <v>222</v>
      </c>
      <c r="F3309" s="30" t="s">
        <v>43</v>
      </c>
      <c r="G3309" s="30" t="s">
        <v>224</v>
      </c>
    </row>
    <row r="3310" spans="1:7" x14ac:dyDescent="0.2">
      <c r="A3310" s="31">
        <v>3309</v>
      </c>
      <c r="B3310" s="32" t="str">
        <f t="shared" si="51"/>
        <v>SJ-B-02-QDVZ-AC-0104_OP01_F</v>
      </c>
      <c r="C3310" s="32" t="str">
        <f>VLOOKUP(D3310,设备类型清单!B:E,4,0)</f>
        <v>SJ-B-02-QDVZ-AC-0104</v>
      </c>
      <c r="D3310" s="32" t="s">
        <v>229</v>
      </c>
      <c r="E3310" s="32" t="s">
        <v>222</v>
      </c>
      <c r="F3310" s="32" t="s">
        <v>11</v>
      </c>
      <c r="G3310" s="32" t="s">
        <v>223</v>
      </c>
    </row>
    <row r="3311" spans="1:7" x14ac:dyDescent="0.2">
      <c r="A3311" s="31">
        <v>3310</v>
      </c>
      <c r="B3311" s="32" t="str">
        <f t="shared" si="51"/>
        <v>SJ-B-02-QDVZ-AC-0104_TE01_F</v>
      </c>
      <c r="C3311" s="32" t="str">
        <f>VLOOKUP(D3311,设备类型清单!B:E,4,0)</f>
        <v>SJ-B-02-QDVZ-AC-0104</v>
      </c>
      <c r="D3311" s="32" t="s">
        <v>229</v>
      </c>
      <c r="E3311" s="32" t="s">
        <v>222</v>
      </c>
      <c r="F3311" s="32" t="s">
        <v>43</v>
      </c>
      <c r="G3311" s="32" t="s">
        <v>224</v>
      </c>
    </row>
    <row r="3312" spans="1:7" x14ac:dyDescent="0.2">
      <c r="A3312" s="34">
        <v>3311</v>
      </c>
      <c r="B3312" s="30" t="str">
        <f t="shared" si="51"/>
        <v>SJ-B-02-QDVZ-AC-0105_OP01_F</v>
      </c>
      <c r="C3312" s="30" t="str">
        <f>VLOOKUP(D3312,设备类型清单!B:E,4,0)</f>
        <v>SJ-B-02-QDVZ-AC-0105</v>
      </c>
      <c r="D3312" s="30" t="s">
        <v>230</v>
      </c>
      <c r="E3312" s="30" t="s">
        <v>222</v>
      </c>
      <c r="F3312" s="30" t="s">
        <v>11</v>
      </c>
      <c r="G3312" s="30" t="s">
        <v>223</v>
      </c>
    </row>
    <row r="3313" spans="1:7" x14ac:dyDescent="0.2">
      <c r="A3313" s="34">
        <v>3312</v>
      </c>
      <c r="B3313" s="30" t="str">
        <f t="shared" si="51"/>
        <v>SJ-B-02-QDVZ-AC-0105_TE01_F</v>
      </c>
      <c r="C3313" s="30" t="str">
        <f>VLOOKUP(D3313,设备类型清单!B:E,4,0)</f>
        <v>SJ-B-02-QDVZ-AC-0105</v>
      </c>
      <c r="D3313" s="30" t="s">
        <v>230</v>
      </c>
      <c r="E3313" s="30" t="s">
        <v>222</v>
      </c>
      <c r="F3313" s="30" t="s">
        <v>43</v>
      </c>
      <c r="G3313" s="30" t="s">
        <v>224</v>
      </c>
    </row>
    <row r="3314" spans="1:7" x14ac:dyDescent="0.2">
      <c r="A3314" s="31">
        <v>3313</v>
      </c>
      <c r="B3314" s="32" t="str">
        <f t="shared" si="51"/>
        <v>SJ-B-02-QDVZ-AC-0106_OP01_F</v>
      </c>
      <c r="C3314" s="32" t="str">
        <f>VLOOKUP(D3314,设备类型清单!B:E,4,0)</f>
        <v>SJ-B-02-QDVZ-AC-0106</v>
      </c>
      <c r="D3314" s="32" t="s">
        <v>231</v>
      </c>
      <c r="E3314" s="32" t="s">
        <v>222</v>
      </c>
      <c r="F3314" s="32" t="s">
        <v>11</v>
      </c>
      <c r="G3314" s="32" t="s">
        <v>223</v>
      </c>
    </row>
    <row r="3315" spans="1:7" x14ac:dyDescent="0.2">
      <c r="A3315" s="31">
        <v>3314</v>
      </c>
      <c r="B3315" s="32" t="str">
        <f t="shared" si="51"/>
        <v>SJ-B-02-QDVZ-AC-0106_TE01_F</v>
      </c>
      <c r="C3315" s="32" t="str">
        <f>VLOOKUP(D3315,设备类型清单!B:E,4,0)</f>
        <v>SJ-B-02-QDVZ-AC-0106</v>
      </c>
      <c r="D3315" s="32" t="s">
        <v>231</v>
      </c>
      <c r="E3315" s="32" t="s">
        <v>222</v>
      </c>
      <c r="F3315" s="32" t="s">
        <v>43</v>
      </c>
      <c r="G3315" s="32" t="s">
        <v>224</v>
      </c>
    </row>
    <row r="3316" spans="1:7" x14ac:dyDescent="0.2">
      <c r="A3316" s="34">
        <v>3315</v>
      </c>
      <c r="B3316" s="30" t="str">
        <f t="shared" si="51"/>
        <v>SJ-B-02-QDVZ-AC-0107_OP01_F</v>
      </c>
      <c r="C3316" s="30" t="str">
        <f>VLOOKUP(D3316,设备类型清单!B:E,4,0)</f>
        <v>SJ-B-02-QDVZ-AC-0107</v>
      </c>
      <c r="D3316" s="30" t="s">
        <v>232</v>
      </c>
      <c r="E3316" s="30" t="s">
        <v>222</v>
      </c>
      <c r="F3316" s="30" t="s">
        <v>11</v>
      </c>
      <c r="G3316" s="30" t="s">
        <v>223</v>
      </c>
    </row>
    <row r="3317" spans="1:7" x14ac:dyDescent="0.2">
      <c r="A3317" s="34">
        <v>3316</v>
      </c>
      <c r="B3317" s="30" t="str">
        <f t="shared" si="51"/>
        <v>SJ-B-02-QDVZ-AC-0107_TE01_F</v>
      </c>
      <c r="C3317" s="30" t="str">
        <f>VLOOKUP(D3317,设备类型清单!B:E,4,0)</f>
        <v>SJ-B-02-QDVZ-AC-0107</v>
      </c>
      <c r="D3317" s="30" t="s">
        <v>232</v>
      </c>
      <c r="E3317" s="30" t="s">
        <v>222</v>
      </c>
      <c r="F3317" s="30" t="s">
        <v>43</v>
      </c>
      <c r="G3317" s="30" t="s">
        <v>224</v>
      </c>
    </row>
    <row r="3318" spans="1:7" x14ac:dyDescent="0.2">
      <c r="A3318" s="31">
        <v>3317</v>
      </c>
      <c r="B3318" s="32" t="str">
        <f t="shared" si="51"/>
        <v>SJ-B-02-QDVZ-AC-0108_OP01_F</v>
      </c>
      <c r="C3318" s="32" t="str">
        <f>VLOOKUP(D3318,设备类型清单!B:E,4,0)</f>
        <v>SJ-B-02-QDVZ-AC-0108</v>
      </c>
      <c r="D3318" s="32" t="s">
        <v>233</v>
      </c>
      <c r="E3318" s="32" t="s">
        <v>222</v>
      </c>
      <c r="F3318" s="32" t="s">
        <v>11</v>
      </c>
      <c r="G3318" s="32" t="s">
        <v>223</v>
      </c>
    </row>
    <row r="3319" spans="1:7" x14ac:dyDescent="0.2">
      <c r="A3319" s="31">
        <v>3318</v>
      </c>
      <c r="B3319" s="32" t="str">
        <f t="shared" si="51"/>
        <v>SJ-B-02-QDVZ-AC-0108_TE01_F</v>
      </c>
      <c r="C3319" s="32" t="str">
        <f>VLOOKUP(D3319,设备类型清单!B:E,4,0)</f>
        <v>SJ-B-02-QDVZ-AC-0108</v>
      </c>
      <c r="D3319" s="32" t="s">
        <v>233</v>
      </c>
      <c r="E3319" s="32" t="s">
        <v>222</v>
      </c>
      <c r="F3319" s="32" t="s">
        <v>43</v>
      </c>
      <c r="G3319" s="32" t="s">
        <v>224</v>
      </c>
    </row>
    <row r="3320" spans="1:7" x14ac:dyDescent="0.2">
      <c r="A3320" s="34">
        <v>3319</v>
      </c>
      <c r="B3320" s="30" t="str">
        <f t="shared" si="51"/>
        <v>SJ-B-02-QDVZ-AC-0109_OP01_F</v>
      </c>
      <c r="C3320" s="30" t="str">
        <f>VLOOKUP(D3320,设备类型清单!B:E,4,0)</f>
        <v>SJ-B-02-QDVZ-AC-0109</v>
      </c>
      <c r="D3320" s="30" t="s">
        <v>234</v>
      </c>
      <c r="E3320" s="30" t="s">
        <v>222</v>
      </c>
      <c r="F3320" s="30" t="s">
        <v>11</v>
      </c>
      <c r="G3320" s="30" t="s">
        <v>223</v>
      </c>
    </row>
    <row r="3321" spans="1:7" x14ac:dyDescent="0.2">
      <c r="A3321" s="34">
        <v>3320</v>
      </c>
      <c r="B3321" s="30" t="str">
        <f t="shared" si="51"/>
        <v>SJ-B-02-QDVZ-AC-0109_TE01_F</v>
      </c>
      <c r="C3321" s="30" t="str">
        <f>VLOOKUP(D3321,设备类型清单!B:E,4,0)</f>
        <v>SJ-B-02-QDVZ-AC-0109</v>
      </c>
      <c r="D3321" s="30" t="s">
        <v>234</v>
      </c>
      <c r="E3321" s="30" t="s">
        <v>222</v>
      </c>
      <c r="F3321" s="30" t="s">
        <v>43</v>
      </c>
      <c r="G3321" s="30" t="s">
        <v>224</v>
      </c>
    </row>
    <row r="3322" spans="1:7" x14ac:dyDescent="0.2">
      <c r="A3322" s="31">
        <v>3321</v>
      </c>
      <c r="B3322" s="32" t="str">
        <f t="shared" si="51"/>
        <v>SJ-B-02-QDVZ-AC-0110_OP01_F</v>
      </c>
      <c r="C3322" s="32" t="str">
        <f>VLOOKUP(D3322,设备类型清单!B:E,4,0)</f>
        <v>SJ-B-02-QDVZ-AC-0110</v>
      </c>
      <c r="D3322" s="32" t="s">
        <v>235</v>
      </c>
      <c r="E3322" s="32" t="s">
        <v>222</v>
      </c>
      <c r="F3322" s="32" t="s">
        <v>11</v>
      </c>
      <c r="G3322" s="32" t="s">
        <v>223</v>
      </c>
    </row>
    <row r="3323" spans="1:7" x14ac:dyDescent="0.2">
      <c r="A3323" s="31">
        <v>3322</v>
      </c>
      <c r="B3323" s="32" t="str">
        <f t="shared" si="51"/>
        <v>SJ-B-02-QDVZ-AC-0110_TE01_F</v>
      </c>
      <c r="C3323" s="32" t="str">
        <f>VLOOKUP(D3323,设备类型清单!B:E,4,0)</f>
        <v>SJ-B-02-QDVZ-AC-0110</v>
      </c>
      <c r="D3323" s="32" t="s">
        <v>235</v>
      </c>
      <c r="E3323" s="32" t="s">
        <v>222</v>
      </c>
      <c r="F3323" s="32" t="s">
        <v>43</v>
      </c>
      <c r="G3323" s="32" t="s">
        <v>224</v>
      </c>
    </row>
    <row r="3324" spans="1:7" x14ac:dyDescent="0.2">
      <c r="A3324" s="34">
        <v>3323</v>
      </c>
      <c r="B3324" s="30" t="str">
        <f t="shared" si="51"/>
        <v>SJ-B-02-QDVZ-AC-0111_OP01_F</v>
      </c>
      <c r="C3324" s="30" t="str">
        <f>VLOOKUP(D3324,设备类型清单!B:E,4,0)</f>
        <v>SJ-B-02-QDVZ-AC-0111</v>
      </c>
      <c r="D3324" s="30" t="s">
        <v>236</v>
      </c>
      <c r="E3324" s="30" t="s">
        <v>222</v>
      </c>
      <c r="F3324" s="30" t="s">
        <v>11</v>
      </c>
      <c r="G3324" s="30" t="s">
        <v>223</v>
      </c>
    </row>
    <row r="3325" spans="1:7" x14ac:dyDescent="0.2">
      <c r="A3325" s="34">
        <v>3324</v>
      </c>
      <c r="B3325" s="30" t="str">
        <f t="shared" si="51"/>
        <v>SJ-B-02-QDVZ-AC-0111_TE01_F</v>
      </c>
      <c r="C3325" s="30" t="str">
        <f>VLOOKUP(D3325,设备类型清单!B:E,4,0)</f>
        <v>SJ-B-02-QDVZ-AC-0111</v>
      </c>
      <c r="D3325" s="30" t="s">
        <v>236</v>
      </c>
      <c r="E3325" s="30" t="s">
        <v>222</v>
      </c>
      <c r="F3325" s="30" t="s">
        <v>43</v>
      </c>
      <c r="G3325" s="30" t="s">
        <v>224</v>
      </c>
    </row>
    <row r="3326" spans="1:7" x14ac:dyDescent="0.2">
      <c r="A3326" s="31">
        <v>3325</v>
      </c>
      <c r="B3326" s="32" t="str">
        <f t="shared" si="51"/>
        <v>SJ-B-02-QDVZ-AC-0112_OP01_F</v>
      </c>
      <c r="C3326" s="32" t="str">
        <f>VLOOKUP(D3326,设备类型清单!B:E,4,0)</f>
        <v>SJ-B-02-QDVZ-AC-0112</v>
      </c>
      <c r="D3326" s="32" t="s">
        <v>237</v>
      </c>
      <c r="E3326" s="32" t="s">
        <v>222</v>
      </c>
      <c r="F3326" s="32" t="s">
        <v>11</v>
      </c>
      <c r="G3326" s="32" t="s">
        <v>223</v>
      </c>
    </row>
    <row r="3327" spans="1:7" x14ac:dyDescent="0.2">
      <c r="A3327" s="31">
        <v>3326</v>
      </c>
      <c r="B3327" s="32" t="str">
        <f t="shared" si="51"/>
        <v>SJ-B-02-QDVZ-AC-0112_TE01_F</v>
      </c>
      <c r="C3327" s="32" t="str">
        <f>VLOOKUP(D3327,设备类型清单!B:E,4,0)</f>
        <v>SJ-B-02-QDVZ-AC-0112</v>
      </c>
      <c r="D3327" s="32" t="s">
        <v>237</v>
      </c>
      <c r="E3327" s="32" t="s">
        <v>222</v>
      </c>
      <c r="F3327" s="32" t="s">
        <v>43</v>
      </c>
      <c r="G3327" s="32" t="s">
        <v>224</v>
      </c>
    </row>
    <row r="3328" spans="1:7" x14ac:dyDescent="0.2">
      <c r="A3328" s="34">
        <v>3327</v>
      </c>
      <c r="B3328" s="30" t="str">
        <f t="shared" si="51"/>
        <v>SJ-B-02-QDVZ-AC-0113_OP01_F</v>
      </c>
      <c r="C3328" s="30" t="str">
        <f>VLOOKUP(D3328,设备类型清单!B:E,4,0)</f>
        <v>SJ-B-02-QDVZ-AC-0113</v>
      </c>
      <c r="D3328" s="30" t="s">
        <v>238</v>
      </c>
      <c r="E3328" s="30" t="s">
        <v>222</v>
      </c>
      <c r="F3328" s="30" t="s">
        <v>11</v>
      </c>
      <c r="G3328" s="30" t="s">
        <v>223</v>
      </c>
    </row>
    <row r="3329" spans="1:7" x14ac:dyDescent="0.2">
      <c r="A3329" s="34">
        <v>3328</v>
      </c>
      <c r="B3329" s="30" t="str">
        <f t="shared" si="51"/>
        <v>SJ-B-02-QDVZ-AC-0113_TE01_F</v>
      </c>
      <c r="C3329" s="30" t="str">
        <f>VLOOKUP(D3329,设备类型清单!B:E,4,0)</f>
        <v>SJ-B-02-QDVZ-AC-0113</v>
      </c>
      <c r="D3329" s="30" t="s">
        <v>238</v>
      </c>
      <c r="E3329" s="30" t="s">
        <v>222</v>
      </c>
      <c r="F3329" s="30" t="s">
        <v>43</v>
      </c>
      <c r="G3329" s="30" t="s">
        <v>224</v>
      </c>
    </row>
    <row r="3330" spans="1:7" x14ac:dyDescent="0.2">
      <c r="A3330" s="31">
        <v>3329</v>
      </c>
      <c r="B3330" s="32" t="str">
        <f t="shared" ref="B3330:B3393" si="52">C3330&amp;F3330</f>
        <v>SJ-B-02-QDVZ-AC-0114_OP01_F</v>
      </c>
      <c r="C3330" s="32" t="str">
        <f>VLOOKUP(D3330,设备类型清单!B:E,4,0)</f>
        <v>SJ-B-02-QDVZ-AC-0114</v>
      </c>
      <c r="D3330" s="32" t="s">
        <v>239</v>
      </c>
      <c r="E3330" s="32" t="s">
        <v>222</v>
      </c>
      <c r="F3330" s="32" t="s">
        <v>11</v>
      </c>
      <c r="G3330" s="32" t="s">
        <v>223</v>
      </c>
    </row>
    <row r="3331" spans="1:7" x14ac:dyDescent="0.2">
      <c r="A3331" s="31">
        <v>3330</v>
      </c>
      <c r="B3331" s="32" t="str">
        <f t="shared" si="52"/>
        <v>SJ-B-02-QDVZ-AC-0114_TE01_F</v>
      </c>
      <c r="C3331" s="32" t="str">
        <f>VLOOKUP(D3331,设备类型清单!B:E,4,0)</f>
        <v>SJ-B-02-QDVZ-AC-0114</v>
      </c>
      <c r="D3331" s="32" t="s">
        <v>239</v>
      </c>
      <c r="E3331" s="32" t="s">
        <v>222</v>
      </c>
      <c r="F3331" s="32" t="s">
        <v>43</v>
      </c>
      <c r="G3331" s="32" t="s">
        <v>224</v>
      </c>
    </row>
    <row r="3332" spans="1:7" x14ac:dyDescent="0.2">
      <c r="A3332" s="34">
        <v>3331</v>
      </c>
      <c r="B3332" s="30" t="str">
        <f t="shared" si="52"/>
        <v>SJ-B-02-QDVZ-AC-0115_OP01_F</v>
      </c>
      <c r="C3332" s="30" t="str">
        <f>VLOOKUP(D3332,设备类型清单!B:E,4,0)</f>
        <v>SJ-B-02-QDVZ-AC-0115</v>
      </c>
      <c r="D3332" s="30" t="s">
        <v>240</v>
      </c>
      <c r="E3332" s="30" t="s">
        <v>222</v>
      </c>
      <c r="F3332" s="30" t="s">
        <v>11</v>
      </c>
      <c r="G3332" s="30" t="s">
        <v>223</v>
      </c>
    </row>
    <row r="3333" spans="1:7" x14ac:dyDescent="0.2">
      <c r="A3333" s="34">
        <v>3332</v>
      </c>
      <c r="B3333" s="30" t="str">
        <f t="shared" si="52"/>
        <v>SJ-B-02-QDVZ-AC-0115_TE01_F</v>
      </c>
      <c r="C3333" s="30" t="str">
        <f>VLOOKUP(D3333,设备类型清单!B:E,4,0)</f>
        <v>SJ-B-02-QDVZ-AC-0115</v>
      </c>
      <c r="D3333" s="30" t="s">
        <v>240</v>
      </c>
      <c r="E3333" s="30" t="s">
        <v>222</v>
      </c>
      <c r="F3333" s="30" t="s">
        <v>43</v>
      </c>
      <c r="G3333" s="30" t="s">
        <v>224</v>
      </c>
    </row>
    <row r="3334" spans="1:7" x14ac:dyDescent="0.2">
      <c r="A3334" s="31">
        <v>3333</v>
      </c>
      <c r="B3334" s="32" t="str">
        <f t="shared" si="52"/>
        <v>SJ-B-02-QDVZ-AC-0116_OP01_F</v>
      </c>
      <c r="C3334" s="32" t="str">
        <f>VLOOKUP(D3334,设备类型清单!B:E,4,0)</f>
        <v>SJ-B-02-QDVZ-AC-0116</v>
      </c>
      <c r="D3334" s="32" t="s">
        <v>241</v>
      </c>
      <c r="E3334" s="32" t="s">
        <v>222</v>
      </c>
      <c r="F3334" s="32" t="s">
        <v>11</v>
      </c>
      <c r="G3334" s="32" t="s">
        <v>223</v>
      </c>
    </row>
    <row r="3335" spans="1:7" x14ac:dyDescent="0.2">
      <c r="A3335" s="31">
        <v>3334</v>
      </c>
      <c r="B3335" s="32" t="str">
        <f t="shared" si="52"/>
        <v>SJ-B-02-QDVZ-AC-0116_TE01_F</v>
      </c>
      <c r="C3335" s="32" t="str">
        <f>VLOOKUP(D3335,设备类型清单!B:E,4,0)</f>
        <v>SJ-B-02-QDVZ-AC-0116</v>
      </c>
      <c r="D3335" s="32" t="s">
        <v>241</v>
      </c>
      <c r="E3335" s="32" t="s">
        <v>222</v>
      </c>
      <c r="F3335" s="32" t="s">
        <v>43</v>
      </c>
      <c r="G3335" s="32" t="s">
        <v>224</v>
      </c>
    </row>
    <row r="3336" spans="1:7" x14ac:dyDescent="0.2">
      <c r="A3336" s="34">
        <v>3335</v>
      </c>
      <c r="B3336" s="30" t="str">
        <f t="shared" si="52"/>
        <v>SJ-B-02-QDVZ-AC-0117_OP01_F</v>
      </c>
      <c r="C3336" s="30" t="str">
        <f>VLOOKUP(D3336,设备类型清单!B:E,4,0)</f>
        <v>SJ-B-02-QDVZ-AC-0117</v>
      </c>
      <c r="D3336" s="30" t="s">
        <v>242</v>
      </c>
      <c r="E3336" s="30" t="s">
        <v>222</v>
      </c>
      <c r="F3336" s="30" t="s">
        <v>11</v>
      </c>
      <c r="G3336" s="30" t="s">
        <v>223</v>
      </c>
    </row>
    <row r="3337" spans="1:7" x14ac:dyDescent="0.2">
      <c r="A3337" s="34">
        <v>3336</v>
      </c>
      <c r="B3337" s="30" t="str">
        <f t="shared" si="52"/>
        <v>SJ-B-02-QDVZ-AC-0117_TE01_F</v>
      </c>
      <c r="C3337" s="30" t="str">
        <f>VLOOKUP(D3337,设备类型清单!B:E,4,0)</f>
        <v>SJ-B-02-QDVZ-AC-0117</v>
      </c>
      <c r="D3337" s="30" t="s">
        <v>242</v>
      </c>
      <c r="E3337" s="30" t="s">
        <v>222</v>
      </c>
      <c r="F3337" s="30" t="s">
        <v>43</v>
      </c>
      <c r="G3337" s="30" t="s">
        <v>224</v>
      </c>
    </row>
    <row r="3338" spans="1:7" x14ac:dyDescent="0.2">
      <c r="A3338" s="31">
        <v>3337</v>
      </c>
      <c r="B3338" s="32" t="str">
        <f t="shared" si="52"/>
        <v>SJ-B-02-QDVZ-AC-0118_OP01_F</v>
      </c>
      <c r="C3338" s="32" t="str">
        <f>VLOOKUP(D3338,设备类型清单!B:E,4,0)</f>
        <v>SJ-B-02-QDVZ-AC-0118</v>
      </c>
      <c r="D3338" s="32" t="s">
        <v>243</v>
      </c>
      <c r="E3338" s="32" t="s">
        <v>222</v>
      </c>
      <c r="F3338" s="32" t="s">
        <v>11</v>
      </c>
      <c r="G3338" s="32" t="s">
        <v>223</v>
      </c>
    </row>
    <row r="3339" spans="1:7" x14ac:dyDescent="0.2">
      <c r="A3339" s="31">
        <v>3338</v>
      </c>
      <c r="B3339" s="32" t="str">
        <f t="shared" si="52"/>
        <v>SJ-B-02-QDVZ-AC-0118_TE01_F</v>
      </c>
      <c r="C3339" s="32" t="str">
        <f>VLOOKUP(D3339,设备类型清单!B:E,4,0)</f>
        <v>SJ-B-02-QDVZ-AC-0118</v>
      </c>
      <c r="D3339" s="32" t="s">
        <v>243</v>
      </c>
      <c r="E3339" s="32" t="s">
        <v>222</v>
      </c>
      <c r="F3339" s="32" t="s">
        <v>43</v>
      </c>
      <c r="G3339" s="32" t="s">
        <v>224</v>
      </c>
    </row>
    <row r="3340" spans="1:7" x14ac:dyDescent="0.2">
      <c r="A3340" s="34">
        <v>3339</v>
      </c>
      <c r="B3340" s="30" t="str">
        <f t="shared" si="52"/>
        <v>SJ-B-02-QDVZ-AC-0119_OP01_F</v>
      </c>
      <c r="C3340" s="30" t="str">
        <f>VLOOKUP(D3340,设备类型清单!B:E,4,0)</f>
        <v>SJ-B-02-QDVZ-AC-0119</v>
      </c>
      <c r="D3340" s="30" t="s">
        <v>244</v>
      </c>
      <c r="E3340" s="30" t="s">
        <v>222</v>
      </c>
      <c r="F3340" s="30" t="s">
        <v>11</v>
      </c>
      <c r="G3340" s="30" t="s">
        <v>223</v>
      </c>
    </row>
    <row r="3341" spans="1:7" x14ac:dyDescent="0.2">
      <c r="A3341" s="34">
        <v>3340</v>
      </c>
      <c r="B3341" s="30" t="str">
        <f t="shared" si="52"/>
        <v>SJ-B-02-QDVZ-AC-0119_TE01_F</v>
      </c>
      <c r="C3341" s="30" t="str">
        <f>VLOOKUP(D3341,设备类型清单!B:E,4,0)</f>
        <v>SJ-B-02-QDVZ-AC-0119</v>
      </c>
      <c r="D3341" s="30" t="s">
        <v>244</v>
      </c>
      <c r="E3341" s="30" t="s">
        <v>222</v>
      </c>
      <c r="F3341" s="30" t="s">
        <v>43</v>
      </c>
      <c r="G3341" s="30" t="s">
        <v>224</v>
      </c>
    </row>
    <row r="3342" spans="1:7" x14ac:dyDescent="0.2">
      <c r="A3342" s="31">
        <v>3341</v>
      </c>
      <c r="B3342" s="32" t="str">
        <f t="shared" si="52"/>
        <v>SJ-B-02-QDVZ-AC-0120_OP01_F</v>
      </c>
      <c r="C3342" s="32" t="str">
        <f>VLOOKUP(D3342,设备类型清单!B:E,4,0)</f>
        <v>SJ-B-02-QDVZ-AC-0120</v>
      </c>
      <c r="D3342" s="32" t="s">
        <v>245</v>
      </c>
      <c r="E3342" s="32" t="s">
        <v>222</v>
      </c>
      <c r="F3342" s="32" t="s">
        <v>11</v>
      </c>
      <c r="G3342" s="32" t="s">
        <v>223</v>
      </c>
    </row>
    <row r="3343" spans="1:7" x14ac:dyDescent="0.2">
      <c r="A3343" s="31">
        <v>3342</v>
      </c>
      <c r="B3343" s="32" t="str">
        <f t="shared" si="52"/>
        <v>SJ-B-02-QDVZ-AC-0120_TE01_F</v>
      </c>
      <c r="C3343" s="32" t="str">
        <f>VLOOKUP(D3343,设备类型清单!B:E,4,0)</f>
        <v>SJ-B-02-QDVZ-AC-0120</v>
      </c>
      <c r="D3343" s="32" t="s">
        <v>245</v>
      </c>
      <c r="E3343" s="32" t="s">
        <v>222</v>
      </c>
      <c r="F3343" s="32" t="s">
        <v>43</v>
      </c>
      <c r="G3343" s="32" t="s">
        <v>224</v>
      </c>
    </row>
    <row r="3344" spans="1:7" x14ac:dyDescent="0.2">
      <c r="A3344" s="34">
        <v>3343</v>
      </c>
      <c r="B3344" s="30" t="str">
        <f t="shared" si="52"/>
        <v>SJ-B-02-QDVZ-AC-0121_OP01_F</v>
      </c>
      <c r="C3344" s="30" t="str">
        <f>VLOOKUP(D3344,设备类型清单!B:E,4,0)</f>
        <v>SJ-B-02-QDVZ-AC-0121</v>
      </c>
      <c r="D3344" s="30" t="s">
        <v>246</v>
      </c>
      <c r="E3344" s="30" t="s">
        <v>222</v>
      </c>
      <c r="F3344" s="30" t="s">
        <v>11</v>
      </c>
      <c r="G3344" s="30" t="s">
        <v>223</v>
      </c>
    </row>
    <row r="3345" spans="1:7" x14ac:dyDescent="0.2">
      <c r="A3345" s="34">
        <v>3344</v>
      </c>
      <c r="B3345" s="30" t="str">
        <f t="shared" si="52"/>
        <v>SJ-B-02-QDVZ-AC-0121_TE01_F</v>
      </c>
      <c r="C3345" s="30" t="str">
        <f>VLOOKUP(D3345,设备类型清单!B:E,4,0)</f>
        <v>SJ-B-02-QDVZ-AC-0121</v>
      </c>
      <c r="D3345" s="30" t="s">
        <v>246</v>
      </c>
      <c r="E3345" s="30" t="s">
        <v>222</v>
      </c>
      <c r="F3345" s="30" t="s">
        <v>43</v>
      </c>
      <c r="G3345" s="30" t="s">
        <v>224</v>
      </c>
    </row>
    <row r="3346" spans="1:7" x14ac:dyDescent="0.2">
      <c r="A3346" s="31">
        <v>3345</v>
      </c>
      <c r="B3346" s="32" t="str">
        <f t="shared" si="52"/>
        <v>SJ-B-02-QDVZ-AC-0122_OP01_F</v>
      </c>
      <c r="C3346" s="32" t="str">
        <f>VLOOKUP(D3346,设备类型清单!B:E,4,0)</f>
        <v>SJ-B-02-QDVZ-AC-0122</v>
      </c>
      <c r="D3346" s="32" t="s">
        <v>247</v>
      </c>
      <c r="E3346" s="32" t="s">
        <v>222</v>
      </c>
      <c r="F3346" s="32" t="s">
        <v>11</v>
      </c>
      <c r="G3346" s="32" t="s">
        <v>223</v>
      </c>
    </row>
    <row r="3347" spans="1:7" x14ac:dyDescent="0.2">
      <c r="A3347" s="31">
        <v>3346</v>
      </c>
      <c r="B3347" s="32" t="str">
        <f t="shared" si="52"/>
        <v>SJ-B-02-QDVZ-AC-0122_TE01_F</v>
      </c>
      <c r="C3347" s="32" t="str">
        <f>VLOOKUP(D3347,设备类型清单!B:E,4,0)</f>
        <v>SJ-B-02-QDVZ-AC-0122</v>
      </c>
      <c r="D3347" s="32" t="s">
        <v>247</v>
      </c>
      <c r="E3347" s="32" t="s">
        <v>222</v>
      </c>
      <c r="F3347" s="32" t="s">
        <v>43</v>
      </c>
      <c r="G3347" s="32" t="s">
        <v>224</v>
      </c>
    </row>
    <row r="3348" spans="1:7" x14ac:dyDescent="0.2">
      <c r="A3348" s="34">
        <v>3347</v>
      </c>
      <c r="B3348" s="30" t="str">
        <f t="shared" si="52"/>
        <v>SJ-B-02-QDVZ-AC-0123_OP01_F</v>
      </c>
      <c r="C3348" s="30" t="str">
        <f>VLOOKUP(D3348,设备类型清单!B:E,4,0)</f>
        <v>SJ-B-02-QDVZ-AC-0123</v>
      </c>
      <c r="D3348" s="30" t="s">
        <v>248</v>
      </c>
      <c r="E3348" s="30" t="s">
        <v>222</v>
      </c>
      <c r="F3348" s="30" t="s">
        <v>11</v>
      </c>
      <c r="G3348" s="30" t="s">
        <v>223</v>
      </c>
    </row>
    <row r="3349" spans="1:7" x14ac:dyDescent="0.2">
      <c r="A3349" s="34">
        <v>3348</v>
      </c>
      <c r="B3349" s="30" t="str">
        <f t="shared" si="52"/>
        <v>SJ-B-02-QDVZ-AC-0123_TE01_F</v>
      </c>
      <c r="C3349" s="30" t="str">
        <f>VLOOKUP(D3349,设备类型清单!B:E,4,0)</f>
        <v>SJ-B-02-QDVZ-AC-0123</v>
      </c>
      <c r="D3349" s="30" t="s">
        <v>248</v>
      </c>
      <c r="E3349" s="30" t="s">
        <v>222</v>
      </c>
      <c r="F3349" s="30" t="s">
        <v>43</v>
      </c>
      <c r="G3349" s="30" t="s">
        <v>224</v>
      </c>
    </row>
    <row r="3350" spans="1:7" x14ac:dyDescent="0.2">
      <c r="A3350" s="31">
        <v>3349</v>
      </c>
      <c r="B3350" s="32" t="str">
        <f t="shared" si="52"/>
        <v>SJ-B-02-QDVZ-AC-0124_OP01_F</v>
      </c>
      <c r="C3350" s="32" t="str">
        <f>VLOOKUP(D3350,设备类型清单!B:E,4,0)</f>
        <v>SJ-B-02-QDVZ-AC-0124</v>
      </c>
      <c r="D3350" s="32" t="s">
        <v>249</v>
      </c>
      <c r="E3350" s="32" t="s">
        <v>222</v>
      </c>
      <c r="F3350" s="32" t="s">
        <v>11</v>
      </c>
      <c r="G3350" s="32" t="s">
        <v>223</v>
      </c>
    </row>
    <row r="3351" spans="1:7" x14ac:dyDescent="0.2">
      <c r="A3351" s="31">
        <v>3350</v>
      </c>
      <c r="B3351" s="32" t="str">
        <f t="shared" si="52"/>
        <v>SJ-B-02-QDVZ-AC-0124_TE01_F</v>
      </c>
      <c r="C3351" s="32" t="str">
        <f>VLOOKUP(D3351,设备类型清单!B:E,4,0)</f>
        <v>SJ-B-02-QDVZ-AC-0124</v>
      </c>
      <c r="D3351" s="32" t="s">
        <v>249</v>
      </c>
      <c r="E3351" s="32" t="s">
        <v>222</v>
      </c>
      <c r="F3351" s="32" t="s">
        <v>43</v>
      </c>
      <c r="G3351" s="32" t="s">
        <v>224</v>
      </c>
    </row>
    <row r="3352" spans="1:7" x14ac:dyDescent="0.2">
      <c r="A3352" s="34">
        <v>3351</v>
      </c>
      <c r="B3352" s="30" t="str">
        <f t="shared" si="52"/>
        <v>SJ-B-02-QDVZ-AC-0125_OP01_F</v>
      </c>
      <c r="C3352" s="30" t="str">
        <f>VLOOKUP(D3352,设备类型清单!B:E,4,0)</f>
        <v>SJ-B-02-QDVZ-AC-0125</v>
      </c>
      <c r="D3352" s="30" t="s">
        <v>250</v>
      </c>
      <c r="E3352" s="30" t="s">
        <v>222</v>
      </c>
      <c r="F3352" s="30" t="s">
        <v>11</v>
      </c>
      <c r="G3352" s="30" t="s">
        <v>223</v>
      </c>
    </row>
    <row r="3353" spans="1:7" x14ac:dyDescent="0.2">
      <c r="A3353" s="34">
        <v>3352</v>
      </c>
      <c r="B3353" s="30" t="str">
        <f t="shared" si="52"/>
        <v>SJ-B-02-QDVZ-AC-0125_TE01_F</v>
      </c>
      <c r="C3353" s="30" t="str">
        <f>VLOOKUP(D3353,设备类型清单!B:E,4,0)</f>
        <v>SJ-B-02-QDVZ-AC-0125</v>
      </c>
      <c r="D3353" s="30" t="s">
        <v>250</v>
      </c>
      <c r="E3353" s="30" t="s">
        <v>222</v>
      </c>
      <c r="F3353" s="30" t="s">
        <v>43</v>
      </c>
      <c r="G3353" s="30" t="s">
        <v>224</v>
      </c>
    </row>
    <row r="3354" spans="1:7" x14ac:dyDescent="0.2">
      <c r="A3354" s="31">
        <v>3353</v>
      </c>
      <c r="B3354" s="32" t="str">
        <f t="shared" si="52"/>
        <v>SJ-B-02-QDVZ-AC-0126_OP01_F</v>
      </c>
      <c r="C3354" s="32" t="str">
        <f>VLOOKUP(D3354,设备类型清单!B:E,4,0)</f>
        <v>SJ-B-02-QDVZ-AC-0126</v>
      </c>
      <c r="D3354" s="32" t="s">
        <v>251</v>
      </c>
      <c r="E3354" s="32" t="s">
        <v>222</v>
      </c>
      <c r="F3354" s="32" t="s">
        <v>11</v>
      </c>
      <c r="G3354" s="32" t="s">
        <v>223</v>
      </c>
    </row>
    <row r="3355" spans="1:7" x14ac:dyDescent="0.2">
      <c r="A3355" s="31">
        <v>3354</v>
      </c>
      <c r="B3355" s="32" t="str">
        <f t="shared" si="52"/>
        <v>SJ-B-02-QDVZ-AC-0126_TE01_F</v>
      </c>
      <c r="C3355" s="32" t="str">
        <f>VLOOKUP(D3355,设备类型清单!B:E,4,0)</f>
        <v>SJ-B-02-QDVZ-AC-0126</v>
      </c>
      <c r="D3355" s="32" t="s">
        <v>251</v>
      </c>
      <c r="E3355" s="32" t="s">
        <v>222</v>
      </c>
      <c r="F3355" s="32" t="s">
        <v>43</v>
      </c>
      <c r="G3355" s="32" t="s">
        <v>224</v>
      </c>
    </row>
    <row r="3356" spans="1:7" x14ac:dyDescent="0.2">
      <c r="A3356" s="34">
        <v>3355</v>
      </c>
      <c r="B3356" s="30" t="str">
        <f t="shared" si="52"/>
        <v>SJ-B-02-QDVZ-AC-0127_OP01_F</v>
      </c>
      <c r="C3356" s="30" t="str">
        <f>VLOOKUP(D3356,设备类型清单!B:E,4,0)</f>
        <v>SJ-B-02-QDVZ-AC-0127</v>
      </c>
      <c r="D3356" s="30" t="s">
        <v>252</v>
      </c>
      <c r="E3356" s="30" t="s">
        <v>222</v>
      </c>
      <c r="F3356" s="30" t="s">
        <v>11</v>
      </c>
      <c r="G3356" s="30" t="s">
        <v>223</v>
      </c>
    </row>
    <row r="3357" spans="1:7" x14ac:dyDescent="0.2">
      <c r="A3357" s="34">
        <v>3356</v>
      </c>
      <c r="B3357" s="30" t="str">
        <f t="shared" si="52"/>
        <v>SJ-B-02-QDVZ-AC-0127_TE01_F</v>
      </c>
      <c r="C3357" s="30" t="str">
        <f>VLOOKUP(D3357,设备类型清单!B:E,4,0)</f>
        <v>SJ-B-02-QDVZ-AC-0127</v>
      </c>
      <c r="D3357" s="30" t="s">
        <v>252</v>
      </c>
      <c r="E3357" s="30" t="s">
        <v>222</v>
      </c>
      <c r="F3357" s="30" t="s">
        <v>43</v>
      </c>
      <c r="G3357" s="30" t="s">
        <v>224</v>
      </c>
    </row>
    <row r="3358" spans="1:7" x14ac:dyDescent="0.2">
      <c r="A3358" s="31">
        <v>3357</v>
      </c>
      <c r="B3358" s="32" t="str">
        <f t="shared" si="52"/>
        <v>SJ-B-02-QDVZ-AC-0128_OP01_F</v>
      </c>
      <c r="C3358" s="32" t="str">
        <f>VLOOKUP(D3358,设备类型清单!B:E,4,0)</f>
        <v>SJ-B-02-QDVZ-AC-0128</v>
      </c>
      <c r="D3358" s="32" t="s">
        <v>253</v>
      </c>
      <c r="E3358" s="32" t="s">
        <v>222</v>
      </c>
      <c r="F3358" s="32" t="s">
        <v>11</v>
      </c>
      <c r="G3358" s="32" t="s">
        <v>223</v>
      </c>
    </row>
    <row r="3359" spans="1:7" x14ac:dyDescent="0.2">
      <c r="A3359" s="31">
        <v>3358</v>
      </c>
      <c r="B3359" s="32" t="str">
        <f t="shared" si="52"/>
        <v>SJ-B-02-QDVZ-AC-0128_TE01_F</v>
      </c>
      <c r="C3359" s="32" t="str">
        <f>VLOOKUP(D3359,设备类型清单!B:E,4,0)</f>
        <v>SJ-B-02-QDVZ-AC-0128</v>
      </c>
      <c r="D3359" s="32" t="s">
        <v>253</v>
      </c>
      <c r="E3359" s="32" t="s">
        <v>222</v>
      </c>
      <c r="F3359" s="32" t="s">
        <v>43</v>
      </c>
      <c r="G3359" s="32" t="s">
        <v>224</v>
      </c>
    </row>
    <row r="3360" spans="1:7" x14ac:dyDescent="0.2">
      <c r="A3360" s="34">
        <v>3359</v>
      </c>
      <c r="B3360" s="30" t="str">
        <f t="shared" si="52"/>
        <v>SJ-B-02-QDVZ-AC-0129_OP01_F</v>
      </c>
      <c r="C3360" s="30" t="str">
        <f>VLOOKUP(D3360,设备类型清单!B:E,4,0)</f>
        <v>SJ-B-02-QDVZ-AC-0129</v>
      </c>
      <c r="D3360" s="30" t="s">
        <v>254</v>
      </c>
      <c r="E3360" s="30" t="s">
        <v>222</v>
      </c>
      <c r="F3360" s="30" t="s">
        <v>11</v>
      </c>
      <c r="G3360" s="30" t="s">
        <v>223</v>
      </c>
    </row>
    <row r="3361" spans="1:7" x14ac:dyDescent="0.2">
      <c r="A3361" s="34">
        <v>3360</v>
      </c>
      <c r="B3361" s="30" t="str">
        <f t="shared" si="52"/>
        <v>SJ-B-02-QDVZ-AC-0129_TE01_F</v>
      </c>
      <c r="C3361" s="30" t="str">
        <f>VLOOKUP(D3361,设备类型清单!B:E,4,0)</f>
        <v>SJ-B-02-QDVZ-AC-0129</v>
      </c>
      <c r="D3361" s="30" t="s">
        <v>254</v>
      </c>
      <c r="E3361" s="30" t="s">
        <v>222</v>
      </c>
      <c r="F3361" s="30" t="s">
        <v>43</v>
      </c>
      <c r="G3361" s="30" t="s">
        <v>224</v>
      </c>
    </row>
    <row r="3362" spans="1:7" x14ac:dyDescent="0.2">
      <c r="A3362" s="31">
        <v>3361</v>
      </c>
      <c r="B3362" s="32" t="str">
        <f t="shared" si="52"/>
        <v>SJ-B-02-QDVZ-AC-0130_OP01_F</v>
      </c>
      <c r="C3362" s="32" t="str">
        <f>VLOOKUP(D3362,设备类型清单!B:E,4,0)</f>
        <v>SJ-B-02-QDVZ-AC-0130</v>
      </c>
      <c r="D3362" s="32" t="s">
        <v>255</v>
      </c>
      <c r="E3362" s="32" t="s">
        <v>222</v>
      </c>
      <c r="F3362" s="32" t="s">
        <v>11</v>
      </c>
      <c r="G3362" s="32" t="s">
        <v>223</v>
      </c>
    </row>
    <row r="3363" spans="1:7" x14ac:dyDescent="0.2">
      <c r="A3363" s="31">
        <v>3362</v>
      </c>
      <c r="B3363" s="32" t="str">
        <f t="shared" si="52"/>
        <v>SJ-B-02-QDVZ-AC-0130_TE01_F</v>
      </c>
      <c r="C3363" s="32" t="str">
        <f>VLOOKUP(D3363,设备类型清单!B:E,4,0)</f>
        <v>SJ-B-02-QDVZ-AC-0130</v>
      </c>
      <c r="D3363" s="32" t="s">
        <v>255</v>
      </c>
      <c r="E3363" s="32" t="s">
        <v>222</v>
      </c>
      <c r="F3363" s="32" t="s">
        <v>43</v>
      </c>
      <c r="G3363" s="32" t="s">
        <v>224</v>
      </c>
    </row>
    <row r="3364" spans="1:7" x14ac:dyDescent="0.2">
      <c r="A3364" s="34">
        <v>3363</v>
      </c>
      <c r="B3364" s="30" t="str">
        <f t="shared" si="52"/>
        <v>SJ-B-02-QDVZ-AC-0131_OP01_F</v>
      </c>
      <c r="C3364" s="30" t="str">
        <f>VLOOKUP(D3364,设备类型清单!B:E,4,0)</f>
        <v>SJ-B-02-QDVZ-AC-0131</v>
      </c>
      <c r="D3364" s="30" t="s">
        <v>256</v>
      </c>
      <c r="E3364" s="30" t="s">
        <v>222</v>
      </c>
      <c r="F3364" s="30" t="s">
        <v>11</v>
      </c>
      <c r="G3364" s="30" t="s">
        <v>223</v>
      </c>
    </row>
    <row r="3365" spans="1:7" x14ac:dyDescent="0.2">
      <c r="A3365" s="34">
        <v>3364</v>
      </c>
      <c r="B3365" s="30" t="str">
        <f t="shared" si="52"/>
        <v>SJ-B-02-QDVZ-AC-0131_TE01_F</v>
      </c>
      <c r="C3365" s="30" t="str">
        <f>VLOOKUP(D3365,设备类型清单!B:E,4,0)</f>
        <v>SJ-B-02-QDVZ-AC-0131</v>
      </c>
      <c r="D3365" s="30" t="s">
        <v>256</v>
      </c>
      <c r="E3365" s="30" t="s">
        <v>222</v>
      </c>
      <c r="F3365" s="30" t="s">
        <v>43</v>
      </c>
      <c r="G3365" s="30" t="s">
        <v>224</v>
      </c>
    </row>
    <row r="3366" spans="1:7" x14ac:dyDescent="0.2">
      <c r="A3366" s="31">
        <v>3365</v>
      </c>
      <c r="B3366" s="32" t="str">
        <f t="shared" si="52"/>
        <v>SJ-B-02-QDVZ-AC-0132_OP01_F</v>
      </c>
      <c r="C3366" s="32" t="str">
        <f>VLOOKUP(D3366,设备类型清单!B:E,4,0)</f>
        <v>SJ-B-02-QDVZ-AC-0132</v>
      </c>
      <c r="D3366" s="32" t="s">
        <v>257</v>
      </c>
      <c r="E3366" s="32" t="s">
        <v>222</v>
      </c>
      <c r="F3366" s="32" t="s">
        <v>11</v>
      </c>
      <c r="G3366" s="32" t="s">
        <v>223</v>
      </c>
    </row>
    <row r="3367" spans="1:7" x14ac:dyDescent="0.2">
      <c r="A3367" s="31">
        <v>3366</v>
      </c>
      <c r="B3367" s="32" t="str">
        <f t="shared" si="52"/>
        <v>SJ-B-02-QDVZ-AC-0132_TE01_F</v>
      </c>
      <c r="C3367" s="32" t="str">
        <f>VLOOKUP(D3367,设备类型清单!B:E,4,0)</f>
        <v>SJ-B-02-QDVZ-AC-0132</v>
      </c>
      <c r="D3367" s="32" t="s">
        <v>257</v>
      </c>
      <c r="E3367" s="32" t="s">
        <v>222</v>
      </c>
      <c r="F3367" s="32" t="s">
        <v>43</v>
      </c>
      <c r="G3367" s="32" t="s">
        <v>224</v>
      </c>
    </row>
    <row r="3368" spans="1:7" x14ac:dyDescent="0.2">
      <c r="A3368" s="34">
        <v>3367</v>
      </c>
      <c r="B3368" s="30" t="str">
        <f t="shared" si="52"/>
        <v>SJ-B-02-QDVZ-AC-0133_OP01_F</v>
      </c>
      <c r="C3368" s="30" t="str">
        <f>VLOOKUP(D3368,设备类型清单!B:E,4,0)</f>
        <v>SJ-B-02-QDVZ-AC-0133</v>
      </c>
      <c r="D3368" s="30" t="s">
        <v>258</v>
      </c>
      <c r="E3368" s="30" t="s">
        <v>222</v>
      </c>
      <c r="F3368" s="30" t="s">
        <v>11</v>
      </c>
      <c r="G3368" s="30" t="s">
        <v>223</v>
      </c>
    </row>
    <row r="3369" spans="1:7" x14ac:dyDescent="0.2">
      <c r="A3369" s="34">
        <v>3368</v>
      </c>
      <c r="B3369" s="30" t="str">
        <f t="shared" si="52"/>
        <v>SJ-B-02-QDVZ-AC-0133_TE01_F</v>
      </c>
      <c r="C3369" s="30" t="str">
        <f>VLOOKUP(D3369,设备类型清单!B:E,4,0)</f>
        <v>SJ-B-02-QDVZ-AC-0133</v>
      </c>
      <c r="D3369" s="30" t="s">
        <v>258</v>
      </c>
      <c r="E3369" s="30" t="s">
        <v>222</v>
      </c>
      <c r="F3369" s="30" t="s">
        <v>43</v>
      </c>
      <c r="G3369" s="30" t="s">
        <v>224</v>
      </c>
    </row>
    <row r="3370" spans="1:7" x14ac:dyDescent="0.2">
      <c r="A3370" s="31">
        <v>3369</v>
      </c>
      <c r="B3370" s="32" t="str">
        <f t="shared" si="52"/>
        <v>SJ-B-02-QDVZ-AC-0134_OP01_F</v>
      </c>
      <c r="C3370" s="32" t="str">
        <f>VLOOKUP(D3370,设备类型清单!B:E,4,0)</f>
        <v>SJ-B-02-QDVZ-AC-0134</v>
      </c>
      <c r="D3370" s="32" t="s">
        <v>259</v>
      </c>
      <c r="E3370" s="32" t="s">
        <v>222</v>
      </c>
      <c r="F3370" s="32" t="s">
        <v>11</v>
      </c>
      <c r="G3370" s="32" t="s">
        <v>223</v>
      </c>
    </row>
    <row r="3371" spans="1:7" x14ac:dyDescent="0.2">
      <c r="A3371" s="31">
        <v>3370</v>
      </c>
      <c r="B3371" s="32" t="str">
        <f t="shared" si="52"/>
        <v>SJ-B-02-QDVZ-AC-0134_TE01_F</v>
      </c>
      <c r="C3371" s="32" t="str">
        <f>VLOOKUP(D3371,设备类型清单!B:E,4,0)</f>
        <v>SJ-B-02-QDVZ-AC-0134</v>
      </c>
      <c r="D3371" s="32" t="s">
        <v>259</v>
      </c>
      <c r="E3371" s="32" t="s">
        <v>222</v>
      </c>
      <c r="F3371" s="32" t="s">
        <v>43</v>
      </c>
      <c r="G3371" s="32" t="s">
        <v>224</v>
      </c>
    </row>
    <row r="3372" spans="1:7" x14ac:dyDescent="0.2">
      <c r="A3372" s="34">
        <v>3371</v>
      </c>
      <c r="B3372" s="30" t="str">
        <f t="shared" si="52"/>
        <v>SJ-B-02-QDVZ-AC-0135_OP01_F</v>
      </c>
      <c r="C3372" s="30" t="str">
        <f>VLOOKUP(D3372,设备类型清单!B:E,4,0)</f>
        <v>SJ-B-02-QDVZ-AC-0135</v>
      </c>
      <c r="D3372" s="30" t="s">
        <v>260</v>
      </c>
      <c r="E3372" s="30" t="s">
        <v>222</v>
      </c>
      <c r="F3372" s="30" t="s">
        <v>11</v>
      </c>
      <c r="G3372" s="30" t="s">
        <v>223</v>
      </c>
    </row>
    <row r="3373" spans="1:7" x14ac:dyDescent="0.2">
      <c r="A3373" s="34">
        <v>3372</v>
      </c>
      <c r="B3373" s="30" t="str">
        <f t="shared" si="52"/>
        <v>SJ-B-02-QDVZ-AC-0135_TE01_F</v>
      </c>
      <c r="C3373" s="30" t="str">
        <f>VLOOKUP(D3373,设备类型清单!B:E,4,0)</f>
        <v>SJ-B-02-QDVZ-AC-0135</v>
      </c>
      <c r="D3373" s="30" t="s">
        <v>260</v>
      </c>
      <c r="E3373" s="30" t="s">
        <v>222</v>
      </c>
      <c r="F3373" s="30" t="s">
        <v>43</v>
      </c>
      <c r="G3373" s="30" t="s">
        <v>224</v>
      </c>
    </row>
    <row r="3374" spans="1:7" x14ac:dyDescent="0.2">
      <c r="A3374" s="31">
        <v>3373</v>
      </c>
      <c r="B3374" s="32" t="str">
        <f t="shared" si="52"/>
        <v>SJ-B-02-QDVZ-AC-0136_OP01_F</v>
      </c>
      <c r="C3374" s="32" t="str">
        <f>VLOOKUP(D3374,设备类型清单!B:E,4,0)</f>
        <v>SJ-B-02-QDVZ-AC-0136</v>
      </c>
      <c r="D3374" s="32" t="s">
        <v>261</v>
      </c>
      <c r="E3374" s="32" t="s">
        <v>222</v>
      </c>
      <c r="F3374" s="32" t="s">
        <v>11</v>
      </c>
      <c r="G3374" s="32" t="s">
        <v>223</v>
      </c>
    </row>
    <row r="3375" spans="1:7" x14ac:dyDescent="0.2">
      <c r="A3375" s="31">
        <v>3374</v>
      </c>
      <c r="B3375" s="32" t="str">
        <f t="shared" si="52"/>
        <v>SJ-B-02-QDVZ-AC-0136_TE01_F</v>
      </c>
      <c r="C3375" s="32" t="str">
        <f>VLOOKUP(D3375,设备类型清单!B:E,4,0)</f>
        <v>SJ-B-02-QDVZ-AC-0136</v>
      </c>
      <c r="D3375" s="32" t="s">
        <v>261</v>
      </c>
      <c r="E3375" s="32" t="s">
        <v>222</v>
      </c>
      <c r="F3375" s="32" t="s">
        <v>43</v>
      </c>
      <c r="G3375" s="32" t="s">
        <v>224</v>
      </c>
    </row>
    <row r="3376" spans="1:7" x14ac:dyDescent="0.2">
      <c r="A3376" s="34">
        <v>3375</v>
      </c>
      <c r="B3376" s="30" t="str">
        <f t="shared" si="52"/>
        <v>SJ-B-02-QDVZ-AC-0137_OP01_F</v>
      </c>
      <c r="C3376" s="30" t="str">
        <f>VLOOKUP(D3376,设备类型清单!B:E,4,0)</f>
        <v>SJ-B-02-QDVZ-AC-0137</v>
      </c>
      <c r="D3376" s="30" t="s">
        <v>262</v>
      </c>
      <c r="E3376" s="30" t="s">
        <v>222</v>
      </c>
      <c r="F3376" s="30" t="s">
        <v>11</v>
      </c>
      <c r="G3376" s="30" t="s">
        <v>223</v>
      </c>
    </row>
    <row r="3377" spans="1:7" x14ac:dyDescent="0.2">
      <c r="A3377" s="34">
        <v>3376</v>
      </c>
      <c r="B3377" s="30" t="str">
        <f t="shared" si="52"/>
        <v>SJ-B-02-QDVZ-AC-0137_TE01_F</v>
      </c>
      <c r="C3377" s="30" t="str">
        <f>VLOOKUP(D3377,设备类型清单!B:E,4,0)</f>
        <v>SJ-B-02-QDVZ-AC-0137</v>
      </c>
      <c r="D3377" s="30" t="s">
        <v>262</v>
      </c>
      <c r="E3377" s="30" t="s">
        <v>222</v>
      </c>
      <c r="F3377" s="30" t="s">
        <v>43</v>
      </c>
      <c r="G3377" s="30" t="s">
        <v>224</v>
      </c>
    </row>
    <row r="3378" spans="1:7" x14ac:dyDescent="0.2">
      <c r="A3378" s="31">
        <v>3377</v>
      </c>
      <c r="B3378" s="32" t="str">
        <f t="shared" si="52"/>
        <v>SJ-B-02-QDVZ-AC-0138_OP01_F</v>
      </c>
      <c r="C3378" s="32" t="str">
        <f>VLOOKUP(D3378,设备类型清单!B:E,4,0)</f>
        <v>SJ-B-02-QDVZ-AC-0138</v>
      </c>
      <c r="D3378" s="32" t="s">
        <v>263</v>
      </c>
      <c r="E3378" s="32" t="s">
        <v>222</v>
      </c>
      <c r="F3378" s="32" t="s">
        <v>11</v>
      </c>
      <c r="G3378" s="32" t="s">
        <v>223</v>
      </c>
    </row>
    <row r="3379" spans="1:7" x14ac:dyDescent="0.2">
      <c r="A3379" s="31">
        <v>3378</v>
      </c>
      <c r="B3379" s="32" t="str">
        <f t="shared" si="52"/>
        <v>SJ-B-02-QDVZ-AC-0138_TE01_F</v>
      </c>
      <c r="C3379" s="32" t="str">
        <f>VLOOKUP(D3379,设备类型清单!B:E,4,0)</f>
        <v>SJ-B-02-QDVZ-AC-0138</v>
      </c>
      <c r="D3379" s="32" t="s">
        <v>263</v>
      </c>
      <c r="E3379" s="32" t="s">
        <v>222</v>
      </c>
      <c r="F3379" s="32" t="s">
        <v>43</v>
      </c>
      <c r="G3379" s="32" t="s">
        <v>224</v>
      </c>
    </row>
    <row r="3380" spans="1:7" x14ac:dyDescent="0.2">
      <c r="A3380" s="34">
        <v>3379</v>
      </c>
      <c r="B3380" s="30" t="str">
        <f t="shared" si="52"/>
        <v>SJ-B-02-QDVZ-AC-0139_OP01_F</v>
      </c>
      <c r="C3380" s="30" t="str">
        <f>VLOOKUP(D3380,设备类型清单!B:E,4,0)</f>
        <v>SJ-B-02-QDVZ-AC-0139</v>
      </c>
      <c r="D3380" s="30" t="s">
        <v>264</v>
      </c>
      <c r="E3380" s="30" t="s">
        <v>222</v>
      </c>
      <c r="F3380" s="30" t="s">
        <v>11</v>
      </c>
      <c r="G3380" s="30" t="s">
        <v>223</v>
      </c>
    </row>
    <row r="3381" spans="1:7" x14ac:dyDescent="0.2">
      <c r="A3381" s="34">
        <v>3380</v>
      </c>
      <c r="B3381" s="30" t="str">
        <f t="shared" si="52"/>
        <v>SJ-B-02-QDVZ-AC-0139_TE01_F</v>
      </c>
      <c r="C3381" s="30" t="str">
        <f>VLOOKUP(D3381,设备类型清单!B:E,4,0)</f>
        <v>SJ-B-02-QDVZ-AC-0139</v>
      </c>
      <c r="D3381" s="30" t="s">
        <v>264</v>
      </c>
      <c r="E3381" s="30" t="s">
        <v>222</v>
      </c>
      <c r="F3381" s="30" t="s">
        <v>43</v>
      </c>
      <c r="G3381" s="30" t="s">
        <v>224</v>
      </c>
    </row>
    <row r="3382" spans="1:7" x14ac:dyDescent="0.2">
      <c r="A3382" s="31">
        <v>3381</v>
      </c>
      <c r="B3382" s="32" t="str">
        <f t="shared" si="52"/>
        <v>SJ-B-02-QDVZ-AC-0140_OP01_F</v>
      </c>
      <c r="C3382" s="32" t="str">
        <f>VLOOKUP(D3382,设备类型清单!B:E,4,0)</f>
        <v>SJ-B-02-QDVZ-AC-0140</v>
      </c>
      <c r="D3382" s="32" t="s">
        <v>265</v>
      </c>
      <c r="E3382" s="32" t="s">
        <v>222</v>
      </c>
      <c r="F3382" s="32" t="s">
        <v>11</v>
      </c>
      <c r="G3382" s="32" t="s">
        <v>223</v>
      </c>
    </row>
    <row r="3383" spans="1:7" x14ac:dyDescent="0.2">
      <c r="A3383" s="31">
        <v>3382</v>
      </c>
      <c r="B3383" s="32" t="str">
        <f t="shared" si="52"/>
        <v>SJ-B-02-QDVZ-AC-0140_TE01_F</v>
      </c>
      <c r="C3383" s="32" t="str">
        <f>VLOOKUP(D3383,设备类型清单!B:E,4,0)</f>
        <v>SJ-B-02-QDVZ-AC-0140</v>
      </c>
      <c r="D3383" s="32" t="s">
        <v>265</v>
      </c>
      <c r="E3383" s="32" t="s">
        <v>222</v>
      </c>
      <c r="F3383" s="32" t="s">
        <v>43</v>
      </c>
      <c r="G3383" s="32" t="s">
        <v>224</v>
      </c>
    </row>
    <row r="3384" spans="1:7" x14ac:dyDescent="0.2">
      <c r="A3384" s="34">
        <v>3383</v>
      </c>
      <c r="B3384" s="30" t="str">
        <f t="shared" si="52"/>
        <v>SJ-B-02-QDVZ-AC-0141_OP01_F</v>
      </c>
      <c r="C3384" s="30" t="str">
        <f>VLOOKUP(D3384,设备类型清单!B:E,4,0)</f>
        <v>SJ-B-02-QDVZ-AC-0141</v>
      </c>
      <c r="D3384" s="30" t="s">
        <v>266</v>
      </c>
      <c r="E3384" s="30" t="s">
        <v>222</v>
      </c>
      <c r="F3384" s="30" t="s">
        <v>11</v>
      </c>
      <c r="G3384" s="30" t="s">
        <v>223</v>
      </c>
    </row>
    <row r="3385" spans="1:7" x14ac:dyDescent="0.2">
      <c r="A3385" s="34">
        <v>3384</v>
      </c>
      <c r="B3385" s="30" t="str">
        <f t="shared" si="52"/>
        <v>SJ-B-02-QDVZ-AC-0141_TE01_F</v>
      </c>
      <c r="C3385" s="30" t="str">
        <f>VLOOKUP(D3385,设备类型清单!B:E,4,0)</f>
        <v>SJ-B-02-QDVZ-AC-0141</v>
      </c>
      <c r="D3385" s="30" t="s">
        <v>266</v>
      </c>
      <c r="E3385" s="30" t="s">
        <v>222</v>
      </c>
      <c r="F3385" s="30" t="s">
        <v>43</v>
      </c>
      <c r="G3385" s="30" t="s">
        <v>224</v>
      </c>
    </row>
    <row r="3386" spans="1:7" x14ac:dyDescent="0.2">
      <c r="A3386" s="31">
        <v>3385</v>
      </c>
      <c r="B3386" s="32" t="str">
        <f t="shared" si="52"/>
        <v>SJ-B-02-QDVZ-AC-0142_OP01_F</v>
      </c>
      <c r="C3386" s="32" t="str">
        <f>VLOOKUP(D3386,设备类型清单!B:E,4,0)</f>
        <v>SJ-B-02-QDVZ-AC-0142</v>
      </c>
      <c r="D3386" s="32" t="s">
        <v>267</v>
      </c>
      <c r="E3386" s="32" t="s">
        <v>222</v>
      </c>
      <c r="F3386" s="32" t="s">
        <v>11</v>
      </c>
      <c r="G3386" s="32" t="s">
        <v>223</v>
      </c>
    </row>
    <row r="3387" spans="1:7" x14ac:dyDescent="0.2">
      <c r="A3387" s="31">
        <v>3386</v>
      </c>
      <c r="B3387" s="32" t="str">
        <f t="shared" si="52"/>
        <v>SJ-B-02-QDVZ-AC-0142_TE01_F</v>
      </c>
      <c r="C3387" s="32" t="str">
        <f>VLOOKUP(D3387,设备类型清单!B:E,4,0)</f>
        <v>SJ-B-02-QDVZ-AC-0142</v>
      </c>
      <c r="D3387" s="32" t="s">
        <v>267</v>
      </c>
      <c r="E3387" s="32" t="s">
        <v>222</v>
      </c>
      <c r="F3387" s="32" t="s">
        <v>43</v>
      </c>
      <c r="G3387" s="32" t="s">
        <v>224</v>
      </c>
    </row>
    <row r="3388" spans="1:7" x14ac:dyDescent="0.2">
      <c r="A3388" s="34">
        <v>3387</v>
      </c>
      <c r="B3388" s="30" t="str">
        <f t="shared" si="52"/>
        <v>SJ-B-02-QDVZ-AC-0143_OP01_F</v>
      </c>
      <c r="C3388" s="30" t="str">
        <f>VLOOKUP(D3388,设备类型清单!B:E,4,0)</f>
        <v>SJ-B-02-QDVZ-AC-0143</v>
      </c>
      <c r="D3388" s="30" t="s">
        <v>268</v>
      </c>
      <c r="E3388" s="30" t="s">
        <v>222</v>
      </c>
      <c r="F3388" s="30" t="s">
        <v>11</v>
      </c>
      <c r="G3388" s="30" t="s">
        <v>223</v>
      </c>
    </row>
    <row r="3389" spans="1:7" x14ac:dyDescent="0.2">
      <c r="A3389" s="34">
        <v>3388</v>
      </c>
      <c r="B3389" s="30" t="str">
        <f t="shared" si="52"/>
        <v>SJ-B-02-QDVZ-AC-0143_TE01_F</v>
      </c>
      <c r="C3389" s="30" t="str">
        <f>VLOOKUP(D3389,设备类型清单!B:E,4,0)</f>
        <v>SJ-B-02-QDVZ-AC-0143</v>
      </c>
      <c r="D3389" s="30" t="s">
        <v>268</v>
      </c>
      <c r="E3389" s="30" t="s">
        <v>222</v>
      </c>
      <c r="F3389" s="30" t="s">
        <v>43</v>
      </c>
      <c r="G3389" s="30" t="s">
        <v>224</v>
      </c>
    </row>
    <row r="3390" spans="1:7" x14ac:dyDescent="0.2">
      <c r="A3390" s="31">
        <v>3389</v>
      </c>
      <c r="B3390" s="32" t="str">
        <f t="shared" si="52"/>
        <v>SJ-B-02-QDVZ-AC-0144_OP01_F</v>
      </c>
      <c r="C3390" s="32" t="str">
        <f>VLOOKUP(D3390,设备类型清单!B:E,4,0)</f>
        <v>SJ-B-02-QDVZ-AC-0144</v>
      </c>
      <c r="D3390" s="32" t="s">
        <v>269</v>
      </c>
      <c r="E3390" s="32" t="s">
        <v>222</v>
      </c>
      <c r="F3390" s="32" t="s">
        <v>11</v>
      </c>
      <c r="G3390" s="32" t="s">
        <v>223</v>
      </c>
    </row>
    <row r="3391" spans="1:7" x14ac:dyDescent="0.2">
      <c r="A3391" s="31">
        <v>3390</v>
      </c>
      <c r="B3391" s="32" t="str">
        <f t="shared" si="52"/>
        <v>SJ-B-02-QDVZ-AC-0144_TE01_F</v>
      </c>
      <c r="C3391" s="32" t="str">
        <f>VLOOKUP(D3391,设备类型清单!B:E,4,0)</f>
        <v>SJ-B-02-QDVZ-AC-0144</v>
      </c>
      <c r="D3391" s="32" t="s">
        <v>269</v>
      </c>
      <c r="E3391" s="32" t="s">
        <v>222</v>
      </c>
      <c r="F3391" s="32" t="s">
        <v>43</v>
      </c>
      <c r="G3391" s="32" t="s">
        <v>224</v>
      </c>
    </row>
    <row r="3392" spans="1:7" x14ac:dyDescent="0.2">
      <c r="A3392" s="34">
        <v>3391</v>
      </c>
      <c r="B3392" s="30" t="str">
        <f t="shared" si="52"/>
        <v>SJ-B-02-QDVZ-AC-0145_OP01_F</v>
      </c>
      <c r="C3392" s="30" t="str">
        <f>VLOOKUP(D3392,设备类型清单!B:E,4,0)</f>
        <v>SJ-B-02-QDVZ-AC-0145</v>
      </c>
      <c r="D3392" s="30" t="s">
        <v>270</v>
      </c>
      <c r="E3392" s="30" t="s">
        <v>222</v>
      </c>
      <c r="F3392" s="30" t="s">
        <v>11</v>
      </c>
      <c r="G3392" s="30" t="s">
        <v>223</v>
      </c>
    </row>
    <row r="3393" spans="1:7" x14ac:dyDescent="0.2">
      <c r="A3393" s="34">
        <v>3392</v>
      </c>
      <c r="B3393" s="30" t="str">
        <f t="shared" si="52"/>
        <v>SJ-B-02-QDVZ-AC-0145_TE01_F</v>
      </c>
      <c r="C3393" s="30" t="str">
        <f>VLOOKUP(D3393,设备类型清单!B:E,4,0)</f>
        <v>SJ-B-02-QDVZ-AC-0145</v>
      </c>
      <c r="D3393" s="30" t="s">
        <v>270</v>
      </c>
      <c r="E3393" s="30" t="s">
        <v>222</v>
      </c>
      <c r="F3393" s="30" t="s">
        <v>43</v>
      </c>
      <c r="G3393" s="30" t="s">
        <v>224</v>
      </c>
    </row>
    <row r="3394" spans="1:7" x14ac:dyDescent="0.2">
      <c r="A3394" s="31">
        <v>3393</v>
      </c>
      <c r="B3394" s="32" t="str">
        <f t="shared" ref="B3394:B3457" si="53">C3394&amp;F3394</f>
        <v>SJ-B-02-QDVZ-AC-0146_OP01_F</v>
      </c>
      <c r="C3394" s="32" t="str">
        <f>VLOOKUP(D3394,设备类型清单!B:E,4,0)</f>
        <v>SJ-B-02-QDVZ-AC-0146</v>
      </c>
      <c r="D3394" s="32" t="s">
        <v>271</v>
      </c>
      <c r="E3394" s="32" t="s">
        <v>222</v>
      </c>
      <c r="F3394" s="32" t="s">
        <v>11</v>
      </c>
      <c r="G3394" s="32" t="s">
        <v>223</v>
      </c>
    </row>
    <row r="3395" spans="1:7" x14ac:dyDescent="0.2">
      <c r="A3395" s="31">
        <v>3394</v>
      </c>
      <c r="B3395" s="32" t="str">
        <f t="shared" si="53"/>
        <v>SJ-B-02-QDVZ-AC-0146_TE01_F</v>
      </c>
      <c r="C3395" s="32" t="str">
        <f>VLOOKUP(D3395,设备类型清单!B:E,4,0)</f>
        <v>SJ-B-02-QDVZ-AC-0146</v>
      </c>
      <c r="D3395" s="32" t="s">
        <v>271</v>
      </c>
      <c r="E3395" s="32" t="s">
        <v>222</v>
      </c>
      <c r="F3395" s="32" t="s">
        <v>43</v>
      </c>
      <c r="G3395" s="32" t="s">
        <v>224</v>
      </c>
    </row>
    <row r="3396" spans="1:7" x14ac:dyDescent="0.2">
      <c r="A3396" s="34">
        <v>3395</v>
      </c>
      <c r="B3396" s="30" t="str">
        <f t="shared" si="53"/>
        <v>SJ-B-02-QDVZ-AC-0147_OP01_F</v>
      </c>
      <c r="C3396" s="30" t="str">
        <f>VLOOKUP(D3396,设备类型清单!B:E,4,0)</f>
        <v>SJ-B-02-QDVZ-AC-0147</v>
      </c>
      <c r="D3396" s="30" t="s">
        <v>272</v>
      </c>
      <c r="E3396" s="30" t="s">
        <v>222</v>
      </c>
      <c r="F3396" s="30" t="s">
        <v>11</v>
      </c>
      <c r="G3396" s="30" t="s">
        <v>223</v>
      </c>
    </row>
    <row r="3397" spans="1:7" x14ac:dyDescent="0.2">
      <c r="A3397" s="34">
        <v>3396</v>
      </c>
      <c r="B3397" s="30" t="str">
        <f t="shared" si="53"/>
        <v>SJ-B-02-QDVZ-AC-0147_TE01_F</v>
      </c>
      <c r="C3397" s="30" t="str">
        <f>VLOOKUP(D3397,设备类型清单!B:E,4,0)</f>
        <v>SJ-B-02-QDVZ-AC-0147</v>
      </c>
      <c r="D3397" s="30" t="s">
        <v>272</v>
      </c>
      <c r="E3397" s="30" t="s">
        <v>222</v>
      </c>
      <c r="F3397" s="30" t="s">
        <v>43</v>
      </c>
      <c r="G3397" s="30" t="s">
        <v>224</v>
      </c>
    </row>
    <row r="3398" spans="1:7" x14ac:dyDescent="0.2">
      <c r="A3398" s="31">
        <v>3397</v>
      </c>
      <c r="B3398" s="32" t="str">
        <f t="shared" si="53"/>
        <v>SJ-B-02-QDVZ-AC-0148_OP01_F</v>
      </c>
      <c r="C3398" s="32" t="str">
        <f>VLOOKUP(D3398,设备类型清单!B:E,4,0)</f>
        <v>SJ-B-02-QDVZ-AC-0148</v>
      </c>
      <c r="D3398" s="32" t="s">
        <v>273</v>
      </c>
      <c r="E3398" s="32" t="s">
        <v>222</v>
      </c>
      <c r="F3398" s="32" t="s">
        <v>11</v>
      </c>
      <c r="G3398" s="32" t="s">
        <v>223</v>
      </c>
    </row>
    <row r="3399" spans="1:7" x14ac:dyDescent="0.2">
      <c r="A3399" s="31">
        <v>3398</v>
      </c>
      <c r="B3399" s="32" t="str">
        <f t="shared" si="53"/>
        <v>SJ-B-02-QDVZ-AC-0148_TE01_F</v>
      </c>
      <c r="C3399" s="32" t="str">
        <f>VLOOKUP(D3399,设备类型清单!B:E,4,0)</f>
        <v>SJ-B-02-QDVZ-AC-0148</v>
      </c>
      <c r="D3399" s="32" t="s">
        <v>273</v>
      </c>
      <c r="E3399" s="32" t="s">
        <v>222</v>
      </c>
      <c r="F3399" s="32" t="s">
        <v>43</v>
      </c>
      <c r="G3399" s="32" t="s">
        <v>224</v>
      </c>
    </row>
    <row r="3400" spans="1:7" x14ac:dyDescent="0.2">
      <c r="A3400" s="34">
        <v>3399</v>
      </c>
      <c r="B3400" s="30" t="str">
        <f t="shared" si="53"/>
        <v>SJ-B-02-QDVZ-AC-0149_OP01_F</v>
      </c>
      <c r="C3400" s="30" t="str">
        <f>VLOOKUP(D3400,设备类型清单!B:E,4,0)</f>
        <v>SJ-B-02-QDVZ-AC-0149</v>
      </c>
      <c r="D3400" s="30" t="s">
        <v>274</v>
      </c>
      <c r="E3400" s="30" t="s">
        <v>222</v>
      </c>
      <c r="F3400" s="30" t="s">
        <v>11</v>
      </c>
      <c r="G3400" s="30" t="s">
        <v>223</v>
      </c>
    </row>
    <row r="3401" spans="1:7" x14ac:dyDescent="0.2">
      <c r="A3401" s="34">
        <v>3400</v>
      </c>
      <c r="B3401" s="30" t="str">
        <f t="shared" si="53"/>
        <v>SJ-B-02-QDVZ-AC-0149_TE01_F</v>
      </c>
      <c r="C3401" s="30" t="str">
        <f>VLOOKUP(D3401,设备类型清单!B:E,4,0)</f>
        <v>SJ-B-02-QDVZ-AC-0149</v>
      </c>
      <c r="D3401" s="30" t="s">
        <v>274</v>
      </c>
      <c r="E3401" s="30" t="s">
        <v>222</v>
      </c>
      <c r="F3401" s="30" t="s">
        <v>43</v>
      </c>
      <c r="G3401" s="30" t="s">
        <v>224</v>
      </c>
    </row>
    <row r="3402" spans="1:7" x14ac:dyDescent="0.2">
      <c r="A3402" s="31">
        <v>3401</v>
      </c>
      <c r="B3402" s="32" t="str">
        <f t="shared" si="53"/>
        <v>SJ-B-02-QDVZ-AC-0150_OP01_F</v>
      </c>
      <c r="C3402" s="32" t="str">
        <f>VLOOKUP(D3402,设备类型清单!B:E,4,0)</f>
        <v>SJ-B-02-QDVZ-AC-0150</v>
      </c>
      <c r="D3402" s="32" t="s">
        <v>275</v>
      </c>
      <c r="E3402" s="32" t="s">
        <v>222</v>
      </c>
      <c r="F3402" s="32" t="s">
        <v>11</v>
      </c>
      <c r="G3402" s="32" t="s">
        <v>223</v>
      </c>
    </row>
    <row r="3403" spans="1:7" x14ac:dyDescent="0.2">
      <c r="A3403" s="31">
        <v>3402</v>
      </c>
      <c r="B3403" s="32" t="str">
        <f t="shared" si="53"/>
        <v>SJ-B-02-QDVZ-AC-0150_TE01_F</v>
      </c>
      <c r="C3403" s="32" t="str">
        <f>VLOOKUP(D3403,设备类型清单!B:E,4,0)</f>
        <v>SJ-B-02-QDVZ-AC-0150</v>
      </c>
      <c r="D3403" s="32" t="s">
        <v>275</v>
      </c>
      <c r="E3403" s="32" t="s">
        <v>222</v>
      </c>
      <c r="F3403" s="32" t="s">
        <v>43</v>
      </c>
      <c r="G3403" s="32" t="s">
        <v>224</v>
      </c>
    </row>
    <row r="3404" spans="1:7" x14ac:dyDescent="0.2">
      <c r="A3404" s="34">
        <v>3403</v>
      </c>
      <c r="B3404" s="30" t="str">
        <f t="shared" si="53"/>
        <v>SJ-B-02-QDVZ-AC-0151_OP01_F</v>
      </c>
      <c r="C3404" s="30" t="str">
        <f>VLOOKUP(D3404,设备类型清单!B:E,4,0)</f>
        <v>SJ-B-02-QDVZ-AC-0151</v>
      </c>
      <c r="D3404" s="30" t="s">
        <v>276</v>
      </c>
      <c r="E3404" s="30" t="s">
        <v>222</v>
      </c>
      <c r="F3404" s="30" t="s">
        <v>11</v>
      </c>
      <c r="G3404" s="30" t="s">
        <v>223</v>
      </c>
    </row>
    <row r="3405" spans="1:7" x14ac:dyDescent="0.2">
      <c r="A3405" s="34">
        <v>3404</v>
      </c>
      <c r="B3405" s="30" t="str">
        <f t="shared" si="53"/>
        <v>SJ-B-02-QDVZ-AC-0151_TE01_F</v>
      </c>
      <c r="C3405" s="30" t="str">
        <f>VLOOKUP(D3405,设备类型清单!B:E,4,0)</f>
        <v>SJ-B-02-QDVZ-AC-0151</v>
      </c>
      <c r="D3405" s="30" t="s">
        <v>276</v>
      </c>
      <c r="E3405" s="30" t="s">
        <v>222</v>
      </c>
      <c r="F3405" s="30" t="s">
        <v>43</v>
      </c>
      <c r="G3405" s="30" t="s">
        <v>224</v>
      </c>
    </row>
    <row r="3406" spans="1:7" x14ac:dyDescent="0.2">
      <c r="A3406" s="31">
        <v>3405</v>
      </c>
      <c r="B3406" s="32" t="str">
        <f t="shared" si="53"/>
        <v>SJ-B-02-QDVZ-AC-0152_OP01_F</v>
      </c>
      <c r="C3406" s="32" t="str">
        <f>VLOOKUP(D3406,设备类型清单!B:E,4,0)</f>
        <v>SJ-B-02-QDVZ-AC-0152</v>
      </c>
      <c r="D3406" s="32" t="s">
        <v>277</v>
      </c>
      <c r="E3406" s="32" t="s">
        <v>222</v>
      </c>
      <c r="F3406" s="32" t="s">
        <v>11</v>
      </c>
      <c r="G3406" s="32" t="s">
        <v>223</v>
      </c>
    </row>
    <row r="3407" spans="1:7" x14ac:dyDescent="0.2">
      <c r="A3407" s="31">
        <v>3406</v>
      </c>
      <c r="B3407" s="32" t="str">
        <f t="shared" si="53"/>
        <v>SJ-B-02-QDVZ-AC-0152_TE01_F</v>
      </c>
      <c r="C3407" s="32" t="str">
        <f>VLOOKUP(D3407,设备类型清单!B:E,4,0)</f>
        <v>SJ-B-02-QDVZ-AC-0152</v>
      </c>
      <c r="D3407" s="32" t="s">
        <v>277</v>
      </c>
      <c r="E3407" s="32" t="s">
        <v>222</v>
      </c>
      <c r="F3407" s="32" t="s">
        <v>43</v>
      </c>
      <c r="G3407" s="32" t="s">
        <v>224</v>
      </c>
    </row>
    <row r="3408" spans="1:7" x14ac:dyDescent="0.2">
      <c r="A3408" s="34">
        <v>3407</v>
      </c>
      <c r="B3408" s="30" t="str">
        <f t="shared" si="53"/>
        <v>SJ-B-02-QDVZ-AC-0153_OP01_F</v>
      </c>
      <c r="C3408" s="30" t="str">
        <f>VLOOKUP(D3408,设备类型清单!B:E,4,0)</f>
        <v>SJ-B-02-QDVZ-AC-0153</v>
      </c>
      <c r="D3408" s="30" t="s">
        <v>278</v>
      </c>
      <c r="E3408" s="30" t="s">
        <v>222</v>
      </c>
      <c r="F3408" s="30" t="s">
        <v>11</v>
      </c>
      <c r="G3408" s="30" t="s">
        <v>223</v>
      </c>
    </row>
    <row r="3409" spans="1:7" x14ac:dyDescent="0.2">
      <c r="A3409" s="34">
        <v>3408</v>
      </c>
      <c r="B3409" s="30" t="str">
        <f t="shared" si="53"/>
        <v>SJ-B-02-QDVZ-AC-0153_TE01_F</v>
      </c>
      <c r="C3409" s="30" t="str">
        <f>VLOOKUP(D3409,设备类型清单!B:E,4,0)</f>
        <v>SJ-B-02-QDVZ-AC-0153</v>
      </c>
      <c r="D3409" s="30" t="s">
        <v>278</v>
      </c>
      <c r="E3409" s="30" t="s">
        <v>222</v>
      </c>
      <c r="F3409" s="30" t="s">
        <v>43</v>
      </c>
      <c r="G3409" s="30" t="s">
        <v>224</v>
      </c>
    </row>
    <row r="3410" spans="1:7" x14ac:dyDescent="0.2">
      <c r="A3410" s="31">
        <v>3409</v>
      </c>
      <c r="B3410" s="32" t="str">
        <f t="shared" si="53"/>
        <v>SJ-B-02-QDVZ-AC-0154_OP01_F</v>
      </c>
      <c r="C3410" s="32" t="str">
        <f>VLOOKUP(D3410,设备类型清单!B:E,4,0)</f>
        <v>SJ-B-02-QDVZ-AC-0154</v>
      </c>
      <c r="D3410" s="32" t="s">
        <v>279</v>
      </c>
      <c r="E3410" s="32" t="s">
        <v>222</v>
      </c>
      <c r="F3410" s="32" t="s">
        <v>11</v>
      </c>
      <c r="G3410" s="32" t="s">
        <v>223</v>
      </c>
    </row>
    <row r="3411" spans="1:7" x14ac:dyDescent="0.2">
      <c r="A3411" s="31">
        <v>3410</v>
      </c>
      <c r="B3411" s="32" t="str">
        <f t="shared" si="53"/>
        <v>SJ-B-02-QDVZ-AC-0154_TE01_F</v>
      </c>
      <c r="C3411" s="32" t="str">
        <f>VLOOKUP(D3411,设备类型清单!B:E,4,0)</f>
        <v>SJ-B-02-QDVZ-AC-0154</v>
      </c>
      <c r="D3411" s="32" t="s">
        <v>279</v>
      </c>
      <c r="E3411" s="32" t="s">
        <v>222</v>
      </c>
      <c r="F3411" s="32" t="s">
        <v>43</v>
      </c>
      <c r="G3411" s="32" t="s">
        <v>224</v>
      </c>
    </row>
    <row r="3412" spans="1:7" x14ac:dyDescent="0.2">
      <c r="A3412" s="34">
        <v>3411</v>
      </c>
      <c r="B3412" s="30" t="str">
        <f t="shared" si="53"/>
        <v>SJ-B-02-QDVZ-AC-0155_OP01_F</v>
      </c>
      <c r="C3412" s="30" t="str">
        <f>VLOOKUP(D3412,设备类型清单!B:E,4,0)</f>
        <v>SJ-B-02-QDVZ-AC-0155</v>
      </c>
      <c r="D3412" s="30" t="s">
        <v>280</v>
      </c>
      <c r="E3412" s="30" t="s">
        <v>222</v>
      </c>
      <c r="F3412" s="30" t="s">
        <v>11</v>
      </c>
      <c r="G3412" s="30" t="s">
        <v>223</v>
      </c>
    </row>
    <row r="3413" spans="1:7" x14ac:dyDescent="0.2">
      <c r="A3413" s="34">
        <v>3412</v>
      </c>
      <c r="B3413" s="30" t="str">
        <f t="shared" si="53"/>
        <v>SJ-B-02-QDVZ-AC-0155_TE01_F</v>
      </c>
      <c r="C3413" s="30" t="str">
        <f>VLOOKUP(D3413,设备类型清单!B:E,4,0)</f>
        <v>SJ-B-02-QDVZ-AC-0155</v>
      </c>
      <c r="D3413" s="30" t="s">
        <v>280</v>
      </c>
      <c r="E3413" s="30" t="s">
        <v>222</v>
      </c>
      <c r="F3413" s="30" t="s">
        <v>43</v>
      </c>
      <c r="G3413" s="30" t="s">
        <v>224</v>
      </c>
    </row>
    <row r="3414" spans="1:7" x14ac:dyDescent="0.2">
      <c r="A3414" s="31">
        <v>3413</v>
      </c>
      <c r="B3414" s="32" t="str">
        <f t="shared" si="53"/>
        <v>SJ-B-02-QDVZ-AC-0156_OP01_F</v>
      </c>
      <c r="C3414" s="32" t="str">
        <f>VLOOKUP(D3414,设备类型清单!B:E,4,0)</f>
        <v>SJ-B-02-QDVZ-AC-0156</v>
      </c>
      <c r="D3414" s="32" t="s">
        <v>281</v>
      </c>
      <c r="E3414" s="32" t="s">
        <v>222</v>
      </c>
      <c r="F3414" s="32" t="s">
        <v>11</v>
      </c>
      <c r="G3414" s="32" t="s">
        <v>223</v>
      </c>
    </row>
    <row r="3415" spans="1:7" x14ac:dyDescent="0.2">
      <c r="A3415" s="31">
        <v>3414</v>
      </c>
      <c r="B3415" s="32" t="str">
        <f t="shared" si="53"/>
        <v>SJ-B-02-QDVZ-AC-0156_TE01_F</v>
      </c>
      <c r="C3415" s="32" t="str">
        <f>VLOOKUP(D3415,设备类型清单!B:E,4,0)</f>
        <v>SJ-B-02-QDVZ-AC-0156</v>
      </c>
      <c r="D3415" s="32" t="s">
        <v>281</v>
      </c>
      <c r="E3415" s="32" t="s">
        <v>222</v>
      </c>
      <c r="F3415" s="32" t="s">
        <v>43</v>
      </c>
      <c r="G3415" s="32" t="s">
        <v>224</v>
      </c>
    </row>
    <row r="3416" spans="1:7" x14ac:dyDescent="0.2">
      <c r="A3416" s="34">
        <v>3415</v>
      </c>
      <c r="B3416" s="30" t="str">
        <f t="shared" si="53"/>
        <v>SJ-B-02-QDVZ-AC-0157_OP01_F</v>
      </c>
      <c r="C3416" s="30" t="str">
        <f>VLOOKUP(D3416,设备类型清单!B:E,4,0)</f>
        <v>SJ-B-02-QDVZ-AC-0157</v>
      </c>
      <c r="D3416" s="30" t="s">
        <v>282</v>
      </c>
      <c r="E3416" s="30" t="s">
        <v>222</v>
      </c>
      <c r="F3416" s="30" t="s">
        <v>11</v>
      </c>
      <c r="G3416" s="30" t="s">
        <v>223</v>
      </c>
    </row>
    <row r="3417" spans="1:7" x14ac:dyDescent="0.2">
      <c r="A3417" s="34">
        <v>3416</v>
      </c>
      <c r="B3417" s="30" t="str">
        <f t="shared" si="53"/>
        <v>SJ-B-02-QDVZ-AC-0157_TE01_F</v>
      </c>
      <c r="C3417" s="30" t="str">
        <f>VLOOKUP(D3417,设备类型清单!B:E,4,0)</f>
        <v>SJ-B-02-QDVZ-AC-0157</v>
      </c>
      <c r="D3417" s="30" t="s">
        <v>282</v>
      </c>
      <c r="E3417" s="30" t="s">
        <v>222</v>
      </c>
      <c r="F3417" s="30" t="s">
        <v>43</v>
      </c>
      <c r="G3417" s="30" t="s">
        <v>224</v>
      </c>
    </row>
    <row r="3418" spans="1:7" x14ac:dyDescent="0.2">
      <c r="A3418" s="31">
        <v>3417</v>
      </c>
      <c r="B3418" s="32" t="str">
        <f t="shared" si="53"/>
        <v>SJ-B-02-QDVZ-AC-0158_OP01_F</v>
      </c>
      <c r="C3418" s="32" t="str">
        <f>VLOOKUP(D3418,设备类型清单!B:E,4,0)</f>
        <v>SJ-B-02-QDVZ-AC-0158</v>
      </c>
      <c r="D3418" s="32" t="s">
        <v>283</v>
      </c>
      <c r="E3418" s="32" t="s">
        <v>222</v>
      </c>
      <c r="F3418" s="32" t="s">
        <v>11</v>
      </c>
      <c r="G3418" s="32" t="s">
        <v>223</v>
      </c>
    </row>
    <row r="3419" spans="1:7" x14ac:dyDescent="0.2">
      <c r="A3419" s="31">
        <v>3418</v>
      </c>
      <c r="B3419" s="32" t="str">
        <f t="shared" si="53"/>
        <v>SJ-B-02-QDVZ-AC-0158_TE01_F</v>
      </c>
      <c r="C3419" s="32" t="str">
        <f>VLOOKUP(D3419,设备类型清单!B:E,4,0)</f>
        <v>SJ-B-02-QDVZ-AC-0158</v>
      </c>
      <c r="D3419" s="32" t="s">
        <v>283</v>
      </c>
      <c r="E3419" s="32" t="s">
        <v>222</v>
      </c>
      <c r="F3419" s="32" t="s">
        <v>43</v>
      </c>
      <c r="G3419" s="32" t="s">
        <v>224</v>
      </c>
    </row>
    <row r="3420" spans="1:7" x14ac:dyDescent="0.2">
      <c r="A3420" s="34">
        <v>3419</v>
      </c>
      <c r="B3420" s="30" t="str">
        <f t="shared" si="53"/>
        <v>SJ-B-02-QDVZ-AC-0159_OP01_F</v>
      </c>
      <c r="C3420" s="30" t="str">
        <f>VLOOKUP(D3420,设备类型清单!B:E,4,0)</f>
        <v>SJ-B-02-QDVZ-AC-0159</v>
      </c>
      <c r="D3420" s="30" t="s">
        <v>284</v>
      </c>
      <c r="E3420" s="30" t="s">
        <v>222</v>
      </c>
      <c r="F3420" s="30" t="s">
        <v>11</v>
      </c>
      <c r="G3420" s="30" t="s">
        <v>223</v>
      </c>
    </row>
    <row r="3421" spans="1:7" x14ac:dyDescent="0.2">
      <c r="A3421" s="34">
        <v>3420</v>
      </c>
      <c r="B3421" s="30" t="str">
        <f t="shared" si="53"/>
        <v>SJ-B-02-QDVZ-AC-0159_TE01_F</v>
      </c>
      <c r="C3421" s="30" t="str">
        <f>VLOOKUP(D3421,设备类型清单!B:E,4,0)</f>
        <v>SJ-B-02-QDVZ-AC-0159</v>
      </c>
      <c r="D3421" s="30" t="s">
        <v>284</v>
      </c>
      <c r="E3421" s="30" t="s">
        <v>222</v>
      </c>
      <c r="F3421" s="30" t="s">
        <v>43</v>
      </c>
      <c r="G3421" s="30" t="s">
        <v>224</v>
      </c>
    </row>
    <row r="3422" spans="1:7" x14ac:dyDescent="0.2">
      <c r="A3422" s="31">
        <v>3421</v>
      </c>
      <c r="B3422" s="32" t="str">
        <f t="shared" si="53"/>
        <v>SJ-B-02-QDVZ-AC-0160_OP01_F</v>
      </c>
      <c r="C3422" s="32" t="str">
        <f>VLOOKUP(D3422,设备类型清单!B:E,4,0)</f>
        <v>SJ-B-02-QDVZ-AC-0160</v>
      </c>
      <c r="D3422" s="32" t="s">
        <v>285</v>
      </c>
      <c r="E3422" s="32" t="s">
        <v>222</v>
      </c>
      <c r="F3422" s="32" t="s">
        <v>11</v>
      </c>
      <c r="G3422" s="32" t="s">
        <v>223</v>
      </c>
    </row>
    <row r="3423" spans="1:7" x14ac:dyDescent="0.2">
      <c r="A3423" s="31">
        <v>3422</v>
      </c>
      <c r="B3423" s="32" t="str">
        <f t="shared" si="53"/>
        <v>SJ-B-02-QDVZ-AC-0160_TE01_F</v>
      </c>
      <c r="C3423" s="32" t="str">
        <f>VLOOKUP(D3423,设备类型清单!B:E,4,0)</f>
        <v>SJ-B-02-QDVZ-AC-0160</v>
      </c>
      <c r="D3423" s="32" t="s">
        <v>285</v>
      </c>
      <c r="E3423" s="32" t="s">
        <v>222</v>
      </c>
      <c r="F3423" s="32" t="s">
        <v>43</v>
      </c>
      <c r="G3423" s="32" t="s">
        <v>224</v>
      </c>
    </row>
    <row r="3424" spans="1:7" x14ac:dyDescent="0.2">
      <c r="A3424" s="34">
        <v>3423</v>
      </c>
      <c r="B3424" s="30" t="str">
        <f t="shared" si="53"/>
        <v>SJ-B-02-QDVZ-AC-0161_OP01_F</v>
      </c>
      <c r="C3424" s="30" t="str">
        <f>VLOOKUP(D3424,设备类型清单!B:E,4,0)</f>
        <v>SJ-B-02-QDVZ-AC-0161</v>
      </c>
      <c r="D3424" s="30" t="s">
        <v>286</v>
      </c>
      <c r="E3424" s="30" t="s">
        <v>222</v>
      </c>
      <c r="F3424" s="30" t="s">
        <v>11</v>
      </c>
      <c r="G3424" s="30" t="s">
        <v>223</v>
      </c>
    </row>
    <row r="3425" spans="1:7" x14ac:dyDescent="0.2">
      <c r="A3425" s="34">
        <v>3424</v>
      </c>
      <c r="B3425" s="30" t="str">
        <f t="shared" si="53"/>
        <v>SJ-B-02-QDVZ-AC-0161_TE01_F</v>
      </c>
      <c r="C3425" s="30" t="str">
        <f>VLOOKUP(D3425,设备类型清单!B:E,4,0)</f>
        <v>SJ-B-02-QDVZ-AC-0161</v>
      </c>
      <c r="D3425" s="30" t="s">
        <v>286</v>
      </c>
      <c r="E3425" s="30" t="s">
        <v>222</v>
      </c>
      <c r="F3425" s="30" t="s">
        <v>43</v>
      </c>
      <c r="G3425" s="30" t="s">
        <v>224</v>
      </c>
    </row>
    <row r="3426" spans="1:7" x14ac:dyDescent="0.2">
      <c r="A3426" s="31">
        <v>3425</v>
      </c>
      <c r="B3426" s="32" t="str">
        <f t="shared" si="53"/>
        <v>SJ-B-02-QDVZ-AC-0162_OP01_F</v>
      </c>
      <c r="C3426" s="32" t="str">
        <f>VLOOKUP(D3426,设备类型清单!B:E,4,0)</f>
        <v>SJ-B-02-QDVZ-AC-0162</v>
      </c>
      <c r="D3426" s="32" t="s">
        <v>287</v>
      </c>
      <c r="E3426" s="32" t="s">
        <v>222</v>
      </c>
      <c r="F3426" s="32" t="s">
        <v>11</v>
      </c>
      <c r="G3426" s="32" t="s">
        <v>223</v>
      </c>
    </row>
    <row r="3427" spans="1:7" x14ac:dyDescent="0.2">
      <c r="A3427" s="31">
        <v>3426</v>
      </c>
      <c r="B3427" s="32" t="str">
        <f t="shared" si="53"/>
        <v>SJ-B-02-QDVZ-AC-0162_TE01_F</v>
      </c>
      <c r="C3427" s="32" t="str">
        <f>VLOOKUP(D3427,设备类型清单!B:E,4,0)</f>
        <v>SJ-B-02-QDVZ-AC-0162</v>
      </c>
      <c r="D3427" s="32" t="s">
        <v>287</v>
      </c>
      <c r="E3427" s="32" t="s">
        <v>222</v>
      </c>
      <c r="F3427" s="32" t="s">
        <v>43</v>
      </c>
      <c r="G3427" s="32" t="s">
        <v>224</v>
      </c>
    </row>
    <row r="3428" spans="1:7" x14ac:dyDescent="0.2">
      <c r="A3428" s="34">
        <v>3427</v>
      </c>
      <c r="B3428" s="30" t="str">
        <f t="shared" si="53"/>
        <v>SJ-B-02-QDVZ-AC-0163_OP01_F</v>
      </c>
      <c r="C3428" s="30" t="str">
        <f>VLOOKUP(D3428,设备类型清单!B:E,4,0)</f>
        <v>SJ-B-02-QDVZ-AC-0163</v>
      </c>
      <c r="D3428" s="30" t="s">
        <v>288</v>
      </c>
      <c r="E3428" s="30" t="s">
        <v>222</v>
      </c>
      <c r="F3428" s="30" t="s">
        <v>11</v>
      </c>
      <c r="G3428" s="30" t="s">
        <v>223</v>
      </c>
    </row>
    <row r="3429" spans="1:7" x14ac:dyDescent="0.2">
      <c r="A3429" s="34">
        <v>3428</v>
      </c>
      <c r="B3429" s="30" t="str">
        <f t="shared" si="53"/>
        <v>SJ-B-02-QDVZ-AC-0163_TE01_F</v>
      </c>
      <c r="C3429" s="30" t="str">
        <f>VLOOKUP(D3429,设备类型清单!B:E,4,0)</f>
        <v>SJ-B-02-QDVZ-AC-0163</v>
      </c>
      <c r="D3429" s="30" t="s">
        <v>288</v>
      </c>
      <c r="E3429" s="30" t="s">
        <v>222</v>
      </c>
      <c r="F3429" s="30" t="s">
        <v>43</v>
      </c>
      <c r="G3429" s="30" t="s">
        <v>224</v>
      </c>
    </row>
    <row r="3430" spans="1:7" x14ac:dyDescent="0.2">
      <c r="A3430" s="31">
        <v>3429</v>
      </c>
      <c r="B3430" s="32" t="str">
        <f t="shared" si="53"/>
        <v>SJ-B-02-QDVZ-AC-0164_OP01_F</v>
      </c>
      <c r="C3430" s="32" t="str">
        <f>VLOOKUP(D3430,设备类型清单!B:E,4,0)</f>
        <v>SJ-B-02-QDVZ-AC-0164</v>
      </c>
      <c r="D3430" s="32" t="s">
        <v>289</v>
      </c>
      <c r="E3430" s="32" t="s">
        <v>222</v>
      </c>
      <c r="F3430" s="32" t="s">
        <v>11</v>
      </c>
      <c r="G3430" s="32" t="s">
        <v>223</v>
      </c>
    </row>
    <row r="3431" spans="1:7" x14ac:dyDescent="0.2">
      <c r="A3431" s="31">
        <v>3430</v>
      </c>
      <c r="B3431" s="32" t="str">
        <f t="shared" si="53"/>
        <v>SJ-B-02-QDVZ-AC-0164_TE01_F</v>
      </c>
      <c r="C3431" s="32" t="str">
        <f>VLOOKUP(D3431,设备类型清单!B:E,4,0)</f>
        <v>SJ-B-02-QDVZ-AC-0164</v>
      </c>
      <c r="D3431" s="32" t="s">
        <v>289</v>
      </c>
      <c r="E3431" s="32" t="s">
        <v>222</v>
      </c>
      <c r="F3431" s="32" t="s">
        <v>43</v>
      </c>
      <c r="G3431" s="32" t="s">
        <v>224</v>
      </c>
    </row>
    <row r="3432" spans="1:7" x14ac:dyDescent="0.2">
      <c r="A3432" s="34">
        <v>3431</v>
      </c>
      <c r="B3432" s="30" t="str">
        <f t="shared" si="53"/>
        <v>SJ-B-02-QDVZ-AC-0165_OP01_F</v>
      </c>
      <c r="C3432" s="30" t="str">
        <f>VLOOKUP(D3432,设备类型清单!B:E,4,0)</f>
        <v>SJ-B-02-QDVZ-AC-0165</v>
      </c>
      <c r="D3432" s="30" t="s">
        <v>290</v>
      </c>
      <c r="E3432" s="30" t="s">
        <v>222</v>
      </c>
      <c r="F3432" s="30" t="s">
        <v>11</v>
      </c>
      <c r="G3432" s="30" t="s">
        <v>223</v>
      </c>
    </row>
    <row r="3433" spans="1:7" x14ac:dyDescent="0.2">
      <c r="A3433" s="34">
        <v>3432</v>
      </c>
      <c r="B3433" s="30" t="str">
        <f t="shared" si="53"/>
        <v>SJ-B-02-QDVZ-AC-0165_TE01_F</v>
      </c>
      <c r="C3433" s="30" t="str">
        <f>VLOOKUP(D3433,设备类型清单!B:E,4,0)</f>
        <v>SJ-B-02-QDVZ-AC-0165</v>
      </c>
      <c r="D3433" s="30" t="s">
        <v>290</v>
      </c>
      <c r="E3433" s="30" t="s">
        <v>222</v>
      </c>
      <c r="F3433" s="30" t="s">
        <v>43</v>
      </c>
      <c r="G3433" s="30" t="s">
        <v>224</v>
      </c>
    </row>
    <row r="3434" spans="1:7" x14ac:dyDescent="0.2">
      <c r="A3434" s="31">
        <v>3433</v>
      </c>
      <c r="B3434" s="32" t="str">
        <f t="shared" si="53"/>
        <v>SJ-B-02-QDVZ-AC-0166_OP01_F</v>
      </c>
      <c r="C3434" s="32" t="str">
        <f>VLOOKUP(D3434,设备类型清单!B:E,4,0)</f>
        <v>SJ-B-02-QDVZ-AC-0166</v>
      </c>
      <c r="D3434" s="32" t="s">
        <v>291</v>
      </c>
      <c r="E3434" s="32" t="s">
        <v>222</v>
      </c>
      <c r="F3434" s="32" t="s">
        <v>11</v>
      </c>
      <c r="G3434" s="32" t="s">
        <v>223</v>
      </c>
    </row>
    <row r="3435" spans="1:7" x14ac:dyDescent="0.2">
      <c r="A3435" s="31">
        <v>3434</v>
      </c>
      <c r="B3435" s="32" t="str">
        <f t="shared" si="53"/>
        <v>SJ-B-02-QDVZ-AC-0166_TE01_F</v>
      </c>
      <c r="C3435" s="32" t="str">
        <f>VLOOKUP(D3435,设备类型清单!B:E,4,0)</f>
        <v>SJ-B-02-QDVZ-AC-0166</v>
      </c>
      <c r="D3435" s="32" t="s">
        <v>291</v>
      </c>
      <c r="E3435" s="32" t="s">
        <v>222</v>
      </c>
      <c r="F3435" s="32" t="s">
        <v>43</v>
      </c>
      <c r="G3435" s="32" t="s">
        <v>224</v>
      </c>
    </row>
    <row r="3436" spans="1:7" x14ac:dyDescent="0.2">
      <c r="A3436" s="34">
        <v>3435</v>
      </c>
      <c r="B3436" s="30" t="str">
        <f t="shared" si="53"/>
        <v>SJ-B-02-QDVZ-AC-0167_OP01_F</v>
      </c>
      <c r="C3436" s="30" t="str">
        <f>VLOOKUP(D3436,设备类型清单!B:E,4,0)</f>
        <v>SJ-B-02-QDVZ-AC-0167</v>
      </c>
      <c r="D3436" s="30" t="s">
        <v>292</v>
      </c>
      <c r="E3436" s="30" t="s">
        <v>222</v>
      </c>
      <c r="F3436" s="30" t="s">
        <v>11</v>
      </c>
      <c r="G3436" s="30" t="s">
        <v>223</v>
      </c>
    </row>
    <row r="3437" spans="1:7" x14ac:dyDescent="0.2">
      <c r="A3437" s="34">
        <v>3436</v>
      </c>
      <c r="B3437" s="30" t="str">
        <f t="shared" si="53"/>
        <v>SJ-B-02-QDVZ-AC-0167_TE01_F</v>
      </c>
      <c r="C3437" s="30" t="str">
        <f>VLOOKUP(D3437,设备类型清单!B:E,4,0)</f>
        <v>SJ-B-02-QDVZ-AC-0167</v>
      </c>
      <c r="D3437" s="30" t="s">
        <v>292</v>
      </c>
      <c r="E3437" s="30" t="s">
        <v>222</v>
      </c>
      <c r="F3437" s="30" t="s">
        <v>43</v>
      </c>
      <c r="G3437" s="30" t="s">
        <v>224</v>
      </c>
    </row>
    <row r="3438" spans="1:7" x14ac:dyDescent="0.2">
      <c r="A3438" s="31">
        <v>3437</v>
      </c>
      <c r="B3438" s="32" t="str">
        <f t="shared" si="53"/>
        <v>SJ-B-02-QDVZ-AC-0168_OP01_F</v>
      </c>
      <c r="C3438" s="32" t="str">
        <f>VLOOKUP(D3438,设备类型清单!B:E,4,0)</f>
        <v>SJ-B-02-QDVZ-AC-0168</v>
      </c>
      <c r="D3438" s="32" t="s">
        <v>293</v>
      </c>
      <c r="E3438" s="32" t="s">
        <v>222</v>
      </c>
      <c r="F3438" s="32" t="s">
        <v>11</v>
      </c>
      <c r="G3438" s="32" t="s">
        <v>223</v>
      </c>
    </row>
    <row r="3439" spans="1:7" x14ac:dyDescent="0.2">
      <c r="A3439" s="31">
        <v>3438</v>
      </c>
      <c r="B3439" s="32" t="str">
        <f t="shared" si="53"/>
        <v>SJ-B-02-QDVZ-AC-0168_TE01_F</v>
      </c>
      <c r="C3439" s="32" t="str">
        <f>VLOOKUP(D3439,设备类型清单!B:E,4,0)</f>
        <v>SJ-B-02-QDVZ-AC-0168</v>
      </c>
      <c r="D3439" s="32" t="s">
        <v>293</v>
      </c>
      <c r="E3439" s="32" t="s">
        <v>222</v>
      </c>
      <c r="F3439" s="32" t="s">
        <v>43</v>
      </c>
      <c r="G3439" s="32" t="s">
        <v>224</v>
      </c>
    </row>
    <row r="3440" spans="1:7" x14ac:dyDescent="0.2">
      <c r="A3440" s="34">
        <v>3439</v>
      </c>
      <c r="B3440" s="30" t="str">
        <f t="shared" si="53"/>
        <v>SJ-B-02-QDVZ-AC-0169_OP01_F</v>
      </c>
      <c r="C3440" s="30" t="str">
        <f>VLOOKUP(D3440,设备类型清单!B:E,4,0)</f>
        <v>SJ-B-02-QDVZ-AC-0169</v>
      </c>
      <c r="D3440" s="30" t="s">
        <v>294</v>
      </c>
      <c r="E3440" s="30" t="s">
        <v>222</v>
      </c>
      <c r="F3440" s="30" t="s">
        <v>11</v>
      </c>
      <c r="G3440" s="30" t="s">
        <v>223</v>
      </c>
    </row>
    <row r="3441" spans="1:7" x14ac:dyDescent="0.2">
      <c r="A3441" s="34">
        <v>3440</v>
      </c>
      <c r="B3441" s="30" t="str">
        <f t="shared" si="53"/>
        <v>SJ-B-02-QDVZ-AC-0169_TE01_F</v>
      </c>
      <c r="C3441" s="30" t="str">
        <f>VLOOKUP(D3441,设备类型清单!B:E,4,0)</f>
        <v>SJ-B-02-QDVZ-AC-0169</v>
      </c>
      <c r="D3441" s="30" t="s">
        <v>294</v>
      </c>
      <c r="E3441" s="30" t="s">
        <v>222</v>
      </c>
      <c r="F3441" s="30" t="s">
        <v>43</v>
      </c>
      <c r="G3441" s="30" t="s">
        <v>224</v>
      </c>
    </row>
    <row r="3442" spans="1:7" x14ac:dyDescent="0.2">
      <c r="A3442" s="31">
        <v>3441</v>
      </c>
      <c r="B3442" s="32" t="str">
        <f t="shared" si="53"/>
        <v>SJ-B-02-QDVZ-AC-0170_OP01_F</v>
      </c>
      <c r="C3442" s="32" t="str">
        <f>VLOOKUP(D3442,设备类型清单!B:E,4,0)</f>
        <v>SJ-B-02-QDVZ-AC-0170</v>
      </c>
      <c r="D3442" s="32" t="s">
        <v>295</v>
      </c>
      <c r="E3442" s="32" t="s">
        <v>222</v>
      </c>
      <c r="F3442" s="32" t="s">
        <v>11</v>
      </c>
      <c r="G3442" s="32" t="s">
        <v>223</v>
      </c>
    </row>
    <row r="3443" spans="1:7" x14ac:dyDescent="0.2">
      <c r="A3443" s="31">
        <v>3442</v>
      </c>
      <c r="B3443" s="32" t="str">
        <f t="shared" si="53"/>
        <v>SJ-B-02-QDVZ-AC-0170_TE01_F</v>
      </c>
      <c r="C3443" s="32" t="str">
        <f>VLOOKUP(D3443,设备类型清单!B:E,4,0)</f>
        <v>SJ-B-02-QDVZ-AC-0170</v>
      </c>
      <c r="D3443" s="32" t="s">
        <v>295</v>
      </c>
      <c r="E3443" s="32" t="s">
        <v>222</v>
      </c>
      <c r="F3443" s="32" t="s">
        <v>43</v>
      </c>
      <c r="G3443" s="32" t="s">
        <v>224</v>
      </c>
    </row>
    <row r="3444" spans="1:7" x14ac:dyDescent="0.2">
      <c r="A3444" s="34">
        <v>3443</v>
      </c>
      <c r="B3444" s="30" t="str">
        <f t="shared" si="53"/>
        <v>SJ-B-02-QDVZ-AC-0171_OP01_F</v>
      </c>
      <c r="C3444" s="30" t="str">
        <f>VLOOKUP(D3444,设备类型清单!B:E,4,0)</f>
        <v>SJ-B-02-QDVZ-AC-0171</v>
      </c>
      <c r="D3444" s="30" t="s">
        <v>296</v>
      </c>
      <c r="E3444" s="30" t="s">
        <v>222</v>
      </c>
      <c r="F3444" s="30" t="s">
        <v>11</v>
      </c>
      <c r="G3444" s="30" t="s">
        <v>223</v>
      </c>
    </row>
    <row r="3445" spans="1:7" x14ac:dyDescent="0.2">
      <c r="A3445" s="34">
        <v>3444</v>
      </c>
      <c r="B3445" s="30" t="str">
        <f t="shared" si="53"/>
        <v>SJ-B-02-QDVZ-AC-0171_TE01_F</v>
      </c>
      <c r="C3445" s="30" t="str">
        <f>VLOOKUP(D3445,设备类型清单!B:E,4,0)</f>
        <v>SJ-B-02-QDVZ-AC-0171</v>
      </c>
      <c r="D3445" s="30" t="s">
        <v>296</v>
      </c>
      <c r="E3445" s="30" t="s">
        <v>222</v>
      </c>
      <c r="F3445" s="30" t="s">
        <v>43</v>
      </c>
      <c r="G3445" s="30" t="s">
        <v>224</v>
      </c>
    </row>
    <row r="3446" spans="1:7" x14ac:dyDescent="0.2">
      <c r="A3446" s="31">
        <v>3445</v>
      </c>
      <c r="B3446" s="32" t="str">
        <f t="shared" si="53"/>
        <v>SJ-B-02-QDVZ-AC-0172_OP01_F</v>
      </c>
      <c r="C3446" s="32" t="str">
        <f>VLOOKUP(D3446,设备类型清单!B:E,4,0)</f>
        <v>SJ-B-02-QDVZ-AC-0172</v>
      </c>
      <c r="D3446" s="32" t="s">
        <v>297</v>
      </c>
      <c r="E3446" s="32" t="s">
        <v>222</v>
      </c>
      <c r="F3446" s="32" t="s">
        <v>11</v>
      </c>
      <c r="G3446" s="32" t="s">
        <v>223</v>
      </c>
    </row>
    <row r="3447" spans="1:7" x14ac:dyDescent="0.2">
      <c r="A3447" s="31">
        <v>3446</v>
      </c>
      <c r="B3447" s="32" t="str">
        <f t="shared" si="53"/>
        <v>SJ-B-02-QDVZ-AC-0172_TE01_F</v>
      </c>
      <c r="C3447" s="32" t="str">
        <f>VLOOKUP(D3447,设备类型清单!B:E,4,0)</f>
        <v>SJ-B-02-QDVZ-AC-0172</v>
      </c>
      <c r="D3447" s="32" t="s">
        <v>297</v>
      </c>
      <c r="E3447" s="32" t="s">
        <v>222</v>
      </c>
      <c r="F3447" s="32" t="s">
        <v>43</v>
      </c>
      <c r="G3447" s="32" t="s">
        <v>224</v>
      </c>
    </row>
    <row r="3448" spans="1:7" x14ac:dyDescent="0.2">
      <c r="A3448" s="34">
        <v>3447</v>
      </c>
      <c r="B3448" s="30" t="str">
        <f t="shared" si="53"/>
        <v>SJ-B-02-QDVZ-AC-0173_OP01_F</v>
      </c>
      <c r="C3448" s="30" t="str">
        <f>VLOOKUP(D3448,设备类型清单!B:E,4,0)</f>
        <v>SJ-B-02-QDVZ-AC-0173</v>
      </c>
      <c r="D3448" s="30" t="s">
        <v>298</v>
      </c>
      <c r="E3448" s="30" t="s">
        <v>222</v>
      </c>
      <c r="F3448" s="30" t="s">
        <v>11</v>
      </c>
      <c r="G3448" s="30" t="s">
        <v>223</v>
      </c>
    </row>
    <row r="3449" spans="1:7" x14ac:dyDescent="0.2">
      <c r="A3449" s="34">
        <v>3448</v>
      </c>
      <c r="B3449" s="30" t="str">
        <f t="shared" si="53"/>
        <v>SJ-B-02-QDVZ-AC-0173_TE01_F</v>
      </c>
      <c r="C3449" s="30" t="str">
        <f>VLOOKUP(D3449,设备类型清单!B:E,4,0)</f>
        <v>SJ-B-02-QDVZ-AC-0173</v>
      </c>
      <c r="D3449" s="30" t="s">
        <v>298</v>
      </c>
      <c r="E3449" s="30" t="s">
        <v>222</v>
      </c>
      <c r="F3449" s="30" t="s">
        <v>43</v>
      </c>
      <c r="G3449" s="30" t="s">
        <v>224</v>
      </c>
    </row>
    <row r="3450" spans="1:7" x14ac:dyDescent="0.2">
      <c r="A3450" s="31">
        <v>3449</v>
      </c>
      <c r="B3450" s="32" t="str">
        <f t="shared" si="53"/>
        <v>SJ-B-02-QDVZ-AC-0174_OP01_F</v>
      </c>
      <c r="C3450" s="32" t="str">
        <f>VLOOKUP(D3450,设备类型清单!B:E,4,0)</f>
        <v>SJ-B-02-QDVZ-AC-0174</v>
      </c>
      <c r="D3450" s="32" t="s">
        <v>299</v>
      </c>
      <c r="E3450" s="32" t="s">
        <v>222</v>
      </c>
      <c r="F3450" s="32" t="s">
        <v>11</v>
      </c>
      <c r="G3450" s="32" t="s">
        <v>223</v>
      </c>
    </row>
    <row r="3451" spans="1:7" x14ac:dyDescent="0.2">
      <c r="A3451" s="31">
        <v>3450</v>
      </c>
      <c r="B3451" s="32" t="str">
        <f t="shared" si="53"/>
        <v>SJ-B-02-QDVZ-AC-0174_TE01_F</v>
      </c>
      <c r="C3451" s="32" t="str">
        <f>VLOOKUP(D3451,设备类型清单!B:E,4,0)</f>
        <v>SJ-B-02-QDVZ-AC-0174</v>
      </c>
      <c r="D3451" s="32" t="s">
        <v>299</v>
      </c>
      <c r="E3451" s="32" t="s">
        <v>222</v>
      </c>
      <c r="F3451" s="32" t="s">
        <v>43</v>
      </c>
      <c r="G3451" s="32" t="s">
        <v>224</v>
      </c>
    </row>
    <row r="3452" spans="1:7" x14ac:dyDescent="0.2">
      <c r="A3452" s="34">
        <v>3451</v>
      </c>
      <c r="B3452" s="30" t="str">
        <f t="shared" si="53"/>
        <v>SJ-B-02-QDVZ-AC-0175_OP01_F</v>
      </c>
      <c r="C3452" s="30" t="str">
        <f>VLOOKUP(D3452,设备类型清单!B:E,4,0)</f>
        <v>SJ-B-02-QDVZ-AC-0175</v>
      </c>
      <c r="D3452" s="30" t="s">
        <v>300</v>
      </c>
      <c r="E3452" s="30" t="s">
        <v>222</v>
      </c>
      <c r="F3452" s="30" t="s">
        <v>11</v>
      </c>
      <c r="G3452" s="30" t="s">
        <v>223</v>
      </c>
    </row>
    <row r="3453" spans="1:7" x14ac:dyDescent="0.2">
      <c r="A3453" s="34">
        <v>3452</v>
      </c>
      <c r="B3453" s="30" t="str">
        <f t="shared" si="53"/>
        <v>SJ-B-02-QDVZ-AC-0175_TE01_F</v>
      </c>
      <c r="C3453" s="30" t="str">
        <f>VLOOKUP(D3453,设备类型清单!B:E,4,0)</f>
        <v>SJ-B-02-QDVZ-AC-0175</v>
      </c>
      <c r="D3453" s="30" t="s">
        <v>300</v>
      </c>
      <c r="E3453" s="30" t="s">
        <v>222</v>
      </c>
      <c r="F3453" s="30" t="s">
        <v>43</v>
      </c>
      <c r="G3453" s="30" t="s">
        <v>224</v>
      </c>
    </row>
    <row r="3454" spans="1:7" x14ac:dyDescent="0.2">
      <c r="A3454" s="31">
        <v>3453</v>
      </c>
      <c r="B3454" s="32" t="str">
        <f t="shared" si="53"/>
        <v>SJ-B-02-QDVZ-AC-0176_OP01_F</v>
      </c>
      <c r="C3454" s="32" t="str">
        <f>VLOOKUP(D3454,设备类型清单!B:E,4,0)</f>
        <v>SJ-B-02-QDVZ-AC-0176</v>
      </c>
      <c r="D3454" s="32" t="s">
        <v>301</v>
      </c>
      <c r="E3454" s="32" t="s">
        <v>222</v>
      </c>
      <c r="F3454" s="32" t="s">
        <v>11</v>
      </c>
      <c r="G3454" s="32" t="s">
        <v>223</v>
      </c>
    </row>
    <row r="3455" spans="1:7" x14ac:dyDescent="0.2">
      <c r="A3455" s="31">
        <v>3454</v>
      </c>
      <c r="B3455" s="32" t="str">
        <f t="shared" si="53"/>
        <v>SJ-B-02-QDVZ-AC-0176_TE01_F</v>
      </c>
      <c r="C3455" s="32" t="str">
        <f>VLOOKUP(D3455,设备类型清单!B:E,4,0)</f>
        <v>SJ-B-02-QDVZ-AC-0176</v>
      </c>
      <c r="D3455" s="32" t="s">
        <v>301</v>
      </c>
      <c r="E3455" s="32" t="s">
        <v>222</v>
      </c>
      <c r="F3455" s="32" t="s">
        <v>43</v>
      </c>
      <c r="G3455" s="32" t="s">
        <v>224</v>
      </c>
    </row>
    <row r="3456" spans="1:7" x14ac:dyDescent="0.2">
      <c r="A3456" s="34">
        <v>3455</v>
      </c>
      <c r="B3456" s="30" t="str">
        <f t="shared" si="53"/>
        <v>SJ-B-02-QDVZ-AC-0177_OP01_F</v>
      </c>
      <c r="C3456" s="30" t="str">
        <f>VLOOKUP(D3456,设备类型清单!B:E,4,0)</f>
        <v>SJ-B-02-QDVZ-AC-0177</v>
      </c>
      <c r="D3456" s="30" t="s">
        <v>302</v>
      </c>
      <c r="E3456" s="30" t="s">
        <v>222</v>
      </c>
      <c r="F3456" s="30" t="s">
        <v>11</v>
      </c>
      <c r="G3456" s="30" t="s">
        <v>223</v>
      </c>
    </row>
    <row r="3457" spans="1:7" x14ac:dyDescent="0.2">
      <c r="A3457" s="34">
        <v>3456</v>
      </c>
      <c r="B3457" s="30" t="str">
        <f t="shared" si="53"/>
        <v>SJ-B-02-QDVZ-AC-0177_TE01_F</v>
      </c>
      <c r="C3457" s="30" t="str">
        <f>VLOOKUP(D3457,设备类型清单!B:E,4,0)</f>
        <v>SJ-B-02-QDVZ-AC-0177</v>
      </c>
      <c r="D3457" s="30" t="s">
        <v>302</v>
      </c>
      <c r="E3457" s="30" t="s">
        <v>222</v>
      </c>
      <c r="F3457" s="30" t="s">
        <v>43</v>
      </c>
      <c r="G3457" s="30" t="s">
        <v>224</v>
      </c>
    </row>
    <row r="3458" spans="1:7" x14ac:dyDescent="0.2">
      <c r="A3458" s="31">
        <v>3457</v>
      </c>
      <c r="B3458" s="32" t="str">
        <f t="shared" ref="B3458:B3521" si="54">C3458&amp;F3458</f>
        <v>SJ-B-02-QDVZ-AC-0178_OP01_F</v>
      </c>
      <c r="C3458" s="32" t="str">
        <f>VLOOKUP(D3458,设备类型清单!B:E,4,0)</f>
        <v>SJ-B-02-QDVZ-AC-0178</v>
      </c>
      <c r="D3458" s="32" t="s">
        <v>303</v>
      </c>
      <c r="E3458" s="32" t="s">
        <v>222</v>
      </c>
      <c r="F3458" s="32" t="s">
        <v>11</v>
      </c>
      <c r="G3458" s="32" t="s">
        <v>223</v>
      </c>
    </row>
    <row r="3459" spans="1:7" x14ac:dyDescent="0.2">
      <c r="A3459" s="31">
        <v>3458</v>
      </c>
      <c r="B3459" s="32" t="str">
        <f t="shared" si="54"/>
        <v>SJ-B-02-QDVZ-AC-0178_TE01_F</v>
      </c>
      <c r="C3459" s="32" t="str">
        <f>VLOOKUP(D3459,设备类型清单!B:E,4,0)</f>
        <v>SJ-B-02-QDVZ-AC-0178</v>
      </c>
      <c r="D3459" s="32" t="s">
        <v>303</v>
      </c>
      <c r="E3459" s="32" t="s">
        <v>222</v>
      </c>
      <c r="F3459" s="32" t="s">
        <v>43</v>
      </c>
      <c r="G3459" s="32" t="s">
        <v>224</v>
      </c>
    </row>
    <row r="3460" spans="1:7" x14ac:dyDescent="0.2">
      <c r="A3460" s="34">
        <v>3459</v>
      </c>
      <c r="B3460" s="30" t="str">
        <f t="shared" si="54"/>
        <v>SJ-B-02-QDVZ-AC-0179_OP01_F</v>
      </c>
      <c r="C3460" s="30" t="str">
        <f>VLOOKUP(D3460,设备类型清单!B:E,4,0)</f>
        <v>SJ-B-02-QDVZ-AC-0179</v>
      </c>
      <c r="D3460" s="30" t="s">
        <v>304</v>
      </c>
      <c r="E3460" s="30" t="s">
        <v>222</v>
      </c>
      <c r="F3460" s="30" t="s">
        <v>11</v>
      </c>
      <c r="G3460" s="30" t="s">
        <v>223</v>
      </c>
    </row>
    <row r="3461" spans="1:7" x14ac:dyDescent="0.2">
      <c r="A3461" s="34">
        <v>3460</v>
      </c>
      <c r="B3461" s="30" t="str">
        <f t="shared" si="54"/>
        <v>SJ-B-02-QDVZ-AC-0179_TE01_F</v>
      </c>
      <c r="C3461" s="30" t="str">
        <f>VLOOKUP(D3461,设备类型清单!B:E,4,0)</f>
        <v>SJ-B-02-QDVZ-AC-0179</v>
      </c>
      <c r="D3461" s="30" t="s">
        <v>304</v>
      </c>
      <c r="E3461" s="30" t="s">
        <v>222</v>
      </c>
      <c r="F3461" s="30" t="s">
        <v>43</v>
      </c>
      <c r="G3461" s="30" t="s">
        <v>224</v>
      </c>
    </row>
    <row r="3462" spans="1:7" x14ac:dyDescent="0.2">
      <c r="A3462" s="31">
        <v>3461</v>
      </c>
      <c r="B3462" s="32" t="str">
        <f t="shared" si="54"/>
        <v>SJ-B-02-QDVZ-AC-0180_OP01_F</v>
      </c>
      <c r="C3462" s="32" t="str">
        <f>VLOOKUP(D3462,设备类型清单!B:E,4,0)</f>
        <v>SJ-B-02-QDVZ-AC-0180</v>
      </c>
      <c r="D3462" s="32" t="s">
        <v>305</v>
      </c>
      <c r="E3462" s="32" t="s">
        <v>222</v>
      </c>
      <c r="F3462" s="32" t="s">
        <v>11</v>
      </c>
      <c r="G3462" s="32" t="s">
        <v>223</v>
      </c>
    </row>
    <row r="3463" spans="1:7" x14ac:dyDescent="0.2">
      <c r="A3463" s="31">
        <v>3462</v>
      </c>
      <c r="B3463" s="32" t="str">
        <f t="shared" si="54"/>
        <v>SJ-B-02-QDVZ-AC-0180_TE01_F</v>
      </c>
      <c r="C3463" s="32" t="str">
        <f>VLOOKUP(D3463,设备类型清单!B:E,4,0)</f>
        <v>SJ-B-02-QDVZ-AC-0180</v>
      </c>
      <c r="D3463" s="32" t="s">
        <v>305</v>
      </c>
      <c r="E3463" s="32" t="s">
        <v>222</v>
      </c>
      <c r="F3463" s="32" t="s">
        <v>43</v>
      </c>
      <c r="G3463" s="32" t="s">
        <v>224</v>
      </c>
    </row>
    <row r="3464" spans="1:7" x14ac:dyDescent="0.2">
      <c r="A3464" s="34">
        <v>3463</v>
      </c>
      <c r="B3464" s="30" t="str">
        <f t="shared" si="54"/>
        <v>SJ-B-02-QDVZ-AC-0181_OP01_F</v>
      </c>
      <c r="C3464" s="30" t="str">
        <f>VLOOKUP(D3464,设备类型清单!B:E,4,0)</f>
        <v>SJ-B-02-QDVZ-AC-0181</v>
      </c>
      <c r="D3464" s="30" t="s">
        <v>306</v>
      </c>
      <c r="E3464" s="30" t="s">
        <v>222</v>
      </c>
      <c r="F3464" s="30" t="s">
        <v>11</v>
      </c>
      <c r="G3464" s="30" t="s">
        <v>223</v>
      </c>
    </row>
    <row r="3465" spans="1:7" x14ac:dyDescent="0.2">
      <c r="A3465" s="34">
        <v>3464</v>
      </c>
      <c r="B3465" s="30" t="str">
        <f t="shared" si="54"/>
        <v>SJ-B-02-QDVZ-AC-0181_TE01_F</v>
      </c>
      <c r="C3465" s="30" t="str">
        <f>VLOOKUP(D3465,设备类型清单!B:E,4,0)</f>
        <v>SJ-B-02-QDVZ-AC-0181</v>
      </c>
      <c r="D3465" s="30" t="s">
        <v>306</v>
      </c>
      <c r="E3465" s="30" t="s">
        <v>222</v>
      </c>
      <c r="F3465" s="30" t="s">
        <v>43</v>
      </c>
      <c r="G3465" s="30" t="s">
        <v>224</v>
      </c>
    </row>
    <row r="3466" spans="1:7" x14ac:dyDescent="0.2">
      <c r="A3466" s="31">
        <v>3465</v>
      </c>
      <c r="B3466" s="32" t="str">
        <f t="shared" si="54"/>
        <v>SJ-B-02-QDVZ-AC-0182_OP01_F</v>
      </c>
      <c r="C3466" s="32" t="str">
        <f>VLOOKUP(D3466,设备类型清单!B:E,4,0)</f>
        <v>SJ-B-02-QDVZ-AC-0182</v>
      </c>
      <c r="D3466" s="32" t="s">
        <v>307</v>
      </c>
      <c r="E3466" s="32" t="s">
        <v>222</v>
      </c>
      <c r="F3466" s="32" t="s">
        <v>11</v>
      </c>
      <c r="G3466" s="32" t="s">
        <v>223</v>
      </c>
    </row>
    <row r="3467" spans="1:7" x14ac:dyDescent="0.2">
      <c r="A3467" s="31">
        <v>3466</v>
      </c>
      <c r="B3467" s="32" t="str">
        <f t="shared" si="54"/>
        <v>SJ-B-02-QDVZ-AC-0182_TE01_F</v>
      </c>
      <c r="C3467" s="32" t="str">
        <f>VLOOKUP(D3467,设备类型清单!B:E,4,0)</f>
        <v>SJ-B-02-QDVZ-AC-0182</v>
      </c>
      <c r="D3467" s="32" t="s">
        <v>307</v>
      </c>
      <c r="E3467" s="32" t="s">
        <v>222</v>
      </c>
      <c r="F3467" s="32" t="s">
        <v>43</v>
      </c>
      <c r="G3467" s="32" t="s">
        <v>224</v>
      </c>
    </row>
    <row r="3468" spans="1:7" x14ac:dyDescent="0.2">
      <c r="A3468" s="34">
        <v>3467</v>
      </c>
      <c r="B3468" s="30" t="str">
        <f t="shared" si="54"/>
        <v>SJ-B-02-QDVZ-AC-0183_OP01_F</v>
      </c>
      <c r="C3468" s="30" t="str">
        <f>VLOOKUP(D3468,设备类型清单!B:E,4,0)</f>
        <v>SJ-B-02-QDVZ-AC-0183</v>
      </c>
      <c r="D3468" s="30" t="s">
        <v>308</v>
      </c>
      <c r="E3468" s="30" t="s">
        <v>222</v>
      </c>
      <c r="F3468" s="30" t="s">
        <v>11</v>
      </c>
      <c r="G3468" s="30" t="s">
        <v>223</v>
      </c>
    </row>
    <row r="3469" spans="1:7" x14ac:dyDescent="0.2">
      <c r="A3469" s="34">
        <v>3468</v>
      </c>
      <c r="B3469" s="30" t="str">
        <f t="shared" si="54"/>
        <v>SJ-B-02-QDVZ-AC-0183_TE01_F</v>
      </c>
      <c r="C3469" s="30" t="str">
        <f>VLOOKUP(D3469,设备类型清单!B:E,4,0)</f>
        <v>SJ-B-02-QDVZ-AC-0183</v>
      </c>
      <c r="D3469" s="30" t="s">
        <v>308</v>
      </c>
      <c r="E3469" s="30" t="s">
        <v>222</v>
      </c>
      <c r="F3469" s="30" t="s">
        <v>43</v>
      </c>
      <c r="G3469" s="30" t="s">
        <v>224</v>
      </c>
    </row>
    <row r="3470" spans="1:7" x14ac:dyDescent="0.2">
      <c r="A3470" s="31">
        <v>3469</v>
      </c>
      <c r="B3470" s="32" t="str">
        <f t="shared" si="54"/>
        <v>SJ-B-02-QDVZ-AC-0184_OP01_F</v>
      </c>
      <c r="C3470" s="32" t="str">
        <f>VLOOKUP(D3470,设备类型清单!B:E,4,0)</f>
        <v>SJ-B-02-QDVZ-AC-0184</v>
      </c>
      <c r="D3470" s="32" t="s">
        <v>309</v>
      </c>
      <c r="E3470" s="32" t="s">
        <v>222</v>
      </c>
      <c r="F3470" s="32" t="s">
        <v>11</v>
      </c>
      <c r="G3470" s="32" t="s">
        <v>223</v>
      </c>
    </row>
    <row r="3471" spans="1:7" x14ac:dyDescent="0.2">
      <c r="A3471" s="31">
        <v>3470</v>
      </c>
      <c r="B3471" s="32" t="str">
        <f t="shared" si="54"/>
        <v>SJ-B-02-QDVZ-AC-0184_TE01_F</v>
      </c>
      <c r="C3471" s="32" t="str">
        <f>VLOOKUP(D3471,设备类型清单!B:E,4,0)</f>
        <v>SJ-B-02-QDVZ-AC-0184</v>
      </c>
      <c r="D3471" s="32" t="s">
        <v>309</v>
      </c>
      <c r="E3471" s="32" t="s">
        <v>222</v>
      </c>
      <c r="F3471" s="32" t="s">
        <v>43</v>
      </c>
      <c r="G3471" s="32" t="s">
        <v>224</v>
      </c>
    </row>
    <row r="3472" spans="1:7" x14ac:dyDescent="0.2">
      <c r="A3472" s="34">
        <v>3471</v>
      </c>
      <c r="B3472" s="30" t="str">
        <f t="shared" si="54"/>
        <v>SJ-B-02-QDVZ-AC-0185_OP01_F</v>
      </c>
      <c r="C3472" s="30" t="str">
        <f>VLOOKUP(D3472,设备类型清单!B:E,4,0)</f>
        <v>SJ-B-02-QDVZ-AC-0185</v>
      </c>
      <c r="D3472" s="30" t="s">
        <v>310</v>
      </c>
      <c r="E3472" s="30" t="s">
        <v>222</v>
      </c>
      <c r="F3472" s="30" t="s">
        <v>11</v>
      </c>
      <c r="G3472" s="30" t="s">
        <v>223</v>
      </c>
    </row>
    <row r="3473" spans="1:7" x14ac:dyDescent="0.2">
      <c r="A3473" s="34">
        <v>3472</v>
      </c>
      <c r="B3473" s="30" t="str">
        <f t="shared" si="54"/>
        <v>SJ-B-02-QDVZ-AC-0185_TE01_F</v>
      </c>
      <c r="C3473" s="30" t="str">
        <f>VLOOKUP(D3473,设备类型清单!B:E,4,0)</f>
        <v>SJ-B-02-QDVZ-AC-0185</v>
      </c>
      <c r="D3473" s="30" t="s">
        <v>310</v>
      </c>
      <c r="E3473" s="30" t="s">
        <v>222</v>
      </c>
      <c r="F3473" s="30" t="s">
        <v>43</v>
      </c>
      <c r="G3473" s="30" t="s">
        <v>224</v>
      </c>
    </row>
    <row r="3474" spans="1:7" x14ac:dyDescent="0.2">
      <c r="A3474" s="31">
        <v>3473</v>
      </c>
      <c r="B3474" s="32" t="str">
        <f t="shared" si="54"/>
        <v>SJ-B-02-QDVZ-AC-0186_OP01_F</v>
      </c>
      <c r="C3474" s="32" t="str">
        <f>VLOOKUP(D3474,设备类型清单!B:E,4,0)</f>
        <v>SJ-B-02-QDVZ-AC-0186</v>
      </c>
      <c r="D3474" s="32" t="s">
        <v>311</v>
      </c>
      <c r="E3474" s="32" t="s">
        <v>222</v>
      </c>
      <c r="F3474" s="32" t="s">
        <v>11</v>
      </c>
      <c r="G3474" s="32" t="s">
        <v>223</v>
      </c>
    </row>
    <row r="3475" spans="1:7" x14ac:dyDescent="0.2">
      <c r="A3475" s="31">
        <v>3474</v>
      </c>
      <c r="B3475" s="32" t="str">
        <f t="shared" si="54"/>
        <v>SJ-B-02-QDVZ-AC-0186_TE01_F</v>
      </c>
      <c r="C3475" s="32" t="str">
        <f>VLOOKUP(D3475,设备类型清单!B:E,4,0)</f>
        <v>SJ-B-02-QDVZ-AC-0186</v>
      </c>
      <c r="D3475" s="32" t="s">
        <v>311</v>
      </c>
      <c r="E3475" s="32" t="s">
        <v>222</v>
      </c>
      <c r="F3475" s="32" t="s">
        <v>43</v>
      </c>
      <c r="G3475" s="32" t="s">
        <v>224</v>
      </c>
    </row>
    <row r="3476" spans="1:7" x14ac:dyDescent="0.2">
      <c r="A3476" s="34">
        <v>3475</v>
      </c>
      <c r="B3476" s="30" t="str">
        <f t="shared" si="54"/>
        <v>SJ-B-02-QDVZ-AC-0187_OP01_F</v>
      </c>
      <c r="C3476" s="30" t="str">
        <f>VLOOKUP(D3476,设备类型清单!B:E,4,0)</f>
        <v>SJ-B-02-QDVZ-AC-0187</v>
      </c>
      <c r="D3476" s="30" t="s">
        <v>312</v>
      </c>
      <c r="E3476" s="30" t="s">
        <v>222</v>
      </c>
      <c r="F3476" s="30" t="s">
        <v>11</v>
      </c>
      <c r="G3476" s="30" t="s">
        <v>223</v>
      </c>
    </row>
    <row r="3477" spans="1:7" x14ac:dyDescent="0.2">
      <c r="A3477" s="34">
        <v>3476</v>
      </c>
      <c r="B3477" s="30" t="str">
        <f t="shared" si="54"/>
        <v>SJ-B-02-QDVZ-AC-0187_TE01_F</v>
      </c>
      <c r="C3477" s="30" t="str">
        <f>VLOOKUP(D3477,设备类型清单!B:E,4,0)</f>
        <v>SJ-B-02-QDVZ-AC-0187</v>
      </c>
      <c r="D3477" s="30" t="s">
        <v>312</v>
      </c>
      <c r="E3477" s="30" t="s">
        <v>222</v>
      </c>
      <c r="F3477" s="30" t="s">
        <v>43</v>
      </c>
      <c r="G3477" s="30" t="s">
        <v>224</v>
      </c>
    </row>
    <row r="3478" spans="1:7" x14ac:dyDescent="0.2">
      <c r="A3478" s="31">
        <v>3477</v>
      </c>
      <c r="B3478" s="32" t="str">
        <f t="shared" si="54"/>
        <v>SJ-B-02-QDVZ-AC-0188_OP01_F</v>
      </c>
      <c r="C3478" s="32" t="str">
        <f>VLOOKUP(D3478,设备类型清单!B:E,4,0)</f>
        <v>SJ-B-02-QDVZ-AC-0188</v>
      </c>
      <c r="D3478" s="32" t="s">
        <v>313</v>
      </c>
      <c r="E3478" s="32" t="s">
        <v>222</v>
      </c>
      <c r="F3478" s="32" t="s">
        <v>11</v>
      </c>
      <c r="G3478" s="32" t="s">
        <v>223</v>
      </c>
    </row>
    <row r="3479" spans="1:7" x14ac:dyDescent="0.2">
      <c r="A3479" s="31">
        <v>3478</v>
      </c>
      <c r="B3479" s="32" t="str">
        <f t="shared" si="54"/>
        <v>SJ-B-02-QDVZ-AC-0188_TE01_F</v>
      </c>
      <c r="C3479" s="32" t="str">
        <f>VLOOKUP(D3479,设备类型清单!B:E,4,0)</f>
        <v>SJ-B-02-QDVZ-AC-0188</v>
      </c>
      <c r="D3479" s="32" t="s">
        <v>313</v>
      </c>
      <c r="E3479" s="32" t="s">
        <v>222</v>
      </c>
      <c r="F3479" s="32" t="s">
        <v>43</v>
      </c>
      <c r="G3479" s="32" t="s">
        <v>224</v>
      </c>
    </row>
    <row r="3480" spans="1:7" x14ac:dyDescent="0.2">
      <c r="A3480" s="34">
        <v>3479</v>
      </c>
      <c r="B3480" s="30" t="str">
        <f t="shared" si="54"/>
        <v>SJ-B-02-QDVZ-AC-0189_OP01_F</v>
      </c>
      <c r="C3480" s="30" t="str">
        <f>VLOOKUP(D3480,设备类型清单!B:E,4,0)</f>
        <v>SJ-B-02-QDVZ-AC-0189</v>
      </c>
      <c r="D3480" s="30" t="s">
        <v>314</v>
      </c>
      <c r="E3480" s="30" t="s">
        <v>222</v>
      </c>
      <c r="F3480" s="30" t="s">
        <v>11</v>
      </c>
      <c r="G3480" s="30" t="s">
        <v>223</v>
      </c>
    </row>
    <row r="3481" spans="1:7" x14ac:dyDescent="0.2">
      <c r="A3481" s="34">
        <v>3480</v>
      </c>
      <c r="B3481" s="30" t="str">
        <f t="shared" si="54"/>
        <v>SJ-B-02-QDVZ-AC-0189_TE01_F</v>
      </c>
      <c r="C3481" s="30" t="str">
        <f>VLOOKUP(D3481,设备类型清单!B:E,4,0)</f>
        <v>SJ-B-02-QDVZ-AC-0189</v>
      </c>
      <c r="D3481" s="30" t="s">
        <v>314</v>
      </c>
      <c r="E3481" s="30" t="s">
        <v>222</v>
      </c>
      <c r="F3481" s="30" t="s">
        <v>43</v>
      </c>
      <c r="G3481" s="30" t="s">
        <v>224</v>
      </c>
    </row>
    <row r="3482" spans="1:7" x14ac:dyDescent="0.2">
      <c r="A3482" s="31">
        <v>3481</v>
      </c>
      <c r="B3482" s="32" t="str">
        <f t="shared" si="54"/>
        <v>SJ-B-02-QDVZ-AC-0190_OP01_F</v>
      </c>
      <c r="C3482" s="32" t="str">
        <f>VLOOKUP(D3482,设备类型清单!B:E,4,0)</f>
        <v>SJ-B-02-QDVZ-AC-0190</v>
      </c>
      <c r="D3482" s="32" t="s">
        <v>315</v>
      </c>
      <c r="E3482" s="32" t="s">
        <v>222</v>
      </c>
      <c r="F3482" s="32" t="s">
        <v>11</v>
      </c>
      <c r="G3482" s="32" t="s">
        <v>223</v>
      </c>
    </row>
    <row r="3483" spans="1:7" x14ac:dyDescent="0.2">
      <c r="A3483" s="31">
        <v>3482</v>
      </c>
      <c r="B3483" s="32" t="str">
        <f t="shared" si="54"/>
        <v>SJ-B-02-QDVZ-AC-0190_TE01_F</v>
      </c>
      <c r="C3483" s="32" t="str">
        <f>VLOOKUP(D3483,设备类型清单!B:E,4,0)</f>
        <v>SJ-B-02-QDVZ-AC-0190</v>
      </c>
      <c r="D3483" s="32" t="s">
        <v>315</v>
      </c>
      <c r="E3483" s="32" t="s">
        <v>222</v>
      </c>
      <c r="F3483" s="32" t="s">
        <v>43</v>
      </c>
      <c r="G3483" s="32" t="s">
        <v>224</v>
      </c>
    </row>
    <row r="3484" spans="1:7" x14ac:dyDescent="0.2">
      <c r="A3484" s="34">
        <v>3483</v>
      </c>
      <c r="B3484" s="30" t="str">
        <f t="shared" si="54"/>
        <v>SJ-B-02-QDVZ-AC-0191_OP01_F</v>
      </c>
      <c r="C3484" s="30" t="str">
        <f>VLOOKUP(D3484,设备类型清单!B:E,4,0)</f>
        <v>SJ-B-02-QDVZ-AC-0191</v>
      </c>
      <c r="D3484" s="30" t="s">
        <v>316</v>
      </c>
      <c r="E3484" s="30" t="s">
        <v>222</v>
      </c>
      <c r="F3484" s="30" t="s">
        <v>11</v>
      </c>
      <c r="G3484" s="30" t="s">
        <v>223</v>
      </c>
    </row>
    <row r="3485" spans="1:7" x14ac:dyDescent="0.2">
      <c r="A3485" s="34">
        <v>3484</v>
      </c>
      <c r="B3485" s="30" t="str">
        <f t="shared" si="54"/>
        <v>SJ-B-02-QDVZ-AC-0191_TE01_F</v>
      </c>
      <c r="C3485" s="30" t="str">
        <f>VLOOKUP(D3485,设备类型清单!B:E,4,0)</f>
        <v>SJ-B-02-QDVZ-AC-0191</v>
      </c>
      <c r="D3485" s="30" t="s">
        <v>316</v>
      </c>
      <c r="E3485" s="30" t="s">
        <v>222</v>
      </c>
      <c r="F3485" s="30" t="s">
        <v>43</v>
      </c>
      <c r="G3485" s="30" t="s">
        <v>224</v>
      </c>
    </row>
    <row r="3486" spans="1:7" x14ac:dyDescent="0.2">
      <c r="A3486" s="31">
        <v>3485</v>
      </c>
      <c r="B3486" s="32" t="str">
        <f t="shared" si="54"/>
        <v>SJ-B-02-QDVZ-AC-0192_OP01_F</v>
      </c>
      <c r="C3486" s="32" t="str">
        <f>VLOOKUP(D3486,设备类型清单!B:E,4,0)</f>
        <v>SJ-B-02-QDVZ-AC-0192</v>
      </c>
      <c r="D3486" s="32" t="s">
        <v>317</v>
      </c>
      <c r="E3486" s="32" t="s">
        <v>222</v>
      </c>
      <c r="F3486" s="32" t="s">
        <v>11</v>
      </c>
      <c r="G3486" s="32" t="s">
        <v>223</v>
      </c>
    </row>
    <row r="3487" spans="1:7" x14ac:dyDescent="0.2">
      <c r="A3487" s="31">
        <v>3486</v>
      </c>
      <c r="B3487" s="32" t="str">
        <f t="shared" si="54"/>
        <v>SJ-B-02-QDVZ-AC-0192_TE01_F</v>
      </c>
      <c r="C3487" s="32" t="str">
        <f>VLOOKUP(D3487,设备类型清单!B:E,4,0)</f>
        <v>SJ-B-02-QDVZ-AC-0192</v>
      </c>
      <c r="D3487" s="32" t="s">
        <v>317</v>
      </c>
      <c r="E3487" s="32" t="s">
        <v>222</v>
      </c>
      <c r="F3487" s="32" t="s">
        <v>43</v>
      </c>
      <c r="G3487" s="32" t="s">
        <v>224</v>
      </c>
    </row>
    <row r="3488" spans="1:7" x14ac:dyDescent="0.2">
      <c r="A3488" s="34">
        <v>3487</v>
      </c>
      <c r="B3488" s="30" t="str">
        <f t="shared" si="54"/>
        <v>SJ-B-02-QDVZ-AC-0193_OP01_F</v>
      </c>
      <c r="C3488" s="30" t="str">
        <f>VLOOKUP(D3488,设备类型清单!B:E,4,0)</f>
        <v>SJ-B-02-QDVZ-AC-0193</v>
      </c>
      <c r="D3488" s="30" t="s">
        <v>318</v>
      </c>
      <c r="E3488" s="30" t="s">
        <v>222</v>
      </c>
      <c r="F3488" s="30" t="s">
        <v>11</v>
      </c>
      <c r="G3488" s="30" t="s">
        <v>223</v>
      </c>
    </row>
    <row r="3489" spans="1:7" x14ac:dyDescent="0.2">
      <c r="A3489" s="34">
        <v>3488</v>
      </c>
      <c r="B3489" s="30" t="str">
        <f t="shared" si="54"/>
        <v>SJ-B-02-QDVZ-AC-0193_TE01_F</v>
      </c>
      <c r="C3489" s="30" t="str">
        <f>VLOOKUP(D3489,设备类型清单!B:E,4,0)</f>
        <v>SJ-B-02-QDVZ-AC-0193</v>
      </c>
      <c r="D3489" s="30" t="s">
        <v>318</v>
      </c>
      <c r="E3489" s="30" t="s">
        <v>222</v>
      </c>
      <c r="F3489" s="30" t="s">
        <v>43</v>
      </c>
      <c r="G3489" s="30" t="s">
        <v>224</v>
      </c>
    </row>
    <row r="3490" spans="1:7" x14ac:dyDescent="0.2">
      <c r="A3490" s="31">
        <v>3489</v>
      </c>
      <c r="B3490" s="32" t="str">
        <f t="shared" si="54"/>
        <v>SJ-B-02-QDVZ-AC-0194_OP01_F</v>
      </c>
      <c r="C3490" s="32" t="str">
        <f>VLOOKUP(D3490,设备类型清单!B:E,4,0)</f>
        <v>SJ-B-02-QDVZ-AC-0194</v>
      </c>
      <c r="D3490" s="32" t="s">
        <v>319</v>
      </c>
      <c r="E3490" s="32" t="s">
        <v>222</v>
      </c>
      <c r="F3490" s="32" t="s">
        <v>11</v>
      </c>
      <c r="G3490" s="32" t="s">
        <v>223</v>
      </c>
    </row>
    <row r="3491" spans="1:7" x14ac:dyDescent="0.2">
      <c r="A3491" s="31">
        <v>3490</v>
      </c>
      <c r="B3491" s="32" t="str">
        <f t="shared" si="54"/>
        <v>SJ-B-02-QDVZ-AC-0194_TE01_F</v>
      </c>
      <c r="C3491" s="32" t="str">
        <f>VLOOKUP(D3491,设备类型清单!B:E,4,0)</f>
        <v>SJ-B-02-QDVZ-AC-0194</v>
      </c>
      <c r="D3491" s="32" t="s">
        <v>319</v>
      </c>
      <c r="E3491" s="32" t="s">
        <v>222</v>
      </c>
      <c r="F3491" s="32" t="s">
        <v>43</v>
      </c>
      <c r="G3491" s="32" t="s">
        <v>224</v>
      </c>
    </row>
    <row r="3492" spans="1:7" x14ac:dyDescent="0.2">
      <c r="A3492" s="34">
        <v>3491</v>
      </c>
      <c r="B3492" s="30" t="str">
        <f t="shared" si="54"/>
        <v>SJ-B-02-QDVZ-AC-0195_OP01_F</v>
      </c>
      <c r="C3492" s="30" t="str">
        <f>VLOOKUP(D3492,设备类型清单!B:E,4,0)</f>
        <v>SJ-B-02-QDVZ-AC-0195</v>
      </c>
      <c r="D3492" s="30" t="s">
        <v>320</v>
      </c>
      <c r="E3492" s="30" t="s">
        <v>222</v>
      </c>
      <c r="F3492" s="30" t="s">
        <v>11</v>
      </c>
      <c r="G3492" s="30" t="s">
        <v>223</v>
      </c>
    </row>
    <row r="3493" spans="1:7" x14ac:dyDescent="0.2">
      <c r="A3493" s="34">
        <v>3492</v>
      </c>
      <c r="B3493" s="30" t="str">
        <f t="shared" si="54"/>
        <v>SJ-B-02-QDVZ-AC-0195_TE01_F</v>
      </c>
      <c r="C3493" s="30" t="str">
        <f>VLOOKUP(D3493,设备类型清单!B:E,4,0)</f>
        <v>SJ-B-02-QDVZ-AC-0195</v>
      </c>
      <c r="D3493" s="30" t="s">
        <v>320</v>
      </c>
      <c r="E3493" s="30" t="s">
        <v>222</v>
      </c>
      <c r="F3493" s="30" t="s">
        <v>43</v>
      </c>
      <c r="G3493" s="30" t="s">
        <v>224</v>
      </c>
    </row>
    <row r="3494" spans="1:7" x14ac:dyDescent="0.2">
      <c r="A3494" s="31">
        <v>3493</v>
      </c>
      <c r="B3494" s="32" t="str">
        <f t="shared" si="54"/>
        <v>SJ-B-02-QDVZ-AC-0196_OP01_F</v>
      </c>
      <c r="C3494" s="32" t="str">
        <f>VLOOKUP(D3494,设备类型清单!B:E,4,0)</f>
        <v>SJ-B-02-QDVZ-AC-0196</v>
      </c>
      <c r="D3494" s="32" t="s">
        <v>321</v>
      </c>
      <c r="E3494" s="32" t="s">
        <v>222</v>
      </c>
      <c r="F3494" s="32" t="s">
        <v>11</v>
      </c>
      <c r="G3494" s="32" t="s">
        <v>223</v>
      </c>
    </row>
    <row r="3495" spans="1:7" x14ac:dyDescent="0.2">
      <c r="A3495" s="31">
        <v>3494</v>
      </c>
      <c r="B3495" s="32" t="str">
        <f t="shared" si="54"/>
        <v>SJ-B-02-QDVZ-AC-0196_TE01_F</v>
      </c>
      <c r="C3495" s="32" t="str">
        <f>VLOOKUP(D3495,设备类型清单!B:E,4,0)</f>
        <v>SJ-B-02-QDVZ-AC-0196</v>
      </c>
      <c r="D3495" s="32" t="s">
        <v>321</v>
      </c>
      <c r="E3495" s="32" t="s">
        <v>222</v>
      </c>
      <c r="F3495" s="32" t="s">
        <v>43</v>
      </c>
      <c r="G3495" s="32" t="s">
        <v>224</v>
      </c>
    </row>
    <row r="3496" spans="1:7" x14ac:dyDescent="0.2">
      <c r="A3496" s="34">
        <v>3495</v>
      </c>
      <c r="B3496" s="30" t="str">
        <f t="shared" si="54"/>
        <v>SJ-B-02-QDVZ-AC-0197_OP01_F</v>
      </c>
      <c r="C3496" s="30" t="str">
        <f>VLOOKUP(D3496,设备类型清单!B:E,4,0)</f>
        <v>SJ-B-02-QDVZ-AC-0197</v>
      </c>
      <c r="D3496" s="30" t="s">
        <v>322</v>
      </c>
      <c r="E3496" s="30" t="s">
        <v>222</v>
      </c>
      <c r="F3496" s="30" t="s">
        <v>11</v>
      </c>
      <c r="G3496" s="30" t="s">
        <v>223</v>
      </c>
    </row>
    <row r="3497" spans="1:7" x14ac:dyDescent="0.2">
      <c r="A3497" s="34">
        <v>3496</v>
      </c>
      <c r="B3497" s="30" t="str">
        <f t="shared" si="54"/>
        <v>SJ-B-02-QDVZ-AC-0197_TE01_F</v>
      </c>
      <c r="C3497" s="30" t="str">
        <f>VLOOKUP(D3497,设备类型清单!B:E,4,0)</f>
        <v>SJ-B-02-QDVZ-AC-0197</v>
      </c>
      <c r="D3497" s="30" t="s">
        <v>322</v>
      </c>
      <c r="E3497" s="30" t="s">
        <v>222</v>
      </c>
      <c r="F3497" s="30" t="s">
        <v>43</v>
      </c>
      <c r="G3497" s="30" t="s">
        <v>224</v>
      </c>
    </row>
    <row r="3498" spans="1:7" x14ac:dyDescent="0.2">
      <c r="A3498" s="31">
        <v>3497</v>
      </c>
      <c r="B3498" s="32" t="str">
        <f t="shared" si="54"/>
        <v>SJ-B-02-QDVZ-AC-0198_OP01_F</v>
      </c>
      <c r="C3498" s="32" t="str">
        <f>VLOOKUP(D3498,设备类型清单!B:E,4,0)</f>
        <v>SJ-B-02-QDVZ-AC-0198</v>
      </c>
      <c r="D3498" s="32" t="s">
        <v>323</v>
      </c>
      <c r="E3498" s="32" t="s">
        <v>222</v>
      </c>
      <c r="F3498" s="32" t="s">
        <v>11</v>
      </c>
      <c r="G3498" s="32" t="s">
        <v>223</v>
      </c>
    </row>
    <row r="3499" spans="1:7" x14ac:dyDescent="0.2">
      <c r="A3499" s="31">
        <v>3498</v>
      </c>
      <c r="B3499" s="32" t="str">
        <f t="shared" si="54"/>
        <v>SJ-B-02-QDVZ-AC-0198_TE01_F</v>
      </c>
      <c r="C3499" s="32" t="str">
        <f>VLOOKUP(D3499,设备类型清单!B:E,4,0)</f>
        <v>SJ-B-02-QDVZ-AC-0198</v>
      </c>
      <c r="D3499" s="32" t="s">
        <v>323</v>
      </c>
      <c r="E3499" s="32" t="s">
        <v>222</v>
      </c>
      <c r="F3499" s="32" t="s">
        <v>43</v>
      </c>
      <c r="G3499" s="32" t="s">
        <v>224</v>
      </c>
    </row>
    <row r="3500" spans="1:7" x14ac:dyDescent="0.2">
      <c r="A3500" s="34">
        <v>3499</v>
      </c>
      <c r="B3500" s="30" t="str">
        <f t="shared" si="54"/>
        <v>SJ-B-02-QDVZ-AC-0199_OP01_F</v>
      </c>
      <c r="C3500" s="30" t="str">
        <f>VLOOKUP(D3500,设备类型清单!B:E,4,0)</f>
        <v>SJ-B-02-QDVZ-AC-0199</v>
      </c>
      <c r="D3500" s="30" t="s">
        <v>324</v>
      </c>
      <c r="E3500" s="30" t="s">
        <v>222</v>
      </c>
      <c r="F3500" s="30" t="s">
        <v>11</v>
      </c>
      <c r="G3500" s="30" t="s">
        <v>223</v>
      </c>
    </row>
    <row r="3501" spans="1:7" x14ac:dyDescent="0.2">
      <c r="A3501" s="34">
        <v>3500</v>
      </c>
      <c r="B3501" s="30" t="str">
        <f t="shared" si="54"/>
        <v>SJ-B-02-QDVZ-AC-0199_TE01_F</v>
      </c>
      <c r="C3501" s="30" t="str">
        <f>VLOOKUP(D3501,设备类型清单!B:E,4,0)</f>
        <v>SJ-B-02-QDVZ-AC-0199</v>
      </c>
      <c r="D3501" s="30" t="s">
        <v>324</v>
      </c>
      <c r="E3501" s="30" t="s">
        <v>222</v>
      </c>
      <c r="F3501" s="30" t="s">
        <v>43</v>
      </c>
      <c r="G3501" s="30" t="s">
        <v>224</v>
      </c>
    </row>
    <row r="3502" spans="1:7" x14ac:dyDescent="0.2">
      <c r="A3502" s="31">
        <v>3501</v>
      </c>
      <c r="B3502" s="32" t="str">
        <f t="shared" si="54"/>
        <v>SJ-B-02-QDVZ-AC-0200_OP01_F</v>
      </c>
      <c r="C3502" s="32" t="str">
        <f>VLOOKUP(D3502,设备类型清单!B:E,4,0)</f>
        <v>SJ-B-02-QDVZ-AC-0200</v>
      </c>
      <c r="D3502" s="32" t="s">
        <v>325</v>
      </c>
      <c r="E3502" s="32" t="s">
        <v>222</v>
      </c>
      <c r="F3502" s="32" t="s">
        <v>11</v>
      </c>
      <c r="G3502" s="32" t="s">
        <v>223</v>
      </c>
    </row>
    <row r="3503" spans="1:7" x14ac:dyDescent="0.2">
      <c r="A3503" s="31">
        <v>3502</v>
      </c>
      <c r="B3503" s="32" t="str">
        <f t="shared" si="54"/>
        <v>SJ-B-02-QDVZ-AC-0200_TE01_F</v>
      </c>
      <c r="C3503" s="32" t="str">
        <f>VLOOKUP(D3503,设备类型清单!B:E,4,0)</f>
        <v>SJ-B-02-QDVZ-AC-0200</v>
      </c>
      <c r="D3503" s="32" t="s">
        <v>325</v>
      </c>
      <c r="E3503" s="32" t="s">
        <v>222</v>
      </c>
      <c r="F3503" s="32" t="s">
        <v>43</v>
      </c>
      <c r="G3503" s="32" t="s">
        <v>224</v>
      </c>
    </row>
    <row r="3504" spans="1:7" x14ac:dyDescent="0.2">
      <c r="A3504" s="34">
        <v>3503</v>
      </c>
      <c r="B3504" s="30" t="str">
        <f t="shared" si="54"/>
        <v>SJ-B-02-QDVZ-AC-0201_OP01_F</v>
      </c>
      <c r="C3504" s="30" t="str">
        <f>VLOOKUP(D3504,设备类型清单!B:E,4,0)</f>
        <v>SJ-B-02-QDVZ-AC-0201</v>
      </c>
      <c r="D3504" s="30" t="s">
        <v>326</v>
      </c>
      <c r="E3504" s="30" t="s">
        <v>222</v>
      </c>
      <c r="F3504" s="30" t="s">
        <v>11</v>
      </c>
      <c r="G3504" s="30" t="s">
        <v>223</v>
      </c>
    </row>
    <row r="3505" spans="1:7" x14ac:dyDescent="0.2">
      <c r="A3505" s="34">
        <v>3504</v>
      </c>
      <c r="B3505" s="30" t="str">
        <f t="shared" si="54"/>
        <v>SJ-B-02-QDVZ-AC-0201_TE01_F</v>
      </c>
      <c r="C3505" s="30" t="str">
        <f>VLOOKUP(D3505,设备类型清单!B:E,4,0)</f>
        <v>SJ-B-02-QDVZ-AC-0201</v>
      </c>
      <c r="D3505" s="30" t="s">
        <v>326</v>
      </c>
      <c r="E3505" s="30" t="s">
        <v>222</v>
      </c>
      <c r="F3505" s="30" t="s">
        <v>43</v>
      </c>
      <c r="G3505" s="30" t="s">
        <v>224</v>
      </c>
    </row>
    <row r="3506" spans="1:7" x14ac:dyDescent="0.2">
      <c r="A3506" s="31">
        <v>3505</v>
      </c>
      <c r="B3506" s="32" t="str">
        <f t="shared" si="54"/>
        <v>SJ-B-02-QDVZ-AC-0202_OP01_F</v>
      </c>
      <c r="C3506" s="32" t="str">
        <f>VLOOKUP(D3506,设备类型清单!B:E,4,0)</f>
        <v>SJ-B-02-QDVZ-AC-0202</v>
      </c>
      <c r="D3506" s="32" t="s">
        <v>327</v>
      </c>
      <c r="E3506" s="32" t="s">
        <v>222</v>
      </c>
      <c r="F3506" s="32" t="s">
        <v>11</v>
      </c>
      <c r="G3506" s="32" t="s">
        <v>223</v>
      </c>
    </row>
    <row r="3507" spans="1:7" x14ac:dyDescent="0.2">
      <c r="A3507" s="31">
        <v>3506</v>
      </c>
      <c r="B3507" s="32" t="str">
        <f t="shared" si="54"/>
        <v>SJ-B-02-QDVZ-AC-0202_TE01_F</v>
      </c>
      <c r="C3507" s="32" t="str">
        <f>VLOOKUP(D3507,设备类型清单!B:E,4,0)</f>
        <v>SJ-B-02-QDVZ-AC-0202</v>
      </c>
      <c r="D3507" s="32" t="s">
        <v>327</v>
      </c>
      <c r="E3507" s="32" t="s">
        <v>222</v>
      </c>
      <c r="F3507" s="32" t="s">
        <v>43</v>
      </c>
      <c r="G3507" s="32" t="s">
        <v>224</v>
      </c>
    </row>
    <row r="3508" spans="1:7" x14ac:dyDescent="0.2">
      <c r="A3508" s="34">
        <v>3507</v>
      </c>
      <c r="B3508" s="30" t="str">
        <f t="shared" si="54"/>
        <v>SJ-B-02-QDVZ-AC-0203_OP01_F</v>
      </c>
      <c r="C3508" s="30" t="str">
        <f>VLOOKUP(D3508,设备类型清单!B:E,4,0)</f>
        <v>SJ-B-02-QDVZ-AC-0203</v>
      </c>
      <c r="D3508" s="30" t="s">
        <v>328</v>
      </c>
      <c r="E3508" s="30" t="s">
        <v>222</v>
      </c>
      <c r="F3508" s="30" t="s">
        <v>11</v>
      </c>
      <c r="G3508" s="30" t="s">
        <v>223</v>
      </c>
    </row>
    <row r="3509" spans="1:7" x14ac:dyDescent="0.2">
      <c r="A3509" s="34">
        <v>3508</v>
      </c>
      <c r="B3509" s="30" t="str">
        <f t="shared" si="54"/>
        <v>SJ-B-02-QDVZ-AC-0203_TE01_F</v>
      </c>
      <c r="C3509" s="30" t="str">
        <f>VLOOKUP(D3509,设备类型清单!B:E,4,0)</f>
        <v>SJ-B-02-QDVZ-AC-0203</v>
      </c>
      <c r="D3509" s="30" t="s">
        <v>328</v>
      </c>
      <c r="E3509" s="30" t="s">
        <v>222</v>
      </c>
      <c r="F3509" s="30" t="s">
        <v>43</v>
      </c>
      <c r="G3509" s="30" t="s">
        <v>224</v>
      </c>
    </row>
    <row r="3510" spans="1:7" x14ac:dyDescent="0.2">
      <c r="A3510" s="31">
        <v>3509</v>
      </c>
      <c r="B3510" s="32" t="str">
        <f t="shared" si="54"/>
        <v>SJ-B-02-QDVZ-AC-0204_OP01_F</v>
      </c>
      <c r="C3510" s="32" t="str">
        <f>VLOOKUP(D3510,设备类型清单!B:E,4,0)</f>
        <v>SJ-B-02-QDVZ-AC-0204</v>
      </c>
      <c r="D3510" s="32" t="s">
        <v>329</v>
      </c>
      <c r="E3510" s="32" t="s">
        <v>222</v>
      </c>
      <c r="F3510" s="32" t="s">
        <v>11</v>
      </c>
      <c r="G3510" s="32" t="s">
        <v>223</v>
      </c>
    </row>
    <row r="3511" spans="1:7" x14ac:dyDescent="0.2">
      <c r="A3511" s="31">
        <v>3510</v>
      </c>
      <c r="B3511" s="32" t="str">
        <f t="shared" si="54"/>
        <v>SJ-B-02-QDVZ-AC-0204_TE01_F</v>
      </c>
      <c r="C3511" s="32" t="str">
        <f>VLOOKUP(D3511,设备类型清单!B:E,4,0)</f>
        <v>SJ-B-02-QDVZ-AC-0204</v>
      </c>
      <c r="D3511" s="32" t="s">
        <v>329</v>
      </c>
      <c r="E3511" s="32" t="s">
        <v>222</v>
      </c>
      <c r="F3511" s="32" t="s">
        <v>43</v>
      </c>
      <c r="G3511" s="32" t="s">
        <v>224</v>
      </c>
    </row>
    <row r="3512" spans="1:7" x14ac:dyDescent="0.2">
      <c r="A3512" s="34">
        <v>3511</v>
      </c>
      <c r="B3512" s="30" t="str">
        <f t="shared" si="54"/>
        <v>SJ-B-02-QDVZ-AC-0205_OP01_F</v>
      </c>
      <c r="C3512" s="30" t="str">
        <f>VLOOKUP(D3512,设备类型清单!B:E,4,0)</f>
        <v>SJ-B-02-QDVZ-AC-0205</v>
      </c>
      <c r="D3512" s="30" t="s">
        <v>330</v>
      </c>
      <c r="E3512" s="30" t="s">
        <v>222</v>
      </c>
      <c r="F3512" s="30" t="s">
        <v>11</v>
      </c>
      <c r="G3512" s="30" t="s">
        <v>223</v>
      </c>
    </row>
    <row r="3513" spans="1:7" x14ac:dyDescent="0.2">
      <c r="A3513" s="34">
        <v>3512</v>
      </c>
      <c r="B3513" s="30" t="str">
        <f t="shared" si="54"/>
        <v>SJ-B-02-QDVZ-AC-0205_TE01_F</v>
      </c>
      <c r="C3513" s="30" t="str">
        <f>VLOOKUP(D3513,设备类型清单!B:E,4,0)</f>
        <v>SJ-B-02-QDVZ-AC-0205</v>
      </c>
      <c r="D3513" s="30" t="s">
        <v>330</v>
      </c>
      <c r="E3513" s="30" t="s">
        <v>222</v>
      </c>
      <c r="F3513" s="30" t="s">
        <v>43</v>
      </c>
      <c r="G3513" s="30" t="s">
        <v>224</v>
      </c>
    </row>
    <row r="3514" spans="1:7" x14ac:dyDescent="0.2">
      <c r="A3514" s="31">
        <v>3513</v>
      </c>
      <c r="B3514" s="32" t="str">
        <f t="shared" si="54"/>
        <v>SJ-B-02-QDVZ-AC-0206_OP01_F</v>
      </c>
      <c r="C3514" s="32" t="str">
        <f>VLOOKUP(D3514,设备类型清单!B:E,4,0)</f>
        <v>SJ-B-02-QDVZ-AC-0206</v>
      </c>
      <c r="D3514" s="32" t="s">
        <v>331</v>
      </c>
      <c r="E3514" s="32" t="s">
        <v>222</v>
      </c>
      <c r="F3514" s="32" t="s">
        <v>11</v>
      </c>
      <c r="G3514" s="32" t="s">
        <v>223</v>
      </c>
    </row>
    <row r="3515" spans="1:7" x14ac:dyDescent="0.2">
      <c r="A3515" s="31">
        <v>3514</v>
      </c>
      <c r="B3515" s="32" t="str">
        <f t="shared" si="54"/>
        <v>SJ-B-02-QDVZ-AC-0206_TE01_F</v>
      </c>
      <c r="C3515" s="32" t="str">
        <f>VLOOKUP(D3515,设备类型清单!B:E,4,0)</f>
        <v>SJ-B-02-QDVZ-AC-0206</v>
      </c>
      <c r="D3515" s="32" t="s">
        <v>331</v>
      </c>
      <c r="E3515" s="32" t="s">
        <v>222</v>
      </c>
      <c r="F3515" s="32" t="s">
        <v>43</v>
      </c>
      <c r="G3515" s="32" t="s">
        <v>224</v>
      </c>
    </row>
    <row r="3516" spans="1:7" x14ac:dyDescent="0.2">
      <c r="A3516" s="34">
        <v>3515</v>
      </c>
      <c r="B3516" s="30" t="str">
        <f t="shared" si="54"/>
        <v>SJ-B-02-QDVZ-AC-0207_OP01_F</v>
      </c>
      <c r="C3516" s="30" t="str">
        <f>VLOOKUP(D3516,设备类型清单!B:E,4,0)</f>
        <v>SJ-B-02-QDVZ-AC-0207</v>
      </c>
      <c r="D3516" s="30" t="s">
        <v>332</v>
      </c>
      <c r="E3516" s="30" t="s">
        <v>222</v>
      </c>
      <c r="F3516" s="30" t="s">
        <v>11</v>
      </c>
      <c r="G3516" s="30" t="s">
        <v>223</v>
      </c>
    </row>
    <row r="3517" spans="1:7" x14ac:dyDescent="0.2">
      <c r="A3517" s="34">
        <v>3516</v>
      </c>
      <c r="B3517" s="30" t="str">
        <f t="shared" si="54"/>
        <v>SJ-B-02-QDVZ-AC-0207_TE01_F</v>
      </c>
      <c r="C3517" s="30" t="str">
        <f>VLOOKUP(D3517,设备类型清单!B:E,4,0)</f>
        <v>SJ-B-02-QDVZ-AC-0207</v>
      </c>
      <c r="D3517" s="30" t="s">
        <v>332</v>
      </c>
      <c r="E3517" s="30" t="s">
        <v>222</v>
      </c>
      <c r="F3517" s="30" t="s">
        <v>43</v>
      </c>
      <c r="G3517" s="30" t="s">
        <v>224</v>
      </c>
    </row>
    <row r="3518" spans="1:7" x14ac:dyDescent="0.2">
      <c r="A3518" s="31">
        <v>3517</v>
      </c>
      <c r="B3518" s="32" t="str">
        <f t="shared" si="54"/>
        <v>SJ-B-02-QDVZ-AC-0208_OP01_F</v>
      </c>
      <c r="C3518" s="32" t="str">
        <f>VLOOKUP(D3518,设备类型清单!B:E,4,0)</f>
        <v>SJ-B-02-QDVZ-AC-0208</v>
      </c>
      <c r="D3518" s="32" t="s">
        <v>333</v>
      </c>
      <c r="E3518" s="32" t="s">
        <v>222</v>
      </c>
      <c r="F3518" s="32" t="s">
        <v>11</v>
      </c>
      <c r="G3518" s="32" t="s">
        <v>223</v>
      </c>
    </row>
    <row r="3519" spans="1:7" x14ac:dyDescent="0.2">
      <c r="A3519" s="31">
        <v>3518</v>
      </c>
      <c r="B3519" s="32" t="str">
        <f t="shared" si="54"/>
        <v>SJ-B-02-QDVZ-AC-0208_TE01_F</v>
      </c>
      <c r="C3519" s="32" t="str">
        <f>VLOOKUP(D3519,设备类型清单!B:E,4,0)</f>
        <v>SJ-B-02-QDVZ-AC-0208</v>
      </c>
      <c r="D3519" s="32" t="s">
        <v>333</v>
      </c>
      <c r="E3519" s="32" t="s">
        <v>222</v>
      </c>
      <c r="F3519" s="32" t="s">
        <v>43</v>
      </c>
      <c r="G3519" s="32" t="s">
        <v>224</v>
      </c>
    </row>
    <row r="3520" spans="1:7" x14ac:dyDescent="0.2">
      <c r="A3520" s="34">
        <v>3519</v>
      </c>
      <c r="B3520" s="30" t="str">
        <f t="shared" si="54"/>
        <v>SJ-B-02-QDVZ-AC-0209_OP01_F</v>
      </c>
      <c r="C3520" s="30" t="str">
        <f>VLOOKUP(D3520,设备类型清单!B:E,4,0)</f>
        <v>SJ-B-02-QDVZ-AC-0209</v>
      </c>
      <c r="D3520" s="30" t="s">
        <v>334</v>
      </c>
      <c r="E3520" s="30" t="s">
        <v>222</v>
      </c>
      <c r="F3520" s="30" t="s">
        <v>11</v>
      </c>
      <c r="G3520" s="30" t="s">
        <v>223</v>
      </c>
    </row>
    <row r="3521" spans="1:7" x14ac:dyDescent="0.2">
      <c r="A3521" s="34">
        <v>3520</v>
      </c>
      <c r="B3521" s="30" t="str">
        <f t="shared" si="54"/>
        <v>SJ-B-02-QDVZ-AC-0209_TE01_F</v>
      </c>
      <c r="C3521" s="30" t="str">
        <f>VLOOKUP(D3521,设备类型清单!B:E,4,0)</f>
        <v>SJ-B-02-QDVZ-AC-0209</v>
      </c>
      <c r="D3521" s="30" t="s">
        <v>334</v>
      </c>
      <c r="E3521" s="30" t="s">
        <v>222</v>
      </c>
      <c r="F3521" s="30" t="s">
        <v>43</v>
      </c>
      <c r="G3521" s="30" t="s">
        <v>224</v>
      </c>
    </row>
    <row r="3522" spans="1:7" x14ac:dyDescent="0.2">
      <c r="A3522" s="31">
        <v>3521</v>
      </c>
      <c r="B3522" s="32" t="str">
        <f t="shared" ref="B3522:B3585" si="55">C3522&amp;F3522</f>
        <v>SJ-B-02-QDVZ-AC-0210_OP01_F</v>
      </c>
      <c r="C3522" s="32" t="str">
        <f>VLOOKUP(D3522,设备类型清单!B:E,4,0)</f>
        <v>SJ-B-02-QDVZ-AC-0210</v>
      </c>
      <c r="D3522" s="32" t="s">
        <v>335</v>
      </c>
      <c r="E3522" s="32" t="s">
        <v>222</v>
      </c>
      <c r="F3522" s="32" t="s">
        <v>11</v>
      </c>
      <c r="G3522" s="32" t="s">
        <v>223</v>
      </c>
    </row>
    <row r="3523" spans="1:7" x14ac:dyDescent="0.2">
      <c r="A3523" s="31">
        <v>3522</v>
      </c>
      <c r="B3523" s="32" t="str">
        <f t="shared" si="55"/>
        <v>SJ-B-02-QDVZ-AC-0210_TE01_F</v>
      </c>
      <c r="C3523" s="32" t="str">
        <f>VLOOKUP(D3523,设备类型清单!B:E,4,0)</f>
        <v>SJ-B-02-QDVZ-AC-0210</v>
      </c>
      <c r="D3523" s="32" t="s">
        <v>335</v>
      </c>
      <c r="E3523" s="32" t="s">
        <v>222</v>
      </c>
      <c r="F3523" s="32" t="s">
        <v>43</v>
      </c>
      <c r="G3523" s="32" t="s">
        <v>224</v>
      </c>
    </row>
    <row r="3524" spans="1:7" x14ac:dyDescent="0.2">
      <c r="A3524" s="34">
        <v>3523</v>
      </c>
      <c r="B3524" s="30" t="str">
        <f t="shared" si="55"/>
        <v>SJ-B-02-QDVZ-AC-0211_OP01_F</v>
      </c>
      <c r="C3524" s="30" t="str">
        <f>VLOOKUP(D3524,设备类型清单!B:E,4,0)</f>
        <v>SJ-B-02-QDVZ-AC-0211</v>
      </c>
      <c r="D3524" s="30" t="s">
        <v>336</v>
      </c>
      <c r="E3524" s="30" t="s">
        <v>222</v>
      </c>
      <c r="F3524" s="30" t="s">
        <v>11</v>
      </c>
      <c r="G3524" s="30" t="s">
        <v>223</v>
      </c>
    </row>
    <row r="3525" spans="1:7" x14ac:dyDescent="0.2">
      <c r="A3525" s="34">
        <v>3524</v>
      </c>
      <c r="B3525" s="30" t="str">
        <f t="shared" si="55"/>
        <v>SJ-B-02-QDVZ-AC-0211_TE01_F</v>
      </c>
      <c r="C3525" s="30" t="str">
        <f>VLOOKUP(D3525,设备类型清单!B:E,4,0)</f>
        <v>SJ-B-02-QDVZ-AC-0211</v>
      </c>
      <c r="D3525" s="30" t="s">
        <v>336</v>
      </c>
      <c r="E3525" s="30" t="s">
        <v>222</v>
      </c>
      <c r="F3525" s="30" t="s">
        <v>43</v>
      </c>
      <c r="G3525" s="30" t="s">
        <v>224</v>
      </c>
    </row>
    <row r="3526" spans="1:7" x14ac:dyDescent="0.2">
      <c r="A3526" s="31">
        <v>3525</v>
      </c>
      <c r="B3526" s="32" t="str">
        <f t="shared" si="55"/>
        <v>SJ-B-02-QDVZ-AC-0212_OP01_F</v>
      </c>
      <c r="C3526" s="32" t="str">
        <f>VLOOKUP(D3526,设备类型清单!B:E,4,0)</f>
        <v>SJ-B-02-QDVZ-AC-0212</v>
      </c>
      <c r="D3526" s="32" t="s">
        <v>337</v>
      </c>
      <c r="E3526" s="32" t="s">
        <v>222</v>
      </c>
      <c r="F3526" s="32" t="s">
        <v>11</v>
      </c>
      <c r="G3526" s="32" t="s">
        <v>223</v>
      </c>
    </row>
    <row r="3527" spans="1:7" x14ac:dyDescent="0.2">
      <c r="A3527" s="31">
        <v>3526</v>
      </c>
      <c r="B3527" s="32" t="str">
        <f t="shared" si="55"/>
        <v>SJ-B-02-QDVZ-AC-0212_TE01_F</v>
      </c>
      <c r="C3527" s="32" t="str">
        <f>VLOOKUP(D3527,设备类型清单!B:E,4,0)</f>
        <v>SJ-B-02-QDVZ-AC-0212</v>
      </c>
      <c r="D3527" s="32" t="s">
        <v>337</v>
      </c>
      <c r="E3527" s="32" t="s">
        <v>222</v>
      </c>
      <c r="F3527" s="32" t="s">
        <v>43</v>
      </c>
      <c r="G3527" s="32" t="s">
        <v>224</v>
      </c>
    </row>
    <row r="3528" spans="1:7" x14ac:dyDescent="0.2">
      <c r="A3528" s="34">
        <v>3527</v>
      </c>
      <c r="B3528" s="30" t="str">
        <f t="shared" si="55"/>
        <v>SJ-B-02-QDVZ-AC-0213_OP01_F</v>
      </c>
      <c r="C3528" s="30" t="str">
        <f>VLOOKUP(D3528,设备类型清单!B:E,4,0)</f>
        <v>SJ-B-02-QDVZ-AC-0213</v>
      </c>
      <c r="D3528" s="30" t="s">
        <v>338</v>
      </c>
      <c r="E3528" s="30" t="s">
        <v>222</v>
      </c>
      <c r="F3528" s="30" t="s">
        <v>11</v>
      </c>
      <c r="G3528" s="30" t="s">
        <v>223</v>
      </c>
    </row>
    <row r="3529" spans="1:7" x14ac:dyDescent="0.2">
      <c r="A3529" s="34">
        <v>3528</v>
      </c>
      <c r="B3529" s="30" t="str">
        <f t="shared" si="55"/>
        <v>SJ-B-02-QDVZ-AC-0213_TE01_F</v>
      </c>
      <c r="C3529" s="30" t="str">
        <f>VLOOKUP(D3529,设备类型清单!B:E,4,0)</f>
        <v>SJ-B-02-QDVZ-AC-0213</v>
      </c>
      <c r="D3529" s="30" t="s">
        <v>338</v>
      </c>
      <c r="E3529" s="30" t="s">
        <v>222</v>
      </c>
      <c r="F3529" s="30" t="s">
        <v>43</v>
      </c>
      <c r="G3529" s="30" t="s">
        <v>224</v>
      </c>
    </row>
    <row r="3530" spans="1:7" x14ac:dyDescent="0.2">
      <c r="A3530" s="31">
        <v>3529</v>
      </c>
      <c r="B3530" s="32" t="str">
        <f t="shared" si="55"/>
        <v>SJ-B-02-QDVZ-AC-0214_OP01_F</v>
      </c>
      <c r="C3530" s="32" t="str">
        <f>VLOOKUP(D3530,设备类型清单!B:E,4,0)</f>
        <v>SJ-B-02-QDVZ-AC-0214</v>
      </c>
      <c r="D3530" s="32" t="s">
        <v>339</v>
      </c>
      <c r="E3530" s="32" t="s">
        <v>222</v>
      </c>
      <c r="F3530" s="32" t="s">
        <v>11</v>
      </c>
      <c r="G3530" s="32" t="s">
        <v>223</v>
      </c>
    </row>
    <row r="3531" spans="1:7" x14ac:dyDescent="0.2">
      <c r="A3531" s="31">
        <v>3530</v>
      </c>
      <c r="B3531" s="32" t="str">
        <f t="shared" si="55"/>
        <v>SJ-B-02-QDVZ-AC-0214_TE01_F</v>
      </c>
      <c r="C3531" s="32" t="str">
        <f>VLOOKUP(D3531,设备类型清单!B:E,4,0)</f>
        <v>SJ-B-02-QDVZ-AC-0214</v>
      </c>
      <c r="D3531" s="32" t="s">
        <v>339</v>
      </c>
      <c r="E3531" s="32" t="s">
        <v>222</v>
      </c>
      <c r="F3531" s="32" t="s">
        <v>43</v>
      </c>
      <c r="G3531" s="32" t="s">
        <v>224</v>
      </c>
    </row>
    <row r="3532" spans="1:7" x14ac:dyDescent="0.2">
      <c r="A3532" s="34">
        <v>3531</v>
      </c>
      <c r="B3532" s="30" t="str">
        <f t="shared" si="55"/>
        <v>SJ-B-02-QDVZ-AC-0215_OP01_F</v>
      </c>
      <c r="C3532" s="30" t="str">
        <f>VLOOKUP(D3532,设备类型清单!B:E,4,0)</f>
        <v>SJ-B-02-QDVZ-AC-0215</v>
      </c>
      <c r="D3532" s="30" t="s">
        <v>340</v>
      </c>
      <c r="E3532" s="30" t="s">
        <v>222</v>
      </c>
      <c r="F3532" s="30" t="s">
        <v>11</v>
      </c>
      <c r="G3532" s="30" t="s">
        <v>223</v>
      </c>
    </row>
    <row r="3533" spans="1:7" x14ac:dyDescent="0.2">
      <c r="A3533" s="34">
        <v>3532</v>
      </c>
      <c r="B3533" s="30" t="str">
        <f t="shared" si="55"/>
        <v>SJ-B-02-QDVZ-AC-0215_TE01_F</v>
      </c>
      <c r="C3533" s="30" t="str">
        <f>VLOOKUP(D3533,设备类型清单!B:E,4,0)</f>
        <v>SJ-B-02-QDVZ-AC-0215</v>
      </c>
      <c r="D3533" s="30" t="s">
        <v>340</v>
      </c>
      <c r="E3533" s="30" t="s">
        <v>222</v>
      </c>
      <c r="F3533" s="30" t="s">
        <v>43</v>
      </c>
      <c r="G3533" s="30" t="s">
        <v>224</v>
      </c>
    </row>
    <row r="3534" spans="1:7" x14ac:dyDescent="0.2">
      <c r="A3534" s="31">
        <v>3533</v>
      </c>
      <c r="B3534" s="32" t="str">
        <f t="shared" si="55"/>
        <v>SJ-B-02-QDVZ-AC-0216_OP01_F</v>
      </c>
      <c r="C3534" s="32" t="str">
        <f>VLOOKUP(D3534,设备类型清单!B:E,4,0)</f>
        <v>SJ-B-02-QDVZ-AC-0216</v>
      </c>
      <c r="D3534" s="32" t="s">
        <v>341</v>
      </c>
      <c r="E3534" s="32" t="s">
        <v>222</v>
      </c>
      <c r="F3534" s="32" t="s">
        <v>11</v>
      </c>
      <c r="G3534" s="32" t="s">
        <v>223</v>
      </c>
    </row>
    <row r="3535" spans="1:7" x14ac:dyDescent="0.2">
      <c r="A3535" s="31">
        <v>3534</v>
      </c>
      <c r="B3535" s="32" t="str">
        <f t="shared" si="55"/>
        <v>SJ-B-02-QDVZ-AC-0216_TE01_F</v>
      </c>
      <c r="C3535" s="32" t="str">
        <f>VLOOKUP(D3535,设备类型清单!B:E,4,0)</f>
        <v>SJ-B-02-QDVZ-AC-0216</v>
      </c>
      <c r="D3535" s="32" t="s">
        <v>341</v>
      </c>
      <c r="E3535" s="32" t="s">
        <v>222</v>
      </c>
      <c r="F3535" s="32" t="s">
        <v>43</v>
      </c>
      <c r="G3535" s="32" t="s">
        <v>224</v>
      </c>
    </row>
    <row r="3536" spans="1:7" x14ac:dyDescent="0.2">
      <c r="A3536" s="34">
        <v>3535</v>
      </c>
      <c r="B3536" s="30" t="str">
        <f t="shared" si="55"/>
        <v>SJ-B-02-QDVZ-AC-0217_OP01_F</v>
      </c>
      <c r="C3536" s="30" t="str">
        <f>VLOOKUP(D3536,设备类型清单!B:E,4,0)</f>
        <v>SJ-B-02-QDVZ-AC-0217</v>
      </c>
      <c r="D3536" s="30" t="s">
        <v>342</v>
      </c>
      <c r="E3536" s="30" t="s">
        <v>222</v>
      </c>
      <c r="F3536" s="30" t="s">
        <v>11</v>
      </c>
      <c r="G3536" s="30" t="s">
        <v>223</v>
      </c>
    </row>
    <row r="3537" spans="1:7" x14ac:dyDescent="0.2">
      <c r="A3537" s="34">
        <v>3536</v>
      </c>
      <c r="B3537" s="30" t="str">
        <f t="shared" si="55"/>
        <v>SJ-B-02-QDVZ-AC-0217_TE01_F</v>
      </c>
      <c r="C3537" s="30" t="str">
        <f>VLOOKUP(D3537,设备类型清单!B:E,4,0)</f>
        <v>SJ-B-02-QDVZ-AC-0217</v>
      </c>
      <c r="D3537" s="30" t="s">
        <v>342</v>
      </c>
      <c r="E3537" s="30" t="s">
        <v>222</v>
      </c>
      <c r="F3537" s="30" t="s">
        <v>43</v>
      </c>
      <c r="G3537" s="30" t="s">
        <v>224</v>
      </c>
    </row>
    <row r="3538" spans="1:7" x14ac:dyDescent="0.2">
      <c r="A3538" s="31">
        <v>3537</v>
      </c>
      <c r="B3538" s="32" t="str">
        <f t="shared" si="55"/>
        <v>SJ-B-02-QDVZ-AC-0218_OP01_F</v>
      </c>
      <c r="C3538" s="32" t="str">
        <f>VLOOKUP(D3538,设备类型清单!B:E,4,0)</f>
        <v>SJ-B-02-QDVZ-AC-0218</v>
      </c>
      <c r="D3538" s="32" t="s">
        <v>343</v>
      </c>
      <c r="E3538" s="32" t="s">
        <v>222</v>
      </c>
      <c r="F3538" s="32" t="s">
        <v>11</v>
      </c>
      <c r="G3538" s="32" t="s">
        <v>223</v>
      </c>
    </row>
    <row r="3539" spans="1:7" x14ac:dyDescent="0.2">
      <c r="A3539" s="31">
        <v>3538</v>
      </c>
      <c r="B3539" s="32" t="str">
        <f t="shared" si="55"/>
        <v>SJ-B-02-QDVZ-AC-0218_TE01_F</v>
      </c>
      <c r="C3539" s="32" t="str">
        <f>VLOOKUP(D3539,设备类型清单!B:E,4,0)</f>
        <v>SJ-B-02-QDVZ-AC-0218</v>
      </c>
      <c r="D3539" s="32" t="s">
        <v>343</v>
      </c>
      <c r="E3539" s="32" t="s">
        <v>222</v>
      </c>
      <c r="F3539" s="32" t="s">
        <v>43</v>
      </c>
      <c r="G3539" s="32" t="s">
        <v>224</v>
      </c>
    </row>
    <row r="3540" spans="1:7" x14ac:dyDescent="0.2">
      <c r="A3540" s="34">
        <v>3539</v>
      </c>
      <c r="B3540" s="30" t="str">
        <f t="shared" si="55"/>
        <v>SJ-B-02-QDVZ-AC-0219_OP01_F</v>
      </c>
      <c r="C3540" s="30" t="str">
        <f>VLOOKUP(D3540,设备类型清单!B:E,4,0)</f>
        <v>SJ-B-02-QDVZ-AC-0219</v>
      </c>
      <c r="D3540" s="30" t="s">
        <v>344</v>
      </c>
      <c r="E3540" s="30" t="s">
        <v>222</v>
      </c>
      <c r="F3540" s="30" t="s">
        <v>11</v>
      </c>
      <c r="G3540" s="30" t="s">
        <v>223</v>
      </c>
    </row>
    <row r="3541" spans="1:7" x14ac:dyDescent="0.2">
      <c r="A3541" s="34">
        <v>3540</v>
      </c>
      <c r="B3541" s="30" t="str">
        <f t="shared" si="55"/>
        <v>SJ-B-02-QDVZ-AC-0219_TE01_F</v>
      </c>
      <c r="C3541" s="30" t="str">
        <f>VLOOKUP(D3541,设备类型清单!B:E,4,0)</f>
        <v>SJ-B-02-QDVZ-AC-0219</v>
      </c>
      <c r="D3541" s="30" t="s">
        <v>344</v>
      </c>
      <c r="E3541" s="30" t="s">
        <v>222</v>
      </c>
      <c r="F3541" s="30" t="s">
        <v>43</v>
      </c>
      <c r="G3541" s="30" t="s">
        <v>224</v>
      </c>
    </row>
    <row r="3542" spans="1:7" x14ac:dyDescent="0.2">
      <c r="A3542" s="31">
        <v>3541</v>
      </c>
      <c r="B3542" s="32" t="str">
        <f t="shared" si="55"/>
        <v>SJ-B-02-QDVZ-AC-0220_OP01_F</v>
      </c>
      <c r="C3542" s="32" t="str">
        <f>VLOOKUP(D3542,设备类型清单!B:E,4,0)</f>
        <v>SJ-B-02-QDVZ-AC-0220</v>
      </c>
      <c r="D3542" s="32" t="s">
        <v>345</v>
      </c>
      <c r="E3542" s="32" t="s">
        <v>222</v>
      </c>
      <c r="F3542" s="32" t="s">
        <v>11</v>
      </c>
      <c r="G3542" s="32" t="s">
        <v>223</v>
      </c>
    </row>
    <row r="3543" spans="1:7" x14ac:dyDescent="0.2">
      <c r="A3543" s="31">
        <v>3542</v>
      </c>
      <c r="B3543" s="32" t="str">
        <f t="shared" si="55"/>
        <v>SJ-B-02-QDVZ-AC-0220_TE01_F</v>
      </c>
      <c r="C3543" s="32" t="str">
        <f>VLOOKUP(D3543,设备类型清单!B:E,4,0)</f>
        <v>SJ-B-02-QDVZ-AC-0220</v>
      </c>
      <c r="D3543" s="32" t="s">
        <v>345</v>
      </c>
      <c r="E3543" s="32" t="s">
        <v>222</v>
      </c>
      <c r="F3543" s="32" t="s">
        <v>43</v>
      </c>
      <c r="G3543" s="32" t="s">
        <v>224</v>
      </c>
    </row>
    <row r="3544" spans="1:7" x14ac:dyDescent="0.2">
      <c r="A3544" s="34">
        <v>3543</v>
      </c>
      <c r="B3544" s="30" t="str">
        <f t="shared" si="55"/>
        <v>SJ-B-02-QDVZ-AC-0221_OP01_F</v>
      </c>
      <c r="C3544" s="30" t="str">
        <f>VLOOKUP(D3544,设备类型清单!B:E,4,0)</f>
        <v>SJ-B-02-QDVZ-AC-0221</v>
      </c>
      <c r="D3544" s="30" t="s">
        <v>346</v>
      </c>
      <c r="E3544" s="30" t="s">
        <v>222</v>
      </c>
      <c r="F3544" s="30" t="s">
        <v>11</v>
      </c>
      <c r="G3544" s="30" t="s">
        <v>223</v>
      </c>
    </row>
    <row r="3545" spans="1:7" x14ac:dyDescent="0.2">
      <c r="A3545" s="34">
        <v>3544</v>
      </c>
      <c r="B3545" s="30" t="str">
        <f t="shared" si="55"/>
        <v>SJ-B-02-QDVZ-AC-0221_TE01_F</v>
      </c>
      <c r="C3545" s="30" t="str">
        <f>VLOOKUP(D3545,设备类型清单!B:E,4,0)</f>
        <v>SJ-B-02-QDVZ-AC-0221</v>
      </c>
      <c r="D3545" s="30" t="s">
        <v>346</v>
      </c>
      <c r="E3545" s="30" t="s">
        <v>222</v>
      </c>
      <c r="F3545" s="30" t="s">
        <v>43</v>
      </c>
      <c r="G3545" s="30" t="s">
        <v>224</v>
      </c>
    </row>
    <row r="3546" spans="1:7" x14ac:dyDescent="0.2">
      <c r="A3546" s="31">
        <v>3545</v>
      </c>
      <c r="B3546" s="32" t="str">
        <f t="shared" si="55"/>
        <v>SJ-B-02-QDVZ-AC-0222_OP01_F</v>
      </c>
      <c r="C3546" s="32" t="str">
        <f>VLOOKUP(D3546,设备类型清单!B:E,4,0)</f>
        <v>SJ-B-02-QDVZ-AC-0222</v>
      </c>
      <c r="D3546" s="32" t="s">
        <v>347</v>
      </c>
      <c r="E3546" s="32" t="s">
        <v>222</v>
      </c>
      <c r="F3546" s="32" t="s">
        <v>11</v>
      </c>
      <c r="G3546" s="32" t="s">
        <v>223</v>
      </c>
    </row>
    <row r="3547" spans="1:7" x14ac:dyDescent="0.2">
      <c r="A3547" s="31">
        <v>3546</v>
      </c>
      <c r="B3547" s="32" t="str">
        <f t="shared" si="55"/>
        <v>SJ-B-02-QDVZ-AC-0222_TE01_F</v>
      </c>
      <c r="C3547" s="32" t="str">
        <f>VLOOKUP(D3547,设备类型清单!B:E,4,0)</f>
        <v>SJ-B-02-QDVZ-AC-0222</v>
      </c>
      <c r="D3547" s="32" t="s">
        <v>347</v>
      </c>
      <c r="E3547" s="32" t="s">
        <v>222</v>
      </c>
      <c r="F3547" s="32" t="s">
        <v>43</v>
      </c>
      <c r="G3547" s="32" t="s">
        <v>224</v>
      </c>
    </row>
    <row r="3548" spans="1:7" x14ac:dyDescent="0.2">
      <c r="A3548" s="34">
        <v>3547</v>
      </c>
      <c r="B3548" s="30" t="str">
        <f t="shared" si="55"/>
        <v>SJ-B-02-QDVZ-AC-0223_OP01_F</v>
      </c>
      <c r="C3548" s="30" t="str">
        <f>VLOOKUP(D3548,设备类型清单!B:E,4,0)</f>
        <v>SJ-B-02-QDVZ-AC-0223</v>
      </c>
      <c r="D3548" s="30" t="s">
        <v>348</v>
      </c>
      <c r="E3548" s="30" t="s">
        <v>222</v>
      </c>
      <c r="F3548" s="30" t="s">
        <v>11</v>
      </c>
      <c r="G3548" s="30" t="s">
        <v>223</v>
      </c>
    </row>
    <row r="3549" spans="1:7" x14ac:dyDescent="0.2">
      <c r="A3549" s="34">
        <v>3548</v>
      </c>
      <c r="B3549" s="30" t="str">
        <f t="shared" si="55"/>
        <v>SJ-B-02-QDVZ-AC-0223_TE01_F</v>
      </c>
      <c r="C3549" s="30" t="str">
        <f>VLOOKUP(D3549,设备类型清单!B:E,4,0)</f>
        <v>SJ-B-02-QDVZ-AC-0223</v>
      </c>
      <c r="D3549" s="30" t="s">
        <v>348</v>
      </c>
      <c r="E3549" s="30" t="s">
        <v>222</v>
      </c>
      <c r="F3549" s="30" t="s">
        <v>43</v>
      </c>
      <c r="G3549" s="30" t="s">
        <v>224</v>
      </c>
    </row>
    <row r="3550" spans="1:7" x14ac:dyDescent="0.2">
      <c r="A3550" s="31">
        <v>3549</v>
      </c>
      <c r="B3550" s="32" t="str">
        <f t="shared" si="55"/>
        <v>SJ-B-02-QDVZ-AC-0224_OP01_F</v>
      </c>
      <c r="C3550" s="32" t="str">
        <f>VLOOKUP(D3550,设备类型清单!B:E,4,0)</f>
        <v>SJ-B-02-QDVZ-AC-0224</v>
      </c>
      <c r="D3550" s="32" t="s">
        <v>349</v>
      </c>
      <c r="E3550" s="32" t="s">
        <v>222</v>
      </c>
      <c r="F3550" s="32" t="s">
        <v>11</v>
      </c>
      <c r="G3550" s="32" t="s">
        <v>223</v>
      </c>
    </row>
    <row r="3551" spans="1:7" x14ac:dyDescent="0.2">
      <c r="A3551" s="31">
        <v>3550</v>
      </c>
      <c r="B3551" s="32" t="str">
        <f t="shared" si="55"/>
        <v>SJ-B-02-QDVZ-AC-0224_TE01_F</v>
      </c>
      <c r="C3551" s="32" t="str">
        <f>VLOOKUP(D3551,设备类型清单!B:E,4,0)</f>
        <v>SJ-B-02-QDVZ-AC-0224</v>
      </c>
      <c r="D3551" s="32" t="s">
        <v>349</v>
      </c>
      <c r="E3551" s="32" t="s">
        <v>222</v>
      </c>
      <c r="F3551" s="32" t="s">
        <v>43</v>
      </c>
      <c r="G3551" s="32" t="s">
        <v>224</v>
      </c>
    </row>
    <row r="3552" spans="1:7" x14ac:dyDescent="0.2">
      <c r="A3552" s="34">
        <v>3551</v>
      </c>
      <c r="B3552" s="30" t="str">
        <f t="shared" si="55"/>
        <v>SJ-B-02-QDVZ-AC-0225_OP01_F</v>
      </c>
      <c r="C3552" s="30" t="str">
        <f>VLOOKUP(D3552,设备类型清单!B:E,4,0)</f>
        <v>SJ-B-02-QDVZ-AC-0225</v>
      </c>
      <c r="D3552" s="30" t="s">
        <v>350</v>
      </c>
      <c r="E3552" s="30" t="s">
        <v>222</v>
      </c>
      <c r="F3552" s="30" t="s">
        <v>11</v>
      </c>
      <c r="G3552" s="30" t="s">
        <v>223</v>
      </c>
    </row>
    <row r="3553" spans="1:7" x14ac:dyDescent="0.2">
      <c r="A3553" s="34">
        <v>3552</v>
      </c>
      <c r="B3553" s="30" t="str">
        <f t="shared" si="55"/>
        <v>SJ-B-02-QDVZ-AC-0225_TE01_F</v>
      </c>
      <c r="C3553" s="30" t="str">
        <f>VLOOKUP(D3553,设备类型清单!B:E,4,0)</f>
        <v>SJ-B-02-QDVZ-AC-0225</v>
      </c>
      <c r="D3553" s="30" t="s">
        <v>350</v>
      </c>
      <c r="E3553" s="30" t="s">
        <v>222</v>
      </c>
      <c r="F3553" s="30" t="s">
        <v>43</v>
      </c>
      <c r="G3553" s="30" t="s">
        <v>224</v>
      </c>
    </row>
    <row r="3554" spans="1:7" x14ac:dyDescent="0.2">
      <c r="A3554" s="31">
        <v>3553</v>
      </c>
      <c r="B3554" s="32" t="str">
        <f t="shared" si="55"/>
        <v>SJ-B-02-QDVZ-AC-0226_OP01_F</v>
      </c>
      <c r="C3554" s="32" t="str">
        <f>VLOOKUP(D3554,设备类型清单!B:E,4,0)</f>
        <v>SJ-B-02-QDVZ-AC-0226</v>
      </c>
      <c r="D3554" s="32" t="s">
        <v>351</v>
      </c>
      <c r="E3554" s="32" t="s">
        <v>222</v>
      </c>
      <c r="F3554" s="32" t="s">
        <v>11</v>
      </c>
      <c r="G3554" s="32" t="s">
        <v>223</v>
      </c>
    </row>
    <row r="3555" spans="1:7" x14ac:dyDescent="0.2">
      <c r="A3555" s="31">
        <v>3554</v>
      </c>
      <c r="B3555" s="32" t="str">
        <f t="shared" si="55"/>
        <v>SJ-B-02-QDVZ-AC-0226_TE01_F</v>
      </c>
      <c r="C3555" s="32" t="str">
        <f>VLOOKUP(D3555,设备类型清单!B:E,4,0)</f>
        <v>SJ-B-02-QDVZ-AC-0226</v>
      </c>
      <c r="D3555" s="32" t="s">
        <v>351</v>
      </c>
      <c r="E3555" s="32" t="s">
        <v>222</v>
      </c>
      <c r="F3555" s="32" t="s">
        <v>43</v>
      </c>
      <c r="G3555" s="32" t="s">
        <v>224</v>
      </c>
    </row>
    <row r="3556" spans="1:7" x14ac:dyDescent="0.2">
      <c r="A3556" s="34">
        <v>3555</v>
      </c>
      <c r="B3556" s="30" t="str">
        <f t="shared" si="55"/>
        <v>SJ-B-02-QDVZ-AC-0227_OP01_F</v>
      </c>
      <c r="C3556" s="30" t="str">
        <f>VLOOKUP(D3556,设备类型清单!B:E,4,0)</f>
        <v>SJ-B-02-QDVZ-AC-0227</v>
      </c>
      <c r="D3556" s="30" t="s">
        <v>352</v>
      </c>
      <c r="E3556" s="30" t="s">
        <v>222</v>
      </c>
      <c r="F3556" s="30" t="s">
        <v>11</v>
      </c>
      <c r="G3556" s="30" t="s">
        <v>223</v>
      </c>
    </row>
    <row r="3557" spans="1:7" x14ac:dyDescent="0.2">
      <c r="A3557" s="34">
        <v>3556</v>
      </c>
      <c r="B3557" s="30" t="str">
        <f t="shared" si="55"/>
        <v>SJ-B-02-QDVZ-AC-0227_TE01_F</v>
      </c>
      <c r="C3557" s="30" t="str">
        <f>VLOOKUP(D3557,设备类型清单!B:E,4,0)</f>
        <v>SJ-B-02-QDVZ-AC-0227</v>
      </c>
      <c r="D3557" s="30" t="s">
        <v>352</v>
      </c>
      <c r="E3557" s="30" t="s">
        <v>222</v>
      </c>
      <c r="F3557" s="30" t="s">
        <v>43</v>
      </c>
      <c r="G3557" s="30" t="s">
        <v>224</v>
      </c>
    </row>
    <row r="3558" spans="1:7" x14ac:dyDescent="0.2">
      <c r="A3558" s="31">
        <v>3557</v>
      </c>
      <c r="B3558" s="32" t="str">
        <f t="shared" si="55"/>
        <v>SJ-B-02-QDVZ-AC-0228_OP01_F</v>
      </c>
      <c r="C3558" s="32" t="str">
        <f>VLOOKUP(D3558,设备类型清单!B:E,4,0)</f>
        <v>SJ-B-02-QDVZ-AC-0228</v>
      </c>
      <c r="D3558" s="32" t="s">
        <v>353</v>
      </c>
      <c r="E3558" s="32" t="s">
        <v>222</v>
      </c>
      <c r="F3558" s="32" t="s">
        <v>11</v>
      </c>
      <c r="G3558" s="32" t="s">
        <v>223</v>
      </c>
    </row>
    <row r="3559" spans="1:7" x14ac:dyDescent="0.2">
      <c r="A3559" s="31">
        <v>3558</v>
      </c>
      <c r="B3559" s="32" t="str">
        <f t="shared" si="55"/>
        <v>SJ-B-02-QDVZ-AC-0228_TE01_F</v>
      </c>
      <c r="C3559" s="32" t="str">
        <f>VLOOKUP(D3559,设备类型清单!B:E,4,0)</f>
        <v>SJ-B-02-QDVZ-AC-0228</v>
      </c>
      <c r="D3559" s="32" t="s">
        <v>353</v>
      </c>
      <c r="E3559" s="32" t="s">
        <v>222</v>
      </c>
      <c r="F3559" s="32" t="s">
        <v>43</v>
      </c>
      <c r="G3559" s="32" t="s">
        <v>224</v>
      </c>
    </row>
    <row r="3560" spans="1:7" x14ac:dyDescent="0.2">
      <c r="A3560" s="34">
        <v>3559</v>
      </c>
      <c r="B3560" s="30" t="str">
        <f t="shared" si="55"/>
        <v>SJ-B-02-QDVZ-AC-0229_OP01_F</v>
      </c>
      <c r="C3560" s="30" t="str">
        <f>VLOOKUP(D3560,设备类型清单!B:E,4,0)</f>
        <v>SJ-B-02-QDVZ-AC-0229</v>
      </c>
      <c r="D3560" s="30" t="s">
        <v>354</v>
      </c>
      <c r="E3560" s="30" t="s">
        <v>222</v>
      </c>
      <c r="F3560" s="30" t="s">
        <v>11</v>
      </c>
      <c r="G3560" s="30" t="s">
        <v>223</v>
      </c>
    </row>
    <row r="3561" spans="1:7" x14ac:dyDescent="0.2">
      <c r="A3561" s="34">
        <v>3560</v>
      </c>
      <c r="B3561" s="30" t="str">
        <f t="shared" si="55"/>
        <v>SJ-B-02-QDVZ-AC-0229_TE01_F</v>
      </c>
      <c r="C3561" s="30" t="str">
        <f>VLOOKUP(D3561,设备类型清单!B:E,4,0)</f>
        <v>SJ-B-02-QDVZ-AC-0229</v>
      </c>
      <c r="D3561" s="30" t="s">
        <v>354</v>
      </c>
      <c r="E3561" s="30" t="s">
        <v>222</v>
      </c>
      <c r="F3561" s="30" t="s">
        <v>43</v>
      </c>
      <c r="G3561" s="30" t="s">
        <v>224</v>
      </c>
    </row>
    <row r="3562" spans="1:7" x14ac:dyDescent="0.2">
      <c r="A3562" s="31">
        <v>3561</v>
      </c>
      <c r="B3562" s="32" t="str">
        <f t="shared" si="55"/>
        <v>SJ-B-02-QDVZ-AC-0230_OP01_F</v>
      </c>
      <c r="C3562" s="32" t="str">
        <f>VLOOKUP(D3562,设备类型清单!B:E,4,0)</f>
        <v>SJ-B-02-QDVZ-AC-0230</v>
      </c>
      <c r="D3562" s="32" t="s">
        <v>355</v>
      </c>
      <c r="E3562" s="32" t="s">
        <v>222</v>
      </c>
      <c r="F3562" s="32" t="s">
        <v>11</v>
      </c>
      <c r="G3562" s="32" t="s">
        <v>223</v>
      </c>
    </row>
    <row r="3563" spans="1:7" x14ac:dyDescent="0.2">
      <c r="A3563" s="31">
        <v>3562</v>
      </c>
      <c r="B3563" s="32" t="str">
        <f t="shared" si="55"/>
        <v>SJ-B-02-QDVZ-AC-0230_TE01_F</v>
      </c>
      <c r="C3563" s="32" t="str">
        <f>VLOOKUP(D3563,设备类型清单!B:E,4,0)</f>
        <v>SJ-B-02-QDVZ-AC-0230</v>
      </c>
      <c r="D3563" s="32" t="s">
        <v>355</v>
      </c>
      <c r="E3563" s="32" t="s">
        <v>222</v>
      </c>
      <c r="F3563" s="32" t="s">
        <v>43</v>
      </c>
      <c r="G3563" s="32" t="s">
        <v>224</v>
      </c>
    </row>
    <row r="3564" spans="1:7" x14ac:dyDescent="0.2">
      <c r="A3564" s="34">
        <v>3563</v>
      </c>
      <c r="B3564" s="30" t="str">
        <f t="shared" si="55"/>
        <v>SJ-B-02-QDVZ-AC-0231_OP01_F</v>
      </c>
      <c r="C3564" s="30" t="str">
        <f>VLOOKUP(D3564,设备类型清单!B:E,4,0)</f>
        <v>SJ-B-02-QDVZ-AC-0231</v>
      </c>
      <c r="D3564" s="30" t="s">
        <v>356</v>
      </c>
      <c r="E3564" s="30" t="s">
        <v>222</v>
      </c>
      <c r="F3564" s="30" t="s">
        <v>11</v>
      </c>
      <c r="G3564" s="30" t="s">
        <v>223</v>
      </c>
    </row>
    <row r="3565" spans="1:7" x14ac:dyDescent="0.2">
      <c r="A3565" s="34">
        <v>3564</v>
      </c>
      <c r="B3565" s="30" t="str">
        <f t="shared" si="55"/>
        <v>SJ-B-02-QDVZ-AC-0231_TE01_F</v>
      </c>
      <c r="C3565" s="30" t="str">
        <f>VLOOKUP(D3565,设备类型清单!B:E,4,0)</f>
        <v>SJ-B-02-QDVZ-AC-0231</v>
      </c>
      <c r="D3565" s="30" t="s">
        <v>356</v>
      </c>
      <c r="E3565" s="30" t="s">
        <v>222</v>
      </c>
      <c r="F3565" s="30" t="s">
        <v>43</v>
      </c>
      <c r="G3565" s="30" t="s">
        <v>224</v>
      </c>
    </row>
    <row r="3566" spans="1:7" x14ac:dyDescent="0.2">
      <c r="A3566" s="31">
        <v>3565</v>
      </c>
      <c r="B3566" s="32" t="str">
        <f t="shared" si="55"/>
        <v>SJ-B-02-QDVZ-AC-0232_OP01_F</v>
      </c>
      <c r="C3566" s="32" t="str">
        <f>VLOOKUP(D3566,设备类型清单!B:E,4,0)</f>
        <v>SJ-B-02-QDVZ-AC-0232</v>
      </c>
      <c r="D3566" s="32" t="s">
        <v>357</v>
      </c>
      <c r="E3566" s="32" t="s">
        <v>222</v>
      </c>
      <c r="F3566" s="32" t="s">
        <v>11</v>
      </c>
      <c r="G3566" s="32" t="s">
        <v>223</v>
      </c>
    </row>
    <row r="3567" spans="1:7" x14ac:dyDescent="0.2">
      <c r="A3567" s="31">
        <v>3566</v>
      </c>
      <c r="B3567" s="32" t="str">
        <f t="shared" si="55"/>
        <v>SJ-B-02-QDVZ-AC-0232_TE01_F</v>
      </c>
      <c r="C3567" s="32" t="str">
        <f>VLOOKUP(D3567,设备类型清单!B:E,4,0)</f>
        <v>SJ-B-02-QDVZ-AC-0232</v>
      </c>
      <c r="D3567" s="32" t="s">
        <v>357</v>
      </c>
      <c r="E3567" s="32" t="s">
        <v>222</v>
      </c>
      <c r="F3567" s="32" t="s">
        <v>43</v>
      </c>
      <c r="G3567" s="32" t="s">
        <v>224</v>
      </c>
    </row>
    <row r="3568" spans="1:7" x14ac:dyDescent="0.2">
      <c r="A3568" s="34">
        <v>3567</v>
      </c>
      <c r="B3568" s="30" t="str">
        <f t="shared" si="55"/>
        <v>SJ-B-02-QDVZ-AC-0233_OP01_F</v>
      </c>
      <c r="C3568" s="30" t="str">
        <f>VLOOKUP(D3568,设备类型清单!B:E,4,0)</f>
        <v>SJ-B-02-QDVZ-AC-0233</v>
      </c>
      <c r="D3568" s="30" t="s">
        <v>358</v>
      </c>
      <c r="E3568" s="30" t="s">
        <v>222</v>
      </c>
      <c r="F3568" s="30" t="s">
        <v>11</v>
      </c>
      <c r="G3568" s="30" t="s">
        <v>223</v>
      </c>
    </row>
    <row r="3569" spans="1:7" x14ac:dyDescent="0.2">
      <c r="A3569" s="34">
        <v>3568</v>
      </c>
      <c r="B3569" s="30" t="str">
        <f t="shared" si="55"/>
        <v>SJ-B-02-QDVZ-AC-0233_TE01_F</v>
      </c>
      <c r="C3569" s="30" t="str">
        <f>VLOOKUP(D3569,设备类型清单!B:E,4,0)</f>
        <v>SJ-B-02-QDVZ-AC-0233</v>
      </c>
      <c r="D3569" s="30" t="s">
        <v>358</v>
      </c>
      <c r="E3569" s="30" t="s">
        <v>222</v>
      </c>
      <c r="F3569" s="30" t="s">
        <v>43</v>
      </c>
      <c r="G3569" s="30" t="s">
        <v>224</v>
      </c>
    </row>
    <row r="3570" spans="1:7" x14ac:dyDescent="0.2">
      <c r="A3570" s="31">
        <v>3569</v>
      </c>
      <c r="B3570" s="32" t="str">
        <f t="shared" si="55"/>
        <v>SJ-B-02-QDVZ-AC-0234_OP01_F</v>
      </c>
      <c r="C3570" s="32" t="str">
        <f>VLOOKUP(D3570,设备类型清单!B:E,4,0)</f>
        <v>SJ-B-02-QDVZ-AC-0234</v>
      </c>
      <c r="D3570" s="32" t="s">
        <v>359</v>
      </c>
      <c r="E3570" s="32" t="s">
        <v>222</v>
      </c>
      <c r="F3570" s="32" t="s">
        <v>11</v>
      </c>
      <c r="G3570" s="32" t="s">
        <v>223</v>
      </c>
    </row>
    <row r="3571" spans="1:7" x14ac:dyDescent="0.2">
      <c r="A3571" s="31">
        <v>3570</v>
      </c>
      <c r="B3571" s="32" t="str">
        <f t="shared" si="55"/>
        <v>SJ-B-02-QDVZ-AC-0234_TE01_F</v>
      </c>
      <c r="C3571" s="32" t="str">
        <f>VLOOKUP(D3571,设备类型清单!B:E,4,0)</f>
        <v>SJ-B-02-QDVZ-AC-0234</v>
      </c>
      <c r="D3571" s="32" t="s">
        <v>359</v>
      </c>
      <c r="E3571" s="32" t="s">
        <v>222</v>
      </c>
      <c r="F3571" s="32" t="s">
        <v>43</v>
      </c>
      <c r="G3571" s="32" t="s">
        <v>224</v>
      </c>
    </row>
    <row r="3572" spans="1:7" x14ac:dyDescent="0.2">
      <c r="A3572" s="34">
        <v>3571</v>
      </c>
      <c r="B3572" s="30" t="str">
        <f t="shared" si="55"/>
        <v>SJ-B-02-QDVZ-AC-0235_OP01_F</v>
      </c>
      <c r="C3572" s="30" t="str">
        <f>VLOOKUP(D3572,设备类型清单!B:E,4,0)</f>
        <v>SJ-B-02-QDVZ-AC-0235</v>
      </c>
      <c r="D3572" s="30" t="s">
        <v>360</v>
      </c>
      <c r="E3572" s="30" t="s">
        <v>222</v>
      </c>
      <c r="F3572" s="30" t="s">
        <v>11</v>
      </c>
      <c r="G3572" s="30" t="s">
        <v>223</v>
      </c>
    </row>
    <row r="3573" spans="1:7" x14ac:dyDescent="0.2">
      <c r="A3573" s="34">
        <v>3572</v>
      </c>
      <c r="B3573" s="30" t="str">
        <f t="shared" si="55"/>
        <v>SJ-B-02-QDVZ-AC-0235_TE01_F</v>
      </c>
      <c r="C3573" s="30" t="str">
        <f>VLOOKUP(D3573,设备类型清单!B:E,4,0)</f>
        <v>SJ-B-02-QDVZ-AC-0235</v>
      </c>
      <c r="D3573" s="30" t="s">
        <v>360</v>
      </c>
      <c r="E3573" s="30" t="s">
        <v>222</v>
      </c>
      <c r="F3573" s="30" t="s">
        <v>43</v>
      </c>
      <c r="G3573" s="30" t="s">
        <v>224</v>
      </c>
    </row>
    <row r="3574" spans="1:7" x14ac:dyDescent="0.2">
      <c r="A3574" s="31">
        <v>3573</v>
      </c>
      <c r="B3574" s="32" t="str">
        <f t="shared" si="55"/>
        <v>SJ-B-02-QDVZ-AC-0236_OP01_F</v>
      </c>
      <c r="C3574" s="32" t="str">
        <f>VLOOKUP(D3574,设备类型清单!B:E,4,0)</f>
        <v>SJ-B-02-QDVZ-AC-0236</v>
      </c>
      <c r="D3574" s="32" t="s">
        <v>361</v>
      </c>
      <c r="E3574" s="32" t="s">
        <v>222</v>
      </c>
      <c r="F3574" s="32" t="s">
        <v>11</v>
      </c>
      <c r="G3574" s="32" t="s">
        <v>223</v>
      </c>
    </row>
    <row r="3575" spans="1:7" x14ac:dyDescent="0.2">
      <c r="A3575" s="31">
        <v>3574</v>
      </c>
      <c r="B3575" s="32" t="str">
        <f t="shared" si="55"/>
        <v>SJ-B-02-QDVZ-AC-0236_TE01_F</v>
      </c>
      <c r="C3575" s="32" t="str">
        <f>VLOOKUP(D3575,设备类型清单!B:E,4,0)</f>
        <v>SJ-B-02-QDVZ-AC-0236</v>
      </c>
      <c r="D3575" s="32" t="s">
        <v>361</v>
      </c>
      <c r="E3575" s="32" t="s">
        <v>222</v>
      </c>
      <c r="F3575" s="32" t="s">
        <v>43</v>
      </c>
      <c r="G3575" s="32" t="s">
        <v>224</v>
      </c>
    </row>
    <row r="3576" spans="1:7" x14ac:dyDescent="0.2">
      <c r="A3576" s="34">
        <v>3575</v>
      </c>
      <c r="B3576" s="30" t="str">
        <f t="shared" si="55"/>
        <v>SJ-B-02-QDVZ-AC-0237_OP01_F</v>
      </c>
      <c r="C3576" s="30" t="str">
        <f>VLOOKUP(D3576,设备类型清单!B:E,4,0)</f>
        <v>SJ-B-02-QDVZ-AC-0237</v>
      </c>
      <c r="D3576" s="30" t="s">
        <v>362</v>
      </c>
      <c r="E3576" s="30" t="s">
        <v>222</v>
      </c>
      <c r="F3576" s="30" t="s">
        <v>11</v>
      </c>
      <c r="G3576" s="30" t="s">
        <v>223</v>
      </c>
    </row>
    <row r="3577" spans="1:7" x14ac:dyDescent="0.2">
      <c r="A3577" s="34">
        <v>3576</v>
      </c>
      <c r="B3577" s="30" t="str">
        <f t="shared" si="55"/>
        <v>SJ-B-02-QDVZ-AC-0237_TE01_F</v>
      </c>
      <c r="C3577" s="30" t="str">
        <f>VLOOKUP(D3577,设备类型清单!B:E,4,0)</f>
        <v>SJ-B-02-QDVZ-AC-0237</v>
      </c>
      <c r="D3577" s="30" t="s">
        <v>362</v>
      </c>
      <c r="E3577" s="30" t="s">
        <v>222</v>
      </c>
      <c r="F3577" s="30" t="s">
        <v>43</v>
      </c>
      <c r="G3577" s="30" t="s">
        <v>224</v>
      </c>
    </row>
    <row r="3578" spans="1:7" x14ac:dyDescent="0.2">
      <c r="A3578" s="31">
        <v>3577</v>
      </c>
      <c r="B3578" s="32" t="str">
        <f t="shared" si="55"/>
        <v>SJ-B-02-QDVZ-AC-0238_OP01_F</v>
      </c>
      <c r="C3578" s="32" t="str">
        <f>VLOOKUP(D3578,设备类型清单!B:E,4,0)</f>
        <v>SJ-B-02-QDVZ-AC-0238</v>
      </c>
      <c r="D3578" s="32" t="s">
        <v>363</v>
      </c>
      <c r="E3578" s="32" t="s">
        <v>222</v>
      </c>
      <c r="F3578" s="32" t="s">
        <v>11</v>
      </c>
      <c r="G3578" s="32" t="s">
        <v>223</v>
      </c>
    </row>
    <row r="3579" spans="1:7" x14ac:dyDescent="0.2">
      <c r="A3579" s="31">
        <v>3578</v>
      </c>
      <c r="B3579" s="32" t="str">
        <f t="shared" si="55"/>
        <v>SJ-B-02-QDVZ-AC-0238_TE01_F</v>
      </c>
      <c r="C3579" s="32" t="str">
        <f>VLOOKUP(D3579,设备类型清单!B:E,4,0)</f>
        <v>SJ-B-02-QDVZ-AC-0238</v>
      </c>
      <c r="D3579" s="32" t="s">
        <v>363</v>
      </c>
      <c r="E3579" s="32" t="s">
        <v>222</v>
      </c>
      <c r="F3579" s="32" t="s">
        <v>43</v>
      </c>
      <c r="G3579" s="32" t="s">
        <v>224</v>
      </c>
    </row>
    <row r="3580" spans="1:7" x14ac:dyDescent="0.2">
      <c r="A3580" s="34">
        <v>3579</v>
      </c>
      <c r="B3580" s="30" t="str">
        <f t="shared" si="55"/>
        <v>SJ-B-02-QDVZ-AC-0239_OP01_F</v>
      </c>
      <c r="C3580" s="30" t="str">
        <f>VLOOKUP(D3580,设备类型清单!B:E,4,0)</f>
        <v>SJ-B-02-QDVZ-AC-0239</v>
      </c>
      <c r="D3580" s="30" t="s">
        <v>364</v>
      </c>
      <c r="E3580" s="30" t="s">
        <v>222</v>
      </c>
      <c r="F3580" s="30" t="s">
        <v>11</v>
      </c>
      <c r="G3580" s="30" t="s">
        <v>223</v>
      </c>
    </row>
    <row r="3581" spans="1:7" x14ac:dyDescent="0.2">
      <c r="A3581" s="34">
        <v>3580</v>
      </c>
      <c r="B3581" s="30" t="str">
        <f t="shared" si="55"/>
        <v>SJ-B-02-QDVZ-AC-0239_TE01_F</v>
      </c>
      <c r="C3581" s="30" t="str">
        <f>VLOOKUP(D3581,设备类型清单!B:E,4,0)</f>
        <v>SJ-B-02-QDVZ-AC-0239</v>
      </c>
      <c r="D3581" s="30" t="s">
        <v>364</v>
      </c>
      <c r="E3581" s="30" t="s">
        <v>222</v>
      </c>
      <c r="F3581" s="30" t="s">
        <v>43</v>
      </c>
      <c r="G3581" s="30" t="s">
        <v>224</v>
      </c>
    </row>
    <row r="3582" spans="1:7" x14ac:dyDescent="0.2">
      <c r="A3582" s="31">
        <v>3581</v>
      </c>
      <c r="B3582" s="32" t="str">
        <f t="shared" si="55"/>
        <v>SJ-B-02-QDVZ-AC-0240_OP01_F</v>
      </c>
      <c r="C3582" s="32" t="str">
        <f>VLOOKUP(D3582,设备类型清单!B:E,4,0)</f>
        <v>SJ-B-02-QDVZ-AC-0240</v>
      </c>
      <c r="D3582" s="32" t="s">
        <v>365</v>
      </c>
      <c r="E3582" s="32" t="s">
        <v>222</v>
      </c>
      <c r="F3582" s="32" t="s">
        <v>11</v>
      </c>
      <c r="G3582" s="32" t="s">
        <v>223</v>
      </c>
    </row>
    <row r="3583" spans="1:7" x14ac:dyDescent="0.2">
      <c r="A3583" s="31">
        <v>3582</v>
      </c>
      <c r="B3583" s="32" t="str">
        <f t="shared" si="55"/>
        <v>SJ-B-02-QDVZ-AC-0240_TE01_F</v>
      </c>
      <c r="C3583" s="32" t="str">
        <f>VLOOKUP(D3583,设备类型清单!B:E,4,0)</f>
        <v>SJ-B-02-QDVZ-AC-0240</v>
      </c>
      <c r="D3583" s="32" t="s">
        <v>365</v>
      </c>
      <c r="E3583" s="32" t="s">
        <v>222</v>
      </c>
      <c r="F3583" s="32" t="s">
        <v>43</v>
      </c>
      <c r="G3583" s="32" t="s">
        <v>224</v>
      </c>
    </row>
    <row r="3584" spans="1:7" x14ac:dyDescent="0.2">
      <c r="A3584" s="34">
        <v>3583</v>
      </c>
      <c r="B3584" s="30" t="str">
        <f t="shared" si="55"/>
        <v>SJ-B-02-QDVZ-AC-0241_OP01_F</v>
      </c>
      <c r="C3584" s="30" t="str">
        <f>VLOOKUP(D3584,设备类型清单!B:E,4,0)</f>
        <v>SJ-B-02-QDVZ-AC-0241</v>
      </c>
      <c r="D3584" s="30" t="s">
        <v>366</v>
      </c>
      <c r="E3584" s="30" t="s">
        <v>222</v>
      </c>
      <c r="F3584" s="30" t="s">
        <v>11</v>
      </c>
      <c r="G3584" s="30" t="s">
        <v>223</v>
      </c>
    </row>
    <row r="3585" spans="1:7" x14ac:dyDescent="0.2">
      <c r="A3585" s="34">
        <v>3584</v>
      </c>
      <c r="B3585" s="30" t="str">
        <f t="shared" si="55"/>
        <v>SJ-B-02-QDVZ-AC-0241_TE01_F</v>
      </c>
      <c r="C3585" s="30" t="str">
        <f>VLOOKUP(D3585,设备类型清单!B:E,4,0)</f>
        <v>SJ-B-02-QDVZ-AC-0241</v>
      </c>
      <c r="D3585" s="30" t="s">
        <v>366</v>
      </c>
      <c r="E3585" s="30" t="s">
        <v>222</v>
      </c>
      <c r="F3585" s="30" t="s">
        <v>43</v>
      </c>
      <c r="G3585" s="30" t="s">
        <v>224</v>
      </c>
    </row>
    <row r="3586" spans="1:7" x14ac:dyDescent="0.2">
      <c r="A3586" s="31">
        <v>3585</v>
      </c>
      <c r="B3586" s="32" t="str">
        <f t="shared" ref="B3586:B3649" si="56">C3586&amp;F3586</f>
        <v>SJ-B-02-QDVZ-AC-0242_OP01_F</v>
      </c>
      <c r="C3586" s="32" t="str">
        <f>VLOOKUP(D3586,设备类型清单!B:E,4,0)</f>
        <v>SJ-B-02-QDVZ-AC-0242</v>
      </c>
      <c r="D3586" s="32" t="s">
        <v>367</v>
      </c>
      <c r="E3586" s="32" t="s">
        <v>222</v>
      </c>
      <c r="F3586" s="32" t="s">
        <v>11</v>
      </c>
      <c r="G3586" s="32" t="s">
        <v>223</v>
      </c>
    </row>
    <row r="3587" spans="1:7" x14ac:dyDescent="0.2">
      <c r="A3587" s="31">
        <v>3586</v>
      </c>
      <c r="B3587" s="32" t="str">
        <f t="shared" si="56"/>
        <v>SJ-B-02-QDVZ-AC-0242_TE01_F</v>
      </c>
      <c r="C3587" s="32" t="str">
        <f>VLOOKUP(D3587,设备类型清单!B:E,4,0)</f>
        <v>SJ-B-02-QDVZ-AC-0242</v>
      </c>
      <c r="D3587" s="32" t="s">
        <v>367</v>
      </c>
      <c r="E3587" s="32" t="s">
        <v>222</v>
      </c>
      <c r="F3587" s="32" t="s">
        <v>43</v>
      </c>
      <c r="G3587" s="32" t="s">
        <v>224</v>
      </c>
    </row>
    <row r="3588" spans="1:7" x14ac:dyDescent="0.2">
      <c r="A3588" s="34">
        <v>3587</v>
      </c>
      <c r="B3588" s="30" t="str">
        <f t="shared" si="56"/>
        <v>SJ-B-02-QDVZ-AC-0243_OP01_F</v>
      </c>
      <c r="C3588" s="30" t="str">
        <f>VLOOKUP(D3588,设备类型清单!B:E,4,0)</f>
        <v>SJ-B-02-QDVZ-AC-0243</v>
      </c>
      <c r="D3588" s="30" t="s">
        <v>368</v>
      </c>
      <c r="E3588" s="30" t="s">
        <v>222</v>
      </c>
      <c r="F3588" s="30" t="s">
        <v>11</v>
      </c>
      <c r="G3588" s="30" t="s">
        <v>223</v>
      </c>
    </row>
    <row r="3589" spans="1:7" x14ac:dyDescent="0.2">
      <c r="A3589" s="34">
        <v>3588</v>
      </c>
      <c r="B3589" s="30" t="str">
        <f t="shared" si="56"/>
        <v>SJ-B-02-QDVZ-AC-0243_TE01_F</v>
      </c>
      <c r="C3589" s="30" t="str">
        <f>VLOOKUP(D3589,设备类型清单!B:E,4,0)</f>
        <v>SJ-B-02-QDVZ-AC-0243</v>
      </c>
      <c r="D3589" s="30" t="s">
        <v>368</v>
      </c>
      <c r="E3589" s="30" t="s">
        <v>222</v>
      </c>
      <c r="F3589" s="30" t="s">
        <v>43</v>
      </c>
      <c r="G3589" s="30" t="s">
        <v>224</v>
      </c>
    </row>
    <row r="3590" spans="1:7" x14ac:dyDescent="0.2">
      <c r="A3590" s="31">
        <v>3589</v>
      </c>
      <c r="B3590" s="32" t="str">
        <f t="shared" si="56"/>
        <v>SJ-B-02-QDVZ-AC-0244_OP01_F</v>
      </c>
      <c r="C3590" s="32" t="str">
        <f>VLOOKUP(D3590,设备类型清单!B:E,4,0)</f>
        <v>SJ-B-02-QDVZ-AC-0244</v>
      </c>
      <c r="D3590" s="32" t="s">
        <v>369</v>
      </c>
      <c r="E3590" s="32" t="s">
        <v>222</v>
      </c>
      <c r="F3590" s="32" t="s">
        <v>11</v>
      </c>
      <c r="G3590" s="32" t="s">
        <v>223</v>
      </c>
    </row>
    <row r="3591" spans="1:7" x14ac:dyDescent="0.2">
      <c r="A3591" s="31">
        <v>3590</v>
      </c>
      <c r="B3591" s="32" t="str">
        <f t="shared" si="56"/>
        <v>SJ-B-02-QDVZ-AC-0244_TE01_F</v>
      </c>
      <c r="C3591" s="32" t="str">
        <f>VLOOKUP(D3591,设备类型清单!B:E,4,0)</f>
        <v>SJ-B-02-QDVZ-AC-0244</v>
      </c>
      <c r="D3591" s="32" t="s">
        <v>369</v>
      </c>
      <c r="E3591" s="32" t="s">
        <v>222</v>
      </c>
      <c r="F3591" s="32" t="s">
        <v>43</v>
      </c>
      <c r="G3591" s="32" t="s">
        <v>224</v>
      </c>
    </row>
    <row r="3592" spans="1:7" x14ac:dyDescent="0.2">
      <c r="A3592" s="34">
        <v>3591</v>
      </c>
      <c r="B3592" s="30" t="str">
        <f t="shared" si="56"/>
        <v>SJ-B-02-QDVZ-AC-0245_OP01_F</v>
      </c>
      <c r="C3592" s="30" t="str">
        <f>VLOOKUP(D3592,设备类型清单!B:E,4,0)</f>
        <v>SJ-B-02-QDVZ-AC-0245</v>
      </c>
      <c r="D3592" s="30" t="s">
        <v>370</v>
      </c>
      <c r="E3592" s="30" t="s">
        <v>222</v>
      </c>
      <c r="F3592" s="30" t="s">
        <v>11</v>
      </c>
      <c r="G3592" s="30" t="s">
        <v>223</v>
      </c>
    </row>
    <row r="3593" spans="1:7" x14ac:dyDescent="0.2">
      <c r="A3593" s="34">
        <v>3592</v>
      </c>
      <c r="B3593" s="30" t="str">
        <f t="shared" si="56"/>
        <v>SJ-B-02-QDVZ-AC-0245_TE01_F</v>
      </c>
      <c r="C3593" s="30" t="str">
        <f>VLOOKUP(D3593,设备类型清单!B:E,4,0)</f>
        <v>SJ-B-02-QDVZ-AC-0245</v>
      </c>
      <c r="D3593" s="30" t="s">
        <v>370</v>
      </c>
      <c r="E3593" s="30" t="s">
        <v>222</v>
      </c>
      <c r="F3593" s="30" t="s">
        <v>43</v>
      </c>
      <c r="G3593" s="30" t="s">
        <v>224</v>
      </c>
    </row>
    <row r="3594" spans="1:7" x14ac:dyDescent="0.2">
      <c r="A3594" s="31">
        <v>3593</v>
      </c>
      <c r="B3594" s="32" t="str">
        <f t="shared" si="56"/>
        <v>SJ-B-02-QDVZ-AC-0246_OP01_F</v>
      </c>
      <c r="C3594" s="32" t="str">
        <f>VLOOKUP(D3594,设备类型清单!B:E,4,0)</f>
        <v>SJ-B-02-QDVZ-AC-0246</v>
      </c>
      <c r="D3594" s="32" t="s">
        <v>371</v>
      </c>
      <c r="E3594" s="32" t="s">
        <v>222</v>
      </c>
      <c r="F3594" s="32" t="s">
        <v>11</v>
      </c>
      <c r="G3594" s="32" t="s">
        <v>223</v>
      </c>
    </row>
    <row r="3595" spans="1:7" x14ac:dyDescent="0.2">
      <c r="A3595" s="31">
        <v>3594</v>
      </c>
      <c r="B3595" s="32" t="str">
        <f t="shared" si="56"/>
        <v>SJ-B-02-QDVZ-AC-0246_TE01_F</v>
      </c>
      <c r="C3595" s="32" t="str">
        <f>VLOOKUP(D3595,设备类型清单!B:E,4,0)</f>
        <v>SJ-B-02-QDVZ-AC-0246</v>
      </c>
      <c r="D3595" s="32" t="s">
        <v>371</v>
      </c>
      <c r="E3595" s="32" t="s">
        <v>222</v>
      </c>
      <c r="F3595" s="32" t="s">
        <v>43</v>
      </c>
      <c r="G3595" s="32" t="s">
        <v>224</v>
      </c>
    </row>
    <row r="3596" spans="1:7" x14ac:dyDescent="0.2">
      <c r="A3596" s="34">
        <v>3595</v>
      </c>
      <c r="B3596" s="30" t="str">
        <f t="shared" si="56"/>
        <v>SJ-B-02-QDVZ-AC-0247_OP01_F</v>
      </c>
      <c r="C3596" s="30" t="str">
        <f>VLOOKUP(D3596,设备类型清单!B:E,4,0)</f>
        <v>SJ-B-02-QDVZ-AC-0247</v>
      </c>
      <c r="D3596" s="30" t="s">
        <v>372</v>
      </c>
      <c r="E3596" s="30" t="s">
        <v>222</v>
      </c>
      <c r="F3596" s="30" t="s">
        <v>11</v>
      </c>
      <c r="G3596" s="30" t="s">
        <v>223</v>
      </c>
    </row>
    <row r="3597" spans="1:7" x14ac:dyDescent="0.2">
      <c r="A3597" s="34">
        <v>3596</v>
      </c>
      <c r="B3597" s="30" t="str">
        <f t="shared" si="56"/>
        <v>SJ-B-02-QDVZ-AC-0247_TE01_F</v>
      </c>
      <c r="C3597" s="30" t="str">
        <f>VLOOKUP(D3597,设备类型清单!B:E,4,0)</f>
        <v>SJ-B-02-QDVZ-AC-0247</v>
      </c>
      <c r="D3597" s="30" t="s">
        <v>372</v>
      </c>
      <c r="E3597" s="30" t="s">
        <v>222</v>
      </c>
      <c r="F3597" s="30" t="s">
        <v>43</v>
      </c>
      <c r="G3597" s="30" t="s">
        <v>224</v>
      </c>
    </row>
    <row r="3598" spans="1:7" x14ac:dyDescent="0.2">
      <c r="A3598" s="31">
        <v>3597</v>
      </c>
      <c r="B3598" s="32" t="str">
        <f t="shared" si="56"/>
        <v>SJ-B-02-QDVZ-AC-0248_OP01_F</v>
      </c>
      <c r="C3598" s="32" t="str">
        <f>VLOOKUP(D3598,设备类型清单!B:E,4,0)</f>
        <v>SJ-B-02-QDVZ-AC-0248</v>
      </c>
      <c r="D3598" s="32" t="s">
        <v>373</v>
      </c>
      <c r="E3598" s="32" t="s">
        <v>222</v>
      </c>
      <c r="F3598" s="32" t="s">
        <v>11</v>
      </c>
      <c r="G3598" s="32" t="s">
        <v>223</v>
      </c>
    </row>
    <row r="3599" spans="1:7" x14ac:dyDescent="0.2">
      <c r="A3599" s="31">
        <v>3598</v>
      </c>
      <c r="B3599" s="32" t="str">
        <f t="shared" si="56"/>
        <v>SJ-B-02-QDVZ-AC-0248_TE01_F</v>
      </c>
      <c r="C3599" s="32" t="str">
        <f>VLOOKUP(D3599,设备类型清单!B:E,4,0)</f>
        <v>SJ-B-02-QDVZ-AC-0248</v>
      </c>
      <c r="D3599" s="32" t="s">
        <v>373</v>
      </c>
      <c r="E3599" s="32" t="s">
        <v>222</v>
      </c>
      <c r="F3599" s="32" t="s">
        <v>43</v>
      </c>
      <c r="G3599" s="32" t="s">
        <v>224</v>
      </c>
    </row>
    <row r="3600" spans="1:7" x14ac:dyDescent="0.2">
      <c r="A3600" s="34">
        <v>3599</v>
      </c>
      <c r="B3600" s="30" t="str">
        <f t="shared" si="56"/>
        <v>SJ-B-02-QDVZ-AC-0249_OP01_F</v>
      </c>
      <c r="C3600" s="30" t="str">
        <f>VLOOKUP(D3600,设备类型清单!B:E,4,0)</f>
        <v>SJ-B-02-QDVZ-AC-0249</v>
      </c>
      <c r="D3600" s="30" t="s">
        <v>374</v>
      </c>
      <c r="E3600" s="30" t="s">
        <v>222</v>
      </c>
      <c r="F3600" s="30" t="s">
        <v>11</v>
      </c>
      <c r="G3600" s="30" t="s">
        <v>223</v>
      </c>
    </row>
    <row r="3601" spans="1:7" x14ac:dyDescent="0.2">
      <c r="A3601" s="34">
        <v>3600</v>
      </c>
      <c r="B3601" s="30" t="str">
        <f t="shared" si="56"/>
        <v>SJ-B-02-QDVZ-AC-0249_TE01_F</v>
      </c>
      <c r="C3601" s="30" t="str">
        <f>VLOOKUP(D3601,设备类型清单!B:E,4,0)</f>
        <v>SJ-B-02-QDVZ-AC-0249</v>
      </c>
      <c r="D3601" s="30" t="s">
        <v>374</v>
      </c>
      <c r="E3601" s="30" t="s">
        <v>222</v>
      </c>
      <c r="F3601" s="30" t="s">
        <v>43</v>
      </c>
      <c r="G3601" s="30" t="s">
        <v>224</v>
      </c>
    </row>
    <row r="3602" spans="1:7" x14ac:dyDescent="0.2">
      <c r="A3602" s="31">
        <v>3601</v>
      </c>
      <c r="B3602" s="32" t="str">
        <f t="shared" si="56"/>
        <v>SJ-B-02-QDVZ-AC-0250_OP01_F</v>
      </c>
      <c r="C3602" s="32" t="str">
        <f>VLOOKUP(D3602,设备类型清单!B:E,4,0)</f>
        <v>SJ-B-02-QDVZ-AC-0250</v>
      </c>
      <c r="D3602" s="32" t="s">
        <v>375</v>
      </c>
      <c r="E3602" s="32" t="s">
        <v>222</v>
      </c>
      <c r="F3602" s="32" t="s">
        <v>11</v>
      </c>
      <c r="G3602" s="32" t="s">
        <v>223</v>
      </c>
    </row>
    <row r="3603" spans="1:7" x14ac:dyDescent="0.2">
      <c r="A3603" s="31">
        <v>3602</v>
      </c>
      <c r="B3603" s="32" t="str">
        <f t="shared" si="56"/>
        <v>SJ-B-02-QDVZ-AC-0250_TE01_F</v>
      </c>
      <c r="C3603" s="32" t="str">
        <f>VLOOKUP(D3603,设备类型清单!B:E,4,0)</f>
        <v>SJ-B-02-QDVZ-AC-0250</v>
      </c>
      <c r="D3603" s="32" t="s">
        <v>375</v>
      </c>
      <c r="E3603" s="32" t="s">
        <v>222</v>
      </c>
      <c r="F3603" s="32" t="s">
        <v>43</v>
      </c>
      <c r="G3603" s="32" t="s">
        <v>224</v>
      </c>
    </row>
    <row r="3604" spans="1:7" x14ac:dyDescent="0.2">
      <c r="A3604" s="34">
        <v>3603</v>
      </c>
      <c r="B3604" s="30" t="str">
        <f t="shared" si="56"/>
        <v>SJ-B-02-QDVZ-AC-0251_OP01_F</v>
      </c>
      <c r="C3604" s="30" t="str">
        <f>VLOOKUP(D3604,设备类型清单!B:E,4,0)</f>
        <v>SJ-B-02-QDVZ-AC-0251</v>
      </c>
      <c r="D3604" s="30" t="s">
        <v>376</v>
      </c>
      <c r="E3604" s="30" t="s">
        <v>222</v>
      </c>
      <c r="F3604" s="30" t="s">
        <v>11</v>
      </c>
      <c r="G3604" s="30" t="s">
        <v>223</v>
      </c>
    </row>
    <row r="3605" spans="1:7" x14ac:dyDescent="0.2">
      <c r="A3605" s="34">
        <v>3604</v>
      </c>
      <c r="B3605" s="30" t="str">
        <f t="shared" si="56"/>
        <v>SJ-B-02-QDVZ-AC-0251_TE01_F</v>
      </c>
      <c r="C3605" s="30" t="str">
        <f>VLOOKUP(D3605,设备类型清单!B:E,4,0)</f>
        <v>SJ-B-02-QDVZ-AC-0251</v>
      </c>
      <c r="D3605" s="30" t="s">
        <v>376</v>
      </c>
      <c r="E3605" s="30" t="s">
        <v>222</v>
      </c>
      <c r="F3605" s="30" t="s">
        <v>43</v>
      </c>
      <c r="G3605" s="30" t="s">
        <v>224</v>
      </c>
    </row>
    <row r="3606" spans="1:7" x14ac:dyDescent="0.2">
      <c r="A3606" s="31">
        <v>3605</v>
      </c>
      <c r="B3606" s="32" t="str">
        <f t="shared" si="56"/>
        <v>SJ-B-02-QDVZ-AC-0252_OP01_F</v>
      </c>
      <c r="C3606" s="32" t="str">
        <f>VLOOKUP(D3606,设备类型清单!B:E,4,0)</f>
        <v>SJ-B-02-QDVZ-AC-0252</v>
      </c>
      <c r="D3606" s="32" t="s">
        <v>377</v>
      </c>
      <c r="E3606" s="32" t="s">
        <v>222</v>
      </c>
      <c r="F3606" s="32" t="s">
        <v>11</v>
      </c>
      <c r="G3606" s="32" t="s">
        <v>223</v>
      </c>
    </row>
    <row r="3607" spans="1:7" x14ac:dyDescent="0.2">
      <c r="A3607" s="31">
        <v>3606</v>
      </c>
      <c r="B3607" s="32" t="str">
        <f t="shared" si="56"/>
        <v>SJ-B-02-QDVZ-AC-0252_TE01_F</v>
      </c>
      <c r="C3607" s="32" t="str">
        <f>VLOOKUP(D3607,设备类型清单!B:E,4,0)</f>
        <v>SJ-B-02-QDVZ-AC-0252</v>
      </c>
      <c r="D3607" s="32" t="s">
        <v>377</v>
      </c>
      <c r="E3607" s="32" t="s">
        <v>222</v>
      </c>
      <c r="F3607" s="32" t="s">
        <v>43</v>
      </c>
      <c r="G3607" s="32" t="s">
        <v>224</v>
      </c>
    </row>
    <row r="3608" spans="1:7" x14ac:dyDescent="0.2">
      <c r="A3608" s="34">
        <v>3607</v>
      </c>
      <c r="B3608" s="30" t="str">
        <f t="shared" si="56"/>
        <v>SJ-B-02-QDVZ-AC-0253_OP01_F</v>
      </c>
      <c r="C3608" s="30" t="str">
        <f>VLOOKUP(D3608,设备类型清单!B:E,4,0)</f>
        <v>SJ-B-02-QDVZ-AC-0253</v>
      </c>
      <c r="D3608" s="30" t="s">
        <v>378</v>
      </c>
      <c r="E3608" s="30" t="s">
        <v>222</v>
      </c>
      <c r="F3608" s="30" t="s">
        <v>11</v>
      </c>
      <c r="G3608" s="30" t="s">
        <v>223</v>
      </c>
    </row>
    <row r="3609" spans="1:7" x14ac:dyDescent="0.2">
      <c r="A3609" s="34">
        <v>3608</v>
      </c>
      <c r="B3609" s="30" t="str">
        <f t="shared" si="56"/>
        <v>SJ-B-02-QDVZ-AC-0253_TE01_F</v>
      </c>
      <c r="C3609" s="30" t="str">
        <f>VLOOKUP(D3609,设备类型清单!B:E,4,0)</f>
        <v>SJ-B-02-QDVZ-AC-0253</v>
      </c>
      <c r="D3609" s="30" t="s">
        <v>378</v>
      </c>
      <c r="E3609" s="30" t="s">
        <v>222</v>
      </c>
      <c r="F3609" s="30" t="s">
        <v>43</v>
      </c>
      <c r="G3609" s="30" t="s">
        <v>224</v>
      </c>
    </row>
    <row r="3610" spans="1:7" x14ac:dyDescent="0.2">
      <c r="A3610" s="31">
        <v>3609</v>
      </c>
      <c r="B3610" s="32" t="str">
        <f t="shared" si="56"/>
        <v>SJ-B-02-QDVZ-AC-0254_OP01_F</v>
      </c>
      <c r="C3610" s="32" t="str">
        <f>VLOOKUP(D3610,设备类型清单!B:E,4,0)</f>
        <v>SJ-B-02-QDVZ-AC-0254</v>
      </c>
      <c r="D3610" s="32" t="s">
        <v>379</v>
      </c>
      <c r="E3610" s="32" t="s">
        <v>222</v>
      </c>
      <c r="F3610" s="32" t="s">
        <v>11</v>
      </c>
      <c r="G3610" s="32" t="s">
        <v>223</v>
      </c>
    </row>
    <row r="3611" spans="1:7" x14ac:dyDescent="0.2">
      <c r="A3611" s="31">
        <v>3610</v>
      </c>
      <c r="B3611" s="32" t="str">
        <f t="shared" si="56"/>
        <v>SJ-B-02-QDVZ-AC-0254_TE01_F</v>
      </c>
      <c r="C3611" s="32" t="str">
        <f>VLOOKUP(D3611,设备类型清单!B:E,4,0)</f>
        <v>SJ-B-02-QDVZ-AC-0254</v>
      </c>
      <c r="D3611" s="32" t="s">
        <v>379</v>
      </c>
      <c r="E3611" s="32" t="s">
        <v>222</v>
      </c>
      <c r="F3611" s="32" t="s">
        <v>43</v>
      </c>
      <c r="G3611" s="32" t="s">
        <v>224</v>
      </c>
    </row>
    <row r="3612" spans="1:7" x14ac:dyDescent="0.2">
      <c r="A3612" s="34">
        <v>3611</v>
      </c>
      <c r="B3612" s="30" t="str">
        <f t="shared" si="56"/>
        <v>SJ-B-02-QDVZ-AC-0255_OP01_F</v>
      </c>
      <c r="C3612" s="30" t="str">
        <f>VLOOKUP(D3612,设备类型清单!B:E,4,0)</f>
        <v>SJ-B-02-QDVZ-AC-0255</v>
      </c>
      <c r="D3612" s="30" t="s">
        <v>380</v>
      </c>
      <c r="E3612" s="30" t="s">
        <v>222</v>
      </c>
      <c r="F3612" s="30" t="s">
        <v>11</v>
      </c>
      <c r="G3612" s="30" t="s">
        <v>223</v>
      </c>
    </row>
    <row r="3613" spans="1:7" x14ac:dyDescent="0.2">
      <c r="A3613" s="34">
        <v>3612</v>
      </c>
      <c r="B3613" s="30" t="str">
        <f t="shared" si="56"/>
        <v>SJ-B-02-QDVZ-AC-0255_TE01_F</v>
      </c>
      <c r="C3613" s="30" t="str">
        <f>VLOOKUP(D3613,设备类型清单!B:E,4,0)</f>
        <v>SJ-B-02-QDVZ-AC-0255</v>
      </c>
      <c r="D3613" s="30" t="s">
        <v>380</v>
      </c>
      <c r="E3613" s="30" t="s">
        <v>222</v>
      </c>
      <c r="F3613" s="30" t="s">
        <v>43</v>
      </c>
      <c r="G3613" s="30" t="s">
        <v>224</v>
      </c>
    </row>
    <row r="3614" spans="1:7" x14ac:dyDescent="0.2">
      <c r="A3614" s="31">
        <v>3613</v>
      </c>
      <c r="B3614" s="32" t="str">
        <f t="shared" si="56"/>
        <v>SJ-B-02-QDVZ-AC-0256_OP01_F</v>
      </c>
      <c r="C3614" s="32" t="str">
        <f>VLOOKUP(D3614,设备类型清单!B:E,4,0)</f>
        <v>SJ-B-02-QDVZ-AC-0256</v>
      </c>
      <c r="D3614" s="32" t="s">
        <v>381</v>
      </c>
      <c r="E3614" s="32" t="s">
        <v>222</v>
      </c>
      <c r="F3614" s="32" t="s">
        <v>11</v>
      </c>
      <c r="G3614" s="32" t="s">
        <v>223</v>
      </c>
    </row>
    <row r="3615" spans="1:7" x14ac:dyDescent="0.2">
      <c r="A3615" s="31">
        <v>3614</v>
      </c>
      <c r="B3615" s="32" t="str">
        <f t="shared" si="56"/>
        <v>SJ-B-02-QDVZ-AC-0256_TE01_F</v>
      </c>
      <c r="C3615" s="32" t="str">
        <f>VLOOKUP(D3615,设备类型清单!B:E,4,0)</f>
        <v>SJ-B-02-QDVZ-AC-0256</v>
      </c>
      <c r="D3615" s="32" t="s">
        <v>381</v>
      </c>
      <c r="E3615" s="32" t="s">
        <v>222</v>
      </c>
      <c r="F3615" s="32" t="s">
        <v>43</v>
      </c>
      <c r="G3615" s="32" t="s">
        <v>224</v>
      </c>
    </row>
    <row r="3616" spans="1:7" x14ac:dyDescent="0.2">
      <c r="A3616" s="34">
        <v>3615</v>
      </c>
      <c r="B3616" s="30" t="str">
        <f t="shared" si="56"/>
        <v>SJ-B-02-QDVZ-AC-0257_OP01_F</v>
      </c>
      <c r="C3616" s="30" t="str">
        <f>VLOOKUP(D3616,设备类型清单!B:E,4,0)</f>
        <v>SJ-B-02-QDVZ-AC-0257</v>
      </c>
      <c r="D3616" s="30" t="s">
        <v>382</v>
      </c>
      <c r="E3616" s="30" t="s">
        <v>222</v>
      </c>
      <c r="F3616" s="30" t="s">
        <v>11</v>
      </c>
      <c r="G3616" s="30" t="s">
        <v>223</v>
      </c>
    </row>
    <row r="3617" spans="1:7" x14ac:dyDescent="0.2">
      <c r="A3617" s="34">
        <v>3616</v>
      </c>
      <c r="B3617" s="30" t="str">
        <f t="shared" si="56"/>
        <v>SJ-B-02-QDVZ-AC-0257_TE01_F</v>
      </c>
      <c r="C3617" s="30" t="str">
        <f>VLOOKUP(D3617,设备类型清单!B:E,4,0)</f>
        <v>SJ-B-02-QDVZ-AC-0257</v>
      </c>
      <c r="D3617" s="30" t="s">
        <v>382</v>
      </c>
      <c r="E3617" s="30" t="s">
        <v>222</v>
      </c>
      <c r="F3617" s="30" t="s">
        <v>43</v>
      </c>
      <c r="G3617" s="30" t="s">
        <v>224</v>
      </c>
    </row>
    <row r="3618" spans="1:7" x14ac:dyDescent="0.2">
      <c r="A3618" s="31">
        <v>3617</v>
      </c>
      <c r="B3618" s="32" t="str">
        <f t="shared" si="56"/>
        <v>SJ-B-02-QDVZ-AC-0258_OP01_F</v>
      </c>
      <c r="C3618" s="32" t="str">
        <f>VLOOKUP(D3618,设备类型清单!B:E,4,0)</f>
        <v>SJ-B-02-QDVZ-AC-0258</v>
      </c>
      <c r="D3618" s="32" t="s">
        <v>383</v>
      </c>
      <c r="E3618" s="32" t="s">
        <v>222</v>
      </c>
      <c r="F3618" s="32" t="s">
        <v>11</v>
      </c>
      <c r="G3618" s="32" t="s">
        <v>223</v>
      </c>
    </row>
    <row r="3619" spans="1:7" x14ac:dyDescent="0.2">
      <c r="A3619" s="31">
        <v>3618</v>
      </c>
      <c r="B3619" s="32" t="str">
        <f t="shared" si="56"/>
        <v>SJ-B-02-QDVZ-AC-0258_TE01_F</v>
      </c>
      <c r="C3619" s="32" t="str">
        <f>VLOOKUP(D3619,设备类型清单!B:E,4,0)</f>
        <v>SJ-B-02-QDVZ-AC-0258</v>
      </c>
      <c r="D3619" s="32" t="s">
        <v>383</v>
      </c>
      <c r="E3619" s="32" t="s">
        <v>222</v>
      </c>
      <c r="F3619" s="32" t="s">
        <v>43</v>
      </c>
      <c r="G3619" s="32" t="s">
        <v>224</v>
      </c>
    </row>
    <row r="3620" spans="1:7" x14ac:dyDescent="0.2">
      <c r="A3620" s="34">
        <v>3619</v>
      </c>
      <c r="B3620" s="30" t="str">
        <f t="shared" si="56"/>
        <v>SJ-B-02-QDVZ-AC-0259_OP01_F</v>
      </c>
      <c r="C3620" s="30" t="str">
        <f>VLOOKUP(D3620,设备类型清单!B:E,4,0)</f>
        <v>SJ-B-02-QDVZ-AC-0259</v>
      </c>
      <c r="D3620" s="30" t="s">
        <v>384</v>
      </c>
      <c r="E3620" s="30" t="s">
        <v>222</v>
      </c>
      <c r="F3620" s="30" t="s">
        <v>11</v>
      </c>
      <c r="G3620" s="30" t="s">
        <v>223</v>
      </c>
    </row>
    <row r="3621" spans="1:7" x14ac:dyDescent="0.2">
      <c r="A3621" s="34">
        <v>3620</v>
      </c>
      <c r="B3621" s="30" t="str">
        <f t="shared" si="56"/>
        <v>SJ-B-02-QDVZ-AC-0259_TE01_F</v>
      </c>
      <c r="C3621" s="30" t="str">
        <f>VLOOKUP(D3621,设备类型清单!B:E,4,0)</f>
        <v>SJ-B-02-QDVZ-AC-0259</v>
      </c>
      <c r="D3621" s="30" t="s">
        <v>384</v>
      </c>
      <c r="E3621" s="30" t="s">
        <v>222</v>
      </c>
      <c r="F3621" s="30" t="s">
        <v>43</v>
      </c>
      <c r="G3621" s="30" t="s">
        <v>224</v>
      </c>
    </row>
    <row r="3622" spans="1:7" x14ac:dyDescent="0.2">
      <c r="A3622" s="31">
        <v>3621</v>
      </c>
      <c r="B3622" s="32" t="str">
        <f t="shared" si="56"/>
        <v>SJ-B-02-QDVZ-AC-0260_OP01_F</v>
      </c>
      <c r="C3622" s="32" t="str">
        <f>VLOOKUP(D3622,设备类型清单!B:E,4,0)</f>
        <v>SJ-B-02-QDVZ-AC-0260</v>
      </c>
      <c r="D3622" s="32" t="s">
        <v>385</v>
      </c>
      <c r="E3622" s="32" t="s">
        <v>222</v>
      </c>
      <c r="F3622" s="32" t="s">
        <v>11</v>
      </c>
      <c r="G3622" s="32" t="s">
        <v>223</v>
      </c>
    </row>
    <row r="3623" spans="1:7" x14ac:dyDescent="0.2">
      <c r="A3623" s="31">
        <v>3622</v>
      </c>
      <c r="B3623" s="32" t="str">
        <f t="shared" si="56"/>
        <v>SJ-B-02-QDVZ-AC-0260_TE01_F</v>
      </c>
      <c r="C3623" s="32" t="str">
        <f>VLOOKUP(D3623,设备类型清单!B:E,4,0)</f>
        <v>SJ-B-02-QDVZ-AC-0260</v>
      </c>
      <c r="D3623" s="32" t="s">
        <v>385</v>
      </c>
      <c r="E3623" s="32" t="s">
        <v>222</v>
      </c>
      <c r="F3623" s="32" t="s">
        <v>43</v>
      </c>
      <c r="G3623" s="32" t="s">
        <v>224</v>
      </c>
    </row>
    <row r="3624" spans="1:7" x14ac:dyDescent="0.2">
      <c r="A3624" s="34">
        <v>3623</v>
      </c>
      <c r="B3624" s="30" t="str">
        <f t="shared" si="56"/>
        <v>SJ-B-02-QDVZ-AC-0261_OP01_F</v>
      </c>
      <c r="C3624" s="30" t="str">
        <f>VLOOKUP(D3624,设备类型清单!B:E,4,0)</f>
        <v>SJ-B-02-QDVZ-AC-0261</v>
      </c>
      <c r="D3624" s="30" t="s">
        <v>386</v>
      </c>
      <c r="E3624" s="30" t="s">
        <v>222</v>
      </c>
      <c r="F3624" s="30" t="s">
        <v>11</v>
      </c>
      <c r="G3624" s="30" t="s">
        <v>223</v>
      </c>
    </row>
    <row r="3625" spans="1:7" x14ac:dyDescent="0.2">
      <c r="A3625" s="34">
        <v>3624</v>
      </c>
      <c r="B3625" s="30" t="str">
        <f t="shared" si="56"/>
        <v>SJ-B-02-QDVZ-AC-0261_TE01_F</v>
      </c>
      <c r="C3625" s="30" t="str">
        <f>VLOOKUP(D3625,设备类型清单!B:E,4,0)</f>
        <v>SJ-B-02-QDVZ-AC-0261</v>
      </c>
      <c r="D3625" s="30" t="s">
        <v>386</v>
      </c>
      <c r="E3625" s="30" t="s">
        <v>222</v>
      </c>
      <c r="F3625" s="30" t="s">
        <v>43</v>
      </c>
      <c r="G3625" s="30" t="s">
        <v>224</v>
      </c>
    </row>
    <row r="3626" spans="1:7" x14ac:dyDescent="0.2">
      <c r="A3626" s="31">
        <v>3625</v>
      </c>
      <c r="B3626" s="32" t="str">
        <f t="shared" si="56"/>
        <v>SJ-B-02-QDVZ-AC-0262_OP01_F</v>
      </c>
      <c r="C3626" s="32" t="str">
        <f>VLOOKUP(D3626,设备类型清单!B:E,4,0)</f>
        <v>SJ-B-02-QDVZ-AC-0262</v>
      </c>
      <c r="D3626" s="32" t="s">
        <v>387</v>
      </c>
      <c r="E3626" s="32" t="s">
        <v>222</v>
      </c>
      <c r="F3626" s="32" t="s">
        <v>11</v>
      </c>
      <c r="G3626" s="32" t="s">
        <v>223</v>
      </c>
    </row>
    <row r="3627" spans="1:7" x14ac:dyDescent="0.2">
      <c r="A3627" s="31">
        <v>3626</v>
      </c>
      <c r="B3627" s="32" t="str">
        <f t="shared" si="56"/>
        <v>SJ-B-02-QDVZ-AC-0262_TE01_F</v>
      </c>
      <c r="C3627" s="32" t="str">
        <f>VLOOKUP(D3627,设备类型清单!B:E,4,0)</f>
        <v>SJ-B-02-QDVZ-AC-0262</v>
      </c>
      <c r="D3627" s="32" t="s">
        <v>387</v>
      </c>
      <c r="E3627" s="32" t="s">
        <v>222</v>
      </c>
      <c r="F3627" s="32" t="s">
        <v>43</v>
      </c>
      <c r="G3627" s="32" t="s">
        <v>224</v>
      </c>
    </row>
    <row r="3628" spans="1:7" x14ac:dyDescent="0.2">
      <c r="A3628" s="34">
        <v>3627</v>
      </c>
      <c r="B3628" s="30" t="str">
        <f t="shared" si="56"/>
        <v>SJ-B-02-QDVZ-AC-0263_OP01_F</v>
      </c>
      <c r="C3628" s="30" t="str">
        <f>VLOOKUP(D3628,设备类型清单!B:E,4,0)</f>
        <v>SJ-B-02-QDVZ-AC-0263</v>
      </c>
      <c r="D3628" s="30" t="s">
        <v>388</v>
      </c>
      <c r="E3628" s="30" t="s">
        <v>222</v>
      </c>
      <c r="F3628" s="30" t="s">
        <v>11</v>
      </c>
      <c r="G3628" s="30" t="s">
        <v>223</v>
      </c>
    </row>
    <row r="3629" spans="1:7" x14ac:dyDescent="0.2">
      <c r="A3629" s="34">
        <v>3628</v>
      </c>
      <c r="B3629" s="30" t="str">
        <f t="shared" si="56"/>
        <v>SJ-B-02-QDVZ-AC-0263_TE01_F</v>
      </c>
      <c r="C3629" s="30" t="str">
        <f>VLOOKUP(D3629,设备类型清单!B:E,4,0)</f>
        <v>SJ-B-02-QDVZ-AC-0263</v>
      </c>
      <c r="D3629" s="30" t="s">
        <v>388</v>
      </c>
      <c r="E3629" s="30" t="s">
        <v>222</v>
      </c>
      <c r="F3629" s="30" t="s">
        <v>43</v>
      </c>
      <c r="G3629" s="30" t="s">
        <v>224</v>
      </c>
    </row>
    <row r="3630" spans="1:7" x14ac:dyDescent="0.2">
      <c r="A3630" s="31">
        <v>3629</v>
      </c>
      <c r="B3630" s="32" t="str">
        <f t="shared" si="56"/>
        <v>SJ-B-02-QDVZ-AC-0264_OP01_F</v>
      </c>
      <c r="C3630" s="32" t="str">
        <f>VLOOKUP(D3630,设备类型清单!B:E,4,0)</f>
        <v>SJ-B-02-QDVZ-AC-0264</v>
      </c>
      <c r="D3630" s="32" t="s">
        <v>389</v>
      </c>
      <c r="E3630" s="32" t="s">
        <v>222</v>
      </c>
      <c r="F3630" s="32" t="s">
        <v>11</v>
      </c>
      <c r="G3630" s="32" t="s">
        <v>223</v>
      </c>
    </row>
    <row r="3631" spans="1:7" x14ac:dyDescent="0.2">
      <c r="A3631" s="31">
        <v>3630</v>
      </c>
      <c r="B3631" s="32" t="str">
        <f t="shared" si="56"/>
        <v>SJ-B-02-QDVZ-AC-0264_TE01_F</v>
      </c>
      <c r="C3631" s="32" t="str">
        <f>VLOOKUP(D3631,设备类型清单!B:E,4,0)</f>
        <v>SJ-B-02-QDVZ-AC-0264</v>
      </c>
      <c r="D3631" s="32" t="s">
        <v>389</v>
      </c>
      <c r="E3631" s="32" t="s">
        <v>222</v>
      </c>
      <c r="F3631" s="32" t="s">
        <v>43</v>
      </c>
      <c r="G3631" s="32" t="s">
        <v>224</v>
      </c>
    </row>
    <row r="3632" spans="1:7" x14ac:dyDescent="0.2">
      <c r="A3632" s="34">
        <v>3631</v>
      </c>
      <c r="B3632" s="30" t="str">
        <f t="shared" si="56"/>
        <v>SJ-B-02-QDVZ-AC-0265_OP01_F</v>
      </c>
      <c r="C3632" s="30" t="str">
        <f>VLOOKUP(D3632,设备类型清单!B:E,4,0)</f>
        <v>SJ-B-02-QDVZ-AC-0265</v>
      </c>
      <c r="D3632" s="30" t="s">
        <v>390</v>
      </c>
      <c r="E3632" s="30" t="s">
        <v>222</v>
      </c>
      <c r="F3632" s="30" t="s">
        <v>11</v>
      </c>
      <c r="G3632" s="30" t="s">
        <v>223</v>
      </c>
    </row>
    <row r="3633" spans="1:7" x14ac:dyDescent="0.2">
      <c r="A3633" s="34">
        <v>3632</v>
      </c>
      <c r="B3633" s="30" t="str">
        <f t="shared" si="56"/>
        <v>SJ-B-02-QDVZ-AC-0265_TE01_F</v>
      </c>
      <c r="C3633" s="30" t="str">
        <f>VLOOKUP(D3633,设备类型清单!B:E,4,0)</f>
        <v>SJ-B-02-QDVZ-AC-0265</v>
      </c>
      <c r="D3633" s="30" t="s">
        <v>390</v>
      </c>
      <c r="E3633" s="30" t="s">
        <v>222</v>
      </c>
      <c r="F3633" s="30" t="s">
        <v>43</v>
      </c>
      <c r="G3633" s="30" t="s">
        <v>224</v>
      </c>
    </row>
    <row r="3634" spans="1:7" x14ac:dyDescent="0.2">
      <c r="A3634" s="31">
        <v>3633</v>
      </c>
      <c r="B3634" s="32" t="str">
        <f t="shared" si="56"/>
        <v>SJ-B-02-QDVZ-AC-0266_OP01_F</v>
      </c>
      <c r="C3634" s="32" t="str">
        <f>VLOOKUP(D3634,设备类型清单!B:E,4,0)</f>
        <v>SJ-B-02-QDVZ-AC-0266</v>
      </c>
      <c r="D3634" s="32" t="s">
        <v>391</v>
      </c>
      <c r="E3634" s="32" t="s">
        <v>222</v>
      </c>
      <c r="F3634" s="32" t="s">
        <v>11</v>
      </c>
      <c r="G3634" s="32" t="s">
        <v>223</v>
      </c>
    </row>
    <row r="3635" spans="1:7" x14ac:dyDescent="0.2">
      <c r="A3635" s="31">
        <v>3634</v>
      </c>
      <c r="B3635" s="32" t="str">
        <f t="shared" si="56"/>
        <v>SJ-B-02-QDVZ-AC-0266_TE01_F</v>
      </c>
      <c r="C3635" s="32" t="str">
        <f>VLOOKUP(D3635,设备类型清单!B:E,4,0)</f>
        <v>SJ-B-02-QDVZ-AC-0266</v>
      </c>
      <c r="D3635" s="32" t="s">
        <v>391</v>
      </c>
      <c r="E3635" s="32" t="s">
        <v>222</v>
      </c>
      <c r="F3635" s="32" t="s">
        <v>43</v>
      </c>
      <c r="G3635" s="32" t="s">
        <v>224</v>
      </c>
    </row>
    <row r="3636" spans="1:7" x14ac:dyDescent="0.2">
      <c r="A3636" s="34">
        <v>3635</v>
      </c>
      <c r="B3636" s="30" t="str">
        <f t="shared" si="56"/>
        <v>SJ-B-02-QDVZ-AC-0267_OP01_F</v>
      </c>
      <c r="C3636" s="30" t="str">
        <f>VLOOKUP(D3636,设备类型清单!B:E,4,0)</f>
        <v>SJ-B-02-QDVZ-AC-0267</v>
      </c>
      <c r="D3636" s="30" t="s">
        <v>392</v>
      </c>
      <c r="E3636" s="30" t="s">
        <v>222</v>
      </c>
      <c r="F3636" s="30" t="s">
        <v>11</v>
      </c>
      <c r="G3636" s="30" t="s">
        <v>223</v>
      </c>
    </row>
    <row r="3637" spans="1:7" x14ac:dyDescent="0.2">
      <c r="A3637" s="34">
        <v>3636</v>
      </c>
      <c r="B3637" s="30" t="str">
        <f t="shared" si="56"/>
        <v>SJ-B-02-QDVZ-AC-0267_TE01_F</v>
      </c>
      <c r="C3637" s="30" t="str">
        <f>VLOOKUP(D3637,设备类型清单!B:E,4,0)</f>
        <v>SJ-B-02-QDVZ-AC-0267</v>
      </c>
      <c r="D3637" s="30" t="s">
        <v>392</v>
      </c>
      <c r="E3637" s="30" t="s">
        <v>222</v>
      </c>
      <c r="F3637" s="30" t="s">
        <v>43</v>
      </c>
      <c r="G3637" s="30" t="s">
        <v>224</v>
      </c>
    </row>
    <row r="3638" spans="1:7" x14ac:dyDescent="0.2">
      <c r="A3638" s="31">
        <v>3637</v>
      </c>
      <c r="B3638" s="32" t="str">
        <f t="shared" si="56"/>
        <v>SJ-B-02-QDVZ-AC-0268_OP01_F</v>
      </c>
      <c r="C3638" s="32" t="str">
        <f>VLOOKUP(D3638,设备类型清单!B:E,4,0)</f>
        <v>SJ-B-02-QDVZ-AC-0268</v>
      </c>
      <c r="D3638" s="32" t="s">
        <v>393</v>
      </c>
      <c r="E3638" s="32" t="s">
        <v>222</v>
      </c>
      <c r="F3638" s="32" t="s">
        <v>11</v>
      </c>
      <c r="G3638" s="32" t="s">
        <v>223</v>
      </c>
    </row>
    <row r="3639" spans="1:7" x14ac:dyDescent="0.2">
      <c r="A3639" s="31">
        <v>3638</v>
      </c>
      <c r="B3639" s="32" t="str">
        <f t="shared" si="56"/>
        <v>SJ-B-02-QDVZ-AC-0268_TE01_F</v>
      </c>
      <c r="C3639" s="32" t="str">
        <f>VLOOKUP(D3639,设备类型清单!B:E,4,0)</f>
        <v>SJ-B-02-QDVZ-AC-0268</v>
      </c>
      <c r="D3639" s="32" t="s">
        <v>393</v>
      </c>
      <c r="E3639" s="32" t="s">
        <v>222</v>
      </c>
      <c r="F3639" s="32" t="s">
        <v>43</v>
      </c>
      <c r="G3639" s="32" t="s">
        <v>224</v>
      </c>
    </row>
    <row r="3640" spans="1:7" x14ac:dyDescent="0.2">
      <c r="A3640" s="34">
        <v>3639</v>
      </c>
      <c r="B3640" s="30" t="str">
        <f t="shared" si="56"/>
        <v>SJ-B-02-QDVZ-AC-0269_OP01_F</v>
      </c>
      <c r="C3640" s="30" t="str">
        <f>VLOOKUP(D3640,设备类型清单!B:E,4,0)</f>
        <v>SJ-B-02-QDVZ-AC-0269</v>
      </c>
      <c r="D3640" s="30" t="s">
        <v>394</v>
      </c>
      <c r="E3640" s="30" t="s">
        <v>222</v>
      </c>
      <c r="F3640" s="30" t="s">
        <v>11</v>
      </c>
      <c r="G3640" s="30" t="s">
        <v>223</v>
      </c>
    </row>
    <row r="3641" spans="1:7" x14ac:dyDescent="0.2">
      <c r="A3641" s="34">
        <v>3640</v>
      </c>
      <c r="B3641" s="30" t="str">
        <f t="shared" si="56"/>
        <v>SJ-B-02-QDVZ-AC-0269_TE01_F</v>
      </c>
      <c r="C3641" s="30" t="str">
        <f>VLOOKUP(D3641,设备类型清单!B:E,4,0)</f>
        <v>SJ-B-02-QDVZ-AC-0269</v>
      </c>
      <c r="D3641" s="30" t="s">
        <v>394</v>
      </c>
      <c r="E3641" s="30" t="s">
        <v>222</v>
      </c>
      <c r="F3641" s="30" t="s">
        <v>43</v>
      </c>
      <c r="G3641" s="30" t="s">
        <v>224</v>
      </c>
    </row>
    <row r="3642" spans="1:7" x14ac:dyDescent="0.2">
      <c r="A3642" s="31">
        <v>3641</v>
      </c>
      <c r="B3642" s="32" t="str">
        <f t="shared" si="56"/>
        <v>SJ-B-02-QDVZ-AC-0270_OP01_F</v>
      </c>
      <c r="C3642" s="32" t="str">
        <f>VLOOKUP(D3642,设备类型清单!B:E,4,0)</f>
        <v>SJ-B-02-QDVZ-AC-0270</v>
      </c>
      <c r="D3642" s="32" t="s">
        <v>395</v>
      </c>
      <c r="E3642" s="32" t="s">
        <v>222</v>
      </c>
      <c r="F3642" s="32" t="s">
        <v>11</v>
      </c>
      <c r="G3642" s="32" t="s">
        <v>223</v>
      </c>
    </row>
    <row r="3643" spans="1:7" x14ac:dyDescent="0.2">
      <c r="A3643" s="31">
        <v>3642</v>
      </c>
      <c r="B3643" s="32" t="str">
        <f t="shared" si="56"/>
        <v>SJ-B-02-QDVZ-AC-0270_TE01_F</v>
      </c>
      <c r="C3643" s="32" t="str">
        <f>VLOOKUP(D3643,设备类型清单!B:E,4,0)</f>
        <v>SJ-B-02-QDVZ-AC-0270</v>
      </c>
      <c r="D3643" s="32" t="s">
        <v>395</v>
      </c>
      <c r="E3643" s="32" t="s">
        <v>222</v>
      </c>
      <c r="F3643" s="32" t="s">
        <v>43</v>
      </c>
      <c r="G3643" s="32" t="s">
        <v>224</v>
      </c>
    </row>
    <row r="3644" spans="1:7" x14ac:dyDescent="0.2">
      <c r="A3644" s="34">
        <v>3643</v>
      </c>
      <c r="B3644" s="30" t="str">
        <f t="shared" si="56"/>
        <v>SJ-B-02-QDVZ-AC-0271_OP01_F</v>
      </c>
      <c r="C3644" s="30" t="str">
        <f>VLOOKUP(D3644,设备类型清单!B:E,4,0)</f>
        <v>SJ-B-02-QDVZ-AC-0271</v>
      </c>
      <c r="D3644" s="30" t="s">
        <v>396</v>
      </c>
      <c r="E3644" s="30" t="s">
        <v>222</v>
      </c>
      <c r="F3644" s="30" t="s">
        <v>11</v>
      </c>
      <c r="G3644" s="30" t="s">
        <v>223</v>
      </c>
    </row>
    <row r="3645" spans="1:7" x14ac:dyDescent="0.2">
      <c r="A3645" s="34">
        <v>3644</v>
      </c>
      <c r="B3645" s="30" t="str">
        <f t="shared" si="56"/>
        <v>SJ-B-02-QDVZ-AC-0271_TE01_F</v>
      </c>
      <c r="C3645" s="30" t="str">
        <f>VLOOKUP(D3645,设备类型清单!B:E,4,0)</f>
        <v>SJ-B-02-QDVZ-AC-0271</v>
      </c>
      <c r="D3645" s="30" t="s">
        <v>396</v>
      </c>
      <c r="E3645" s="30" t="s">
        <v>222</v>
      </c>
      <c r="F3645" s="30" t="s">
        <v>43</v>
      </c>
      <c r="G3645" s="30" t="s">
        <v>224</v>
      </c>
    </row>
    <row r="3646" spans="1:7" x14ac:dyDescent="0.2">
      <c r="A3646" s="31">
        <v>3645</v>
      </c>
      <c r="B3646" s="32" t="str">
        <f t="shared" si="56"/>
        <v>SJ-B-02-QDVZ-AC-0272_OP01_F</v>
      </c>
      <c r="C3646" s="32" t="str">
        <f>VLOOKUP(D3646,设备类型清单!B:E,4,0)</f>
        <v>SJ-B-02-QDVZ-AC-0272</v>
      </c>
      <c r="D3646" s="32" t="s">
        <v>397</v>
      </c>
      <c r="E3646" s="32" t="s">
        <v>222</v>
      </c>
      <c r="F3646" s="32" t="s">
        <v>11</v>
      </c>
      <c r="G3646" s="32" t="s">
        <v>223</v>
      </c>
    </row>
    <row r="3647" spans="1:7" x14ac:dyDescent="0.2">
      <c r="A3647" s="31">
        <v>3646</v>
      </c>
      <c r="B3647" s="32" t="str">
        <f t="shared" si="56"/>
        <v>SJ-B-02-QDVZ-AC-0272_TE01_F</v>
      </c>
      <c r="C3647" s="32" t="str">
        <f>VLOOKUP(D3647,设备类型清单!B:E,4,0)</f>
        <v>SJ-B-02-QDVZ-AC-0272</v>
      </c>
      <c r="D3647" s="32" t="s">
        <v>397</v>
      </c>
      <c r="E3647" s="32" t="s">
        <v>222</v>
      </c>
      <c r="F3647" s="32" t="s">
        <v>43</v>
      </c>
      <c r="G3647" s="32" t="s">
        <v>224</v>
      </c>
    </row>
    <row r="3648" spans="1:7" x14ac:dyDescent="0.2">
      <c r="A3648" s="34">
        <v>3647</v>
      </c>
      <c r="B3648" s="30" t="str">
        <f t="shared" si="56"/>
        <v>SJ-B-02-QDVZ-AC-0273_OP01_F</v>
      </c>
      <c r="C3648" s="30" t="str">
        <f>VLOOKUP(D3648,设备类型清单!B:E,4,0)</f>
        <v>SJ-B-02-QDVZ-AC-0273</v>
      </c>
      <c r="D3648" s="30" t="s">
        <v>398</v>
      </c>
      <c r="E3648" s="30" t="s">
        <v>222</v>
      </c>
      <c r="F3648" s="30" t="s">
        <v>11</v>
      </c>
      <c r="G3648" s="30" t="s">
        <v>223</v>
      </c>
    </row>
    <row r="3649" spans="1:7" x14ac:dyDescent="0.2">
      <c r="A3649" s="34">
        <v>3648</v>
      </c>
      <c r="B3649" s="30" t="str">
        <f t="shared" si="56"/>
        <v>SJ-B-02-QDVZ-AC-0273_TE01_F</v>
      </c>
      <c r="C3649" s="30" t="str">
        <f>VLOOKUP(D3649,设备类型清单!B:E,4,0)</f>
        <v>SJ-B-02-QDVZ-AC-0273</v>
      </c>
      <c r="D3649" s="30" t="s">
        <v>398</v>
      </c>
      <c r="E3649" s="30" t="s">
        <v>222</v>
      </c>
      <c r="F3649" s="30" t="s">
        <v>43</v>
      </c>
      <c r="G3649" s="30" t="s">
        <v>224</v>
      </c>
    </row>
    <row r="3650" spans="1:7" x14ac:dyDescent="0.2">
      <c r="A3650" s="31">
        <v>3649</v>
      </c>
      <c r="B3650" s="32" t="str">
        <f t="shared" ref="B3650:B3713" si="57">C3650&amp;F3650</f>
        <v>SJ-B-02-QDVZ-AC-0274_OP01_F</v>
      </c>
      <c r="C3650" s="32" t="str">
        <f>VLOOKUP(D3650,设备类型清单!B:E,4,0)</f>
        <v>SJ-B-02-QDVZ-AC-0274</v>
      </c>
      <c r="D3650" s="32" t="s">
        <v>399</v>
      </c>
      <c r="E3650" s="32" t="s">
        <v>222</v>
      </c>
      <c r="F3650" s="32" t="s">
        <v>11</v>
      </c>
      <c r="G3650" s="32" t="s">
        <v>223</v>
      </c>
    </row>
    <row r="3651" spans="1:7" x14ac:dyDescent="0.2">
      <c r="A3651" s="31">
        <v>3650</v>
      </c>
      <c r="B3651" s="32" t="str">
        <f t="shared" si="57"/>
        <v>SJ-B-02-QDVZ-AC-0274_TE01_F</v>
      </c>
      <c r="C3651" s="32" t="str">
        <f>VLOOKUP(D3651,设备类型清单!B:E,4,0)</f>
        <v>SJ-B-02-QDVZ-AC-0274</v>
      </c>
      <c r="D3651" s="32" t="s">
        <v>399</v>
      </c>
      <c r="E3651" s="32" t="s">
        <v>222</v>
      </c>
      <c r="F3651" s="32" t="s">
        <v>43</v>
      </c>
      <c r="G3651" s="32" t="s">
        <v>224</v>
      </c>
    </row>
    <row r="3652" spans="1:7" x14ac:dyDescent="0.2">
      <c r="A3652" s="34">
        <v>3651</v>
      </c>
      <c r="B3652" s="30" t="str">
        <f t="shared" si="57"/>
        <v>SJ-B-02-QDVZ-AC-0275_OP01_F</v>
      </c>
      <c r="C3652" s="30" t="str">
        <f>VLOOKUP(D3652,设备类型清单!B:E,4,0)</f>
        <v>SJ-B-02-QDVZ-AC-0275</v>
      </c>
      <c r="D3652" s="30" t="s">
        <v>400</v>
      </c>
      <c r="E3652" s="30" t="s">
        <v>222</v>
      </c>
      <c r="F3652" s="30" t="s">
        <v>11</v>
      </c>
      <c r="G3652" s="30" t="s">
        <v>223</v>
      </c>
    </row>
    <row r="3653" spans="1:7" x14ac:dyDescent="0.2">
      <c r="A3653" s="34">
        <v>3652</v>
      </c>
      <c r="B3653" s="30" t="str">
        <f t="shared" si="57"/>
        <v>SJ-B-02-QDVZ-AC-0275_TE01_F</v>
      </c>
      <c r="C3653" s="30" t="str">
        <f>VLOOKUP(D3653,设备类型清单!B:E,4,0)</f>
        <v>SJ-B-02-QDVZ-AC-0275</v>
      </c>
      <c r="D3653" s="30" t="s">
        <v>400</v>
      </c>
      <c r="E3653" s="30" t="s">
        <v>222</v>
      </c>
      <c r="F3653" s="30" t="s">
        <v>43</v>
      </c>
      <c r="G3653" s="30" t="s">
        <v>224</v>
      </c>
    </row>
    <row r="3654" spans="1:7" x14ac:dyDescent="0.2">
      <c r="A3654" s="31">
        <v>3653</v>
      </c>
      <c r="B3654" s="32" t="str">
        <f t="shared" si="57"/>
        <v>SJ-B-02-QDVZ-AC-0276_OP01_F</v>
      </c>
      <c r="C3654" s="32" t="str">
        <f>VLOOKUP(D3654,设备类型清单!B:E,4,0)</f>
        <v>SJ-B-02-QDVZ-AC-0276</v>
      </c>
      <c r="D3654" s="32" t="s">
        <v>401</v>
      </c>
      <c r="E3654" s="32" t="s">
        <v>222</v>
      </c>
      <c r="F3654" s="32" t="s">
        <v>11</v>
      </c>
      <c r="G3654" s="32" t="s">
        <v>223</v>
      </c>
    </row>
    <row r="3655" spans="1:7" x14ac:dyDescent="0.2">
      <c r="A3655" s="31">
        <v>3654</v>
      </c>
      <c r="B3655" s="32" t="str">
        <f t="shared" si="57"/>
        <v>SJ-B-02-QDVZ-AC-0276_TE01_F</v>
      </c>
      <c r="C3655" s="32" t="str">
        <f>VLOOKUP(D3655,设备类型清单!B:E,4,0)</f>
        <v>SJ-B-02-QDVZ-AC-0276</v>
      </c>
      <c r="D3655" s="32" t="s">
        <v>401</v>
      </c>
      <c r="E3655" s="32" t="s">
        <v>222</v>
      </c>
      <c r="F3655" s="32" t="s">
        <v>43</v>
      </c>
      <c r="G3655" s="32" t="s">
        <v>224</v>
      </c>
    </row>
    <row r="3656" spans="1:7" x14ac:dyDescent="0.2">
      <c r="A3656" s="34">
        <v>3655</v>
      </c>
      <c r="B3656" s="30" t="str">
        <f t="shared" si="57"/>
        <v>SJ-B-02-QDVZ-AC-0277_OP01_F</v>
      </c>
      <c r="C3656" s="30" t="str">
        <f>VLOOKUP(D3656,设备类型清单!B:E,4,0)</f>
        <v>SJ-B-02-QDVZ-AC-0277</v>
      </c>
      <c r="D3656" s="30" t="s">
        <v>402</v>
      </c>
      <c r="E3656" s="30" t="s">
        <v>222</v>
      </c>
      <c r="F3656" s="30" t="s">
        <v>11</v>
      </c>
      <c r="G3656" s="30" t="s">
        <v>223</v>
      </c>
    </row>
    <row r="3657" spans="1:7" x14ac:dyDescent="0.2">
      <c r="A3657" s="34">
        <v>3656</v>
      </c>
      <c r="B3657" s="30" t="str">
        <f t="shared" si="57"/>
        <v>SJ-B-02-QDVZ-AC-0277_TE01_F</v>
      </c>
      <c r="C3657" s="30" t="str">
        <f>VLOOKUP(D3657,设备类型清单!B:E,4,0)</f>
        <v>SJ-B-02-QDVZ-AC-0277</v>
      </c>
      <c r="D3657" s="30" t="s">
        <v>402</v>
      </c>
      <c r="E3657" s="30" t="s">
        <v>222</v>
      </c>
      <c r="F3657" s="30" t="s">
        <v>43</v>
      </c>
      <c r="G3657" s="30" t="s">
        <v>224</v>
      </c>
    </row>
    <row r="3658" spans="1:7" x14ac:dyDescent="0.2">
      <c r="A3658" s="31">
        <v>3657</v>
      </c>
      <c r="B3658" s="32" t="str">
        <f t="shared" si="57"/>
        <v>SJ-B-02-QDVZ-AC-0278_OP01_F</v>
      </c>
      <c r="C3658" s="32" t="str">
        <f>VLOOKUP(D3658,设备类型清单!B:E,4,0)</f>
        <v>SJ-B-02-QDVZ-AC-0278</v>
      </c>
      <c r="D3658" s="32" t="s">
        <v>403</v>
      </c>
      <c r="E3658" s="32" t="s">
        <v>222</v>
      </c>
      <c r="F3658" s="32" t="s">
        <v>11</v>
      </c>
      <c r="G3658" s="32" t="s">
        <v>223</v>
      </c>
    </row>
    <row r="3659" spans="1:7" x14ac:dyDescent="0.2">
      <c r="A3659" s="31">
        <v>3658</v>
      </c>
      <c r="B3659" s="32" t="str">
        <f t="shared" si="57"/>
        <v>SJ-B-02-QDVZ-AC-0278_TE01_F</v>
      </c>
      <c r="C3659" s="32" t="str">
        <f>VLOOKUP(D3659,设备类型清单!B:E,4,0)</f>
        <v>SJ-B-02-QDVZ-AC-0278</v>
      </c>
      <c r="D3659" s="32" t="s">
        <v>403</v>
      </c>
      <c r="E3659" s="32" t="s">
        <v>222</v>
      </c>
      <c r="F3659" s="32" t="s">
        <v>43</v>
      </c>
      <c r="G3659" s="32" t="s">
        <v>224</v>
      </c>
    </row>
    <row r="3660" spans="1:7" x14ac:dyDescent="0.2">
      <c r="A3660" s="34">
        <v>3659</v>
      </c>
      <c r="B3660" s="30" t="str">
        <f t="shared" si="57"/>
        <v>SJ-B-02-QDVZ-AC-0279_OP01_F</v>
      </c>
      <c r="C3660" s="30" t="str">
        <f>VLOOKUP(D3660,设备类型清单!B:E,4,0)</f>
        <v>SJ-B-02-QDVZ-AC-0279</v>
      </c>
      <c r="D3660" s="30" t="s">
        <v>404</v>
      </c>
      <c r="E3660" s="30" t="s">
        <v>222</v>
      </c>
      <c r="F3660" s="30" t="s">
        <v>11</v>
      </c>
      <c r="G3660" s="30" t="s">
        <v>223</v>
      </c>
    </row>
    <row r="3661" spans="1:7" x14ac:dyDescent="0.2">
      <c r="A3661" s="34">
        <v>3660</v>
      </c>
      <c r="B3661" s="30" t="str">
        <f t="shared" si="57"/>
        <v>SJ-B-02-QDVZ-AC-0279_TE01_F</v>
      </c>
      <c r="C3661" s="30" t="str">
        <f>VLOOKUP(D3661,设备类型清单!B:E,4,0)</f>
        <v>SJ-B-02-QDVZ-AC-0279</v>
      </c>
      <c r="D3661" s="30" t="s">
        <v>404</v>
      </c>
      <c r="E3661" s="30" t="s">
        <v>222</v>
      </c>
      <c r="F3661" s="30" t="s">
        <v>43</v>
      </c>
      <c r="G3661" s="30" t="s">
        <v>224</v>
      </c>
    </row>
    <row r="3662" spans="1:7" x14ac:dyDescent="0.2">
      <c r="A3662" s="31">
        <v>3661</v>
      </c>
      <c r="B3662" s="32" t="str">
        <f t="shared" si="57"/>
        <v>SJ-B-02-QDVZ-AC-0280_OP01_F</v>
      </c>
      <c r="C3662" s="32" t="str">
        <f>VLOOKUP(D3662,设备类型清单!B:E,4,0)</f>
        <v>SJ-B-02-QDVZ-AC-0280</v>
      </c>
      <c r="D3662" s="32" t="s">
        <v>405</v>
      </c>
      <c r="E3662" s="32" t="s">
        <v>222</v>
      </c>
      <c r="F3662" s="32" t="s">
        <v>11</v>
      </c>
      <c r="G3662" s="32" t="s">
        <v>223</v>
      </c>
    </row>
    <row r="3663" spans="1:7" x14ac:dyDescent="0.2">
      <c r="A3663" s="31">
        <v>3662</v>
      </c>
      <c r="B3663" s="32" t="str">
        <f t="shared" si="57"/>
        <v>SJ-B-02-QDVZ-AC-0280_TE01_F</v>
      </c>
      <c r="C3663" s="32" t="str">
        <f>VLOOKUP(D3663,设备类型清单!B:E,4,0)</f>
        <v>SJ-B-02-QDVZ-AC-0280</v>
      </c>
      <c r="D3663" s="32" t="s">
        <v>405</v>
      </c>
      <c r="E3663" s="32" t="s">
        <v>222</v>
      </c>
      <c r="F3663" s="32" t="s">
        <v>43</v>
      </c>
      <c r="G3663" s="32" t="s">
        <v>224</v>
      </c>
    </row>
    <row r="3664" spans="1:7" x14ac:dyDescent="0.2">
      <c r="A3664" s="34">
        <v>3663</v>
      </c>
      <c r="B3664" s="30" t="str">
        <f t="shared" si="57"/>
        <v>SJ-B-02-QDVZ-AC-0281_OP01_F</v>
      </c>
      <c r="C3664" s="30" t="str">
        <f>VLOOKUP(D3664,设备类型清单!B:E,4,0)</f>
        <v>SJ-B-02-QDVZ-AC-0281</v>
      </c>
      <c r="D3664" s="30" t="s">
        <v>406</v>
      </c>
      <c r="E3664" s="30" t="s">
        <v>222</v>
      </c>
      <c r="F3664" s="30" t="s">
        <v>11</v>
      </c>
      <c r="G3664" s="30" t="s">
        <v>223</v>
      </c>
    </row>
    <row r="3665" spans="1:7" x14ac:dyDescent="0.2">
      <c r="A3665" s="34">
        <v>3664</v>
      </c>
      <c r="B3665" s="30" t="str">
        <f t="shared" si="57"/>
        <v>SJ-B-02-QDVZ-AC-0281_TE01_F</v>
      </c>
      <c r="C3665" s="30" t="str">
        <f>VLOOKUP(D3665,设备类型清单!B:E,4,0)</f>
        <v>SJ-B-02-QDVZ-AC-0281</v>
      </c>
      <c r="D3665" s="30" t="s">
        <v>406</v>
      </c>
      <c r="E3665" s="30" t="s">
        <v>222</v>
      </c>
      <c r="F3665" s="30" t="s">
        <v>43</v>
      </c>
      <c r="G3665" s="30" t="s">
        <v>224</v>
      </c>
    </row>
    <row r="3666" spans="1:7" x14ac:dyDescent="0.2">
      <c r="A3666" s="31">
        <v>3665</v>
      </c>
      <c r="B3666" s="32" t="str">
        <f t="shared" si="57"/>
        <v>SJ-B-02-QDVZ-AC-0282_OP01_F</v>
      </c>
      <c r="C3666" s="32" t="str">
        <f>VLOOKUP(D3666,设备类型清单!B:E,4,0)</f>
        <v>SJ-B-02-QDVZ-AC-0282</v>
      </c>
      <c r="D3666" s="32" t="s">
        <v>407</v>
      </c>
      <c r="E3666" s="32" t="s">
        <v>222</v>
      </c>
      <c r="F3666" s="32" t="s">
        <v>11</v>
      </c>
      <c r="G3666" s="32" t="s">
        <v>223</v>
      </c>
    </row>
    <row r="3667" spans="1:7" x14ac:dyDescent="0.2">
      <c r="A3667" s="31">
        <v>3666</v>
      </c>
      <c r="B3667" s="32" t="str">
        <f t="shared" si="57"/>
        <v>SJ-B-02-QDVZ-AC-0282_TE01_F</v>
      </c>
      <c r="C3667" s="32" t="str">
        <f>VLOOKUP(D3667,设备类型清单!B:E,4,0)</f>
        <v>SJ-B-02-QDVZ-AC-0282</v>
      </c>
      <c r="D3667" s="32" t="s">
        <v>407</v>
      </c>
      <c r="E3667" s="32" t="s">
        <v>222</v>
      </c>
      <c r="F3667" s="32" t="s">
        <v>43</v>
      </c>
      <c r="G3667" s="32" t="s">
        <v>224</v>
      </c>
    </row>
    <row r="3668" spans="1:7" x14ac:dyDescent="0.2">
      <c r="A3668" s="34">
        <v>3667</v>
      </c>
      <c r="B3668" s="30" t="str">
        <f t="shared" si="57"/>
        <v>SJ-B-02-QDVZ-AC-0283_OP01_F</v>
      </c>
      <c r="C3668" s="30" t="str">
        <f>VLOOKUP(D3668,设备类型清单!B:E,4,0)</f>
        <v>SJ-B-02-QDVZ-AC-0283</v>
      </c>
      <c r="D3668" s="30" t="s">
        <v>408</v>
      </c>
      <c r="E3668" s="30" t="s">
        <v>222</v>
      </c>
      <c r="F3668" s="30" t="s">
        <v>11</v>
      </c>
      <c r="G3668" s="30" t="s">
        <v>223</v>
      </c>
    </row>
    <row r="3669" spans="1:7" x14ac:dyDescent="0.2">
      <c r="A3669" s="34">
        <v>3668</v>
      </c>
      <c r="B3669" s="30" t="str">
        <f t="shared" si="57"/>
        <v>SJ-B-02-QDVZ-AC-0283_TE01_F</v>
      </c>
      <c r="C3669" s="30" t="str">
        <f>VLOOKUP(D3669,设备类型清单!B:E,4,0)</f>
        <v>SJ-B-02-QDVZ-AC-0283</v>
      </c>
      <c r="D3669" s="30" t="s">
        <v>408</v>
      </c>
      <c r="E3669" s="30" t="s">
        <v>222</v>
      </c>
      <c r="F3669" s="30" t="s">
        <v>43</v>
      </c>
      <c r="G3669" s="30" t="s">
        <v>224</v>
      </c>
    </row>
    <row r="3670" spans="1:7" x14ac:dyDescent="0.2">
      <c r="A3670" s="31">
        <v>3669</v>
      </c>
      <c r="B3670" s="32" t="str">
        <f t="shared" si="57"/>
        <v>SJ-B-02-QDVZ-AC-0284_OP01_F</v>
      </c>
      <c r="C3670" s="32" t="str">
        <f>VLOOKUP(D3670,设备类型清单!B:E,4,0)</f>
        <v>SJ-B-02-QDVZ-AC-0284</v>
      </c>
      <c r="D3670" s="32" t="s">
        <v>409</v>
      </c>
      <c r="E3670" s="32" t="s">
        <v>222</v>
      </c>
      <c r="F3670" s="32" t="s">
        <v>11</v>
      </c>
      <c r="G3670" s="32" t="s">
        <v>223</v>
      </c>
    </row>
    <row r="3671" spans="1:7" x14ac:dyDescent="0.2">
      <c r="A3671" s="31">
        <v>3670</v>
      </c>
      <c r="B3671" s="32" t="str">
        <f t="shared" si="57"/>
        <v>SJ-B-02-QDVZ-AC-0284_TE01_F</v>
      </c>
      <c r="C3671" s="32" t="str">
        <f>VLOOKUP(D3671,设备类型清单!B:E,4,0)</f>
        <v>SJ-B-02-QDVZ-AC-0284</v>
      </c>
      <c r="D3671" s="32" t="s">
        <v>409</v>
      </c>
      <c r="E3671" s="32" t="s">
        <v>222</v>
      </c>
      <c r="F3671" s="32" t="s">
        <v>43</v>
      </c>
      <c r="G3671" s="32" t="s">
        <v>224</v>
      </c>
    </row>
    <row r="3672" spans="1:7" x14ac:dyDescent="0.2">
      <c r="A3672" s="34">
        <v>3671</v>
      </c>
      <c r="B3672" s="30" t="str">
        <f t="shared" si="57"/>
        <v>SJ-B-02-QDVZ-AC-0285_OP01_F</v>
      </c>
      <c r="C3672" s="30" t="str">
        <f>VLOOKUP(D3672,设备类型清单!B:E,4,0)</f>
        <v>SJ-B-02-QDVZ-AC-0285</v>
      </c>
      <c r="D3672" s="30" t="s">
        <v>410</v>
      </c>
      <c r="E3672" s="30" t="s">
        <v>222</v>
      </c>
      <c r="F3672" s="30" t="s">
        <v>11</v>
      </c>
      <c r="G3672" s="30" t="s">
        <v>223</v>
      </c>
    </row>
    <row r="3673" spans="1:7" x14ac:dyDescent="0.2">
      <c r="A3673" s="34">
        <v>3672</v>
      </c>
      <c r="B3673" s="30" t="str">
        <f t="shared" si="57"/>
        <v>SJ-B-02-QDVZ-AC-0285_TE01_F</v>
      </c>
      <c r="C3673" s="30" t="str">
        <f>VLOOKUP(D3673,设备类型清单!B:E,4,0)</f>
        <v>SJ-B-02-QDVZ-AC-0285</v>
      </c>
      <c r="D3673" s="30" t="s">
        <v>410</v>
      </c>
      <c r="E3673" s="30" t="s">
        <v>222</v>
      </c>
      <c r="F3673" s="30" t="s">
        <v>43</v>
      </c>
      <c r="G3673" s="30" t="s">
        <v>224</v>
      </c>
    </row>
    <row r="3674" spans="1:7" x14ac:dyDescent="0.2">
      <c r="A3674" s="31">
        <v>3673</v>
      </c>
      <c r="B3674" s="32" t="str">
        <f t="shared" si="57"/>
        <v>SJ-B-02-QDVZ-AC-0286_OP01_F</v>
      </c>
      <c r="C3674" s="32" t="str">
        <f>VLOOKUP(D3674,设备类型清单!B:E,4,0)</f>
        <v>SJ-B-02-QDVZ-AC-0286</v>
      </c>
      <c r="D3674" s="32" t="s">
        <v>411</v>
      </c>
      <c r="E3674" s="32" t="s">
        <v>222</v>
      </c>
      <c r="F3674" s="32" t="s">
        <v>11</v>
      </c>
      <c r="G3674" s="32" t="s">
        <v>223</v>
      </c>
    </row>
    <row r="3675" spans="1:7" x14ac:dyDescent="0.2">
      <c r="A3675" s="31">
        <v>3674</v>
      </c>
      <c r="B3675" s="32" t="str">
        <f t="shared" si="57"/>
        <v>SJ-B-02-QDVZ-AC-0286_TE01_F</v>
      </c>
      <c r="C3675" s="32" t="str">
        <f>VLOOKUP(D3675,设备类型清单!B:E,4,0)</f>
        <v>SJ-B-02-QDVZ-AC-0286</v>
      </c>
      <c r="D3675" s="32" t="s">
        <v>411</v>
      </c>
      <c r="E3675" s="32" t="s">
        <v>222</v>
      </c>
      <c r="F3675" s="32" t="s">
        <v>43</v>
      </c>
      <c r="G3675" s="32" t="s">
        <v>224</v>
      </c>
    </row>
    <row r="3676" spans="1:7" x14ac:dyDescent="0.2">
      <c r="A3676" s="34">
        <v>3675</v>
      </c>
      <c r="B3676" s="30" t="str">
        <f t="shared" si="57"/>
        <v>SJ-B-02-QDVZ-AC-0287_OP01_F</v>
      </c>
      <c r="C3676" s="30" t="str">
        <f>VLOOKUP(D3676,设备类型清单!B:E,4,0)</f>
        <v>SJ-B-02-QDVZ-AC-0287</v>
      </c>
      <c r="D3676" s="30" t="s">
        <v>412</v>
      </c>
      <c r="E3676" s="30" t="s">
        <v>222</v>
      </c>
      <c r="F3676" s="30" t="s">
        <v>11</v>
      </c>
      <c r="G3676" s="30" t="s">
        <v>223</v>
      </c>
    </row>
    <row r="3677" spans="1:7" x14ac:dyDescent="0.2">
      <c r="A3677" s="34">
        <v>3676</v>
      </c>
      <c r="B3677" s="30" t="str">
        <f t="shared" si="57"/>
        <v>SJ-B-02-QDVZ-AC-0287_TE01_F</v>
      </c>
      <c r="C3677" s="30" t="str">
        <f>VLOOKUP(D3677,设备类型清单!B:E,4,0)</f>
        <v>SJ-B-02-QDVZ-AC-0287</v>
      </c>
      <c r="D3677" s="30" t="s">
        <v>412</v>
      </c>
      <c r="E3677" s="30" t="s">
        <v>222</v>
      </c>
      <c r="F3677" s="30" t="s">
        <v>43</v>
      </c>
      <c r="G3677" s="30" t="s">
        <v>224</v>
      </c>
    </row>
    <row r="3678" spans="1:7" x14ac:dyDescent="0.2">
      <c r="A3678" s="31">
        <v>3677</v>
      </c>
      <c r="B3678" s="32" t="str">
        <f t="shared" si="57"/>
        <v>SJ-B-02-QDVZ-AC-0288_OP01_F</v>
      </c>
      <c r="C3678" s="32" t="str">
        <f>VLOOKUP(D3678,设备类型清单!B:E,4,0)</f>
        <v>SJ-B-02-QDVZ-AC-0288</v>
      </c>
      <c r="D3678" s="32" t="s">
        <v>413</v>
      </c>
      <c r="E3678" s="32" t="s">
        <v>222</v>
      </c>
      <c r="F3678" s="32" t="s">
        <v>11</v>
      </c>
      <c r="G3678" s="32" t="s">
        <v>223</v>
      </c>
    </row>
    <row r="3679" spans="1:7" x14ac:dyDescent="0.2">
      <c r="A3679" s="31">
        <v>3678</v>
      </c>
      <c r="B3679" s="32" t="str">
        <f t="shared" si="57"/>
        <v>SJ-B-02-QDVZ-AC-0288_TE01_F</v>
      </c>
      <c r="C3679" s="32" t="str">
        <f>VLOOKUP(D3679,设备类型清单!B:E,4,0)</f>
        <v>SJ-B-02-QDVZ-AC-0288</v>
      </c>
      <c r="D3679" s="32" t="s">
        <v>413</v>
      </c>
      <c r="E3679" s="32" t="s">
        <v>222</v>
      </c>
      <c r="F3679" s="32" t="s">
        <v>43</v>
      </c>
      <c r="G3679" s="32" t="s">
        <v>224</v>
      </c>
    </row>
    <row r="3680" spans="1:7" x14ac:dyDescent="0.2">
      <c r="A3680" s="34">
        <v>3679</v>
      </c>
      <c r="B3680" s="30" t="str">
        <f t="shared" si="57"/>
        <v>SJ-B-02-QDVZ-AC-0289_OP01_F</v>
      </c>
      <c r="C3680" s="30" t="str">
        <f>VLOOKUP(D3680,设备类型清单!B:E,4,0)</f>
        <v>SJ-B-02-QDVZ-AC-0289</v>
      </c>
      <c r="D3680" s="30" t="s">
        <v>414</v>
      </c>
      <c r="E3680" s="30" t="s">
        <v>222</v>
      </c>
      <c r="F3680" s="30" t="s">
        <v>11</v>
      </c>
      <c r="G3680" s="30" t="s">
        <v>223</v>
      </c>
    </row>
    <row r="3681" spans="1:7" x14ac:dyDescent="0.2">
      <c r="A3681" s="34">
        <v>3680</v>
      </c>
      <c r="B3681" s="30" t="str">
        <f t="shared" si="57"/>
        <v>SJ-B-02-QDVZ-AC-0289_TE01_F</v>
      </c>
      <c r="C3681" s="30" t="str">
        <f>VLOOKUP(D3681,设备类型清单!B:E,4,0)</f>
        <v>SJ-B-02-QDVZ-AC-0289</v>
      </c>
      <c r="D3681" s="30" t="s">
        <v>414</v>
      </c>
      <c r="E3681" s="30" t="s">
        <v>222</v>
      </c>
      <c r="F3681" s="30" t="s">
        <v>43</v>
      </c>
      <c r="G3681" s="30" t="s">
        <v>224</v>
      </c>
    </row>
    <row r="3682" spans="1:7" x14ac:dyDescent="0.2">
      <c r="A3682" s="31">
        <v>3681</v>
      </c>
      <c r="B3682" s="32" t="str">
        <f t="shared" si="57"/>
        <v>SJ-B-02-QDVZ-AC-0290_OP01_F</v>
      </c>
      <c r="C3682" s="32" t="str">
        <f>VLOOKUP(D3682,设备类型清单!B:E,4,0)</f>
        <v>SJ-B-02-QDVZ-AC-0290</v>
      </c>
      <c r="D3682" s="32" t="s">
        <v>415</v>
      </c>
      <c r="E3682" s="32" t="s">
        <v>222</v>
      </c>
      <c r="F3682" s="32" t="s">
        <v>11</v>
      </c>
      <c r="G3682" s="32" t="s">
        <v>223</v>
      </c>
    </row>
    <row r="3683" spans="1:7" x14ac:dyDescent="0.2">
      <c r="A3683" s="31">
        <v>3682</v>
      </c>
      <c r="B3683" s="32" t="str">
        <f t="shared" si="57"/>
        <v>SJ-B-02-QDVZ-AC-0290_TE01_F</v>
      </c>
      <c r="C3683" s="32" t="str">
        <f>VLOOKUP(D3683,设备类型清单!B:E,4,0)</f>
        <v>SJ-B-02-QDVZ-AC-0290</v>
      </c>
      <c r="D3683" s="32" t="s">
        <v>415</v>
      </c>
      <c r="E3683" s="32" t="s">
        <v>222</v>
      </c>
      <c r="F3683" s="32" t="s">
        <v>43</v>
      </c>
      <c r="G3683" s="32" t="s">
        <v>224</v>
      </c>
    </row>
    <row r="3684" spans="1:7" x14ac:dyDescent="0.2">
      <c r="A3684" s="34">
        <v>3683</v>
      </c>
      <c r="B3684" s="30" t="str">
        <f t="shared" si="57"/>
        <v>SJ-B-02-QDVZ-AC-0291_OP01_F</v>
      </c>
      <c r="C3684" s="30" t="str">
        <f>VLOOKUP(D3684,设备类型清单!B:E,4,0)</f>
        <v>SJ-B-02-QDVZ-AC-0291</v>
      </c>
      <c r="D3684" s="30" t="s">
        <v>416</v>
      </c>
      <c r="E3684" s="30" t="s">
        <v>222</v>
      </c>
      <c r="F3684" s="30" t="s">
        <v>11</v>
      </c>
      <c r="G3684" s="30" t="s">
        <v>223</v>
      </c>
    </row>
    <row r="3685" spans="1:7" x14ac:dyDescent="0.2">
      <c r="A3685" s="34">
        <v>3684</v>
      </c>
      <c r="B3685" s="30" t="str">
        <f t="shared" si="57"/>
        <v>SJ-B-02-QDVZ-AC-0291_TE01_F</v>
      </c>
      <c r="C3685" s="30" t="str">
        <f>VLOOKUP(D3685,设备类型清单!B:E,4,0)</f>
        <v>SJ-B-02-QDVZ-AC-0291</v>
      </c>
      <c r="D3685" s="30" t="s">
        <v>416</v>
      </c>
      <c r="E3685" s="30" t="s">
        <v>222</v>
      </c>
      <c r="F3685" s="30" t="s">
        <v>43</v>
      </c>
      <c r="G3685" s="30" t="s">
        <v>224</v>
      </c>
    </row>
    <row r="3686" spans="1:7" x14ac:dyDescent="0.2">
      <c r="A3686" s="31">
        <v>3685</v>
      </c>
      <c r="B3686" s="32" t="str">
        <f t="shared" si="57"/>
        <v>SJ-B-02-QDVZ-AC-0292_OP01_F</v>
      </c>
      <c r="C3686" s="32" t="str">
        <f>VLOOKUP(D3686,设备类型清单!B:E,4,0)</f>
        <v>SJ-B-02-QDVZ-AC-0292</v>
      </c>
      <c r="D3686" s="32" t="s">
        <v>417</v>
      </c>
      <c r="E3686" s="32" t="s">
        <v>222</v>
      </c>
      <c r="F3686" s="32" t="s">
        <v>11</v>
      </c>
      <c r="G3686" s="32" t="s">
        <v>223</v>
      </c>
    </row>
    <row r="3687" spans="1:7" x14ac:dyDescent="0.2">
      <c r="A3687" s="31">
        <v>3686</v>
      </c>
      <c r="B3687" s="32" t="str">
        <f t="shared" si="57"/>
        <v>SJ-B-02-QDVZ-AC-0292_TE01_F</v>
      </c>
      <c r="C3687" s="32" t="str">
        <f>VLOOKUP(D3687,设备类型清单!B:E,4,0)</f>
        <v>SJ-B-02-QDVZ-AC-0292</v>
      </c>
      <c r="D3687" s="32" t="s">
        <v>417</v>
      </c>
      <c r="E3687" s="32" t="s">
        <v>222</v>
      </c>
      <c r="F3687" s="32" t="s">
        <v>43</v>
      </c>
      <c r="G3687" s="32" t="s">
        <v>224</v>
      </c>
    </row>
    <row r="3688" spans="1:7" x14ac:dyDescent="0.2">
      <c r="A3688" s="34">
        <v>3687</v>
      </c>
      <c r="B3688" s="30" t="str">
        <f t="shared" si="57"/>
        <v>SJ-B-02-QDVZ-AC-0293_OP01_F</v>
      </c>
      <c r="C3688" s="30" t="str">
        <f>VLOOKUP(D3688,设备类型清单!B:E,4,0)</f>
        <v>SJ-B-02-QDVZ-AC-0293</v>
      </c>
      <c r="D3688" s="30" t="s">
        <v>418</v>
      </c>
      <c r="E3688" s="30" t="s">
        <v>222</v>
      </c>
      <c r="F3688" s="30" t="s">
        <v>11</v>
      </c>
      <c r="G3688" s="30" t="s">
        <v>223</v>
      </c>
    </row>
    <row r="3689" spans="1:7" x14ac:dyDescent="0.2">
      <c r="A3689" s="34">
        <v>3688</v>
      </c>
      <c r="B3689" s="30" t="str">
        <f t="shared" si="57"/>
        <v>SJ-B-02-QDVZ-AC-0293_TE01_F</v>
      </c>
      <c r="C3689" s="30" t="str">
        <f>VLOOKUP(D3689,设备类型清单!B:E,4,0)</f>
        <v>SJ-B-02-QDVZ-AC-0293</v>
      </c>
      <c r="D3689" s="30" t="s">
        <v>418</v>
      </c>
      <c r="E3689" s="30" t="s">
        <v>222</v>
      </c>
      <c r="F3689" s="30" t="s">
        <v>43</v>
      </c>
      <c r="G3689" s="30" t="s">
        <v>224</v>
      </c>
    </row>
    <row r="3690" spans="1:7" x14ac:dyDescent="0.2">
      <c r="A3690" s="31">
        <v>3689</v>
      </c>
      <c r="B3690" s="32" t="str">
        <f t="shared" si="57"/>
        <v>SJ-B-02-QDVZ-AC-0294_OP01_F</v>
      </c>
      <c r="C3690" s="32" t="str">
        <f>VLOOKUP(D3690,设备类型清单!B:E,4,0)</f>
        <v>SJ-B-02-QDVZ-AC-0294</v>
      </c>
      <c r="D3690" s="32" t="s">
        <v>419</v>
      </c>
      <c r="E3690" s="32" t="s">
        <v>222</v>
      </c>
      <c r="F3690" s="32" t="s">
        <v>11</v>
      </c>
      <c r="G3690" s="32" t="s">
        <v>223</v>
      </c>
    </row>
    <row r="3691" spans="1:7" x14ac:dyDescent="0.2">
      <c r="A3691" s="31">
        <v>3690</v>
      </c>
      <c r="B3691" s="32" t="str">
        <f t="shared" si="57"/>
        <v>SJ-B-02-QDVZ-AC-0294_TE01_F</v>
      </c>
      <c r="C3691" s="32" t="str">
        <f>VLOOKUP(D3691,设备类型清单!B:E,4,0)</f>
        <v>SJ-B-02-QDVZ-AC-0294</v>
      </c>
      <c r="D3691" s="32" t="s">
        <v>419</v>
      </c>
      <c r="E3691" s="32" t="s">
        <v>222</v>
      </c>
      <c r="F3691" s="32" t="s">
        <v>43</v>
      </c>
      <c r="G3691" s="32" t="s">
        <v>224</v>
      </c>
    </row>
    <row r="3692" spans="1:7" x14ac:dyDescent="0.2">
      <c r="A3692" s="34">
        <v>3691</v>
      </c>
      <c r="B3692" s="30" t="str">
        <f t="shared" si="57"/>
        <v>SJ-B-02-QDVZ-AC-0295_OP01_F</v>
      </c>
      <c r="C3692" s="30" t="str">
        <f>VLOOKUP(D3692,设备类型清单!B:E,4,0)</f>
        <v>SJ-B-02-QDVZ-AC-0295</v>
      </c>
      <c r="D3692" s="30" t="s">
        <v>420</v>
      </c>
      <c r="E3692" s="30" t="s">
        <v>222</v>
      </c>
      <c r="F3692" s="30" t="s">
        <v>11</v>
      </c>
      <c r="G3692" s="30" t="s">
        <v>223</v>
      </c>
    </row>
    <row r="3693" spans="1:7" x14ac:dyDescent="0.2">
      <c r="A3693" s="34">
        <v>3692</v>
      </c>
      <c r="B3693" s="30" t="str">
        <f t="shared" si="57"/>
        <v>SJ-B-02-QDVZ-AC-0295_TE01_F</v>
      </c>
      <c r="C3693" s="30" t="str">
        <f>VLOOKUP(D3693,设备类型清单!B:E,4,0)</f>
        <v>SJ-B-02-QDVZ-AC-0295</v>
      </c>
      <c r="D3693" s="30" t="s">
        <v>420</v>
      </c>
      <c r="E3693" s="30" t="s">
        <v>222</v>
      </c>
      <c r="F3693" s="30" t="s">
        <v>43</v>
      </c>
      <c r="G3693" s="30" t="s">
        <v>224</v>
      </c>
    </row>
    <row r="3694" spans="1:7" x14ac:dyDescent="0.2">
      <c r="A3694" s="31">
        <v>3693</v>
      </c>
      <c r="B3694" s="32" t="str">
        <f t="shared" si="57"/>
        <v>SJ-B-02-QDVZ-AC-0296_OP01_F</v>
      </c>
      <c r="C3694" s="32" t="str">
        <f>VLOOKUP(D3694,设备类型清单!B:E,4,0)</f>
        <v>SJ-B-02-QDVZ-AC-0296</v>
      </c>
      <c r="D3694" s="32" t="s">
        <v>421</v>
      </c>
      <c r="E3694" s="32" t="s">
        <v>222</v>
      </c>
      <c r="F3694" s="32" t="s">
        <v>11</v>
      </c>
      <c r="G3694" s="32" t="s">
        <v>223</v>
      </c>
    </row>
    <row r="3695" spans="1:7" x14ac:dyDescent="0.2">
      <c r="A3695" s="31">
        <v>3694</v>
      </c>
      <c r="B3695" s="32" t="str">
        <f t="shared" si="57"/>
        <v>SJ-B-02-QDVZ-AC-0296_TE01_F</v>
      </c>
      <c r="C3695" s="32" t="str">
        <f>VLOOKUP(D3695,设备类型清单!B:E,4,0)</f>
        <v>SJ-B-02-QDVZ-AC-0296</v>
      </c>
      <c r="D3695" s="32" t="s">
        <v>421</v>
      </c>
      <c r="E3695" s="32" t="s">
        <v>222</v>
      </c>
      <c r="F3695" s="32" t="s">
        <v>43</v>
      </c>
      <c r="G3695" s="32" t="s">
        <v>224</v>
      </c>
    </row>
    <row r="3696" spans="1:7" x14ac:dyDescent="0.2">
      <c r="A3696" s="34">
        <v>3695</v>
      </c>
      <c r="B3696" s="30" t="str">
        <f t="shared" si="57"/>
        <v>SJ-B-02-QDVZ-AC-0297_OP01_F</v>
      </c>
      <c r="C3696" s="30" t="str">
        <f>VLOOKUP(D3696,设备类型清单!B:E,4,0)</f>
        <v>SJ-B-02-QDVZ-AC-0297</v>
      </c>
      <c r="D3696" s="30" t="s">
        <v>422</v>
      </c>
      <c r="E3696" s="30" t="s">
        <v>222</v>
      </c>
      <c r="F3696" s="30" t="s">
        <v>11</v>
      </c>
      <c r="G3696" s="30" t="s">
        <v>223</v>
      </c>
    </row>
    <row r="3697" spans="1:7" x14ac:dyDescent="0.2">
      <c r="A3697" s="34">
        <v>3696</v>
      </c>
      <c r="B3697" s="30" t="str">
        <f t="shared" si="57"/>
        <v>SJ-B-02-QDVZ-AC-0297_TE01_F</v>
      </c>
      <c r="C3697" s="30" t="str">
        <f>VLOOKUP(D3697,设备类型清单!B:E,4,0)</f>
        <v>SJ-B-02-QDVZ-AC-0297</v>
      </c>
      <c r="D3697" s="30" t="s">
        <v>422</v>
      </c>
      <c r="E3697" s="30" t="s">
        <v>222</v>
      </c>
      <c r="F3697" s="30" t="s">
        <v>43</v>
      </c>
      <c r="G3697" s="30" t="s">
        <v>224</v>
      </c>
    </row>
    <row r="3698" spans="1:7" x14ac:dyDescent="0.2">
      <c r="A3698" s="31">
        <v>3697</v>
      </c>
      <c r="B3698" s="32" t="str">
        <f t="shared" si="57"/>
        <v>SJ-B-02-QDVZ-AC-0298_OP01_F</v>
      </c>
      <c r="C3698" s="32" t="str">
        <f>VLOOKUP(D3698,设备类型清单!B:E,4,0)</f>
        <v>SJ-B-02-QDVZ-AC-0298</v>
      </c>
      <c r="D3698" s="32" t="s">
        <v>423</v>
      </c>
      <c r="E3698" s="32" t="s">
        <v>222</v>
      </c>
      <c r="F3698" s="32" t="s">
        <v>11</v>
      </c>
      <c r="G3698" s="32" t="s">
        <v>223</v>
      </c>
    </row>
    <row r="3699" spans="1:7" x14ac:dyDescent="0.2">
      <c r="A3699" s="31">
        <v>3698</v>
      </c>
      <c r="B3699" s="32" t="str">
        <f t="shared" si="57"/>
        <v>SJ-B-02-QDVZ-AC-0298_TE01_F</v>
      </c>
      <c r="C3699" s="32" t="str">
        <f>VLOOKUP(D3699,设备类型清单!B:E,4,0)</f>
        <v>SJ-B-02-QDVZ-AC-0298</v>
      </c>
      <c r="D3699" s="32" t="s">
        <v>423</v>
      </c>
      <c r="E3699" s="32" t="s">
        <v>222</v>
      </c>
      <c r="F3699" s="32" t="s">
        <v>43</v>
      </c>
      <c r="G3699" s="32" t="s">
        <v>224</v>
      </c>
    </row>
    <row r="3700" spans="1:7" x14ac:dyDescent="0.2">
      <c r="A3700" s="34">
        <v>3699</v>
      </c>
      <c r="B3700" s="30" t="str">
        <f t="shared" si="57"/>
        <v>SJ-B-02-QDVZ-AC-0299_OP01_F</v>
      </c>
      <c r="C3700" s="30" t="str">
        <f>VLOOKUP(D3700,设备类型清单!B:E,4,0)</f>
        <v>SJ-B-02-QDVZ-AC-0299</v>
      </c>
      <c r="D3700" s="30" t="s">
        <v>424</v>
      </c>
      <c r="E3700" s="30" t="s">
        <v>222</v>
      </c>
      <c r="F3700" s="30" t="s">
        <v>11</v>
      </c>
      <c r="G3700" s="30" t="s">
        <v>223</v>
      </c>
    </row>
    <row r="3701" spans="1:7" x14ac:dyDescent="0.2">
      <c r="A3701" s="34">
        <v>3700</v>
      </c>
      <c r="B3701" s="30" t="str">
        <f t="shared" si="57"/>
        <v>SJ-B-02-QDVZ-AC-0299_TE01_F</v>
      </c>
      <c r="C3701" s="30" t="str">
        <f>VLOOKUP(D3701,设备类型清单!B:E,4,0)</f>
        <v>SJ-B-02-QDVZ-AC-0299</v>
      </c>
      <c r="D3701" s="30" t="s">
        <v>424</v>
      </c>
      <c r="E3701" s="30" t="s">
        <v>222</v>
      </c>
      <c r="F3701" s="30" t="s">
        <v>43</v>
      </c>
      <c r="G3701" s="30" t="s">
        <v>224</v>
      </c>
    </row>
    <row r="3702" spans="1:7" x14ac:dyDescent="0.2">
      <c r="A3702" s="31">
        <v>3701</v>
      </c>
      <c r="B3702" s="32" t="str">
        <f t="shared" si="57"/>
        <v>SJ-B-02-QDVZ-AC-0300_OP01_F</v>
      </c>
      <c r="C3702" s="32" t="str">
        <f>VLOOKUP(D3702,设备类型清单!B:E,4,0)</f>
        <v>SJ-B-02-QDVZ-AC-0300</v>
      </c>
      <c r="D3702" s="32" t="s">
        <v>425</v>
      </c>
      <c r="E3702" s="32" t="s">
        <v>222</v>
      </c>
      <c r="F3702" s="32" t="s">
        <v>11</v>
      </c>
      <c r="G3702" s="32" t="s">
        <v>223</v>
      </c>
    </row>
    <row r="3703" spans="1:7" x14ac:dyDescent="0.2">
      <c r="A3703" s="31">
        <v>3702</v>
      </c>
      <c r="B3703" s="32" t="str">
        <f t="shared" si="57"/>
        <v>SJ-B-02-QDVZ-AC-0300_TE01_F</v>
      </c>
      <c r="C3703" s="32" t="str">
        <f>VLOOKUP(D3703,设备类型清单!B:E,4,0)</f>
        <v>SJ-B-02-QDVZ-AC-0300</v>
      </c>
      <c r="D3703" s="32" t="s">
        <v>425</v>
      </c>
      <c r="E3703" s="32" t="s">
        <v>222</v>
      </c>
      <c r="F3703" s="32" t="s">
        <v>43</v>
      </c>
      <c r="G3703" s="32" t="s">
        <v>224</v>
      </c>
    </row>
    <row r="3704" spans="1:7" x14ac:dyDescent="0.2">
      <c r="A3704" s="34">
        <v>3703</v>
      </c>
      <c r="B3704" s="30" t="str">
        <f t="shared" si="57"/>
        <v>SJ-B-02-QDVZ-AC-0301_OP01_F</v>
      </c>
      <c r="C3704" s="30" t="str">
        <f>VLOOKUP(D3704,设备类型清单!B:E,4,0)</f>
        <v>SJ-B-02-QDVZ-AC-0301</v>
      </c>
      <c r="D3704" s="30" t="s">
        <v>426</v>
      </c>
      <c r="E3704" s="30" t="s">
        <v>222</v>
      </c>
      <c r="F3704" s="30" t="s">
        <v>11</v>
      </c>
      <c r="G3704" s="30" t="s">
        <v>223</v>
      </c>
    </row>
    <row r="3705" spans="1:7" x14ac:dyDescent="0.2">
      <c r="A3705" s="34">
        <v>3704</v>
      </c>
      <c r="B3705" s="30" t="str">
        <f t="shared" si="57"/>
        <v>SJ-B-02-QDVZ-AC-0301_TE01_F</v>
      </c>
      <c r="C3705" s="30" t="str">
        <f>VLOOKUP(D3705,设备类型清单!B:E,4,0)</f>
        <v>SJ-B-02-QDVZ-AC-0301</v>
      </c>
      <c r="D3705" s="30" t="s">
        <v>426</v>
      </c>
      <c r="E3705" s="30" t="s">
        <v>222</v>
      </c>
      <c r="F3705" s="30" t="s">
        <v>43</v>
      </c>
      <c r="G3705" s="30" t="s">
        <v>224</v>
      </c>
    </row>
    <row r="3706" spans="1:7" x14ac:dyDescent="0.2">
      <c r="A3706" s="31">
        <v>3705</v>
      </c>
      <c r="B3706" s="32" t="str">
        <f t="shared" si="57"/>
        <v>SJ-B-02-QDVZ-AC-0302_OP01_F</v>
      </c>
      <c r="C3706" s="32" t="str">
        <f>VLOOKUP(D3706,设备类型清单!B:E,4,0)</f>
        <v>SJ-B-02-QDVZ-AC-0302</v>
      </c>
      <c r="D3706" s="32" t="s">
        <v>427</v>
      </c>
      <c r="E3706" s="32" t="s">
        <v>222</v>
      </c>
      <c r="F3706" s="32" t="s">
        <v>11</v>
      </c>
      <c r="G3706" s="32" t="s">
        <v>223</v>
      </c>
    </row>
    <row r="3707" spans="1:7" x14ac:dyDescent="0.2">
      <c r="A3707" s="31">
        <v>3706</v>
      </c>
      <c r="B3707" s="32" t="str">
        <f t="shared" si="57"/>
        <v>SJ-B-02-QDVZ-AC-0302_TE01_F</v>
      </c>
      <c r="C3707" s="32" t="str">
        <f>VLOOKUP(D3707,设备类型清单!B:E,4,0)</f>
        <v>SJ-B-02-QDVZ-AC-0302</v>
      </c>
      <c r="D3707" s="32" t="s">
        <v>427</v>
      </c>
      <c r="E3707" s="32" t="s">
        <v>222</v>
      </c>
      <c r="F3707" s="32" t="s">
        <v>43</v>
      </c>
      <c r="G3707" s="32" t="s">
        <v>224</v>
      </c>
    </row>
    <row r="3708" spans="1:7" x14ac:dyDescent="0.2">
      <c r="A3708" s="34">
        <v>3707</v>
      </c>
      <c r="B3708" s="30" t="str">
        <f t="shared" si="57"/>
        <v>SJ-B-02-QDVZ-AC-0303_OP01_F</v>
      </c>
      <c r="C3708" s="30" t="str">
        <f>VLOOKUP(D3708,设备类型清单!B:E,4,0)</f>
        <v>SJ-B-02-QDVZ-AC-0303</v>
      </c>
      <c r="D3708" s="30" t="s">
        <v>428</v>
      </c>
      <c r="E3708" s="30" t="s">
        <v>222</v>
      </c>
      <c r="F3708" s="30" t="s">
        <v>11</v>
      </c>
      <c r="G3708" s="30" t="s">
        <v>223</v>
      </c>
    </row>
    <row r="3709" spans="1:7" x14ac:dyDescent="0.2">
      <c r="A3709" s="34">
        <v>3708</v>
      </c>
      <c r="B3709" s="30" t="str">
        <f t="shared" si="57"/>
        <v>SJ-B-02-QDVZ-AC-0303_TE01_F</v>
      </c>
      <c r="C3709" s="30" t="str">
        <f>VLOOKUP(D3709,设备类型清单!B:E,4,0)</f>
        <v>SJ-B-02-QDVZ-AC-0303</v>
      </c>
      <c r="D3709" s="30" t="s">
        <v>428</v>
      </c>
      <c r="E3709" s="30" t="s">
        <v>222</v>
      </c>
      <c r="F3709" s="30" t="s">
        <v>43</v>
      </c>
      <c r="G3709" s="30" t="s">
        <v>224</v>
      </c>
    </row>
    <row r="3710" spans="1:7" x14ac:dyDescent="0.2">
      <c r="A3710" s="31">
        <v>3709</v>
      </c>
      <c r="B3710" s="32" t="str">
        <f t="shared" si="57"/>
        <v>SJ-B-02-QDVZ-AC-0304_OP01_F</v>
      </c>
      <c r="C3710" s="32" t="str">
        <f>VLOOKUP(D3710,设备类型清单!B:E,4,0)</f>
        <v>SJ-B-02-QDVZ-AC-0304</v>
      </c>
      <c r="D3710" s="32" t="s">
        <v>429</v>
      </c>
      <c r="E3710" s="32" t="s">
        <v>222</v>
      </c>
      <c r="F3710" s="32" t="s">
        <v>11</v>
      </c>
      <c r="G3710" s="32" t="s">
        <v>223</v>
      </c>
    </row>
    <row r="3711" spans="1:7" x14ac:dyDescent="0.2">
      <c r="A3711" s="31">
        <v>3710</v>
      </c>
      <c r="B3711" s="32" t="str">
        <f t="shared" si="57"/>
        <v>SJ-B-02-QDVZ-AC-0304_TE01_F</v>
      </c>
      <c r="C3711" s="32" t="str">
        <f>VLOOKUP(D3711,设备类型清单!B:E,4,0)</f>
        <v>SJ-B-02-QDVZ-AC-0304</v>
      </c>
      <c r="D3711" s="32" t="s">
        <v>429</v>
      </c>
      <c r="E3711" s="32" t="s">
        <v>222</v>
      </c>
      <c r="F3711" s="32" t="s">
        <v>43</v>
      </c>
      <c r="G3711" s="32" t="s">
        <v>224</v>
      </c>
    </row>
    <row r="3712" spans="1:7" x14ac:dyDescent="0.2">
      <c r="A3712" s="34">
        <v>3711</v>
      </c>
      <c r="B3712" s="30" t="str">
        <f t="shared" si="57"/>
        <v>SJ-B-02-QDVZ-AC-0305_OP01_F</v>
      </c>
      <c r="C3712" s="30" t="str">
        <f>VLOOKUP(D3712,设备类型清单!B:E,4,0)</f>
        <v>SJ-B-02-QDVZ-AC-0305</v>
      </c>
      <c r="D3712" s="30" t="s">
        <v>430</v>
      </c>
      <c r="E3712" s="30" t="s">
        <v>222</v>
      </c>
      <c r="F3712" s="30" t="s">
        <v>11</v>
      </c>
      <c r="G3712" s="30" t="s">
        <v>223</v>
      </c>
    </row>
    <row r="3713" spans="1:7" x14ac:dyDescent="0.2">
      <c r="A3713" s="34">
        <v>3712</v>
      </c>
      <c r="B3713" s="30" t="str">
        <f t="shared" si="57"/>
        <v>SJ-B-02-QDVZ-AC-0305_TE01_F</v>
      </c>
      <c r="C3713" s="30" t="str">
        <f>VLOOKUP(D3713,设备类型清单!B:E,4,0)</f>
        <v>SJ-B-02-QDVZ-AC-0305</v>
      </c>
      <c r="D3713" s="30" t="s">
        <v>430</v>
      </c>
      <c r="E3713" s="30" t="s">
        <v>222</v>
      </c>
      <c r="F3713" s="30" t="s">
        <v>43</v>
      </c>
      <c r="G3713" s="30" t="s">
        <v>224</v>
      </c>
    </row>
    <row r="3714" spans="1:7" x14ac:dyDescent="0.2">
      <c r="A3714" s="31">
        <v>3713</v>
      </c>
      <c r="B3714" s="32" t="str">
        <f t="shared" ref="B3714:B3777" si="58">C3714&amp;F3714</f>
        <v>SJ-B-02-QDVZ-AC-0306_OP01_F</v>
      </c>
      <c r="C3714" s="32" t="str">
        <f>VLOOKUP(D3714,设备类型清单!B:E,4,0)</f>
        <v>SJ-B-02-QDVZ-AC-0306</v>
      </c>
      <c r="D3714" s="32" t="s">
        <v>431</v>
      </c>
      <c r="E3714" s="32" t="s">
        <v>222</v>
      </c>
      <c r="F3714" s="32" t="s">
        <v>11</v>
      </c>
      <c r="G3714" s="32" t="s">
        <v>223</v>
      </c>
    </row>
    <row r="3715" spans="1:7" x14ac:dyDescent="0.2">
      <c r="A3715" s="31">
        <v>3714</v>
      </c>
      <c r="B3715" s="32" t="str">
        <f t="shared" si="58"/>
        <v>SJ-B-02-QDVZ-AC-0306_TE01_F</v>
      </c>
      <c r="C3715" s="32" t="str">
        <f>VLOOKUP(D3715,设备类型清单!B:E,4,0)</f>
        <v>SJ-B-02-QDVZ-AC-0306</v>
      </c>
      <c r="D3715" s="32" t="s">
        <v>431</v>
      </c>
      <c r="E3715" s="32" t="s">
        <v>222</v>
      </c>
      <c r="F3715" s="32" t="s">
        <v>43</v>
      </c>
      <c r="G3715" s="32" t="s">
        <v>224</v>
      </c>
    </row>
    <row r="3716" spans="1:7" x14ac:dyDescent="0.2">
      <c r="A3716" s="34">
        <v>3715</v>
      </c>
      <c r="B3716" s="30" t="str">
        <f t="shared" si="58"/>
        <v>SJ-B-02-QDVZ-AC-0307_OP01_F</v>
      </c>
      <c r="C3716" s="30" t="str">
        <f>VLOOKUP(D3716,设备类型清单!B:E,4,0)</f>
        <v>SJ-B-02-QDVZ-AC-0307</v>
      </c>
      <c r="D3716" s="30" t="s">
        <v>432</v>
      </c>
      <c r="E3716" s="30" t="s">
        <v>222</v>
      </c>
      <c r="F3716" s="30" t="s">
        <v>11</v>
      </c>
      <c r="G3716" s="30" t="s">
        <v>223</v>
      </c>
    </row>
    <row r="3717" spans="1:7" x14ac:dyDescent="0.2">
      <c r="A3717" s="34">
        <v>3716</v>
      </c>
      <c r="B3717" s="30" t="str">
        <f t="shared" si="58"/>
        <v>SJ-B-02-QDVZ-AC-0307_TE01_F</v>
      </c>
      <c r="C3717" s="30" t="str">
        <f>VLOOKUP(D3717,设备类型清单!B:E,4,0)</f>
        <v>SJ-B-02-QDVZ-AC-0307</v>
      </c>
      <c r="D3717" s="30" t="s">
        <v>432</v>
      </c>
      <c r="E3717" s="30" t="s">
        <v>222</v>
      </c>
      <c r="F3717" s="30" t="s">
        <v>43</v>
      </c>
      <c r="G3717" s="30" t="s">
        <v>224</v>
      </c>
    </row>
    <row r="3718" spans="1:7" x14ac:dyDescent="0.2">
      <c r="A3718" s="31">
        <v>3717</v>
      </c>
      <c r="B3718" s="32" t="str">
        <f t="shared" si="58"/>
        <v>SJ-B-02-QDVZ-AC-0308_OP01_F</v>
      </c>
      <c r="C3718" s="32" t="str">
        <f>VLOOKUP(D3718,设备类型清单!B:E,4,0)</f>
        <v>SJ-B-02-QDVZ-AC-0308</v>
      </c>
      <c r="D3718" s="32" t="s">
        <v>433</v>
      </c>
      <c r="E3718" s="32" t="s">
        <v>222</v>
      </c>
      <c r="F3718" s="32" t="s">
        <v>11</v>
      </c>
      <c r="G3718" s="32" t="s">
        <v>223</v>
      </c>
    </row>
    <row r="3719" spans="1:7" x14ac:dyDescent="0.2">
      <c r="A3719" s="31">
        <v>3718</v>
      </c>
      <c r="B3719" s="32" t="str">
        <f t="shared" si="58"/>
        <v>SJ-B-02-QDVZ-AC-0308_TE01_F</v>
      </c>
      <c r="C3719" s="32" t="str">
        <f>VLOOKUP(D3719,设备类型清单!B:E,4,0)</f>
        <v>SJ-B-02-QDVZ-AC-0308</v>
      </c>
      <c r="D3719" s="32" t="s">
        <v>433</v>
      </c>
      <c r="E3719" s="32" t="s">
        <v>222</v>
      </c>
      <c r="F3719" s="32" t="s">
        <v>43</v>
      </c>
      <c r="G3719" s="32" t="s">
        <v>224</v>
      </c>
    </row>
    <row r="3720" spans="1:7" x14ac:dyDescent="0.2">
      <c r="A3720" s="34">
        <v>3719</v>
      </c>
      <c r="B3720" s="30" t="str">
        <f t="shared" si="58"/>
        <v>SJ-B-02-QDVZ-AC-0309_OP01_F</v>
      </c>
      <c r="C3720" s="30" t="str">
        <f>VLOOKUP(D3720,设备类型清单!B:E,4,0)</f>
        <v>SJ-B-02-QDVZ-AC-0309</v>
      </c>
      <c r="D3720" s="30" t="s">
        <v>434</v>
      </c>
      <c r="E3720" s="30" t="s">
        <v>222</v>
      </c>
      <c r="F3720" s="30" t="s">
        <v>11</v>
      </c>
      <c r="G3720" s="30" t="s">
        <v>223</v>
      </c>
    </row>
    <row r="3721" spans="1:7" x14ac:dyDescent="0.2">
      <c r="A3721" s="34">
        <v>3720</v>
      </c>
      <c r="B3721" s="30" t="str">
        <f t="shared" si="58"/>
        <v>SJ-B-02-QDVZ-AC-0309_TE01_F</v>
      </c>
      <c r="C3721" s="30" t="str">
        <f>VLOOKUP(D3721,设备类型清单!B:E,4,0)</f>
        <v>SJ-B-02-QDVZ-AC-0309</v>
      </c>
      <c r="D3721" s="30" t="s">
        <v>434</v>
      </c>
      <c r="E3721" s="30" t="s">
        <v>222</v>
      </c>
      <c r="F3721" s="30" t="s">
        <v>43</v>
      </c>
      <c r="G3721" s="30" t="s">
        <v>224</v>
      </c>
    </row>
    <row r="3722" spans="1:7" x14ac:dyDescent="0.2">
      <c r="A3722" s="31">
        <v>3721</v>
      </c>
      <c r="B3722" s="32" t="str">
        <f t="shared" si="58"/>
        <v>SJ-B-02-QDVZ-AC-0310_OP01_F</v>
      </c>
      <c r="C3722" s="32" t="str">
        <f>VLOOKUP(D3722,设备类型清单!B:E,4,0)</f>
        <v>SJ-B-02-QDVZ-AC-0310</v>
      </c>
      <c r="D3722" s="32" t="s">
        <v>435</v>
      </c>
      <c r="E3722" s="32" t="s">
        <v>222</v>
      </c>
      <c r="F3722" s="32" t="s">
        <v>11</v>
      </c>
      <c r="G3722" s="32" t="s">
        <v>223</v>
      </c>
    </row>
    <row r="3723" spans="1:7" x14ac:dyDescent="0.2">
      <c r="A3723" s="31">
        <v>3722</v>
      </c>
      <c r="B3723" s="32" t="str">
        <f t="shared" si="58"/>
        <v>SJ-B-02-QDVZ-AC-0310_TE01_F</v>
      </c>
      <c r="C3723" s="32" t="str">
        <f>VLOOKUP(D3723,设备类型清单!B:E,4,0)</f>
        <v>SJ-B-02-QDVZ-AC-0310</v>
      </c>
      <c r="D3723" s="32" t="s">
        <v>435</v>
      </c>
      <c r="E3723" s="32" t="s">
        <v>222</v>
      </c>
      <c r="F3723" s="32" t="s">
        <v>43</v>
      </c>
      <c r="G3723" s="32" t="s">
        <v>224</v>
      </c>
    </row>
    <row r="3724" spans="1:7" x14ac:dyDescent="0.2">
      <c r="A3724" s="34">
        <v>3723</v>
      </c>
      <c r="B3724" s="30" t="str">
        <f t="shared" si="58"/>
        <v>SJ-B-02-QDVZ-AC-0311_OP01_F</v>
      </c>
      <c r="C3724" s="30" t="str">
        <f>VLOOKUP(D3724,设备类型清单!B:E,4,0)</f>
        <v>SJ-B-02-QDVZ-AC-0311</v>
      </c>
      <c r="D3724" s="30" t="s">
        <v>436</v>
      </c>
      <c r="E3724" s="30" t="s">
        <v>222</v>
      </c>
      <c r="F3724" s="30" t="s">
        <v>11</v>
      </c>
      <c r="G3724" s="30" t="s">
        <v>223</v>
      </c>
    </row>
    <row r="3725" spans="1:7" x14ac:dyDescent="0.2">
      <c r="A3725" s="34">
        <v>3724</v>
      </c>
      <c r="B3725" s="30" t="str">
        <f t="shared" si="58"/>
        <v>SJ-B-02-QDVZ-AC-0311_TE01_F</v>
      </c>
      <c r="C3725" s="30" t="str">
        <f>VLOOKUP(D3725,设备类型清单!B:E,4,0)</f>
        <v>SJ-B-02-QDVZ-AC-0311</v>
      </c>
      <c r="D3725" s="30" t="s">
        <v>436</v>
      </c>
      <c r="E3725" s="30" t="s">
        <v>222</v>
      </c>
      <c r="F3725" s="30" t="s">
        <v>43</v>
      </c>
      <c r="G3725" s="30" t="s">
        <v>224</v>
      </c>
    </row>
    <row r="3726" spans="1:7" x14ac:dyDescent="0.2">
      <c r="A3726" s="31">
        <v>3725</v>
      </c>
      <c r="B3726" s="32" t="str">
        <f t="shared" si="58"/>
        <v>SJ-B-02-QDVZ-AC-0312_OP01_F</v>
      </c>
      <c r="C3726" s="32" t="str">
        <f>VLOOKUP(D3726,设备类型清单!B:E,4,0)</f>
        <v>SJ-B-02-QDVZ-AC-0312</v>
      </c>
      <c r="D3726" s="32" t="s">
        <v>437</v>
      </c>
      <c r="E3726" s="32" t="s">
        <v>222</v>
      </c>
      <c r="F3726" s="32" t="s">
        <v>11</v>
      </c>
      <c r="G3726" s="32" t="s">
        <v>223</v>
      </c>
    </row>
    <row r="3727" spans="1:7" x14ac:dyDescent="0.2">
      <c r="A3727" s="31">
        <v>3726</v>
      </c>
      <c r="B3727" s="32" t="str">
        <f t="shared" si="58"/>
        <v>SJ-B-02-QDVZ-AC-0312_TE01_F</v>
      </c>
      <c r="C3727" s="32" t="str">
        <f>VLOOKUP(D3727,设备类型清单!B:E,4,0)</f>
        <v>SJ-B-02-QDVZ-AC-0312</v>
      </c>
      <c r="D3727" s="32" t="s">
        <v>437</v>
      </c>
      <c r="E3727" s="32" t="s">
        <v>222</v>
      </c>
      <c r="F3727" s="32" t="s">
        <v>43</v>
      </c>
      <c r="G3727" s="32" t="s">
        <v>224</v>
      </c>
    </row>
    <row r="3728" spans="1:7" x14ac:dyDescent="0.2">
      <c r="A3728" s="34">
        <v>3727</v>
      </c>
      <c r="B3728" s="30" t="str">
        <f t="shared" si="58"/>
        <v>SJ-B-02-QDVZ-AC-0313_OP01_F</v>
      </c>
      <c r="C3728" s="30" t="str">
        <f>VLOOKUP(D3728,设备类型清单!B:E,4,0)</f>
        <v>SJ-B-02-QDVZ-AC-0313</v>
      </c>
      <c r="D3728" s="30" t="s">
        <v>438</v>
      </c>
      <c r="E3728" s="30" t="s">
        <v>222</v>
      </c>
      <c r="F3728" s="30" t="s">
        <v>11</v>
      </c>
      <c r="G3728" s="30" t="s">
        <v>223</v>
      </c>
    </row>
    <row r="3729" spans="1:7" x14ac:dyDescent="0.2">
      <c r="A3729" s="34">
        <v>3728</v>
      </c>
      <c r="B3729" s="30" t="str">
        <f t="shared" si="58"/>
        <v>SJ-B-02-QDVZ-AC-0313_TE01_F</v>
      </c>
      <c r="C3729" s="30" t="str">
        <f>VLOOKUP(D3729,设备类型清单!B:E,4,0)</f>
        <v>SJ-B-02-QDVZ-AC-0313</v>
      </c>
      <c r="D3729" s="30" t="s">
        <v>438</v>
      </c>
      <c r="E3729" s="30" t="s">
        <v>222</v>
      </c>
      <c r="F3729" s="30" t="s">
        <v>43</v>
      </c>
      <c r="G3729" s="30" t="s">
        <v>224</v>
      </c>
    </row>
    <row r="3730" spans="1:7" x14ac:dyDescent="0.2">
      <c r="A3730" s="31">
        <v>3729</v>
      </c>
      <c r="B3730" s="32" t="str">
        <f t="shared" si="58"/>
        <v>SJ-B-02-QDVZ-AC-0314_OP01_F</v>
      </c>
      <c r="C3730" s="32" t="str">
        <f>VLOOKUP(D3730,设备类型清单!B:E,4,0)</f>
        <v>SJ-B-02-QDVZ-AC-0314</v>
      </c>
      <c r="D3730" s="32" t="s">
        <v>439</v>
      </c>
      <c r="E3730" s="32" t="s">
        <v>222</v>
      </c>
      <c r="F3730" s="32" t="s">
        <v>11</v>
      </c>
      <c r="G3730" s="32" t="s">
        <v>223</v>
      </c>
    </row>
    <row r="3731" spans="1:7" x14ac:dyDescent="0.2">
      <c r="A3731" s="31">
        <v>3730</v>
      </c>
      <c r="B3731" s="32" t="str">
        <f t="shared" si="58"/>
        <v>SJ-B-02-QDVZ-AC-0314_TE01_F</v>
      </c>
      <c r="C3731" s="32" t="str">
        <f>VLOOKUP(D3731,设备类型清单!B:E,4,0)</f>
        <v>SJ-B-02-QDVZ-AC-0314</v>
      </c>
      <c r="D3731" s="32" t="s">
        <v>439</v>
      </c>
      <c r="E3731" s="32" t="s">
        <v>222</v>
      </c>
      <c r="F3731" s="32" t="s">
        <v>43</v>
      </c>
      <c r="G3731" s="32" t="s">
        <v>224</v>
      </c>
    </row>
    <row r="3732" spans="1:7" x14ac:dyDescent="0.2">
      <c r="A3732" s="34">
        <v>3731</v>
      </c>
      <c r="B3732" s="30" t="str">
        <f t="shared" si="58"/>
        <v>SJ-B-02-QDVZ-AC-0315_OP01_F</v>
      </c>
      <c r="C3732" s="30" t="str">
        <f>VLOOKUP(D3732,设备类型清单!B:E,4,0)</f>
        <v>SJ-B-02-QDVZ-AC-0315</v>
      </c>
      <c r="D3732" s="30" t="s">
        <v>440</v>
      </c>
      <c r="E3732" s="30" t="s">
        <v>222</v>
      </c>
      <c r="F3732" s="30" t="s">
        <v>11</v>
      </c>
      <c r="G3732" s="30" t="s">
        <v>223</v>
      </c>
    </row>
    <row r="3733" spans="1:7" x14ac:dyDescent="0.2">
      <c r="A3733" s="34">
        <v>3732</v>
      </c>
      <c r="B3733" s="30" t="str">
        <f t="shared" si="58"/>
        <v>SJ-B-02-QDVZ-AC-0315_TE01_F</v>
      </c>
      <c r="C3733" s="30" t="str">
        <f>VLOOKUP(D3733,设备类型清单!B:E,4,0)</f>
        <v>SJ-B-02-QDVZ-AC-0315</v>
      </c>
      <c r="D3733" s="30" t="s">
        <v>440</v>
      </c>
      <c r="E3733" s="30" t="s">
        <v>222</v>
      </c>
      <c r="F3733" s="30" t="s">
        <v>43</v>
      </c>
      <c r="G3733" s="30" t="s">
        <v>224</v>
      </c>
    </row>
    <row r="3734" spans="1:7" x14ac:dyDescent="0.2">
      <c r="A3734" s="31">
        <v>3733</v>
      </c>
      <c r="B3734" s="32" t="str">
        <f t="shared" si="58"/>
        <v>SJ-B-02-QDVZ-AC-0316_OP01_F</v>
      </c>
      <c r="C3734" s="32" t="str">
        <f>VLOOKUP(D3734,设备类型清单!B:E,4,0)</f>
        <v>SJ-B-02-QDVZ-AC-0316</v>
      </c>
      <c r="D3734" s="32" t="s">
        <v>441</v>
      </c>
      <c r="E3734" s="32" t="s">
        <v>222</v>
      </c>
      <c r="F3734" s="32" t="s">
        <v>11</v>
      </c>
      <c r="G3734" s="32" t="s">
        <v>223</v>
      </c>
    </row>
    <row r="3735" spans="1:7" x14ac:dyDescent="0.2">
      <c r="A3735" s="31">
        <v>3734</v>
      </c>
      <c r="B3735" s="32" t="str">
        <f t="shared" si="58"/>
        <v>SJ-B-02-QDVZ-AC-0316_TE01_F</v>
      </c>
      <c r="C3735" s="32" t="str">
        <f>VLOOKUP(D3735,设备类型清单!B:E,4,0)</f>
        <v>SJ-B-02-QDVZ-AC-0316</v>
      </c>
      <c r="D3735" s="32" t="s">
        <v>441</v>
      </c>
      <c r="E3735" s="32" t="s">
        <v>222</v>
      </c>
      <c r="F3735" s="32" t="s">
        <v>43</v>
      </c>
      <c r="G3735" s="32" t="s">
        <v>224</v>
      </c>
    </row>
    <row r="3736" spans="1:7" x14ac:dyDescent="0.2">
      <c r="A3736" s="34">
        <v>3735</v>
      </c>
      <c r="B3736" s="30" t="str">
        <f t="shared" si="58"/>
        <v>SJ-B-02-QDVZ-AC-0317_OP01_F</v>
      </c>
      <c r="C3736" s="30" t="str">
        <f>VLOOKUP(D3736,设备类型清单!B:E,4,0)</f>
        <v>SJ-B-02-QDVZ-AC-0317</v>
      </c>
      <c r="D3736" s="30" t="s">
        <v>442</v>
      </c>
      <c r="E3736" s="30" t="s">
        <v>222</v>
      </c>
      <c r="F3736" s="30" t="s">
        <v>11</v>
      </c>
      <c r="G3736" s="30" t="s">
        <v>223</v>
      </c>
    </row>
    <row r="3737" spans="1:7" x14ac:dyDescent="0.2">
      <c r="A3737" s="34">
        <v>3736</v>
      </c>
      <c r="B3737" s="30" t="str">
        <f t="shared" si="58"/>
        <v>SJ-B-02-QDVZ-AC-0317_TE01_F</v>
      </c>
      <c r="C3737" s="30" t="str">
        <f>VLOOKUP(D3737,设备类型清单!B:E,4,0)</f>
        <v>SJ-B-02-QDVZ-AC-0317</v>
      </c>
      <c r="D3737" s="30" t="s">
        <v>442</v>
      </c>
      <c r="E3737" s="30" t="s">
        <v>222</v>
      </c>
      <c r="F3737" s="30" t="s">
        <v>43</v>
      </c>
      <c r="G3737" s="30" t="s">
        <v>224</v>
      </c>
    </row>
    <row r="3738" spans="1:7" x14ac:dyDescent="0.2">
      <c r="A3738" s="31">
        <v>3737</v>
      </c>
      <c r="B3738" s="32" t="str">
        <f t="shared" si="58"/>
        <v>SJ-B-02-QDVZ-AC-0318_OP01_F</v>
      </c>
      <c r="C3738" s="32" t="str">
        <f>VLOOKUP(D3738,设备类型清单!B:E,4,0)</f>
        <v>SJ-B-02-QDVZ-AC-0318</v>
      </c>
      <c r="D3738" s="32" t="s">
        <v>443</v>
      </c>
      <c r="E3738" s="32" t="s">
        <v>222</v>
      </c>
      <c r="F3738" s="32" t="s">
        <v>11</v>
      </c>
      <c r="G3738" s="32" t="s">
        <v>223</v>
      </c>
    </row>
    <row r="3739" spans="1:7" x14ac:dyDescent="0.2">
      <c r="A3739" s="31">
        <v>3738</v>
      </c>
      <c r="B3739" s="32" t="str">
        <f t="shared" si="58"/>
        <v>SJ-B-02-QDVZ-AC-0318_TE01_F</v>
      </c>
      <c r="C3739" s="32" t="str">
        <f>VLOOKUP(D3739,设备类型清单!B:E,4,0)</f>
        <v>SJ-B-02-QDVZ-AC-0318</v>
      </c>
      <c r="D3739" s="32" t="s">
        <v>443</v>
      </c>
      <c r="E3739" s="32" t="s">
        <v>222</v>
      </c>
      <c r="F3739" s="32" t="s">
        <v>43</v>
      </c>
      <c r="G3739" s="32" t="s">
        <v>224</v>
      </c>
    </row>
    <row r="3740" spans="1:7" x14ac:dyDescent="0.2">
      <c r="A3740" s="34">
        <v>3739</v>
      </c>
      <c r="B3740" s="30" t="str">
        <f t="shared" si="58"/>
        <v>SJ-B-02-QDVZ-AC-0319_OP01_F</v>
      </c>
      <c r="C3740" s="30" t="str">
        <f>VLOOKUP(D3740,设备类型清单!B:E,4,0)</f>
        <v>SJ-B-02-QDVZ-AC-0319</v>
      </c>
      <c r="D3740" s="30" t="s">
        <v>444</v>
      </c>
      <c r="E3740" s="30" t="s">
        <v>222</v>
      </c>
      <c r="F3740" s="30" t="s">
        <v>11</v>
      </c>
      <c r="G3740" s="30" t="s">
        <v>223</v>
      </c>
    </row>
    <row r="3741" spans="1:7" x14ac:dyDescent="0.2">
      <c r="A3741" s="34">
        <v>3740</v>
      </c>
      <c r="B3741" s="30" t="str">
        <f t="shared" si="58"/>
        <v>SJ-B-02-QDVZ-AC-0319_TE01_F</v>
      </c>
      <c r="C3741" s="30" t="str">
        <f>VLOOKUP(D3741,设备类型清单!B:E,4,0)</f>
        <v>SJ-B-02-QDVZ-AC-0319</v>
      </c>
      <c r="D3741" s="30" t="s">
        <v>444</v>
      </c>
      <c r="E3741" s="30" t="s">
        <v>222</v>
      </c>
      <c r="F3741" s="30" t="s">
        <v>43</v>
      </c>
      <c r="G3741" s="30" t="s">
        <v>224</v>
      </c>
    </row>
    <row r="3742" spans="1:7" x14ac:dyDescent="0.2">
      <c r="A3742" s="31">
        <v>3741</v>
      </c>
      <c r="B3742" s="32" t="str">
        <f t="shared" si="58"/>
        <v>SJ-B-02-QDVZ-AC-0320_OP01_F</v>
      </c>
      <c r="C3742" s="32" t="str">
        <f>VLOOKUP(D3742,设备类型清单!B:E,4,0)</f>
        <v>SJ-B-02-QDVZ-AC-0320</v>
      </c>
      <c r="D3742" s="32" t="s">
        <v>445</v>
      </c>
      <c r="E3742" s="32" t="s">
        <v>222</v>
      </c>
      <c r="F3742" s="32" t="s">
        <v>11</v>
      </c>
      <c r="G3742" s="32" t="s">
        <v>223</v>
      </c>
    </row>
    <row r="3743" spans="1:7" x14ac:dyDescent="0.2">
      <c r="A3743" s="31">
        <v>3742</v>
      </c>
      <c r="B3743" s="32" t="str">
        <f t="shared" si="58"/>
        <v>SJ-B-02-QDVZ-AC-0320_TE01_F</v>
      </c>
      <c r="C3743" s="32" t="str">
        <f>VLOOKUP(D3743,设备类型清单!B:E,4,0)</f>
        <v>SJ-B-02-QDVZ-AC-0320</v>
      </c>
      <c r="D3743" s="32" t="s">
        <v>445</v>
      </c>
      <c r="E3743" s="32" t="s">
        <v>222</v>
      </c>
      <c r="F3743" s="32" t="s">
        <v>43</v>
      </c>
      <c r="G3743" s="32" t="s">
        <v>224</v>
      </c>
    </row>
    <row r="3744" spans="1:7" x14ac:dyDescent="0.2">
      <c r="A3744" s="34">
        <v>3743</v>
      </c>
      <c r="B3744" s="30" t="str">
        <f t="shared" si="58"/>
        <v>SJ-B-02-QDVZ-AC-0321_OP01_F</v>
      </c>
      <c r="C3744" s="30" t="str">
        <f>VLOOKUP(D3744,设备类型清单!B:E,4,0)</f>
        <v>SJ-B-02-QDVZ-AC-0321</v>
      </c>
      <c r="D3744" s="30" t="s">
        <v>446</v>
      </c>
      <c r="E3744" s="30" t="s">
        <v>222</v>
      </c>
      <c r="F3744" s="30" t="s">
        <v>11</v>
      </c>
      <c r="G3744" s="30" t="s">
        <v>223</v>
      </c>
    </row>
    <row r="3745" spans="1:7" x14ac:dyDescent="0.2">
      <c r="A3745" s="34">
        <v>3744</v>
      </c>
      <c r="B3745" s="30" t="str">
        <f t="shared" si="58"/>
        <v>SJ-B-02-QDVZ-AC-0321_TE01_F</v>
      </c>
      <c r="C3745" s="30" t="str">
        <f>VLOOKUP(D3745,设备类型清单!B:E,4,0)</f>
        <v>SJ-B-02-QDVZ-AC-0321</v>
      </c>
      <c r="D3745" s="30" t="s">
        <v>446</v>
      </c>
      <c r="E3745" s="30" t="s">
        <v>222</v>
      </c>
      <c r="F3745" s="30" t="s">
        <v>43</v>
      </c>
      <c r="G3745" s="30" t="s">
        <v>224</v>
      </c>
    </row>
    <row r="3746" spans="1:7" x14ac:dyDescent="0.2">
      <c r="A3746" s="31">
        <v>3745</v>
      </c>
      <c r="B3746" s="32" t="str">
        <f t="shared" si="58"/>
        <v>SJ-B-02-QDVZ-AC-0322_OP01_F</v>
      </c>
      <c r="C3746" s="32" t="str">
        <f>VLOOKUP(D3746,设备类型清单!B:E,4,0)</f>
        <v>SJ-B-02-QDVZ-AC-0322</v>
      </c>
      <c r="D3746" s="32" t="s">
        <v>447</v>
      </c>
      <c r="E3746" s="32" t="s">
        <v>222</v>
      </c>
      <c r="F3746" s="32" t="s">
        <v>11</v>
      </c>
      <c r="G3746" s="32" t="s">
        <v>223</v>
      </c>
    </row>
    <row r="3747" spans="1:7" x14ac:dyDescent="0.2">
      <c r="A3747" s="31">
        <v>3746</v>
      </c>
      <c r="B3747" s="32" t="str">
        <f t="shared" si="58"/>
        <v>SJ-B-02-QDVZ-AC-0322_TE01_F</v>
      </c>
      <c r="C3747" s="32" t="str">
        <f>VLOOKUP(D3747,设备类型清单!B:E,4,0)</f>
        <v>SJ-B-02-QDVZ-AC-0322</v>
      </c>
      <c r="D3747" s="32" t="s">
        <v>447</v>
      </c>
      <c r="E3747" s="32" t="s">
        <v>222</v>
      </c>
      <c r="F3747" s="32" t="s">
        <v>43</v>
      </c>
      <c r="G3747" s="32" t="s">
        <v>224</v>
      </c>
    </row>
    <row r="3748" spans="1:7" x14ac:dyDescent="0.2">
      <c r="A3748" s="34">
        <v>3747</v>
      </c>
      <c r="B3748" s="30" t="str">
        <f t="shared" si="58"/>
        <v>SJ-B-02-QDVZ-AC-0323_OP01_F</v>
      </c>
      <c r="C3748" s="30" t="str">
        <f>VLOOKUP(D3748,设备类型清单!B:E,4,0)</f>
        <v>SJ-B-02-QDVZ-AC-0323</v>
      </c>
      <c r="D3748" s="30" t="s">
        <v>448</v>
      </c>
      <c r="E3748" s="30" t="s">
        <v>222</v>
      </c>
      <c r="F3748" s="30" t="s">
        <v>11</v>
      </c>
      <c r="G3748" s="30" t="s">
        <v>223</v>
      </c>
    </row>
    <row r="3749" spans="1:7" x14ac:dyDescent="0.2">
      <c r="A3749" s="34">
        <v>3748</v>
      </c>
      <c r="B3749" s="30" t="str">
        <f t="shared" si="58"/>
        <v>SJ-B-02-QDVZ-AC-0323_TE01_F</v>
      </c>
      <c r="C3749" s="30" t="str">
        <f>VLOOKUP(D3749,设备类型清单!B:E,4,0)</f>
        <v>SJ-B-02-QDVZ-AC-0323</v>
      </c>
      <c r="D3749" s="30" t="s">
        <v>448</v>
      </c>
      <c r="E3749" s="30" t="s">
        <v>222</v>
      </c>
      <c r="F3749" s="30" t="s">
        <v>43</v>
      </c>
      <c r="G3749" s="30" t="s">
        <v>224</v>
      </c>
    </row>
    <row r="3750" spans="1:7" x14ac:dyDescent="0.2">
      <c r="A3750" s="31">
        <v>3749</v>
      </c>
      <c r="B3750" s="32" t="str">
        <f t="shared" si="58"/>
        <v>SJ-B-02-QDVZ-AC-0324_OP01_F</v>
      </c>
      <c r="C3750" s="32" t="str">
        <f>VLOOKUP(D3750,设备类型清单!B:E,4,0)</f>
        <v>SJ-B-02-QDVZ-AC-0324</v>
      </c>
      <c r="D3750" s="32" t="s">
        <v>449</v>
      </c>
      <c r="E3750" s="32" t="s">
        <v>222</v>
      </c>
      <c r="F3750" s="32" t="s">
        <v>11</v>
      </c>
      <c r="G3750" s="32" t="s">
        <v>223</v>
      </c>
    </row>
    <row r="3751" spans="1:7" x14ac:dyDescent="0.2">
      <c r="A3751" s="31">
        <v>3750</v>
      </c>
      <c r="B3751" s="32" t="str">
        <f t="shared" si="58"/>
        <v>SJ-B-02-QDVZ-AC-0324_TE01_F</v>
      </c>
      <c r="C3751" s="32" t="str">
        <f>VLOOKUP(D3751,设备类型清单!B:E,4,0)</f>
        <v>SJ-B-02-QDVZ-AC-0324</v>
      </c>
      <c r="D3751" s="32" t="s">
        <v>449</v>
      </c>
      <c r="E3751" s="32" t="s">
        <v>222</v>
      </c>
      <c r="F3751" s="32" t="s">
        <v>43</v>
      </c>
      <c r="G3751" s="32" t="s">
        <v>224</v>
      </c>
    </row>
    <row r="3752" spans="1:7" x14ac:dyDescent="0.2">
      <c r="A3752" s="34">
        <v>3751</v>
      </c>
      <c r="B3752" s="30" t="str">
        <f t="shared" si="58"/>
        <v>SJ-B-02-QDVZ-AC-0325_OP01_F</v>
      </c>
      <c r="C3752" s="30" t="str">
        <f>VLOOKUP(D3752,设备类型清单!B:E,4,0)</f>
        <v>SJ-B-02-QDVZ-AC-0325</v>
      </c>
      <c r="D3752" s="30" t="s">
        <v>450</v>
      </c>
      <c r="E3752" s="30" t="s">
        <v>222</v>
      </c>
      <c r="F3752" s="30" t="s">
        <v>11</v>
      </c>
      <c r="G3752" s="30" t="s">
        <v>223</v>
      </c>
    </row>
    <row r="3753" spans="1:7" x14ac:dyDescent="0.2">
      <c r="A3753" s="34">
        <v>3752</v>
      </c>
      <c r="B3753" s="30" t="str">
        <f t="shared" si="58"/>
        <v>SJ-B-02-QDVZ-AC-0325_TE01_F</v>
      </c>
      <c r="C3753" s="30" t="str">
        <f>VLOOKUP(D3753,设备类型清单!B:E,4,0)</f>
        <v>SJ-B-02-QDVZ-AC-0325</v>
      </c>
      <c r="D3753" s="30" t="s">
        <v>450</v>
      </c>
      <c r="E3753" s="30" t="s">
        <v>222</v>
      </c>
      <c r="F3753" s="30" t="s">
        <v>43</v>
      </c>
      <c r="G3753" s="30" t="s">
        <v>224</v>
      </c>
    </row>
    <row r="3754" spans="1:7" x14ac:dyDescent="0.2">
      <c r="A3754" s="31">
        <v>3753</v>
      </c>
      <c r="B3754" s="32" t="str">
        <f t="shared" si="58"/>
        <v>SJ-B-02-QDVZ-AC-0326_OP01_F</v>
      </c>
      <c r="C3754" s="32" t="str">
        <f>VLOOKUP(D3754,设备类型清单!B:E,4,0)</f>
        <v>SJ-B-02-QDVZ-AC-0326</v>
      </c>
      <c r="D3754" s="32" t="s">
        <v>451</v>
      </c>
      <c r="E3754" s="32" t="s">
        <v>222</v>
      </c>
      <c r="F3754" s="32" t="s">
        <v>11</v>
      </c>
      <c r="G3754" s="32" t="s">
        <v>223</v>
      </c>
    </row>
    <row r="3755" spans="1:7" x14ac:dyDescent="0.2">
      <c r="A3755" s="31">
        <v>3754</v>
      </c>
      <c r="B3755" s="32" t="str">
        <f t="shared" si="58"/>
        <v>SJ-B-02-QDVZ-AC-0326_TE01_F</v>
      </c>
      <c r="C3755" s="32" t="str">
        <f>VLOOKUP(D3755,设备类型清单!B:E,4,0)</f>
        <v>SJ-B-02-QDVZ-AC-0326</v>
      </c>
      <c r="D3755" s="32" t="s">
        <v>451</v>
      </c>
      <c r="E3755" s="32" t="s">
        <v>222</v>
      </c>
      <c r="F3755" s="32" t="s">
        <v>43</v>
      </c>
      <c r="G3755" s="32" t="s">
        <v>224</v>
      </c>
    </row>
    <row r="3756" spans="1:7" x14ac:dyDescent="0.2">
      <c r="A3756" s="34">
        <v>3755</v>
      </c>
      <c r="B3756" s="30" t="str">
        <f t="shared" si="58"/>
        <v>SJ-B-02-QDVZ-AC-0327_OP01_F</v>
      </c>
      <c r="C3756" s="30" t="str">
        <f>VLOOKUP(D3756,设备类型清单!B:E,4,0)</f>
        <v>SJ-B-02-QDVZ-AC-0327</v>
      </c>
      <c r="D3756" s="30" t="s">
        <v>452</v>
      </c>
      <c r="E3756" s="30" t="s">
        <v>222</v>
      </c>
      <c r="F3756" s="30" t="s">
        <v>11</v>
      </c>
      <c r="G3756" s="30" t="s">
        <v>223</v>
      </c>
    </row>
    <row r="3757" spans="1:7" x14ac:dyDescent="0.2">
      <c r="A3757" s="34">
        <v>3756</v>
      </c>
      <c r="B3757" s="30" t="str">
        <f t="shared" si="58"/>
        <v>SJ-B-02-QDVZ-AC-0327_TE01_F</v>
      </c>
      <c r="C3757" s="30" t="str">
        <f>VLOOKUP(D3757,设备类型清单!B:E,4,0)</f>
        <v>SJ-B-02-QDVZ-AC-0327</v>
      </c>
      <c r="D3757" s="30" t="s">
        <v>452</v>
      </c>
      <c r="E3757" s="30" t="s">
        <v>222</v>
      </c>
      <c r="F3757" s="30" t="s">
        <v>43</v>
      </c>
      <c r="G3757" s="30" t="s">
        <v>224</v>
      </c>
    </row>
    <row r="3758" spans="1:7" x14ac:dyDescent="0.2">
      <c r="A3758" s="31">
        <v>3757</v>
      </c>
      <c r="B3758" s="32" t="str">
        <f t="shared" si="58"/>
        <v>SJ-B-02-QDVZ-AC-0328_OP01_F</v>
      </c>
      <c r="C3758" s="32" t="str">
        <f>VLOOKUP(D3758,设备类型清单!B:E,4,0)</f>
        <v>SJ-B-02-QDVZ-AC-0328</v>
      </c>
      <c r="D3758" s="32" t="s">
        <v>453</v>
      </c>
      <c r="E3758" s="32" t="s">
        <v>222</v>
      </c>
      <c r="F3758" s="32" t="s">
        <v>11</v>
      </c>
      <c r="G3758" s="32" t="s">
        <v>223</v>
      </c>
    </row>
    <row r="3759" spans="1:7" x14ac:dyDescent="0.2">
      <c r="A3759" s="31">
        <v>3758</v>
      </c>
      <c r="B3759" s="32" t="str">
        <f t="shared" si="58"/>
        <v>SJ-B-02-QDVZ-AC-0328_TE01_F</v>
      </c>
      <c r="C3759" s="32" t="str">
        <f>VLOOKUP(D3759,设备类型清单!B:E,4,0)</f>
        <v>SJ-B-02-QDVZ-AC-0328</v>
      </c>
      <c r="D3759" s="32" t="s">
        <v>453</v>
      </c>
      <c r="E3759" s="32" t="s">
        <v>222</v>
      </c>
      <c r="F3759" s="32" t="s">
        <v>43</v>
      </c>
      <c r="G3759" s="32" t="s">
        <v>224</v>
      </c>
    </row>
    <row r="3760" spans="1:7" x14ac:dyDescent="0.2">
      <c r="A3760" s="34">
        <v>3759</v>
      </c>
      <c r="B3760" s="30" t="str">
        <f t="shared" si="58"/>
        <v>SJ-B-02-QDVZ-AC-0329_OP01_F</v>
      </c>
      <c r="C3760" s="30" t="str">
        <f>VLOOKUP(D3760,设备类型清单!B:E,4,0)</f>
        <v>SJ-B-02-QDVZ-AC-0329</v>
      </c>
      <c r="D3760" s="30" t="s">
        <v>454</v>
      </c>
      <c r="E3760" s="30" t="s">
        <v>222</v>
      </c>
      <c r="F3760" s="30" t="s">
        <v>11</v>
      </c>
      <c r="G3760" s="30" t="s">
        <v>223</v>
      </c>
    </row>
    <row r="3761" spans="1:7" x14ac:dyDescent="0.2">
      <c r="A3761" s="34">
        <v>3760</v>
      </c>
      <c r="B3761" s="30" t="str">
        <f t="shared" si="58"/>
        <v>SJ-B-02-QDVZ-AC-0329_TE01_F</v>
      </c>
      <c r="C3761" s="30" t="str">
        <f>VLOOKUP(D3761,设备类型清单!B:E,4,0)</f>
        <v>SJ-B-02-QDVZ-AC-0329</v>
      </c>
      <c r="D3761" s="30" t="s">
        <v>454</v>
      </c>
      <c r="E3761" s="30" t="s">
        <v>222</v>
      </c>
      <c r="F3761" s="30" t="s">
        <v>43</v>
      </c>
      <c r="G3761" s="30" t="s">
        <v>224</v>
      </c>
    </row>
    <row r="3762" spans="1:7" x14ac:dyDescent="0.2">
      <c r="A3762" s="31">
        <v>3761</v>
      </c>
      <c r="B3762" s="32" t="str">
        <f t="shared" si="58"/>
        <v>SJ-B-02-QDVZ-AC-0330_OP01_F</v>
      </c>
      <c r="C3762" s="32" t="str">
        <f>VLOOKUP(D3762,设备类型清单!B:E,4,0)</f>
        <v>SJ-B-02-QDVZ-AC-0330</v>
      </c>
      <c r="D3762" s="32" t="s">
        <v>455</v>
      </c>
      <c r="E3762" s="32" t="s">
        <v>222</v>
      </c>
      <c r="F3762" s="32" t="s">
        <v>11</v>
      </c>
      <c r="G3762" s="32" t="s">
        <v>223</v>
      </c>
    </row>
    <row r="3763" spans="1:7" x14ac:dyDescent="0.2">
      <c r="A3763" s="31">
        <v>3762</v>
      </c>
      <c r="B3763" s="32" t="str">
        <f t="shared" si="58"/>
        <v>SJ-B-02-QDVZ-AC-0330_TE01_F</v>
      </c>
      <c r="C3763" s="32" t="str">
        <f>VLOOKUP(D3763,设备类型清单!B:E,4,0)</f>
        <v>SJ-B-02-QDVZ-AC-0330</v>
      </c>
      <c r="D3763" s="32" t="s">
        <v>455</v>
      </c>
      <c r="E3763" s="32" t="s">
        <v>222</v>
      </c>
      <c r="F3763" s="32" t="s">
        <v>43</v>
      </c>
      <c r="G3763" s="32" t="s">
        <v>224</v>
      </c>
    </row>
    <row r="3764" spans="1:7" x14ac:dyDescent="0.2">
      <c r="A3764" s="34">
        <v>3763</v>
      </c>
      <c r="B3764" s="30" t="str">
        <f t="shared" si="58"/>
        <v>SJ-B-02-QDVZ-AC-0331_OP01_F</v>
      </c>
      <c r="C3764" s="30" t="str">
        <f>VLOOKUP(D3764,设备类型清单!B:E,4,0)</f>
        <v>SJ-B-02-QDVZ-AC-0331</v>
      </c>
      <c r="D3764" s="30" t="s">
        <v>456</v>
      </c>
      <c r="E3764" s="30" t="s">
        <v>222</v>
      </c>
      <c r="F3764" s="30" t="s">
        <v>11</v>
      </c>
      <c r="G3764" s="30" t="s">
        <v>223</v>
      </c>
    </row>
    <row r="3765" spans="1:7" x14ac:dyDescent="0.2">
      <c r="A3765" s="34">
        <v>3764</v>
      </c>
      <c r="B3765" s="30" t="str">
        <f t="shared" si="58"/>
        <v>SJ-B-02-QDVZ-AC-0331_TE01_F</v>
      </c>
      <c r="C3765" s="30" t="str">
        <f>VLOOKUP(D3765,设备类型清单!B:E,4,0)</f>
        <v>SJ-B-02-QDVZ-AC-0331</v>
      </c>
      <c r="D3765" s="30" t="s">
        <v>456</v>
      </c>
      <c r="E3765" s="30" t="s">
        <v>222</v>
      </c>
      <c r="F3765" s="30" t="s">
        <v>43</v>
      </c>
      <c r="G3765" s="30" t="s">
        <v>224</v>
      </c>
    </row>
    <row r="3766" spans="1:7" x14ac:dyDescent="0.2">
      <c r="A3766" s="31">
        <v>3765</v>
      </c>
      <c r="B3766" s="32" t="str">
        <f t="shared" si="58"/>
        <v>SJ-B-02-QDVZ-AC-0332_OP01_F</v>
      </c>
      <c r="C3766" s="32" t="str">
        <f>VLOOKUP(D3766,设备类型清单!B:E,4,0)</f>
        <v>SJ-B-02-QDVZ-AC-0332</v>
      </c>
      <c r="D3766" s="32" t="s">
        <v>457</v>
      </c>
      <c r="E3766" s="32" t="s">
        <v>222</v>
      </c>
      <c r="F3766" s="32" t="s">
        <v>11</v>
      </c>
      <c r="G3766" s="32" t="s">
        <v>223</v>
      </c>
    </row>
    <row r="3767" spans="1:7" x14ac:dyDescent="0.2">
      <c r="A3767" s="31">
        <v>3766</v>
      </c>
      <c r="B3767" s="32" t="str">
        <f t="shared" si="58"/>
        <v>SJ-B-02-QDVZ-AC-0332_TE01_F</v>
      </c>
      <c r="C3767" s="32" t="str">
        <f>VLOOKUP(D3767,设备类型清单!B:E,4,0)</f>
        <v>SJ-B-02-QDVZ-AC-0332</v>
      </c>
      <c r="D3767" s="32" t="s">
        <v>457</v>
      </c>
      <c r="E3767" s="32" t="s">
        <v>222</v>
      </c>
      <c r="F3767" s="32" t="s">
        <v>43</v>
      </c>
      <c r="G3767" s="32" t="s">
        <v>224</v>
      </c>
    </row>
    <row r="3768" spans="1:7" x14ac:dyDescent="0.2">
      <c r="A3768" s="34">
        <v>3767</v>
      </c>
      <c r="B3768" s="30" t="str">
        <f t="shared" si="58"/>
        <v>SJ-B-02-QDVZ-AC-0333_OP01_F</v>
      </c>
      <c r="C3768" s="30" t="str">
        <f>VLOOKUP(D3768,设备类型清单!B:E,4,0)</f>
        <v>SJ-B-02-QDVZ-AC-0333</v>
      </c>
      <c r="D3768" s="30" t="s">
        <v>458</v>
      </c>
      <c r="E3768" s="30" t="s">
        <v>222</v>
      </c>
      <c r="F3768" s="30" t="s">
        <v>11</v>
      </c>
      <c r="G3768" s="30" t="s">
        <v>223</v>
      </c>
    </row>
    <row r="3769" spans="1:7" x14ac:dyDescent="0.2">
      <c r="A3769" s="34">
        <v>3768</v>
      </c>
      <c r="B3769" s="30" t="str">
        <f t="shared" si="58"/>
        <v>SJ-B-02-QDVZ-AC-0333_TE01_F</v>
      </c>
      <c r="C3769" s="30" t="str">
        <f>VLOOKUP(D3769,设备类型清单!B:E,4,0)</f>
        <v>SJ-B-02-QDVZ-AC-0333</v>
      </c>
      <c r="D3769" s="30" t="s">
        <v>458</v>
      </c>
      <c r="E3769" s="30" t="s">
        <v>222</v>
      </c>
      <c r="F3769" s="30" t="s">
        <v>43</v>
      </c>
      <c r="G3769" s="30" t="s">
        <v>224</v>
      </c>
    </row>
    <row r="3770" spans="1:7" x14ac:dyDescent="0.2">
      <c r="A3770" s="31">
        <v>3769</v>
      </c>
      <c r="B3770" s="32" t="str">
        <f t="shared" si="58"/>
        <v>SJ-B-02-QDVZ-AC-0334_OP01_F</v>
      </c>
      <c r="C3770" s="32" t="str">
        <f>VLOOKUP(D3770,设备类型清单!B:E,4,0)</f>
        <v>SJ-B-02-QDVZ-AC-0334</v>
      </c>
      <c r="D3770" s="32" t="s">
        <v>459</v>
      </c>
      <c r="E3770" s="32" t="s">
        <v>222</v>
      </c>
      <c r="F3770" s="32" t="s">
        <v>11</v>
      </c>
      <c r="G3770" s="32" t="s">
        <v>223</v>
      </c>
    </row>
    <row r="3771" spans="1:7" x14ac:dyDescent="0.2">
      <c r="A3771" s="31">
        <v>3770</v>
      </c>
      <c r="B3771" s="32" t="str">
        <f t="shared" si="58"/>
        <v>SJ-B-02-QDVZ-AC-0334_TE01_F</v>
      </c>
      <c r="C3771" s="32" t="str">
        <f>VLOOKUP(D3771,设备类型清单!B:E,4,0)</f>
        <v>SJ-B-02-QDVZ-AC-0334</v>
      </c>
      <c r="D3771" s="32" t="s">
        <v>459</v>
      </c>
      <c r="E3771" s="32" t="s">
        <v>222</v>
      </c>
      <c r="F3771" s="32" t="s">
        <v>43</v>
      </c>
      <c r="G3771" s="32" t="s">
        <v>224</v>
      </c>
    </row>
    <row r="3772" spans="1:7" x14ac:dyDescent="0.2">
      <c r="A3772" s="34">
        <v>3771</v>
      </c>
      <c r="B3772" s="30" t="str">
        <f t="shared" si="58"/>
        <v>SJ-B-02-QDVZ-AC-0335_OP01_F</v>
      </c>
      <c r="C3772" s="30" t="str">
        <f>VLOOKUP(D3772,设备类型清单!B:E,4,0)</f>
        <v>SJ-B-02-QDVZ-AC-0335</v>
      </c>
      <c r="D3772" s="30" t="s">
        <v>460</v>
      </c>
      <c r="E3772" s="30" t="s">
        <v>222</v>
      </c>
      <c r="F3772" s="30" t="s">
        <v>11</v>
      </c>
      <c r="G3772" s="30" t="s">
        <v>223</v>
      </c>
    </row>
    <row r="3773" spans="1:7" x14ac:dyDescent="0.2">
      <c r="A3773" s="34">
        <v>3772</v>
      </c>
      <c r="B3773" s="30" t="str">
        <f t="shared" si="58"/>
        <v>SJ-B-02-QDVZ-AC-0335_TE01_F</v>
      </c>
      <c r="C3773" s="30" t="str">
        <f>VLOOKUP(D3773,设备类型清单!B:E,4,0)</f>
        <v>SJ-B-02-QDVZ-AC-0335</v>
      </c>
      <c r="D3773" s="30" t="s">
        <v>460</v>
      </c>
      <c r="E3773" s="30" t="s">
        <v>222</v>
      </c>
      <c r="F3773" s="30" t="s">
        <v>43</v>
      </c>
      <c r="G3773" s="30" t="s">
        <v>224</v>
      </c>
    </row>
    <row r="3774" spans="1:7" x14ac:dyDescent="0.2">
      <c r="A3774" s="31">
        <v>3773</v>
      </c>
      <c r="B3774" s="32" t="str">
        <f t="shared" si="58"/>
        <v>SJ-B-02-QDVZ-AC-0336_OP01_F</v>
      </c>
      <c r="C3774" s="32" t="str">
        <f>VLOOKUP(D3774,设备类型清单!B:E,4,0)</f>
        <v>SJ-B-02-QDVZ-AC-0336</v>
      </c>
      <c r="D3774" s="32" t="s">
        <v>461</v>
      </c>
      <c r="E3774" s="32" t="s">
        <v>222</v>
      </c>
      <c r="F3774" s="32" t="s">
        <v>11</v>
      </c>
      <c r="G3774" s="32" t="s">
        <v>223</v>
      </c>
    </row>
    <row r="3775" spans="1:7" x14ac:dyDescent="0.2">
      <c r="A3775" s="31">
        <v>3774</v>
      </c>
      <c r="B3775" s="32" t="str">
        <f t="shared" si="58"/>
        <v>SJ-B-02-QDVZ-AC-0336_TE01_F</v>
      </c>
      <c r="C3775" s="32" t="str">
        <f>VLOOKUP(D3775,设备类型清单!B:E,4,0)</f>
        <v>SJ-B-02-QDVZ-AC-0336</v>
      </c>
      <c r="D3775" s="32" t="s">
        <v>461</v>
      </c>
      <c r="E3775" s="32" t="s">
        <v>222</v>
      </c>
      <c r="F3775" s="32" t="s">
        <v>43</v>
      </c>
      <c r="G3775" s="32" t="s">
        <v>224</v>
      </c>
    </row>
    <row r="3776" spans="1:7" x14ac:dyDescent="0.2">
      <c r="A3776" s="34">
        <v>3775</v>
      </c>
      <c r="B3776" s="30" t="str">
        <f t="shared" si="58"/>
        <v>SJ-B-02-QDVZ-AC-0337_OP01_F</v>
      </c>
      <c r="C3776" s="30" t="str">
        <f>VLOOKUP(D3776,设备类型清单!B:E,4,0)</f>
        <v>SJ-B-02-QDVZ-AC-0337</v>
      </c>
      <c r="D3776" s="30" t="s">
        <v>462</v>
      </c>
      <c r="E3776" s="30" t="s">
        <v>222</v>
      </c>
      <c r="F3776" s="30" t="s">
        <v>11</v>
      </c>
      <c r="G3776" s="30" t="s">
        <v>223</v>
      </c>
    </row>
    <row r="3777" spans="1:7" x14ac:dyDescent="0.2">
      <c r="A3777" s="34">
        <v>3776</v>
      </c>
      <c r="B3777" s="30" t="str">
        <f t="shared" si="58"/>
        <v>SJ-B-02-QDVZ-AC-0337_TE01_F</v>
      </c>
      <c r="C3777" s="30" t="str">
        <f>VLOOKUP(D3777,设备类型清单!B:E,4,0)</f>
        <v>SJ-B-02-QDVZ-AC-0337</v>
      </c>
      <c r="D3777" s="30" t="s">
        <v>462</v>
      </c>
      <c r="E3777" s="30" t="s">
        <v>222</v>
      </c>
      <c r="F3777" s="30" t="s">
        <v>43</v>
      </c>
      <c r="G3777" s="30" t="s">
        <v>224</v>
      </c>
    </row>
    <row r="3778" spans="1:7" x14ac:dyDescent="0.2">
      <c r="A3778" s="31">
        <v>3777</v>
      </c>
      <c r="B3778" s="32" t="str">
        <f t="shared" ref="B3778:B3841" si="59">C3778&amp;F3778</f>
        <v>SJ-B-02-QDVZ-AC-0338_OP01_F</v>
      </c>
      <c r="C3778" s="32" t="str">
        <f>VLOOKUP(D3778,设备类型清单!B:E,4,0)</f>
        <v>SJ-B-02-QDVZ-AC-0338</v>
      </c>
      <c r="D3778" s="32" t="s">
        <v>463</v>
      </c>
      <c r="E3778" s="32" t="s">
        <v>222</v>
      </c>
      <c r="F3778" s="32" t="s">
        <v>11</v>
      </c>
      <c r="G3778" s="32" t="s">
        <v>223</v>
      </c>
    </row>
    <row r="3779" spans="1:7" x14ac:dyDescent="0.2">
      <c r="A3779" s="31">
        <v>3778</v>
      </c>
      <c r="B3779" s="32" t="str">
        <f t="shared" si="59"/>
        <v>SJ-B-02-QDVZ-AC-0338_TE01_F</v>
      </c>
      <c r="C3779" s="32" t="str">
        <f>VLOOKUP(D3779,设备类型清单!B:E,4,0)</f>
        <v>SJ-B-02-QDVZ-AC-0338</v>
      </c>
      <c r="D3779" s="32" t="s">
        <v>463</v>
      </c>
      <c r="E3779" s="32" t="s">
        <v>222</v>
      </c>
      <c r="F3779" s="32" t="s">
        <v>43</v>
      </c>
      <c r="G3779" s="32" t="s">
        <v>224</v>
      </c>
    </row>
    <row r="3780" spans="1:7" x14ac:dyDescent="0.2">
      <c r="A3780" s="34">
        <v>3779</v>
      </c>
      <c r="B3780" s="30" t="str">
        <f t="shared" si="59"/>
        <v>SJ-B-02-QDVZ-AC-0339_OP01_F</v>
      </c>
      <c r="C3780" s="30" t="str">
        <f>VLOOKUP(D3780,设备类型清单!B:E,4,0)</f>
        <v>SJ-B-02-QDVZ-AC-0339</v>
      </c>
      <c r="D3780" s="30" t="s">
        <v>464</v>
      </c>
      <c r="E3780" s="30" t="s">
        <v>222</v>
      </c>
      <c r="F3780" s="30" t="s">
        <v>11</v>
      </c>
      <c r="G3780" s="30" t="s">
        <v>223</v>
      </c>
    </row>
    <row r="3781" spans="1:7" x14ac:dyDescent="0.2">
      <c r="A3781" s="34">
        <v>3780</v>
      </c>
      <c r="B3781" s="30" t="str">
        <f t="shared" si="59"/>
        <v>SJ-B-02-QDVZ-AC-0339_TE01_F</v>
      </c>
      <c r="C3781" s="30" t="str">
        <f>VLOOKUP(D3781,设备类型清单!B:E,4,0)</f>
        <v>SJ-B-02-QDVZ-AC-0339</v>
      </c>
      <c r="D3781" s="30" t="s">
        <v>464</v>
      </c>
      <c r="E3781" s="30" t="s">
        <v>222</v>
      </c>
      <c r="F3781" s="30" t="s">
        <v>43</v>
      </c>
      <c r="G3781" s="30" t="s">
        <v>224</v>
      </c>
    </row>
    <row r="3782" spans="1:7" x14ac:dyDescent="0.2">
      <c r="A3782" s="31">
        <v>3781</v>
      </c>
      <c r="B3782" s="32" t="str">
        <f t="shared" si="59"/>
        <v>SJ-B-02-QDVZ-AC-0340_OP01_F</v>
      </c>
      <c r="C3782" s="32" t="str">
        <f>VLOOKUP(D3782,设备类型清单!B:E,4,0)</f>
        <v>SJ-B-02-QDVZ-AC-0340</v>
      </c>
      <c r="D3782" s="32" t="s">
        <v>465</v>
      </c>
      <c r="E3782" s="32" t="s">
        <v>222</v>
      </c>
      <c r="F3782" s="32" t="s">
        <v>11</v>
      </c>
      <c r="G3782" s="32" t="s">
        <v>223</v>
      </c>
    </row>
    <row r="3783" spans="1:7" x14ac:dyDescent="0.2">
      <c r="A3783" s="31">
        <v>3782</v>
      </c>
      <c r="B3783" s="32" t="str">
        <f t="shared" si="59"/>
        <v>SJ-B-02-QDVZ-AC-0340_TE01_F</v>
      </c>
      <c r="C3783" s="32" t="str">
        <f>VLOOKUP(D3783,设备类型清单!B:E,4,0)</f>
        <v>SJ-B-02-QDVZ-AC-0340</v>
      </c>
      <c r="D3783" s="32" t="s">
        <v>465</v>
      </c>
      <c r="E3783" s="32" t="s">
        <v>222</v>
      </c>
      <c r="F3783" s="32" t="s">
        <v>43</v>
      </c>
      <c r="G3783" s="32" t="s">
        <v>224</v>
      </c>
    </row>
    <row r="3784" spans="1:7" x14ac:dyDescent="0.2">
      <c r="A3784" s="34">
        <v>3783</v>
      </c>
      <c r="B3784" s="30" t="str">
        <f t="shared" si="59"/>
        <v>SJ-B-02-QDVZ-AC-0341_OP01_F</v>
      </c>
      <c r="C3784" s="30" t="str">
        <f>VLOOKUP(D3784,设备类型清单!B:E,4,0)</f>
        <v>SJ-B-02-QDVZ-AC-0341</v>
      </c>
      <c r="D3784" s="30" t="s">
        <v>466</v>
      </c>
      <c r="E3784" s="30" t="s">
        <v>222</v>
      </c>
      <c r="F3784" s="30" t="s">
        <v>11</v>
      </c>
      <c r="G3784" s="30" t="s">
        <v>223</v>
      </c>
    </row>
    <row r="3785" spans="1:7" x14ac:dyDescent="0.2">
      <c r="A3785" s="34">
        <v>3784</v>
      </c>
      <c r="B3785" s="30" t="str">
        <f t="shared" si="59"/>
        <v>SJ-B-02-QDVZ-AC-0341_TE01_F</v>
      </c>
      <c r="C3785" s="30" t="str">
        <f>VLOOKUP(D3785,设备类型清单!B:E,4,0)</f>
        <v>SJ-B-02-QDVZ-AC-0341</v>
      </c>
      <c r="D3785" s="30" t="s">
        <v>466</v>
      </c>
      <c r="E3785" s="30" t="s">
        <v>222</v>
      </c>
      <c r="F3785" s="30" t="s">
        <v>43</v>
      </c>
      <c r="G3785" s="30" t="s">
        <v>224</v>
      </c>
    </row>
    <row r="3786" spans="1:7" x14ac:dyDescent="0.2">
      <c r="A3786" s="31">
        <v>3785</v>
      </c>
      <c r="B3786" s="32" t="str">
        <f t="shared" si="59"/>
        <v>SJ-B-02-QDVZ-AC-0342_OP01_F</v>
      </c>
      <c r="C3786" s="32" t="str">
        <f>VLOOKUP(D3786,设备类型清单!B:E,4,0)</f>
        <v>SJ-B-02-QDVZ-AC-0342</v>
      </c>
      <c r="D3786" s="32" t="s">
        <v>467</v>
      </c>
      <c r="E3786" s="32" t="s">
        <v>222</v>
      </c>
      <c r="F3786" s="32" t="s">
        <v>11</v>
      </c>
      <c r="G3786" s="32" t="s">
        <v>223</v>
      </c>
    </row>
    <row r="3787" spans="1:7" x14ac:dyDescent="0.2">
      <c r="A3787" s="31">
        <v>3786</v>
      </c>
      <c r="B3787" s="32" t="str">
        <f t="shared" si="59"/>
        <v>SJ-B-02-QDVZ-AC-0342_TE01_F</v>
      </c>
      <c r="C3787" s="32" t="str">
        <f>VLOOKUP(D3787,设备类型清单!B:E,4,0)</f>
        <v>SJ-B-02-QDVZ-AC-0342</v>
      </c>
      <c r="D3787" s="32" t="s">
        <v>467</v>
      </c>
      <c r="E3787" s="32" t="s">
        <v>222</v>
      </c>
      <c r="F3787" s="32" t="s">
        <v>43</v>
      </c>
      <c r="G3787" s="32" t="s">
        <v>224</v>
      </c>
    </row>
    <row r="3788" spans="1:7" x14ac:dyDescent="0.2">
      <c r="A3788" s="34">
        <v>3787</v>
      </c>
      <c r="B3788" s="30" t="str">
        <f t="shared" si="59"/>
        <v>SJ-B-02-QDVZ-AC-0343_OP01_F</v>
      </c>
      <c r="C3788" s="30" t="str">
        <f>VLOOKUP(D3788,设备类型清单!B:E,4,0)</f>
        <v>SJ-B-02-QDVZ-AC-0343</v>
      </c>
      <c r="D3788" s="30" t="s">
        <v>468</v>
      </c>
      <c r="E3788" s="30" t="s">
        <v>222</v>
      </c>
      <c r="F3788" s="30" t="s">
        <v>11</v>
      </c>
      <c r="G3788" s="30" t="s">
        <v>223</v>
      </c>
    </row>
    <row r="3789" spans="1:7" x14ac:dyDescent="0.2">
      <c r="A3789" s="34">
        <v>3788</v>
      </c>
      <c r="B3789" s="30" t="str">
        <f t="shared" si="59"/>
        <v>SJ-B-02-QDVZ-AC-0343_TE01_F</v>
      </c>
      <c r="C3789" s="30" t="str">
        <f>VLOOKUP(D3789,设备类型清单!B:E,4,0)</f>
        <v>SJ-B-02-QDVZ-AC-0343</v>
      </c>
      <c r="D3789" s="30" t="s">
        <v>468</v>
      </c>
      <c r="E3789" s="30" t="s">
        <v>222</v>
      </c>
      <c r="F3789" s="30" t="s">
        <v>43</v>
      </c>
      <c r="G3789" s="30" t="s">
        <v>224</v>
      </c>
    </row>
    <row r="3790" spans="1:7" x14ac:dyDescent="0.2">
      <c r="A3790" s="31">
        <v>3789</v>
      </c>
      <c r="B3790" s="32" t="str">
        <f t="shared" si="59"/>
        <v>SJ-B-02-QDVZ-AC-0344_OP01_F</v>
      </c>
      <c r="C3790" s="32" t="str">
        <f>VLOOKUP(D3790,设备类型清单!B:E,4,0)</f>
        <v>SJ-B-02-QDVZ-AC-0344</v>
      </c>
      <c r="D3790" s="32" t="s">
        <v>469</v>
      </c>
      <c r="E3790" s="32" t="s">
        <v>222</v>
      </c>
      <c r="F3790" s="32" t="s">
        <v>11</v>
      </c>
      <c r="G3790" s="32" t="s">
        <v>223</v>
      </c>
    </row>
    <row r="3791" spans="1:7" x14ac:dyDescent="0.2">
      <c r="A3791" s="31">
        <v>3790</v>
      </c>
      <c r="B3791" s="32" t="str">
        <f t="shared" si="59"/>
        <v>SJ-B-02-QDVZ-AC-0344_TE01_F</v>
      </c>
      <c r="C3791" s="32" t="str">
        <f>VLOOKUP(D3791,设备类型清单!B:E,4,0)</f>
        <v>SJ-B-02-QDVZ-AC-0344</v>
      </c>
      <c r="D3791" s="32" t="s">
        <v>469</v>
      </c>
      <c r="E3791" s="32" t="s">
        <v>222</v>
      </c>
      <c r="F3791" s="32" t="s">
        <v>43</v>
      </c>
      <c r="G3791" s="32" t="s">
        <v>224</v>
      </c>
    </row>
    <row r="3792" spans="1:7" x14ac:dyDescent="0.2">
      <c r="A3792" s="34">
        <v>3791</v>
      </c>
      <c r="B3792" s="30" t="str">
        <f t="shared" si="59"/>
        <v>SJ-B-02-QDVZ-AC-0345_OP01_F</v>
      </c>
      <c r="C3792" s="30" t="str">
        <f>VLOOKUP(D3792,设备类型清单!B:E,4,0)</f>
        <v>SJ-B-02-QDVZ-AC-0345</v>
      </c>
      <c r="D3792" s="30" t="s">
        <v>470</v>
      </c>
      <c r="E3792" s="30" t="s">
        <v>222</v>
      </c>
      <c r="F3792" s="30" t="s">
        <v>11</v>
      </c>
      <c r="G3792" s="30" t="s">
        <v>223</v>
      </c>
    </row>
    <row r="3793" spans="1:7" x14ac:dyDescent="0.2">
      <c r="A3793" s="34">
        <v>3792</v>
      </c>
      <c r="B3793" s="30" t="str">
        <f t="shared" si="59"/>
        <v>SJ-B-02-QDVZ-AC-0345_TE01_F</v>
      </c>
      <c r="C3793" s="30" t="str">
        <f>VLOOKUP(D3793,设备类型清单!B:E,4,0)</f>
        <v>SJ-B-02-QDVZ-AC-0345</v>
      </c>
      <c r="D3793" s="30" t="s">
        <v>470</v>
      </c>
      <c r="E3793" s="30" t="s">
        <v>222</v>
      </c>
      <c r="F3793" s="30" t="s">
        <v>43</v>
      </c>
      <c r="G3793" s="30" t="s">
        <v>224</v>
      </c>
    </row>
    <row r="3794" spans="1:7" x14ac:dyDescent="0.2">
      <c r="A3794" s="31">
        <v>3793</v>
      </c>
      <c r="B3794" s="32" t="str">
        <f t="shared" si="59"/>
        <v>SJ-B-02-QDVZ-AC-0346_OP01_F</v>
      </c>
      <c r="C3794" s="32" t="str">
        <f>VLOOKUP(D3794,设备类型清单!B:E,4,0)</f>
        <v>SJ-B-02-QDVZ-AC-0346</v>
      </c>
      <c r="D3794" s="32" t="s">
        <v>471</v>
      </c>
      <c r="E3794" s="32" t="s">
        <v>222</v>
      </c>
      <c r="F3794" s="32" t="s">
        <v>11</v>
      </c>
      <c r="G3794" s="32" t="s">
        <v>223</v>
      </c>
    </row>
    <row r="3795" spans="1:7" x14ac:dyDescent="0.2">
      <c r="A3795" s="31">
        <v>3794</v>
      </c>
      <c r="B3795" s="32" t="str">
        <f t="shared" si="59"/>
        <v>SJ-B-02-QDVZ-AC-0346_TE01_F</v>
      </c>
      <c r="C3795" s="32" t="str">
        <f>VLOOKUP(D3795,设备类型清单!B:E,4,0)</f>
        <v>SJ-B-02-QDVZ-AC-0346</v>
      </c>
      <c r="D3795" s="32" t="s">
        <v>471</v>
      </c>
      <c r="E3795" s="32" t="s">
        <v>222</v>
      </c>
      <c r="F3795" s="32" t="s">
        <v>43</v>
      </c>
      <c r="G3795" s="32" t="s">
        <v>224</v>
      </c>
    </row>
    <row r="3796" spans="1:7" x14ac:dyDescent="0.2">
      <c r="A3796" s="34">
        <v>3795</v>
      </c>
      <c r="B3796" s="30" t="str">
        <f t="shared" si="59"/>
        <v>SJ-B-02-QDVZ-AC-0347_OP01_F</v>
      </c>
      <c r="C3796" s="30" t="str">
        <f>VLOOKUP(D3796,设备类型清单!B:E,4,0)</f>
        <v>SJ-B-02-QDVZ-AC-0347</v>
      </c>
      <c r="D3796" s="30" t="s">
        <v>472</v>
      </c>
      <c r="E3796" s="30" t="s">
        <v>222</v>
      </c>
      <c r="F3796" s="30" t="s">
        <v>11</v>
      </c>
      <c r="G3796" s="30" t="s">
        <v>223</v>
      </c>
    </row>
    <row r="3797" spans="1:7" x14ac:dyDescent="0.2">
      <c r="A3797" s="34">
        <v>3796</v>
      </c>
      <c r="B3797" s="30" t="str">
        <f t="shared" si="59"/>
        <v>SJ-B-02-QDVZ-AC-0347_TE01_F</v>
      </c>
      <c r="C3797" s="30" t="str">
        <f>VLOOKUP(D3797,设备类型清单!B:E,4,0)</f>
        <v>SJ-B-02-QDVZ-AC-0347</v>
      </c>
      <c r="D3797" s="30" t="s">
        <v>472</v>
      </c>
      <c r="E3797" s="30" t="s">
        <v>222</v>
      </c>
      <c r="F3797" s="30" t="s">
        <v>43</v>
      </c>
      <c r="G3797" s="30" t="s">
        <v>224</v>
      </c>
    </row>
    <row r="3798" spans="1:7" x14ac:dyDescent="0.2">
      <c r="A3798" s="31">
        <v>3797</v>
      </c>
      <c r="B3798" s="32" t="str">
        <f t="shared" si="59"/>
        <v>SJ-B-02-QDVZ-AC-0348_OP01_F</v>
      </c>
      <c r="C3798" s="32" t="str">
        <f>VLOOKUP(D3798,设备类型清单!B:E,4,0)</f>
        <v>SJ-B-02-QDVZ-AC-0348</v>
      </c>
      <c r="D3798" s="32" t="s">
        <v>473</v>
      </c>
      <c r="E3798" s="32" t="s">
        <v>222</v>
      </c>
      <c r="F3798" s="32" t="s">
        <v>11</v>
      </c>
      <c r="G3798" s="32" t="s">
        <v>223</v>
      </c>
    </row>
    <row r="3799" spans="1:7" x14ac:dyDescent="0.2">
      <c r="A3799" s="31">
        <v>3798</v>
      </c>
      <c r="B3799" s="32" t="str">
        <f t="shared" si="59"/>
        <v>SJ-B-02-QDVZ-AC-0348_TE01_F</v>
      </c>
      <c r="C3799" s="32" t="str">
        <f>VLOOKUP(D3799,设备类型清单!B:E,4,0)</f>
        <v>SJ-B-02-QDVZ-AC-0348</v>
      </c>
      <c r="D3799" s="32" t="s">
        <v>473</v>
      </c>
      <c r="E3799" s="32" t="s">
        <v>222</v>
      </c>
      <c r="F3799" s="32" t="s">
        <v>43</v>
      </c>
      <c r="G3799" s="32" t="s">
        <v>224</v>
      </c>
    </row>
    <row r="3800" spans="1:7" x14ac:dyDescent="0.2">
      <c r="A3800" s="34">
        <v>3799</v>
      </c>
      <c r="B3800" s="30" t="str">
        <f t="shared" si="59"/>
        <v>SJ-A-02-QDVZ-AC-0349_OP01_F</v>
      </c>
      <c r="C3800" s="30" t="str">
        <f>VLOOKUP(D3800,设备类型清单!B:E,4,0)</f>
        <v>SJ-A-02-QDVZ-AC-0349</v>
      </c>
      <c r="D3800" s="30" t="s">
        <v>474</v>
      </c>
      <c r="E3800" s="30" t="s">
        <v>475</v>
      </c>
      <c r="F3800" s="30" t="s">
        <v>11</v>
      </c>
      <c r="G3800" s="30" t="s">
        <v>193</v>
      </c>
    </row>
    <row r="3801" spans="1:7" x14ac:dyDescent="0.2">
      <c r="A3801" s="34">
        <v>3800</v>
      </c>
      <c r="B3801" s="30" t="str">
        <f t="shared" si="59"/>
        <v>SJ-A-02-QDVZ-AC-0349_OP02_X</v>
      </c>
      <c r="C3801" s="30" t="str">
        <f>VLOOKUP(D3801,设备类型清单!B:E,4,0)</f>
        <v>SJ-A-02-QDVZ-AC-0349</v>
      </c>
      <c r="D3801" s="30" t="s">
        <v>474</v>
      </c>
      <c r="E3801" s="30" t="s">
        <v>475</v>
      </c>
      <c r="F3801" s="30" t="s">
        <v>94</v>
      </c>
      <c r="G3801" s="30" t="s">
        <v>194</v>
      </c>
    </row>
    <row r="3802" spans="1:7" x14ac:dyDescent="0.2">
      <c r="A3802" s="34">
        <v>3801</v>
      </c>
      <c r="B3802" s="30" t="str">
        <f t="shared" si="59"/>
        <v>SJ-A-02-QDVZ-AC-0349_OP03_F</v>
      </c>
      <c r="C3802" s="30" t="str">
        <f>VLOOKUP(D3802,设备类型清单!B:E,4,0)</f>
        <v>SJ-A-02-QDVZ-AC-0349</v>
      </c>
      <c r="D3802" s="30" t="s">
        <v>474</v>
      </c>
      <c r="E3802" s="30" t="s">
        <v>475</v>
      </c>
      <c r="F3802" s="30" t="s">
        <v>15</v>
      </c>
      <c r="G3802" s="30" t="s">
        <v>476</v>
      </c>
    </row>
    <row r="3803" spans="1:7" x14ac:dyDescent="0.2">
      <c r="A3803" s="34">
        <v>3802</v>
      </c>
      <c r="B3803" s="30" t="str">
        <f t="shared" si="59"/>
        <v>SJ-A-02-QDVZ-AC-0349_OP04_X</v>
      </c>
      <c r="C3803" s="30" t="str">
        <f>VLOOKUP(D3803,设备类型清单!B:E,4,0)</f>
        <v>SJ-A-02-QDVZ-AC-0349</v>
      </c>
      <c r="D3803" s="30" t="s">
        <v>474</v>
      </c>
      <c r="E3803" s="30" t="s">
        <v>475</v>
      </c>
      <c r="F3803" s="30" t="s">
        <v>95</v>
      </c>
      <c r="G3803" s="30" t="s">
        <v>477</v>
      </c>
    </row>
    <row r="3804" spans="1:7" x14ac:dyDescent="0.2">
      <c r="A3804" s="34">
        <v>3803</v>
      </c>
      <c r="B3804" s="30" t="str">
        <f t="shared" si="59"/>
        <v>SJ-A-02-QDVZ-AC-0349_OP05_F</v>
      </c>
      <c r="C3804" s="30" t="str">
        <f>VLOOKUP(D3804,设备类型清单!B:E,4,0)</f>
        <v>SJ-A-02-QDVZ-AC-0349</v>
      </c>
      <c r="D3804" s="30" t="s">
        <v>474</v>
      </c>
      <c r="E3804" s="30" t="s">
        <v>475</v>
      </c>
      <c r="F3804" s="30" t="s">
        <v>19</v>
      </c>
      <c r="G3804" s="30" t="s">
        <v>478</v>
      </c>
    </row>
    <row r="3805" spans="1:7" x14ac:dyDescent="0.2">
      <c r="A3805" s="34">
        <v>3804</v>
      </c>
      <c r="B3805" s="30" t="str">
        <f t="shared" si="59"/>
        <v>SJ-A-02-QDVZ-AC-0349_OP06_X</v>
      </c>
      <c r="C3805" s="30" t="str">
        <f>VLOOKUP(D3805,设备类型清单!B:E,4,0)</f>
        <v>SJ-A-02-QDVZ-AC-0349</v>
      </c>
      <c r="D3805" s="30" t="s">
        <v>474</v>
      </c>
      <c r="E3805" s="30" t="s">
        <v>475</v>
      </c>
      <c r="F3805" s="30" t="s">
        <v>21</v>
      </c>
      <c r="G3805" s="30" t="s">
        <v>479</v>
      </c>
    </row>
    <row r="3806" spans="1:7" x14ac:dyDescent="0.2">
      <c r="A3806" s="34">
        <v>3805</v>
      </c>
      <c r="B3806" s="30" t="str">
        <f t="shared" si="59"/>
        <v>SJ-A-02-QDVZ-AC-0349_FQ01_F</v>
      </c>
      <c r="C3806" s="30" t="str">
        <f>VLOOKUP(D3806,设备类型清单!B:E,4,0)</f>
        <v>SJ-A-02-QDVZ-AC-0349</v>
      </c>
      <c r="D3806" s="30" t="s">
        <v>474</v>
      </c>
      <c r="E3806" s="30" t="s">
        <v>475</v>
      </c>
      <c r="F3806" s="30" t="s">
        <v>29</v>
      </c>
      <c r="G3806" s="30" t="s">
        <v>30</v>
      </c>
    </row>
    <row r="3807" spans="1:7" x14ac:dyDescent="0.2">
      <c r="A3807" s="34">
        <v>3806</v>
      </c>
      <c r="B3807" s="30" t="str">
        <f t="shared" si="59"/>
        <v>SJ-A-02-QDVZ-AC-0349_HU01_F</v>
      </c>
      <c r="C3807" s="30" t="str">
        <f>VLOOKUP(D3807,设备类型清单!B:E,4,0)</f>
        <v>SJ-A-02-QDVZ-AC-0349</v>
      </c>
      <c r="D3807" s="30" t="s">
        <v>474</v>
      </c>
      <c r="E3807" s="30" t="s">
        <v>475</v>
      </c>
      <c r="F3807" s="30" t="s">
        <v>31</v>
      </c>
      <c r="G3807" s="30" t="s">
        <v>36</v>
      </c>
    </row>
    <row r="3808" spans="1:7" x14ac:dyDescent="0.2">
      <c r="A3808" s="34">
        <v>3807</v>
      </c>
      <c r="B3808" s="30" t="str">
        <f t="shared" si="59"/>
        <v>SJ-A-02-QDVZ-AC-0349_HU02_F</v>
      </c>
      <c r="C3808" s="30" t="str">
        <f>VLOOKUP(D3808,设备类型清单!B:E,4,0)</f>
        <v>SJ-A-02-QDVZ-AC-0349</v>
      </c>
      <c r="D3808" s="30" t="s">
        <v>474</v>
      </c>
      <c r="E3808" s="30" t="s">
        <v>475</v>
      </c>
      <c r="F3808" s="30" t="s">
        <v>33</v>
      </c>
      <c r="G3808" s="30" t="s">
        <v>480</v>
      </c>
    </row>
    <row r="3809" spans="1:7" x14ac:dyDescent="0.2">
      <c r="A3809" s="34">
        <v>3808</v>
      </c>
      <c r="B3809" s="30" t="str">
        <f t="shared" si="59"/>
        <v>SJ-A-02-QDVZ-AC-0349_HU03_F</v>
      </c>
      <c r="C3809" s="30" t="str">
        <f>VLOOKUP(D3809,设备类型清单!B:E,4,0)</f>
        <v>SJ-A-02-QDVZ-AC-0349</v>
      </c>
      <c r="D3809" s="30" t="s">
        <v>474</v>
      </c>
      <c r="E3809" s="30" t="s">
        <v>475</v>
      </c>
      <c r="F3809" s="30" t="s">
        <v>35</v>
      </c>
      <c r="G3809" s="30" t="s">
        <v>34</v>
      </c>
    </row>
    <row r="3810" spans="1:7" x14ac:dyDescent="0.2">
      <c r="A3810" s="34">
        <v>3809</v>
      </c>
      <c r="B3810" s="30" t="str">
        <f t="shared" si="59"/>
        <v>SJ-A-02-QDVZ-AC-0349_HU04_F</v>
      </c>
      <c r="C3810" s="30" t="str">
        <f>VLOOKUP(D3810,设备类型清单!B:E,4,0)</f>
        <v>SJ-A-02-QDVZ-AC-0349</v>
      </c>
      <c r="D3810" s="30" t="s">
        <v>474</v>
      </c>
      <c r="E3810" s="30" t="s">
        <v>475</v>
      </c>
      <c r="F3810" s="30" t="s">
        <v>37</v>
      </c>
      <c r="G3810" s="30" t="s">
        <v>32</v>
      </c>
    </row>
    <row r="3811" spans="1:7" x14ac:dyDescent="0.2">
      <c r="A3811" s="34">
        <v>3810</v>
      </c>
      <c r="B3811" s="30" t="str">
        <f t="shared" si="59"/>
        <v>SJ-A-02-QDVZ-AC-0349_TE01_F</v>
      </c>
      <c r="C3811" s="30" t="str">
        <f>VLOOKUP(D3811,设备类型清单!B:E,4,0)</f>
        <v>SJ-A-02-QDVZ-AC-0349</v>
      </c>
      <c r="D3811" s="30" t="s">
        <v>474</v>
      </c>
      <c r="E3811" s="30" t="s">
        <v>475</v>
      </c>
      <c r="F3811" s="30" t="s">
        <v>43</v>
      </c>
      <c r="G3811" s="30" t="s">
        <v>48</v>
      </c>
    </row>
    <row r="3812" spans="1:7" x14ac:dyDescent="0.2">
      <c r="A3812" s="34">
        <v>3811</v>
      </c>
      <c r="B3812" s="30" t="str">
        <f t="shared" si="59"/>
        <v>SJ-A-02-QDVZ-AC-0349_TE02_X</v>
      </c>
      <c r="C3812" s="30" t="str">
        <f>VLOOKUP(D3812,设备类型清单!B:E,4,0)</f>
        <v>SJ-A-02-QDVZ-AC-0349</v>
      </c>
      <c r="D3812" s="30" t="s">
        <v>474</v>
      </c>
      <c r="E3812" s="30" t="s">
        <v>475</v>
      </c>
      <c r="F3812" s="30" t="s">
        <v>97</v>
      </c>
      <c r="G3812" s="30" t="s">
        <v>68</v>
      </c>
    </row>
    <row r="3813" spans="1:7" x14ac:dyDescent="0.2">
      <c r="A3813" s="34">
        <v>3812</v>
      </c>
      <c r="B3813" s="30" t="str">
        <f t="shared" si="59"/>
        <v>SJ-A-02-QDVZ-AC-0349_TE03_S</v>
      </c>
      <c r="C3813" s="30" t="str">
        <f>VLOOKUP(D3813,设备类型清单!B:E,4,0)</f>
        <v>SJ-A-02-QDVZ-AC-0349</v>
      </c>
      <c r="D3813" s="30" t="s">
        <v>474</v>
      </c>
      <c r="E3813" s="30" t="s">
        <v>475</v>
      </c>
      <c r="F3813" s="30" t="s">
        <v>98</v>
      </c>
      <c r="G3813" s="30" t="s">
        <v>62</v>
      </c>
    </row>
    <row r="3814" spans="1:7" x14ac:dyDescent="0.2">
      <c r="A3814" s="34">
        <v>3813</v>
      </c>
      <c r="B3814" s="30" t="str">
        <f t="shared" si="59"/>
        <v>SJ-A-02-QDVZ-AC-0349_TE04_F</v>
      </c>
      <c r="C3814" s="30" t="str">
        <f>VLOOKUP(D3814,设备类型清单!B:E,4,0)</f>
        <v>SJ-A-02-QDVZ-AC-0349</v>
      </c>
      <c r="D3814" s="30" t="s">
        <v>474</v>
      </c>
      <c r="E3814" s="30" t="s">
        <v>475</v>
      </c>
      <c r="F3814" s="30" t="s">
        <v>49</v>
      </c>
      <c r="G3814" s="30" t="s">
        <v>224</v>
      </c>
    </row>
    <row r="3815" spans="1:7" x14ac:dyDescent="0.2">
      <c r="A3815" s="34">
        <v>3814</v>
      </c>
      <c r="B3815" s="30" t="str">
        <f t="shared" si="59"/>
        <v>SJ-A-02-QDVZ-AC-0349_TE05_F</v>
      </c>
      <c r="C3815" s="30" t="str">
        <f>VLOOKUP(D3815,设备类型清单!B:E,4,0)</f>
        <v>SJ-A-02-QDVZ-AC-0349</v>
      </c>
      <c r="D3815" s="30" t="s">
        <v>474</v>
      </c>
      <c r="E3815" s="30" t="s">
        <v>475</v>
      </c>
      <c r="F3815" s="30" t="s">
        <v>51</v>
      </c>
      <c r="G3815" s="30" t="s">
        <v>46</v>
      </c>
    </row>
    <row r="3816" spans="1:7" x14ac:dyDescent="0.2">
      <c r="A3816" s="34">
        <v>3815</v>
      </c>
      <c r="B3816" s="30" t="str">
        <f t="shared" si="59"/>
        <v>SJ-A-02-QDVZ-AC-0349_TE06_X</v>
      </c>
      <c r="C3816" s="30" t="str">
        <f>VLOOKUP(D3816,设备类型清单!B:E,4,0)</f>
        <v>SJ-A-02-QDVZ-AC-0349</v>
      </c>
      <c r="D3816" s="30" t="s">
        <v>474</v>
      </c>
      <c r="E3816" s="30" t="s">
        <v>475</v>
      </c>
      <c r="F3816" s="30" t="s">
        <v>100</v>
      </c>
      <c r="G3816" s="30" t="s">
        <v>64</v>
      </c>
    </row>
    <row r="3817" spans="1:7" x14ac:dyDescent="0.2">
      <c r="A3817" s="34">
        <v>3816</v>
      </c>
      <c r="B3817" s="30" t="str">
        <f t="shared" si="59"/>
        <v>SJ-A-02-QDVZ-AC-0349_TE07_F</v>
      </c>
      <c r="C3817" s="30" t="str">
        <f>VLOOKUP(D3817,设备类型清单!B:E,4,0)</f>
        <v>SJ-A-02-QDVZ-AC-0349</v>
      </c>
      <c r="D3817" s="30" t="s">
        <v>474</v>
      </c>
      <c r="E3817" s="30" t="s">
        <v>475</v>
      </c>
      <c r="F3817" s="30" t="s">
        <v>55</v>
      </c>
      <c r="G3817" s="30" t="s">
        <v>44</v>
      </c>
    </row>
    <row r="3818" spans="1:7" x14ac:dyDescent="0.2">
      <c r="A3818" s="34">
        <v>3817</v>
      </c>
      <c r="B3818" s="30" t="str">
        <f t="shared" si="59"/>
        <v>SJ-A-02-QDVZ-AC-0349_DP01_X</v>
      </c>
      <c r="C3818" s="30" t="str">
        <f>VLOOKUP(D3818,设备类型清单!B:E,4,0)</f>
        <v>SJ-A-02-QDVZ-AC-0349</v>
      </c>
      <c r="D3818" s="30" t="s">
        <v>474</v>
      </c>
      <c r="E3818" s="30" t="s">
        <v>475</v>
      </c>
      <c r="F3818" s="30" t="s">
        <v>195</v>
      </c>
      <c r="G3818" s="30" t="s">
        <v>72</v>
      </c>
    </row>
    <row r="3819" spans="1:7" x14ac:dyDescent="0.2">
      <c r="A3819" s="34">
        <v>3818</v>
      </c>
      <c r="B3819" s="30" t="str">
        <f t="shared" si="59"/>
        <v>SJ-A-02-QDVZ-AC-0349_DP02_X</v>
      </c>
      <c r="C3819" s="30" t="str">
        <f>VLOOKUP(D3819,设备类型清单!B:E,4,0)</f>
        <v>SJ-A-02-QDVZ-AC-0349</v>
      </c>
      <c r="D3819" s="30" t="s">
        <v>474</v>
      </c>
      <c r="E3819" s="30" t="s">
        <v>475</v>
      </c>
      <c r="F3819" s="30" t="s">
        <v>71</v>
      </c>
      <c r="G3819" s="30" t="s">
        <v>74</v>
      </c>
    </row>
    <row r="3820" spans="1:7" x14ac:dyDescent="0.2">
      <c r="A3820" s="34">
        <v>3819</v>
      </c>
      <c r="B3820" s="30" t="str">
        <f t="shared" si="59"/>
        <v>SJ-A-02-QDVZ-AC-0349_PR01_F</v>
      </c>
      <c r="C3820" s="30" t="str">
        <f>VLOOKUP(D3820,设备类型清单!B:E,4,0)</f>
        <v>SJ-A-02-QDVZ-AC-0349</v>
      </c>
      <c r="D3820" s="30" t="s">
        <v>474</v>
      </c>
      <c r="E3820" s="30" t="s">
        <v>475</v>
      </c>
      <c r="F3820" s="30" t="s">
        <v>77</v>
      </c>
      <c r="G3820" s="30" t="s">
        <v>78</v>
      </c>
    </row>
    <row r="3821" spans="1:7" x14ac:dyDescent="0.2">
      <c r="A3821" s="34">
        <v>3820</v>
      </c>
      <c r="B3821" s="30" t="str">
        <f t="shared" si="59"/>
        <v>SJ-A-02-QDVZ-AC-0349_SN01_E</v>
      </c>
      <c r="C3821" s="30" t="str">
        <f>VLOOKUP(D3821,设备类型清单!B:E,4,0)</f>
        <v>SJ-A-02-QDVZ-AC-0349</v>
      </c>
      <c r="D3821" s="30" t="s">
        <v>474</v>
      </c>
      <c r="E3821" s="30" t="s">
        <v>475</v>
      </c>
      <c r="F3821" s="30" t="s">
        <v>101</v>
      </c>
      <c r="G3821" s="30" t="s">
        <v>84</v>
      </c>
    </row>
    <row r="3822" spans="1:7" x14ac:dyDescent="0.2">
      <c r="A3822" s="34">
        <v>3821</v>
      </c>
      <c r="B3822" s="30" t="str">
        <f t="shared" si="59"/>
        <v>SJ-A-02-QDVZ-AC-0349_SN02_M</v>
      </c>
      <c r="C3822" s="30" t="str">
        <f>VLOOKUP(D3822,设备类型清单!B:E,4,0)</f>
        <v>SJ-A-02-QDVZ-AC-0349</v>
      </c>
      <c r="D3822" s="30" t="s">
        <v>474</v>
      </c>
      <c r="E3822" s="30" t="s">
        <v>475</v>
      </c>
      <c r="F3822" s="30" t="s">
        <v>102</v>
      </c>
      <c r="G3822" s="30" t="s">
        <v>80</v>
      </c>
    </row>
    <row r="3823" spans="1:7" x14ac:dyDescent="0.2">
      <c r="A3823" s="34">
        <v>3822</v>
      </c>
      <c r="B3823" s="30" t="str">
        <f t="shared" si="59"/>
        <v>SJ-A-02-QDVZ-AC-0349_SN03_R</v>
      </c>
      <c r="C3823" s="30" t="str">
        <f>VLOOKUP(D3823,设备类型清单!B:E,4,0)</f>
        <v>SJ-A-02-QDVZ-AC-0349</v>
      </c>
      <c r="D3823" s="30" t="s">
        <v>474</v>
      </c>
      <c r="E3823" s="30" t="s">
        <v>475</v>
      </c>
      <c r="F3823" s="30" t="s">
        <v>103</v>
      </c>
      <c r="G3823" s="30" t="s">
        <v>82</v>
      </c>
    </row>
    <row r="3824" spans="1:7" x14ac:dyDescent="0.2">
      <c r="A3824" s="34">
        <v>3823</v>
      </c>
      <c r="B3824" s="30" t="str">
        <f t="shared" si="59"/>
        <v>SJ-A-02-QDVZ-AC-0349_SN04_S</v>
      </c>
      <c r="C3824" s="30" t="str">
        <f>VLOOKUP(D3824,设备类型清单!B:E,4,0)</f>
        <v>SJ-A-02-QDVZ-AC-0349</v>
      </c>
      <c r="D3824" s="30" t="s">
        <v>474</v>
      </c>
      <c r="E3824" s="30" t="s">
        <v>475</v>
      </c>
      <c r="F3824" s="30" t="s">
        <v>104</v>
      </c>
      <c r="G3824" s="30" t="s">
        <v>90</v>
      </c>
    </row>
    <row r="3825" spans="1:7" x14ac:dyDescent="0.2">
      <c r="A3825" s="31">
        <v>3824</v>
      </c>
      <c r="B3825" s="32" t="str">
        <f t="shared" si="59"/>
        <v>SJ-A-02-QDVZ-AC-0350_OP01_F</v>
      </c>
      <c r="C3825" s="32" t="str">
        <f>VLOOKUP(D3825,设备类型清单!B:E,4,0)</f>
        <v>SJ-A-02-QDVZ-AC-0350</v>
      </c>
      <c r="D3825" s="32" t="s">
        <v>481</v>
      </c>
      <c r="E3825" s="32" t="s">
        <v>475</v>
      </c>
      <c r="F3825" s="32" t="s">
        <v>11</v>
      </c>
      <c r="G3825" s="32" t="s">
        <v>193</v>
      </c>
    </row>
    <row r="3826" spans="1:7" x14ac:dyDescent="0.2">
      <c r="A3826" s="31">
        <v>3825</v>
      </c>
      <c r="B3826" s="32" t="str">
        <f t="shared" si="59"/>
        <v>SJ-A-02-QDVZ-AC-0350_OP02_X</v>
      </c>
      <c r="C3826" s="32" t="str">
        <f>VLOOKUP(D3826,设备类型清单!B:E,4,0)</f>
        <v>SJ-A-02-QDVZ-AC-0350</v>
      </c>
      <c r="D3826" s="32" t="s">
        <v>481</v>
      </c>
      <c r="E3826" s="32" t="s">
        <v>475</v>
      </c>
      <c r="F3826" s="32" t="s">
        <v>94</v>
      </c>
      <c r="G3826" s="32" t="s">
        <v>194</v>
      </c>
    </row>
    <row r="3827" spans="1:7" x14ac:dyDescent="0.2">
      <c r="A3827" s="31">
        <v>3826</v>
      </c>
      <c r="B3827" s="32" t="str">
        <f t="shared" si="59"/>
        <v>SJ-A-02-QDVZ-AC-0350_OP03_F</v>
      </c>
      <c r="C3827" s="32" t="str">
        <f>VLOOKUP(D3827,设备类型清单!B:E,4,0)</f>
        <v>SJ-A-02-QDVZ-AC-0350</v>
      </c>
      <c r="D3827" s="32" t="s">
        <v>481</v>
      </c>
      <c r="E3827" s="32" t="s">
        <v>475</v>
      </c>
      <c r="F3827" s="32" t="s">
        <v>15</v>
      </c>
      <c r="G3827" s="32" t="s">
        <v>476</v>
      </c>
    </row>
    <row r="3828" spans="1:7" x14ac:dyDescent="0.2">
      <c r="A3828" s="31">
        <v>3827</v>
      </c>
      <c r="B3828" s="32" t="str">
        <f t="shared" si="59"/>
        <v>SJ-A-02-QDVZ-AC-0350_OP04_X</v>
      </c>
      <c r="C3828" s="32" t="str">
        <f>VLOOKUP(D3828,设备类型清单!B:E,4,0)</f>
        <v>SJ-A-02-QDVZ-AC-0350</v>
      </c>
      <c r="D3828" s="32" t="s">
        <v>481</v>
      </c>
      <c r="E3828" s="32" t="s">
        <v>475</v>
      </c>
      <c r="F3828" s="32" t="s">
        <v>95</v>
      </c>
      <c r="G3828" s="32" t="s">
        <v>477</v>
      </c>
    </row>
    <row r="3829" spans="1:7" x14ac:dyDescent="0.2">
      <c r="A3829" s="31">
        <v>3828</v>
      </c>
      <c r="B3829" s="32" t="str">
        <f t="shared" si="59"/>
        <v>SJ-A-02-QDVZ-AC-0350_OP05_F</v>
      </c>
      <c r="C3829" s="32" t="str">
        <f>VLOOKUP(D3829,设备类型清单!B:E,4,0)</f>
        <v>SJ-A-02-QDVZ-AC-0350</v>
      </c>
      <c r="D3829" s="32" t="s">
        <v>481</v>
      </c>
      <c r="E3829" s="32" t="s">
        <v>475</v>
      </c>
      <c r="F3829" s="32" t="s">
        <v>19</v>
      </c>
      <c r="G3829" s="32" t="s">
        <v>478</v>
      </c>
    </row>
    <row r="3830" spans="1:7" x14ac:dyDescent="0.2">
      <c r="A3830" s="31">
        <v>3829</v>
      </c>
      <c r="B3830" s="32" t="str">
        <f t="shared" si="59"/>
        <v>SJ-A-02-QDVZ-AC-0350_OP06_X</v>
      </c>
      <c r="C3830" s="32" t="str">
        <f>VLOOKUP(D3830,设备类型清单!B:E,4,0)</f>
        <v>SJ-A-02-QDVZ-AC-0350</v>
      </c>
      <c r="D3830" s="32" t="s">
        <v>481</v>
      </c>
      <c r="E3830" s="32" t="s">
        <v>475</v>
      </c>
      <c r="F3830" s="32" t="s">
        <v>21</v>
      </c>
      <c r="G3830" s="32" t="s">
        <v>479</v>
      </c>
    </row>
    <row r="3831" spans="1:7" x14ac:dyDescent="0.2">
      <c r="A3831" s="31">
        <v>3830</v>
      </c>
      <c r="B3831" s="32" t="str">
        <f t="shared" si="59"/>
        <v>SJ-A-02-QDVZ-AC-0350_FQ01_F</v>
      </c>
      <c r="C3831" s="32" t="str">
        <f>VLOOKUP(D3831,设备类型清单!B:E,4,0)</f>
        <v>SJ-A-02-QDVZ-AC-0350</v>
      </c>
      <c r="D3831" s="32" t="s">
        <v>481</v>
      </c>
      <c r="E3831" s="32" t="s">
        <v>475</v>
      </c>
      <c r="F3831" s="32" t="s">
        <v>29</v>
      </c>
      <c r="G3831" s="32" t="s">
        <v>30</v>
      </c>
    </row>
    <row r="3832" spans="1:7" x14ac:dyDescent="0.2">
      <c r="A3832" s="31">
        <v>3831</v>
      </c>
      <c r="B3832" s="32" t="str">
        <f t="shared" si="59"/>
        <v>SJ-A-02-QDVZ-AC-0350_HU01_F</v>
      </c>
      <c r="C3832" s="32" t="str">
        <f>VLOOKUP(D3832,设备类型清单!B:E,4,0)</f>
        <v>SJ-A-02-QDVZ-AC-0350</v>
      </c>
      <c r="D3832" s="32" t="s">
        <v>481</v>
      </c>
      <c r="E3832" s="32" t="s">
        <v>475</v>
      </c>
      <c r="F3832" s="32" t="s">
        <v>31</v>
      </c>
      <c r="G3832" s="32" t="s">
        <v>36</v>
      </c>
    </row>
    <row r="3833" spans="1:7" x14ac:dyDescent="0.2">
      <c r="A3833" s="31">
        <v>3832</v>
      </c>
      <c r="B3833" s="32" t="str">
        <f t="shared" si="59"/>
        <v>SJ-A-02-QDVZ-AC-0350_HU02_F</v>
      </c>
      <c r="C3833" s="32" t="str">
        <f>VLOOKUP(D3833,设备类型清单!B:E,4,0)</f>
        <v>SJ-A-02-QDVZ-AC-0350</v>
      </c>
      <c r="D3833" s="32" t="s">
        <v>481</v>
      </c>
      <c r="E3833" s="32" t="s">
        <v>475</v>
      </c>
      <c r="F3833" s="32" t="s">
        <v>33</v>
      </c>
      <c r="G3833" s="32" t="s">
        <v>480</v>
      </c>
    </row>
    <row r="3834" spans="1:7" x14ac:dyDescent="0.2">
      <c r="A3834" s="31">
        <v>3833</v>
      </c>
      <c r="B3834" s="32" t="str">
        <f t="shared" si="59"/>
        <v>SJ-A-02-QDVZ-AC-0350_HU03_F</v>
      </c>
      <c r="C3834" s="32" t="str">
        <f>VLOOKUP(D3834,设备类型清单!B:E,4,0)</f>
        <v>SJ-A-02-QDVZ-AC-0350</v>
      </c>
      <c r="D3834" s="32" t="s">
        <v>481</v>
      </c>
      <c r="E3834" s="32" t="s">
        <v>475</v>
      </c>
      <c r="F3834" s="32" t="s">
        <v>35</v>
      </c>
      <c r="G3834" s="32" t="s">
        <v>34</v>
      </c>
    </row>
    <row r="3835" spans="1:7" x14ac:dyDescent="0.2">
      <c r="A3835" s="31">
        <v>3834</v>
      </c>
      <c r="B3835" s="32" t="str">
        <f t="shared" si="59"/>
        <v>SJ-A-02-QDVZ-AC-0350_HU04_F</v>
      </c>
      <c r="C3835" s="32" t="str">
        <f>VLOOKUP(D3835,设备类型清单!B:E,4,0)</f>
        <v>SJ-A-02-QDVZ-AC-0350</v>
      </c>
      <c r="D3835" s="32" t="s">
        <v>481</v>
      </c>
      <c r="E3835" s="32" t="s">
        <v>475</v>
      </c>
      <c r="F3835" s="32" t="s">
        <v>37</v>
      </c>
      <c r="G3835" s="32" t="s">
        <v>32</v>
      </c>
    </row>
    <row r="3836" spans="1:7" x14ac:dyDescent="0.2">
      <c r="A3836" s="31">
        <v>3835</v>
      </c>
      <c r="B3836" s="32" t="str">
        <f t="shared" si="59"/>
        <v>SJ-A-02-QDVZ-AC-0350_TE01_F</v>
      </c>
      <c r="C3836" s="32" t="str">
        <f>VLOOKUP(D3836,设备类型清单!B:E,4,0)</f>
        <v>SJ-A-02-QDVZ-AC-0350</v>
      </c>
      <c r="D3836" s="32" t="s">
        <v>481</v>
      </c>
      <c r="E3836" s="32" t="s">
        <v>475</v>
      </c>
      <c r="F3836" s="32" t="s">
        <v>43</v>
      </c>
      <c r="G3836" s="32" t="s">
        <v>48</v>
      </c>
    </row>
    <row r="3837" spans="1:7" x14ac:dyDescent="0.2">
      <c r="A3837" s="31">
        <v>3836</v>
      </c>
      <c r="B3837" s="32" t="str">
        <f t="shared" si="59"/>
        <v>SJ-A-02-QDVZ-AC-0350_TE02_X</v>
      </c>
      <c r="C3837" s="32" t="str">
        <f>VLOOKUP(D3837,设备类型清单!B:E,4,0)</f>
        <v>SJ-A-02-QDVZ-AC-0350</v>
      </c>
      <c r="D3837" s="32" t="s">
        <v>481</v>
      </c>
      <c r="E3837" s="32" t="s">
        <v>475</v>
      </c>
      <c r="F3837" s="32" t="s">
        <v>97</v>
      </c>
      <c r="G3837" s="32" t="s">
        <v>68</v>
      </c>
    </row>
    <row r="3838" spans="1:7" x14ac:dyDescent="0.2">
      <c r="A3838" s="31">
        <v>3837</v>
      </c>
      <c r="B3838" s="32" t="str">
        <f t="shared" si="59"/>
        <v>SJ-A-02-QDVZ-AC-0350_TE03_S</v>
      </c>
      <c r="C3838" s="32" t="str">
        <f>VLOOKUP(D3838,设备类型清单!B:E,4,0)</f>
        <v>SJ-A-02-QDVZ-AC-0350</v>
      </c>
      <c r="D3838" s="32" t="s">
        <v>481</v>
      </c>
      <c r="E3838" s="32" t="s">
        <v>475</v>
      </c>
      <c r="F3838" s="32" t="s">
        <v>98</v>
      </c>
      <c r="G3838" s="32" t="s">
        <v>62</v>
      </c>
    </row>
    <row r="3839" spans="1:7" x14ac:dyDescent="0.2">
      <c r="A3839" s="31">
        <v>3838</v>
      </c>
      <c r="B3839" s="32" t="str">
        <f t="shared" si="59"/>
        <v>SJ-A-02-QDVZ-AC-0350_TE04_F</v>
      </c>
      <c r="C3839" s="32" t="str">
        <f>VLOOKUP(D3839,设备类型清单!B:E,4,0)</f>
        <v>SJ-A-02-QDVZ-AC-0350</v>
      </c>
      <c r="D3839" s="32" t="s">
        <v>481</v>
      </c>
      <c r="E3839" s="32" t="s">
        <v>475</v>
      </c>
      <c r="F3839" s="32" t="s">
        <v>49</v>
      </c>
      <c r="G3839" s="32" t="s">
        <v>224</v>
      </c>
    </row>
    <row r="3840" spans="1:7" x14ac:dyDescent="0.2">
      <c r="A3840" s="31">
        <v>3839</v>
      </c>
      <c r="B3840" s="32" t="str">
        <f t="shared" si="59"/>
        <v>SJ-A-02-QDVZ-AC-0350_TE05_F</v>
      </c>
      <c r="C3840" s="32" t="str">
        <f>VLOOKUP(D3840,设备类型清单!B:E,4,0)</f>
        <v>SJ-A-02-QDVZ-AC-0350</v>
      </c>
      <c r="D3840" s="32" t="s">
        <v>481</v>
      </c>
      <c r="E3840" s="32" t="s">
        <v>475</v>
      </c>
      <c r="F3840" s="32" t="s">
        <v>51</v>
      </c>
      <c r="G3840" s="32" t="s">
        <v>46</v>
      </c>
    </row>
    <row r="3841" spans="1:7" x14ac:dyDescent="0.2">
      <c r="A3841" s="31">
        <v>3840</v>
      </c>
      <c r="B3841" s="32" t="str">
        <f t="shared" si="59"/>
        <v>SJ-A-02-QDVZ-AC-0350_TE06_X</v>
      </c>
      <c r="C3841" s="32" t="str">
        <f>VLOOKUP(D3841,设备类型清单!B:E,4,0)</f>
        <v>SJ-A-02-QDVZ-AC-0350</v>
      </c>
      <c r="D3841" s="32" t="s">
        <v>481</v>
      </c>
      <c r="E3841" s="32" t="s">
        <v>475</v>
      </c>
      <c r="F3841" s="32" t="s">
        <v>100</v>
      </c>
      <c r="G3841" s="32" t="s">
        <v>64</v>
      </c>
    </row>
    <row r="3842" spans="1:7" x14ac:dyDescent="0.2">
      <c r="A3842" s="31">
        <v>3841</v>
      </c>
      <c r="B3842" s="32" t="str">
        <f t="shared" ref="B3842:B3905" si="60">C3842&amp;F3842</f>
        <v>SJ-A-02-QDVZ-AC-0350_TE07_F</v>
      </c>
      <c r="C3842" s="32" t="str">
        <f>VLOOKUP(D3842,设备类型清单!B:E,4,0)</f>
        <v>SJ-A-02-QDVZ-AC-0350</v>
      </c>
      <c r="D3842" s="32" t="s">
        <v>481</v>
      </c>
      <c r="E3842" s="32" t="s">
        <v>475</v>
      </c>
      <c r="F3842" s="32" t="s">
        <v>55</v>
      </c>
      <c r="G3842" s="32" t="s">
        <v>44</v>
      </c>
    </row>
    <row r="3843" spans="1:7" x14ac:dyDescent="0.2">
      <c r="A3843" s="31">
        <v>3842</v>
      </c>
      <c r="B3843" s="32" t="str">
        <f t="shared" si="60"/>
        <v>SJ-A-02-QDVZ-AC-0350_DP01_X</v>
      </c>
      <c r="C3843" s="32" t="str">
        <f>VLOOKUP(D3843,设备类型清单!B:E,4,0)</f>
        <v>SJ-A-02-QDVZ-AC-0350</v>
      </c>
      <c r="D3843" s="32" t="s">
        <v>481</v>
      </c>
      <c r="E3843" s="32" t="s">
        <v>475</v>
      </c>
      <c r="F3843" s="32" t="s">
        <v>195</v>
      </c>
      <c r="G3843" s="32" t="s">
        <v>72</v>
      </c>
    </row>
    <row r="3844" spans="1:7" x14ac:dyDescent="0.2">
      <c r="A3844" s="31">
        <v>3843</v>
      </c>
      <c r="B3844" s="32" t="str">
        <f t="shared" si="60"/>
        <v>SJ-A-02-QDVZ-AC-0350_DP02_X</v>
      </c>
      <c r="C3844" s="32" t="str">
        <f>VLOOKUP(D3844,设备类型清单!B:E,4,0)</f>
        <v>SJ-A-02-QDVZ-AC-0350</v>
      </c>
      <c r="D3844" s="32" t="s">
        <v>481</v>
      </c>
      <c r="E3844" s="32" t="s">
        <v>475</v>
      </c>
      <c r="F3844" s="32" t="s">
        <v>71</v>
      </c>
      <c r="G3844" s="32" t="s">
        <v>74</v>
      </c>
    </row>
    <row r="3845" spans="1:7" x14ac:dyDescent="0.2">
      <c r="A3845" s="31">
        <v>3844</v>
      </c>
      <c r="B3845" s="32" t="str">
        <f t="shared" si="60"/>
        <v>SJ-A-02-QDVZ-AC-0350_PR01_F</v>
      </c>
      <c r="C3845" s="32" t="str">
        <f>VLOOKUP(D3845,设备类型清单!B:E,4,0)</f>
        <v>SJ-A-02-QDVZ-AC-0350</v>
      </c>
      <c r="D3845" s="32" t="s">
        <v>481</v>
      </c>
      <c r="E3845" s="32" t="s">
        <v>475</v>
      </c>
      <c r="F3845" s="32" t="s">
        <v>77</v>
      </c>
      <c r="G3845" s="32" t="s">
        <v>78</v>
      </c>
    </row>
    <row r="3846" spans="1:7" x14ac:dyDescent="0.2">
      <c r="A3846" s="31">
        <v>3845</v>
      </c>
      <c r="B3846" s="32" t="str">
        <f t="shared" si="60"/>
        <v>SJ-A-02-QDVZ-AC-0350_SN01_E</v>
      </c>
      <c r="C3846" s="32" t="str">
        <f>VLOOKUP(D3846,设备类型清单!B:E,4,0)</f>
        <v>SJ-A-02-QDVZ-AC-0350</v>
      </c>
      <c r="D3846" s="32" t="s">
        <v>481</v>
      </c>
      <c r="E3846" s="32" t="s">
        <v>475</v>
      </c>
      <c r="F3846" s="32" t="s">
        <v>101</v>
      </c>
      <c r="G3846" s="32" t="s">
        <v>84</v>
      </c>
    </row>
    <row r="3847" spans="1:7" x14ac:dyDescent="0.2">
      <c r="A3847" s="31">
        <v>3846</v>
      </c>
      <c r="B3847" s="32" t="str">
        <f t="shared" si="60"/>
        <v>SJ-A-02-QDVZ-AC-0350_SN02_M</v>
      </c>
      <c r="C3847" s="32" t="str">
        <f>VLOOKUP(D3847,设备类型清单!B:E,4,0)</f>
        <v>SJ-A-02-QDVZ-AC-0350</v>
      </c>
      <c r="D3847" s="32" t="s">
        <v>481</v>
      </c>
      <c r="E3847" s="32" t="s">
        <v>475</v>
      </c>
      <c r="F3847" s="32" t="s">
        <v>102</v>
      </c>
      <c r="G3847" s="32" t="s">
        <v>80</v>
      </c>
    </row>
    <row r="3848" spans="1:7" x14ac:dyDescent="0.2">
      <c r="A3848" s="31">
        <v>3847</v>
      </c>
      <c r="B3848" s="32" t="str">
        <f t="shared" si="60"/>
        <v>SJ-A-02-QDVZ-AC-0350_SN03_R</v>
      </c>
      <c r="C3848" s="32" t="str">
        <f>VLOOKUP(D3848,设备类型清单!B:E,4,0)</f>
        <v>SJ-A-02-QDVZ-AC-0350</v>
      </c>
      <c r="D3848" s="32" t="s">
        <v>481</v>
      </c>
      <c r="E3848" s="32" t="s">
        <v>475</v>
      </c>
      <c r="F3848" s="32" t="s">
        <v>103</v>
      </c>
      <c r="G3848" s="32" t="s">
        <v>82</v>
      </c>
    </row>
    <row r="3849" spans="1:7" x14ac:dyDescent="0.2">
      <c r="A3849" s="31">
        <v>3848</v>
      </c>
      <c r="B3849" s="32" t="str">
        <f t="shared" si="60"/>
        <v>SJ-A-02-QDVZ-AC-0350_SN04_S</v>
      </c>
      <c r="C3849" s="32" t="str">
        <f>VLOOKUP(D3849,设备类型清单!B:E,4,0)</f>
        <v>SJ-A-02-QDVZ-AC-0350</v>
      </c>
      <c r="D3849" s="32" t="s">
        <v>481</v>
      </c>
      <c r="E3849" s="32" t="s">
        <v>475</v>
      </c>
      <c r="F3849" s="32" t="s">
        <v>104</v>
      </c>
      <c r="G3849" s="32" t="s">
        <v>90</v>
      </c>
    </row>
    <row r="3850" spans="1:7" x14ac:dyDescent="0.2">
      <c r="A3850" s="34">
        <v>3849</v>
      </c>
      <c r="B3850" s="30" t="str">
        <f t="shared" si="60"/>
        <v>SJ-A-02-QDVZ-AC-0351_OP01_F</v>
      </c>
      <c r="C3850" s="30" t="str">
        <f>VLOOKUP(D3850,设备类型清单!B:E,4,0)</f>
        <v>SJ-A-02-QDVZ-AC-0351</v>
      </c>
      <c r="D3850" s="30" t="s">
        <v>482</v>
      </c>
      <c r="E3850" s="30" t="s">
        <v>475</v>
      </c>
      <c r="F3850" s="30" t="s">
        <v>11</v>
      </c>
      <c r="G3850" s="30" t="s">
        <v>193</v>
      </c>
    </row>
    <row r="3851" spans="1:7" x14ac:dyDescent="0.2">
      <c r="A3851" s="34">
        <v>3850</v>
      </c>
      <c r="B3851" s="30" t="str">
        <f t="shared" si="60"/>
        <v>SJ-A-02-QDVZ-AC-0351_OP02_X</v>
      </c>
      <c r="C3851" s="30" t="str">
        <f>VLOOKUP(D3851,设备类型清单!B:E,4,0)</f>
        <v>SJ-A-02-QDVZ-AC-0351</v>
      </c>
      <c r="D3851" s="30" t="s">
        <v>482</v>
      </c>
      <c r="E3851" s="30" t="s">
        <v>475</v>
      </c>
      <c r="F3851" s="30" t="s">
        <v>94</v>
      </c>
      <c r="G3851" s="30" t="s">
        <v>194</v>
      </c>
    </row>
    <row r="3852" spans="1:7" x14ac:dyDescent="0.2">
      <c r="A3852" s="34">
        <v>3851</v>
      </c>
      <c r="B3852" s="30" t="str">
        <f t="shared" si="60"/>
        <v>SJ-A-02-QDVZ-AC-0351_OP03_F</v>
      </c>
      <c r="C3852" s="30" t="str">
        <f>VLOOKUP(D3852,设备类型清单!B:E,4,0)</f>
        <v>SJ-A-02-QDVZ-AC-0351</v>
      </c>
      <c r="D3852" s="30" t="s">
        <v>482</v>
      </c>
      <c r="E3852" s="30" t="s">
        <v>475</v>
      </c>
      <c r="F3852" s="30" t="s">
        <v>15</v>
      </c>
      <c r="G3852" s="30" t="s">
        <v>476</v>
      </c>
    </row>
    <row r="3853" spans="1:7" x14ac:dyDescent="0.2">
      <c r="A3853" s="34">
        <v>3852</v>
      </c>
      <c r="B3853" s="30" t="str">
        <f t="shared" si="60"/>
        <v>SJ-A-02-QDVZ-AC-0351_OP04_X</v>
      </c>
      <c r="C3853" s="30" t="str">
        <f>VLOOKUP(D3853,设备类型清单!B:E,4,0)</f>
        <v>SJ-A-02-QDVZ-AC-0351</v>
      </c>
      <c r="D3853" s="30" t="s">
        <v>482</v>
      </c>
      <c r="E3853" s="30" t="s">
        <v>475</v>
      </c>
      <c r="F3853" s="30" t="s">
        <v>95</v>
      </c>
      <c r="G3853" s="30" t="s">
        <v>477</v>
      </c>
    </row>
    <row r="3854" spans="1:7" x14ac:dyDescent="0.2">
      <c r="A3854" s="34">
        <v>3853</v>
      </c>
      <c r="B3854" s="30" t="str">
        <f t="shared" si="60"/>
        <v>SJ-A-02-QDVZ-AC-0351_OP05_F</v>
      </c>
      <c r="C3854" s="30" t="str">
        <f>VLOOKUP(D3854,设备类型清单!B:E,4,0)</f>
        <v>SJ-A-02-QDVZ-AC-0351</v>
      </c>
      <c r="D3854" s="30" t="s">
        <v>482</v>
      </c>
      <c r="E3854" s="30" t="s">
        <v>475</v>
      </c>
      <c r="F3854" s="30" t="s">
        <v>19</v>
      </c>
      <c r="G3854" s="30" t="s">
        <v>478</v>
      </c>
    </row>
    <row r="3855" spans="1:7" x14ac:dyDescent="0.2">
      <c r="A3855" s="34">
        <v>3854</v>
      </c>
      <c r="B3855" s="30" t="str">
        <f t="shared" si="60"/>
        <v>SJ-A-02-QDVZ-AC-0351_OP06_X</v>
      </c>
      <c r="C3855" s="30" t="str">
        <f>VLOOKUP(D3855,设备类型清单!B:E,4,0)</f>
        <v>SJ-A-02-QDVZ-AC-0351</v>
      </c>
      <c r="D3855" s="30" t="s">
        <v>482</v>
      </c>
      <c r="E3855" s="30" t="s">
        <v>475</v>
      </c>
      <c r="F3855" s="30" t="s">
        <v>21</v>
      </c>
      <c r="G3855" s="30" t="s">
        <v>479</v>
      </c>
    </row>
    <row r="3856" spans="1:7" x14ac:dyDescent="0.2">
      <c r="A3856" s="34">
        <v>3855</v>
      </c>
      <c r="B3856" s="30" t="str">
        <f t="shared" si="60"/>
        <v>SJ-A-02-QDVZ-AC-0351_FQ01_F</v>
      </c>
      <c r="C3856" s="30" t="str">
        <f>VLOOKUP(D3856,设备类型清单!B:E,4,0)</f>
        <v>SJ-A-02-QDVZ-AC-0351</v>
      </c>
      <c r="D3856" s="30" t="s">
        <v>482</v>
      </c>
      <c r="E3856" s="30" t="s">
        <v>475</v>
      </c>
      <c r="F3856" s="30" t="s">
        <v>29</v>
      </c>
      <c r="G3856" s="30" t="s">
        <v>30</v>
      </c>
    </row>
    <row r="3857" spans="1:7" x14ac:dyDescent="0.2">
      <c r="A3857" s="34">
        <v>3856</v>
      </c>
      <c r="B3857" s="30" t="str">
        <f t="shared" si="60"/>
        <v>SJ-A-02-QDVZ-AC-0351_HU01_F</v>
      </c>
      <c r="C3857" s="30" t="str">
        <f>VLOOKUP(D3857,设备类型清单!B:E,4,0)</f>
        <v>SJ-A-02-QDVZ-AC-0351</v>
      </c>
      <c r="D3857" s="30" t="s">
        <v>482</v>
      </c>
      <c r="E3857" s="30" t="s">
        <v>475</v>
      </c>
      <c r="F3857" s="30" t="s">
        <v>31</v>
      </c>
      <c r="G3857" s="30" t="s">
        <v>36</v>
      </c>
    </row>
    <row r="3858" spans="1:7" x14ac:dyDescent="0.2">
      <c r="A3858" s="34">
        <v>3857</v>
      </c>
      <c r="B3858" s="30" t="str">
        <f t="shared" si="60"/>
        <v>SJ-A-02-QDVZ-AC-0351_HU02_F</v>
      </c>
      <c r="C3858" s="30" t="str">
        <f>VLOOKUP(D3858,设备类型清单!B:E,4,0)</f>
        <v>SJ-A-02-QDVZ-AC-0351</v>
      </c>
      <c r="D3858" s="30" t="s">
        <v>482</v>
      </c>
      <c r="E3858" s="30" t="s">
        <v>475</v>
      </c>
      <c r="F3858" s="30" t="s">
        <v>33</v>
      </c>
      <c r="G3858" s="30" t="s">
        <v>480</v>
      </c>
    </row>
    <row r="3859" spans="1:7" x14ac:dyDescent="0.2">
      <c r="A3859" s="34">
        <v>3858</v>
      </c>
      <c r="B3859" s="30" t="str">
        <f t="shared" si="60"/>
        <v>SJ-A-02-QDVZ-AC-0351_HU03_F</v>
      </c>
      <c r="C3859" s="30" t="str">
        <f>VLOOKUP(D3859,设备类型清单!B:E,4,0)</f>
        <v>SJ-A-02-QDVZ-AC-0351</v>
      </c>
      <c r="D3859" s="30" t="s">
        <v>482</v>
      </c>
      <c r="E3859" s="30" t="s">
        <v>475</v>
      </c>
      <c r="F3859" s="30" t="s">
        <v>35</v>
      </c>
      <c r="G3859" s="30" t="s">
        <v>34</v>
      </c>
    </row>
    <row r="3860" spans="1:7" x14ac:dyDescent="0.2">
      <c r="A3860" s="34">
        <v>3859</v>
      </c>
      <c r="B3860" s="30" t="str">
        <f t="shared" si="60"/>
        <v>SJ-A-02-QDVZ-AC-0351_HU04_F</v>
      </c>
      <c r="C3860" s="30" t="str">
        <f>VLOOKUP(D3860,设备类型清单!B:E,4,0)</f>
        <v>SJ-A-02-QDVZ-AC-0351</v>
      </c>
      <c r="D3860" s="30" t="s">
        <v>482</v>
      </c>
      <c r="E3860" s="30" t="s">
        <v>475</v>
      </c>
      <c r="F3860" s="30" t="s">
        <v>37</v>
      </c>
      <c r="G3860" s="30" t="s">
        <v>32</v>
      </c>
    </row>
    <row r="3861" spans="1:7" x14ac:dyDescent="0.2">
      <c r="A3861" s="34">
        <v>3860</v>
      </c>
      <c r="B3861" s="30" t="str">
        <f t="shared" si="60"/>
        <v>SJ-A-02-QDVZ-AC-0351_TE01_F</v>
      </c>
      <c r="C3861" s="30" t="str">
        <f>VLOOKUP(D3861,设备类型清单!B:E,4,0)</f>
        <v>SJ-A-02-QDVZ-AC-0351</v>
      </c>
      <c r="D3861" s="30" t="s">
        <v>482</v>
      </c>
      <c r="E3861" s="30" t="s">
        <v>475</v>
      </c>
      <c r="F3861" s="30" t="s">
        <v>43</v>
      </c>
      <c r="G3861" s="30" t="s">
        <v>48</v>
      </c>
    </row>
    <row r="3862" spans="1:7" x14ac:dyDescent="0.2">
      <c r="A3862" s="34">
        <v>3861</v>
      </c>
      <c r="B3862" s="30" t="str">
        <f t="shared" si="60"/>
        <v>SJ-A-02-QDVZ-AC-0351_TE02_X</v>
      </c>
      <c r="C3862" s="30" t="str">
        <f>VLOOKUP(D3862,设备类型清单!B:E,4,0)</f>
        <v>SJ-A-02-QDVZ-AC-0351</v>
      </c>
      <c r="D3862" s="30" t="s">
        <v>482</v>
      </c>
      <c r="E3862" s="30" t="s">
        <v>475</v>
      </c>
      <c r="F3862" s="30" t="s">
        <v>97</v>
      </c>
      <c r="G3862" s="30" t="s">
        <v>68</v>
      </c>
    </row>
    <row r="3863" spans="1:7" x14ac:dyDescent="0.2">
      <c r="A3863" s="34">
        <v>3862</v>
      </c>
      <c r="B3863" s="30" t="str">
        <f t="shared" si="60"/>
        <v>SJ-A-02-QDVZ-AC-0351_TE03_S</v>
      </c>
      <c r="C3863" s="30" t="str">
        <f>VLOOKUP(D3863,设备类型清单!B:E,4,0)</f>
        <v>SJ-A-02-QDVZ-AC-0351</v>
      </c>
      <c r="D3863" s="30" t="s">
        <v>482</v>
      </c>
      <c r="E3863" s="30" t="s">
        <v>475</v>
      </c>
      <c r="F3863" s="30" t="s">
        <v>98</v>
      </c>
      <c r="G3863" s="30" t="s">
        <v>62</v>
      </c>
    </row>
    <row r="3864" spans="1:7" x14ac:dyDescent="0.2">
      <c r="A3864" s="34">
        <v>3863</v>
      </c>
      <c r="B3864" s="30" t="str">
        <f t="shared" si="60"/>
        <v>SJ-A-02-QDVZ-AC-0351_TE04_F</v>
      </c>
      <c r="C3864" s="30" t="str">
        <f>VLOOKUP(D3864,设备类型清单!B:E,4,0)</f>
        <v>SJ-A-02-QDVZ-AC-0351</v>
      </c>
      <c r="D3864" s="30" t="s">
        <v>482</v>
      </c>
      <c r="E3864" s="30" t="s">
        <v>475</v>
      </c>
      <c r="F3864" s="30" t="s">
        <v>49</v>
      </c>
      <c r="G3864" s="30" t="s">
        <v>224</v>
      </c>
    </row>
    <row r="3865" spans="1:7" x14ac:dyDescent="0.2">
      <c r="A3865" s="34">
        <v>3864</v>
      </c>
      <c r="B3865" s="30" t="str">
        <f t="shared" si="60"/>
        <v>SJ-A-02-QDVZ-AC-0351_TE05_F</v>
      </c>
      <c r="C3865" s="30" t="str">
        <f>VLOOKUP(D3865,设备类型清单!B:E,4,0)</f>
        <v>SJ-A-02-QDVZ-AC-0351</v>
      </c>
      <c r="D3865" s="30" t="s">
        <v>482</v>
      </c>
      <c r="E3865" s="30" t="s">
        <v>475</v>
      </c>
      <c r="F3865" s="30" t="s">
        <v>51</v>
      </c>
      <c r="G3865" s="30" t="s">
        <v>46</v>
      </c>
    </row>
    <row r="3866" spans="1:7" x14ac:dyDescent="0.2">
      <c r="A3866" s="34">
        <v>3865</v>
      </c>
      <c r="B3866" s="30" t="str">
        <f t="shared" si="60"/>
        <v>SJ-A-02-QDVZ-AC-0351_TE06_X</v>
      </c>
      <c r="C3866" s="30" t="str">
        <f>VLOOKUP(D3866,设备类型清单!B:E,4,0)</f>
        <v>SJ-A-02-QDVZ-AC-0351</v>
      </c>
      <c r="D3866" s="30" t="s">
        <v>482</v>
      </c>
      <c r="E3866" s="30" t="s">
        <v>475</v>
      </c>
      <c r="F3866" s="30" t="s">
        <v>100</v>
      </c>
      <c r="G3866" s="30" t="s">
        <v>64</v>
      </c>
    </row>
    <row r="3867" spans="1:7" x14ac:dyDescent="0.2">
      <c r="A3867" s="34">
        <v>3866</v>
      </c>
      <c r="B3867" s="30" t="str">
        <f t="shared" si="60"/>
        <v>SJ-A-02-QDVZ-AC-0351_TE07_F</v>
      </c>
      <c r="C3867" s="30" t="str">
        <f>VLOOKUP(D3867,设备类型清单!B:E,4,0)</f>
        <v>SJ-A-02-QDVZ-AC-0351</v>
      </c>
      <c r="D3867" s="30" t="s">
        <v>482</v>
      </c>
      <c r="E3867" s="30" t="s">
        <v>475</v>
      </c>
      <c r="F3867" s="30" t="s">
        <v>55</v>
      </c>
      <c r="G3867" s="30" t="s">
        <v>44</v>
      </c>
    </row>
    <row r="3868" spans="1:7" x14ac:dyDescent="0.2">
      <c r="A3868" s="34">
        <v>3867</v>
      </c>
      <c r="B3868" s="30" t="str">
        <f t="shared" si="60"/>
        <v>SJ-A-02-QDVZ-AC-0351_DP01_X</v>
      </c>
      <c r="C3868" s="30" t="str">
        <f>VLOOKUP(D3868,设备类型清单!B:E,4,0)</f>
        <v>SJ-A-02-QDVZ-AC-0351</v>
      </c>
      <c r="D3868" s="30" t="s">
        <v>482</v>
      </c>
      <c r="E3868" s="30" t="s">
        <v>475</v>
      </c>
      <c r="F3868" s="30" t="s">
        <v>195</v>
      </c>
      <c r="G3868" s="30" t="s">
        <v>72</v>
      </c>
    </row>
    <row r="3869" spans="1:7" x14ac:dyDescent="0.2">
      <c r="A3869" s="34">
        <v>3868</v>
      </c>
      <c r="B3869" s="30" t="str">
        <f t="shared" si="60"/>
        <v>SJ-A-02-QDVZ-AC-0351_DP02_X</v>
      </c>
      <c r="C3869" s="30" t="str">
        <f>VLOOKUP(D3869,设备类型清单!B:E,4,0)</f>
        <v>SJ-A-02-QDVZ-AC-0351</v>
      </c>
      <c r="D3869" s="30" t="s">
        <v>482</v>
      </c>
      <c r="E3869" s="30" t="s">
        <v>475</v>
      </c>
      <c r="F3869" s="30" t="s">
        <v>71</v>
      </c>
      <c r="G3869" s="30" t="s">
        <v>74</v>
      </c>
    </row>
    <row r="3870" spans="1:7" x14ac:dyDescent="0.2">
      <c r="A3870" s="34">
        <v>3869</v>
      </c>
      <c r="B3870" s="30" t="str">
        <f t="shared" si="60"/>
        <v>SJ-A-02-QDVZ-AC-0351_PR01_F</v>
      </c>
      <c r="C3870" s="30" t="str">
        <f>VLOOKUP(D3870,设备类型清单!B:E,4,0)</f>
        <v>SJ-A-02-QDVZ-AC-0351</v>
      </c>
      <c r="D3870" s="30" t="s">
        <v>482</v>
      </c>
      <c r="E3870" s="30" t="s">
        <v>475</v>
      </c>
      <c r="F3870" s="30" t="s">
        <v>77</v>
      </c>
      <c r="G3870" s="30" t="s">
        <v>78</v>
      </c>
    </row>
    <row r="3871" spans="1:7" x14ac:dyDescent="0.2">
      <c r="A3871" s="34">
        <v>3870</v>
      </c>
      <c r="B3871" s="30" t="str">
        <f t="shared" si="60"/>
        <v>SJ-A-02-QDVZ-AC-0351_SN01_E</v>
      </c>
      <c r="C3871" s="30" t="str">
        <f>VLOOKUP(D3871,设备类型清单!B:E,4,0)</f>
        <v>SJ-A-02-QDVZ-AC-0351</v>
      </c>
      <c r="D3871" s="30" t="s">
        <v>482</v>
      </c>
      <c r="E3871" s="30" t="s">
        <v>475</v>
      </c>
      <c r="F3871" s="30" t="s">
        <v>101</v>
      </c>
      <c r="G3871" s="30" t="s">
        <v>84</v>
      </c>
    </row>
    <row r="3872" spans="1:7" x14ac:dyDescent="0.2">
      <c r="A3872" s="34">
        <v>3871</v>
      </c>
      <c r="B3872" s="30" t="str">
        <f t="shared" si="60"/>
        <v>SJ-A-02-QDVZ-AC-0351_SN02_M</v>
      </c>
      <c r="C3872" s="30" t="str">
        <f>VLOOKUP(D3872,设备类型清单!B:E,4,0)</f>
        <v>SJ-A-02-QDVZ-AC-0351</v>
      </c>
      <c r="D3872" s="30" t="s">
        <v>482</v>
      </c>
      <c r="E3872" s="30" t="s">
        <v>475</v>
      </c>
      <c r="F3872" s="30" t="s">
        <v>102</v>
      </c>
      <c r="G3872" s="30" t="s">
        <v>80</v>
      </c>
    </row>
    <row r="3873" spans="1:7" x14ac:dyDescent="0.2">
      <c r="A3873" s="34">
        <v>3872</v>
      </c>
      <c r="B3873" s="30" t="str">
        <f t="shared" si="60"/>
        <v>SJ-A-02-QDVZ-AC-0351_SN03_R</v>
      </c>
      <c r="C3873" s="30" t="str">
        <f>VLOOKUP(D3873,设备类型清单!B:E,4,0)</f>
        <v>SJ-A-02-QDVZ-AC-0351</v>
      </c>
      <c r="D3873" s="30" t="s">
        <v>482</v>
      </c>
      <c r="E3873" s="30" t="s">
        <v>475</v>
      </c>
      <c r="F3873" s="30" t="s">
        <v>103</v>
      </c>
      <c r="G3873" s="30" t="s">
        <v>82</v>
      </c>
    </row>
    <row r="3874" spans="1:7" x14ac:dyDescent="0.2">
      <c r="A3874" s="34">
        <v>3873</v>
      </c>
      <c r="B3874" s="30" t="str">
        <f t="shared" si="60"/>
        <v>SJ-A-02-QDVZ-AC-0351_SN04_S</v>
      </c>
      <c r="C3874" s="30" t="str">
        <f>VLOOKUP(D3874,设备类型清单!B:E,4,0)</f>
        <v>SJ-A-02-QDVZ-AC-0351</v>
      </c>
      <c r="D3874" s="30" t="s">
        <v>482</v>
      </c>
      <c r="E3874" s="30" t="s">
        <v>475</v>
      </c>
      <c r="F3874" s="30" t="s">
        <v>104</v>
      </c>
      <c r="G3874" s="30" t="s">
        <v>90</v>
      </c>
    </row>
    <row r="3875" spans="1:7" x14ac:dyDescent="0.2">
      <c r="A3875" s="31">
        <v>3874</v>
      </c>
      <c r="B3875" s="32" t="str">
        <f t="shared" si="60"/>
        <v>SJ-A-02-QDVZ-AC-0352_OP01_F</v>
      </c>
      <c r="C3875" s="32" t="str">
        <f>VLOOKUP(D3875,设备类型清单!B:E,4,0)</f>
        <v>SJ-A-02-QDVZ-AC-0352</v>
      </c>
      <c r="D3875" s="32" t="s">
        <v>483</v>
      </c>
      <c r="E3875" s="32" t="s">
        <v>484</v>
      </c>
      <c r="F3875" s="32" t="s">
        <v>11</v>
      </c>
      <c r="G3875" s="32" t="s">
        <v>193</v>
      </c>
    </row>
    <row r="3876" spans="1:7" x14ac:dyDescent="0.2">
      <c r="A3876" s="31">
        <v>3875</v>
      </c>
      <c r="B3876" s="32" t="str">
        <f t="shared" si="60"/>
        <v>SJ-A-02-QDVZ-AC-0352_OP02_X</v>
      </c>
      <c r="C3876" s="32" t="str">
        <f>VLOOKUP(D3876,设备类型清单!B:E,4,0)</f>
        <v>SJ-A-02-QDVZ-AC-0352</v>
      </c>
      <c r="D3876" s="32" t="s">
        <v>483</v>
      </c>
      <c r="E3876" s="32" t="s">
        <v>484</v>
      </c>
      <c r="F3876" s="32" t="s">
        <v>94</v>
      </c>
      <c r="G3876" s="32" t="s">
        <v>194</v>
      </c>
    </row>
    <row r="3877" spans="1:7" x14ac:dyDescent="0.2">
      <c r="A3877" s="31">
        <v>3876</v>
      </c>
      <c r="B3877" s="32" t="str">
        <f t="shared" si="60"/>
        <v>SJ-A-02-QDVZ-AC-0352_OP03_F</v>
      </c>
      <c r="C3877" s="32" t="str">
        <f>VLOOKUP(D3877,设备类型清单!B:E,4,0)</f>
        <v>SJ-A-02-QDVZ-AC-0352</v>
      </c>
      <c r="D3877" s="32" t="s">
        <v>483</v>
      </c>
      <c r="E3877" s="32" t="s">
        <v>484</v>
      </c>
      <c r="F3877" s="32" t="s">
        <v>15</v>
      </c>
      <c r="G3877" s="32" t="s">
        <v>476</v>
      </c>
    </row>
    <row r="3878" spans="1:7" x14ac:dyDescent="0.2">
      <c r="A3878" s="31">
        <v>3877</v>
      </c>
      <c r="B3878" s="32" t="str">
        <f t="shared" si="60"/>
        <v>SJ-A-02-QDVZ-AC-0352_OP04_X</v>
      </c>
      <c r="C3878" s="32" t="str">
        <f>VLOOKUP(D3878,设备类型清单!B:E,4,0)</f>
        <v>SJ-A-02-QDVZ-AC-0352</v>
      </c>
      <c r="D3878" s="32" t="s">
        <v>483</v>
      </c>
      <c r="E3878" s="32" t="s">
        <v>484</v>
      </c>
      <c r="F3878" s="32" t="s">
        <v>95</v>
      </c>
      <c r="G3878" s="32" t="s">
        <v>477</v>
      </c>
    </row>
    <row r="3879" spans="1:7" x14ac:dyDescent="0.2">
      <c r="A3879" s="31">
        <v>3878</v>
      </c>
      <c r="B3879" s="32" t="str">
        <f t="shared" si="60"/>
        <v>SJ-A-02-QDVZ-AC-0352_OP05_F</v>
      </c>
      <c r="C3879" s="32" t="str">
        <f>VLOOKUP(D3879,设备类型清单!B:E,4,0)</f>
        <v>SJ-A-02-QDVZ-AC-0352</v>
      </c>
      <c r="D3879" s="32" t="s">
        <v>483</v>
      </c>
      <c r="E3879" s="32" t="s">
        <v>484</v>
      </c>
      <c r="F3879" s="32" t="s">
        <v>19</v>
      </c>
      <c r="G3879" s="32" t="s">
        <v>478</v>
      </c>
    </row>
    <row r="3880" spans="1:7" x14ac:dyDescent="0.2">
      <c r="A3880" s="31">
        <v>3879</v>
      </c>
      <c r="B3880" s="32" t="str">
        <f t="shared" si="60"/>
        <v>SJ-A-02-QDVZ-AC-0352_OP06_X</v>
      </c>
      <c r="C3880" s="32" t="str">
        <f>VLOOKUP(D3880,设备类型清单!B:E,4,0)</f>
        <v>SJ-A-02-QDVZ-AC-0352</v>
      </c>
      <c r="D3880" s="32" t="s">
        <v>483</v>
      </c>
      <c r="E3880" s="32" t="s">
        <v>484</v>
      </c>
      <c r="F3880" s="32" t="s">
        <v>21</v>
      </c>
      <c r="G3880" s="32" t="s">
        <v>479</v>
      </c>
    </row>
    <row r="3881" spans="1:7" x14ac:dyDescent="0.2">
      <c r="A3881" s="31">
        <v>3880</v>
      </c>
      <c r="B3881" s="32" t="str">
        <f t="shared" si="60"/>
        <v>SJ-A-02-QDVZ-AC-0352_FQ01_F</v>
      </c>
      <c r="C3881" s="32" t="str">
        <f>VLOOKUP(D3881,设备类型清单!B:E,4,0)</f>
        <v>SJ-A-02-QDVZ-AC-0352</v>
      </c>
      <c r="D3881" s="32" t="s">
        <v>483</v>
      </c>
      <c r="E3881" s="32" t="s">
        <v>484</v>
      </c>
      <c r="F3881" s="32" t="s">
        <v>29</v>
      </c>
      <c r="G3881" s="32" t="s">
        <v>30</v>
      </c>
    </row>
    <row r="3882" spans="1:7" x14ac:dyDescent="0.2">
      <c r="A3882" s="31">
        <v>3881</v>
      </c>
      <c r="B3882" s="32" t="str">
        <f t="shared" si="60"/>
        <v>SJ-A-02-QDVZ-AC-0352_HU01_F</v>
      </c>
      <c r="C3882" s="32" t="str">
        <f>VLOOKUP(D3882,设备类型清单!B:E,4,0)</f>
        <v>SJ-A-02-QDVZ-AC-0352</v>
      </c>
      <c r="D3882" s="32" t="s">
        <v>483</v>
      </c>
      <c r="E3882" s="32" t="s">
        <v>484</v>
      </c>
      <c r="F3882" s="32" t="s">
        <v>31</v>
      </c>
      <c r="G3882" s="32" t="s">
        <v>36</v>
      </c>
    </row>
    <row r="3883" spans="1:7" x14ac:dyDescent="0.2">
      <c r="A3883" s="31">
        <v>3882</v>
      </c>
      <c r="B3883" s="32" t="str">
        <f t="shared" si="60"/>
        <v>SJ-A-02-QDVZ-AC-0352_HU02_F</v>
      </c>
      <c r="C3883" s="32" t="str">
        <f>VLOOKUP(D3883,设备类型清单!B:E,4,0)</f>
        <v>SJ-A-02-QDVZ-AC-0352</v>
      </c>
      <c r="D3883" s="32" t="s">
        <v>483</v>
      </c>
      <c r="E3883" s="32" t="s">
        <v>484</v>
      </c>
      <c r="F3883" s="32" t="s">
        <v>33</v>
      </c>
      <c r="G3883" s="32" t="s">
        <v>480</v>
      </c>
    </row>
    <row r="3884" spans="1:7" x14ac:dyDescent="0.2">
      <c r="A3884" s="31">
        <v>3883</v>
      </c>
      <c r="B3884" s="32" t="str">
        <f t="shared" si="60"/>
        <v>SJ-A-02-QDVZ-AC-0352_HU03_F</v>
      </c>
      <c r="C3884" s="32" t="str">
        <f>VLOOKUP(D3884,设备类型清单!B:E,4,0)</f>
        <v>SJ-A-02-QDVZ-AC-0352</v>
      </c>
      <c r="D3884" s="32" t="s">
        <v>483</v>
      </c>
      <c r="E3884" s="32" t="s">
        <v>484</v>
      </c>
      <c r="F3884" s="32" t="s">
        <v>35</v>
      </c>
      <c r="G3884" s="32" t="s">
        <v>34</v>
      </c>
    </row>
    <row r="3885" spans="1:7" x14ac:dyDescent="0.2">
      <c r="A3885" s="31">
        <v>3884</v>
      </c>
      <c r="B3885" s="32" t="str">
        <f t="shared" si="60"/>
        <v>SJ-A-02-QDVZ-AC-0352_HU04_F</v>
      </c>
      <c r="C3885" s="32" t="str">
        <f>VLOOKUP(D3885,设备类型清单!B:E,4,0)</f>
        <v>SJ-A-02-QDVZ-AC-0352</v>
      </c>
      <c r="D3885" s="32" t="s">
        <v>483</v>
      </c>
      <c r="E3885" s="32" t="s">
        <v>484</v>
      </c>
      <c r="F3885" s="32" t="s">
        <v>37</v>
      </c>
      <c r="G3885" s="32" t="s">
        <v>32</v>
      </c>
    </row>
    <row r="3886" spans="1:7" x14ac:dyDescent="0.2">
      <c r="A3886" s="31">
        <v>3885</v>
      </c>
      <c r="B3886" s="32" t="str">
        <f t="shared" si="60"/>
        <v>SJ-A-02-QDVZ-AC-0352_TE01_F</v>
      </c>
      <c r="C3886" s="32" t="str">
        <f>VLOOKUP(D3886,设备类型清单!B:E,4,0)</f>
        <v>SJ-A-02-QDVZ-AC-0352</v>
      </c>
      <c r="D3886" s="32" t="s">
        <v>483</v>
      </c>
      <c r="E3886" s="32" t="s">
        <v>484</v>
      </c>
      <c r="F3886" s="32" t="s">
        <v>43</v>
      </c>
      <c r="G3886" s="32" t="s">
        <v>48</v>
      </c>
    </row>
    <row r="3887" spans="1:7" x14ac:dyDescent="0.2">
      <c r="A3887" s="31">
        <v>3886</v>
      </c>
      <c r="B3887" s="32" t="str">
        <f t="shared" si="60"/>
        <v>SJ-A-02-QDVZ-AC-0352_TE02_X</v>
      </c>
      <c r="C3887" s="32" t="str">
        <f>VLOOKUP(D3887,设备类型清单!B:E,4,0)</f>
        <v>SJ-A-02-QDVZ-AC-0352</v>
      </c>
      <c r="D3887" s="32" t="s">
        <v>483</v>
      </c>
      <c r="E3887" s="32" t="s">
        <v>484</v>
      </c>
      <c r="F3887" s="32" t="s">
        <v>97</v>
      </c>
      <c r="G3887" s="32" t="s">
        <v>68</v>
      </c>
    </row>
    <row r="3888" spans="1:7" x14ac:dyDescent="0.2">
      <c r="A3888" s="31">
        <v>3887</v>
      </c>
      <c r="B3888" s="32" t="str">
        <f t="shared" si="60"/>
        <v>SJ-A-02-QDVZ-AC-0352_TE03_S</v>
      </c>
      <c r="C3888" s="32" t="str">
        <f>VLOOKUP(D3888,设备类型清单!B:E,4,0)</f>
        <v>SJ-A-02-QDVZ-AC-0352</v>
      </c>
      <c r="D3888" s="32" t="s">
        <v>483</v>
      </c>
      <c r="E3888" s="32" t="s">
        <v>484</v>
      </c>
      <c r="F3888" s="32" t="s">
        <v>98</v>
      </c>
      <c r="G3888" s="32" t="s">
        <v>62</v>
      </c>
    </row>
    <row r="3889" spans="1:7" x14ac:dyDescent="0.2">
      <c r="A3889" s="31">
        <v>3888</v>
      </c>
      <c r="B3889" s="32" t="str">
        <f t="shared" si="60"/>
        <v>SJ-A-02-QDVZ-AC-0352_TE04_F</v>
      </c>
      <c r="C3889" s="32" t="str">
        <f>VLOOKUP(D3889,设备类型清单!B:E,4,0)</f>
        <v>SJ-A-02-QDVZ-AC-0352</v>
      </c>
      <c r="D3889" s="32" t="s">
        <v>483</v>
      </c>
      <c r="E3889" s="32" t="s">
        <v>484</v>
      </c>
      <c r="F3889" s="32" t="s">
        <v>49</v>
      </c>
      <c r="G3889" s="32" t="s">
        <v>224</v>
      </c>
    </row>
    <row r="3890" spans="1:7" x14ac:dyDescent="0.2">
      <c r="A3890" s="31">
        <v>3889</v>
      </c>
      <c r="B3890" s="32" t="str">
        <f t="shared" si="60"/>
        <v>SJ-A-02-QDVZ-AC-0352_TE05_F</v>
      </c>
      <c r="C3890" s="32" t="str">
        <f>VLOOKUP(D3890,设备类型清单!B:E,4,0)</f>
        <v>SJ-A-02-QDVZ-AC-0352</v>
      </c>
      <c r="D3890" s="32" t="s">
        <v>483</v>
      </c>
      <c r="E3890" s="32" t="s">
        <v>484</v>
      </c>
      <c r="F3890" s="32" t="s">
        <v>51</v>
      </c>
      <c r="G3890" s="32" t="s">
        <v>46</v>
      </c>
    </row>
    <row r="3891" spans="1:7" x14ac:dyDescent="0.2">
      <c r="A3891" s="31">
        <v>3890</v>
      </c>
      <c r="B3891" s="32" t="str">
        <f t="shared" si="60"/>
        <v>SJ-A-02-QDVZ-AC-0352_TE06_X</v>
      </c>
      <c r="C3891" s="32" t="str">
        <f>VLOOKUP(D3891,设备类型清单!B:E,4,0)</f>
        <v>SJ-A-02-QDVZ-AC-0352</v>
      </c>
      <c r="D3891" s="32" t="s">
        <v>483</v>
      </c>
      <c r="E3891" s="32" t="s">
        <v>484</v>
      </c>
      <c r="F3891" s="32" t="s">
        <v>100</v>
      </c>
      <c r="G3891" s="32" t="s">
        <v>64</v>
      </c>
    </row>
    <row r="3892" spans="1:7" x14ac:dyDescent="0.2">
      <c r="A3892" s="31">
        <v>3891</v>
      </c>
      <c r="B3892" s="32" t="str">
        <f t="shared" si="60"/>
        <v>SJ-A-02-QDVZ-AC-0352_TE07_F</v>
      </c>
      <c r="C3892" s="32" t="str">
        <f>VLOOKUP(D3892,设备类型清单!B:E,4,0)</f>
        <v>SJ-A-02-QDVZ-AC-0352</v>
      </c>
      <c r="D3892" s="32" t="s">
        <v>483</v>
      </c>
      <c r="E3892" s="32" t="s">
        <v>484</v>
      </c>
      <c r="F3892" s="32" t="s">
        <v>55</v>
      </c>
      <c r="G3892" s="32" t="s">
        <v>44</v>
      </c>
    </row>
    <row r="3893" spans="1:7" x14ac:dyDescent="0.2">
      <c r="A3893" s="31">
        <v>3892</v>
      </c>
      <c r="B3893" s="32" t="str">
        <f t="shared" si="60"/>
        <v>SJ-A-02-QDVZ-AC-0352_DP01_X</v>
      </c>
      <c r="C3893" s="32" t="str">
        <f>VLOOKUP(D3893,设备类型清单!B:E,4,0)</f>
        <v>SJ-A-02-QDVZ-AC-0352</v>
      </c>
      <c r="D3893" s="32" t="s">
        <v>483</v>
      </c>
      <c r="E3893" s="32" t="s">
        <v>484</v>
      </c>
      <c r="F3893" s="32" t="s">
        <v>195</v>
      </c>
      <c r="G3893" s="32" t="s">
        <v>72</v>
      </c>
    </row>
    <row r="3894" spans="1:7" x14ac:dyDescent="0.2">
      <c r="A3894" s="31">
        <v>3893</v>
      </c>
      <c r="B3894" s="32" t="str">
        <f t="shared" si="60"/>
        <v>SJ-A-02-QDVZ-AC-0352_DP02_X</v>
      </c>
      <c r="C3894" s="32" t="str">
        <f>VLOOKUP(D3894,设备类型清单!B:E,4,0)</f>
        <v>SJ-A-02-QDVZ-AC-0352</v>
      </c>
      <c r="D3894" s="32" t="s">
        <v>483</v>
      </c>
      <c r="E3894" s="32" t="s">
        <v>484</v>
      </c>
      <c r="F3894" s="32" t="s">
        <v>71</v>
      </c>
      <c r="G3894" s="32" t="s">
        <v>74</v>
      </c>
    </row>
    <row r="3895" spans="1:7" x14ac:dyDescent="0.2">
      <c r="A3895" s="31">
        <v>3894</v>
      </c>
      <c r="B3895" s="32" t="str">
        <f t="shared" si="60"/>
        <v>SJ-A-02-QDVZ-AC-0352_PR01_F</v>
      </c>
      <c r="C3895" s="32" t="str">
        <f>VLOOKUP(D3895,设备类型清单!B:E,4,0)</f>
        <v>SJ-A-02-QDVZ-AC-0352</v>
      </c>
      <c r="D3895" s="32" t="s">
        <v>483</v>
      </c>
      <c r="E3895" s="32" t="s">
        <v>484</v>
      </c>
      <c r="F3895" s="32" t="s">
        <v>77</v>
      </c>
      <c r="G3895" s="32" t="s">
        <v>78</v>
      </c>
    </row>
    <row r="3896" spans="1:7" x14ac:dyDescent="0.2">
      <c r="A3896" s="31">
        <v>3895</v>
      </c>
      <c r="B3896" s="32" t="str">
        <f t="shared" si="60"/>
        <v>SJ-A-02-QDVZ-AC-0352_SN01_E</v>
      </c>
      <c r="C3896" s="32" t="str">
        <f>VLOOKUP(D3896,设备类型清单!B:E,4,0)</f>
        <v>SJ-A-02-QDVZ-AC-0352</v>
      </c>
      <c r="D3896" s="32" t="s">
        <v>483</v>
      </c>
      <c r="E3896" s="32" t="s">
        <v>484</v>
      </c>
      <c r="F3896" s="32" t="s">
        <v>101</v>
      </c>
      <c r="G3896" s="32" t="s">
        <v>84</v>
      </c>
    </row>
    <row r="3897" spans="1:7" x14ac:dyDescent="0.2">
      <c r="A3897" s="31">
        <v>3896</v>
      </c>
      <c r="B3897" s="32" t="str">
        <f t="shared" si="60"/>
        <v>SJ-A-02-QDVZ-AC-0352_SN02_M</v>
      </c>
      <c r="C3897" s="32" t="str">
        <f>VLOOKUP(D3897,设备类型清单!B:E,4,0)</f>
        <v>SJ-A-02-QDVZ-AC-0352</v>
      </c>
      <c r="D3897" s="32" t="s">
        <v>483</v>
      </c>
      <c r="E3897" s="32" t="s">
        <v>484</v>
      </c>
      <c r="F3897" s="32" t="s">
        <v>102</v>
      </c>
      <c r="G3897" s="32" t="s">
        <v>80</v>
      </c>
    </row>
    <row r="3898" spans="1:7" x14ac:dyDescent="0.2">
      <c r="A3898" s="31">
        <v>3897</v>
      </c>
      <c r="B3898" s="32" t="str">
        <f t="shared" si="60"/>
        <v>SJ-A-02-QDVZ-AC-0352_SN03_R</v>
      </c>
      <c r="C3898" s="32" t="str">
        <f>VLOOKUP(D3898,设备类型清单!B:E,4,0)</f>
        <v>SJ-A-02-QDVZ-AC-0352</v>
      </c>
      <c r="D3898" s="32" t="s">
        <v>483</v>
      </c>
      <c r="E3898" s="32" t="s">
        <v>484</v>
      </c>
      <c r="F3898" s="32" t="s">
        <v>103</v>
      </c>
      <c r="G3898" s="32" t="s">
        <v>82</v>
      </c>
    </row>
    <row r="3899" spans="1:7" x14ac:dyDescent="0.2">
      <c r="A3899" s="31">
        <v>3898</v>
      </c>
      <c r="B3899" s="32" t="str">
        <f t="shared" si="60"/>
        <v>SJ-A-02-QDVZ-AC-0352_SN04_S</v>
      </c>
      <c r="C3899" s="32" t="str">
        <f>VLOOKUP(D3899,设备类型清单!B:E,4,0)</f>
        <v>SJ-A-02-QDVZ-AC-0352</v>
      </c>
      <c r="D3899" s="32" t="s">
        <v>483</v>
      </c>
      <c r="E3899" s="32" t="s">
        <v>484</v>
      </c>
      <c r="F3899" s="32" t="s">
        <v>104</v>
      </c>
      <c r="G3899" s="32" t="s">
        <v>90</v>
      </c>
    </row>
    <row r="3900" spans="1:7" x14ac:dyDescent="0.2">
      <c r="A3900" s="34">
        <v>3899</v>
      </c>
      <c r="B3900" s="30" t="str">
        <f t="shared" si="60"/>
        <v>SJ-A-02-QDVZ-AC-0353_OP01_F</v>
      </c>
      <c r="C3900" s="30" t="str">
        <f>VLOOKUP(D3900,设备类型清单!B:E,4,0)</f>
        <v>SJ-A-02-QDVZ-AC-0353</v>
      </c>
      <c r="D3900" s="30" t="s">
        <v>485</v>
      </c>
      <c r="E3900" s="30" t="s">
        <v>475</v>
      </c>
      <c r="F3900" s="30" t="s">
        <v>11</v>
      </c>
      <c r="G3900" s="30" t="s">
        <v>193</v>
      </c>
    </row>
    <row r="3901" spans="1:7" x14ac:dyDescent="0.2">
      <c r="A3901" s="34">
        <v>3900</v>
      </c>
      <c r="B3901" s="30" t="str">
        <f t="shared" si="60"/>
        <v>SJ-A-02-QDVZ-AC-0353_OP02_X</v>
      </c>
      <c r="C3901" s="30" t="str">
        <f>VLOOKUP(D3901,设备类型清单!B:E,4,0)</f>
        <v>SJ-A-02-QDVZ-AC-0353</v>
      </c>
      <c r="D3901" s="30" t="s">
        <v>485</v>
      </c>
      <c r="E3901" s="30" t="s">
        <v>475</v>
      </c>
      <c r="F3901" s="30" t="s">
        <v>94</v>
      </c>
      <c r="G3901" s="30" t="s">
        <v>194</v>
      </c>
    </row>
    <row r="3902" spans="1:7" x14ac:dyDescent="0.2">
      <c r="A3902" s="34">
        <v>3901</v>
      </c>
      <c r="B3902" s="30" t="str">
        <f t="shared" si="60"/>
        <v>SJ-A-02-QDVZ-AC-0353_OP03_F</v>
      </c>
      <c r="C3902" s="30" t="str">
        <f>VLOOKUP(D3902,设备类型清单!B:E,4,0)</f>
        <v>SJ-A-02-QDVZ-AC-0353</v>
      </c>
      <c r="D3902" s="30" t="s">
        <v>485</v>
      </c>
      <c r="E3902" s="30" t="s">
        <v>475</v>
      </c>
      <c r="F3902" s="30" t="s">
        <v>15</v>
      </c>
      <c r="G3902" s="30" t="s">
        <v>476</v>
      </c>
    </row>
    <row r="3903" spans="1:7" x14ac:dyDescent="0.2">
      <c r="A3903" s="34">
        <v>3902</v>
      </c>
      <c r="B3903" s="30" t="str">
        <f t="shared" si="60"/>
        <v>SJ-A-02-QDVZ-AC-0353_OP04_X</v>
      </c>
      <c r="C3903" s="30" t="str">
        <f>VLOOKUP(D3903,设备类型清单!B:E,4,0)</f>
        <v>SJ-A-02-QDVZ-AC-0353</v>
      </c>
      <c r="D3903" s="30" t="s">
        <v>485</v>
      </c>
      <c r="E3903" s="30" t="s">
        <v>475</v>
      </c>
      <c r="F3903" s="30" t="s">
        <v>95</v>
      </c>
      <c r="G3903" s="30" t="s">
        <v>477</v>
      </c>
    </row>
    <row r="3904" spans="1:7" x14ac:dyDescent="0.2">
      <c r="A3904" s="34">
        <v>3903</v>
      </c>
      <c r="B3904" s="30" t="str">
        <f t="shared" si="60"/>
        <v>SJ-A-02-QDVZ-AC-0353_OP05_F</v>
      </c>
      <c r="C3904" s="30" t="str">
        <f>VLOOKUP(D3904,设备类型清单!B:E,4,0)</f>
        <v>SJ-A-02-QDVZ-AC-0353</v>
      </c>
      <c r="D3904" s="30" t="s">
        <v>485</v>
      </c>
      <c r="E3904" s="30" t="s">
        <v>475</v>
      </c>
      <c r="F3904" s="30" t="s">
        <v>19</v>
      </c>
      <c r="G3904" s="30" t="s">
        <v>478</v>
      </c>
    </row>
    <row r="3905" spans="1:7" x14ac:dyDescent="0.2">
      <c r="A3905" s="34">
        <v>3904</v>
      </c>
      <c r="B3905" s="30" t="str">
        <f t="shared" si="60"/>
        <v>SJ-A-02-QDVZ-AC-0353_OP06_X</v>
      </c>
      <c r="C3905" s="30" t="str">
        <f>VLOOKUP(D3905,设备类型清单!B:E,4,0)</f>
        <v>SJ-A-02-QDVZ-AC-0353</v>
      </c>
      <c r="D3905" s="30" t="s">
        <v>485</v>
      </c>
      <c r="E3905" s="30" t="s">
        <v>475</v>
      </c>
      <c r="F3905" s="30" t="s">
        <v>21</v>
      </c>
      <c r="G3905" s="30" t="s">
        <v>479</v>
      </c>
    </row>
    <row r="3906" spans="1:7" x14ac:dyDescent="0.2">
      <c r="A3906" s="34">
        <v>3905</v>
      </c>
      <c r="B3906" s="30" t="str">
        <f t="shared" ref="B3906:B3969" si="61">C3906&amp;F3906</f>
        <v>SJ-A-02-QDVZ-AC-0353_FQ01_F</v>
      </c>
      <c r="C3906" s="30" t="str">
        <f>VLOOKUP(D3906,设备类型清单!B:E,4,0)</f>
        <v>SJ-A-02-QDVZ-AC-0353</v>
      </c>
      <c r="D3906" s="30" t="s">
        <v>485</v>
      </c>
      <c r="E3906" s="30" t="s">
        <v>475</v>
      </c>
      <c r="F3906" s="30" t="s">
        <v>29</v>
      </c>
      <c r="G3906" s="30" t="s">
        <v>30</v>
      </c>
    </row>
    <row r="3907" spans="1:7" x14ac:dyDescent="0.2">
      <c r="A3907" s="34">
        <v>3906</v>
      </c>
      <c r="B3907" s="30" t="str">
        <f t="shared" si="61"/>
        <v>SJ-A-02-QDVZ-AC-0353_HU01_F</v>
      </c>
      <c r="C3907" s="30" t="str">
        <f>VLOOKUP(D3907,设备类型清单!B:E,4,0)</f>
        <v>SJ-A-02-QDVZ-AC-0353</v>
      </c>
      <c r="D3907" s="30" t="s">
        <v>485</v>
      </c>
      <c r="E3907" s="30" t="s">
        <v>475</v>
      </c>
      <c r="F3907" s="30" t="s">
        <v>31</v>
      </c>
      <c r="G3907" s="30" t="s">
        <v>36</v>
      </c>
    </row>
    <row r="3908" spans="1:7" x14ac:dyDescent="0.2">
      <c r="A3908" s="34">
        <v>3907</v>
      </c>
      <c r="B3908" s="30" t="str">
        <f t="shared" si="61"/>
        <v>SJ-A-02-QDVZ-AC-0353_HU02_F</v>
      </c>
      <c r="C3908" s="30" t="str">
        <f>VLOOKUP(D3908,设备类型清单!B:E,4,0)</f>
        <v>SJ-A-02-QDVZ-AC-0353</v>
      </c>
      <c r="D3908" s="30" t="s">
        <v>485</v>
      </c>
      <c r="E3908" s="30" t="s">
        <v>475</v>
      </c>
      <c r="F3908" s="30" t="s">
        <v>33</v>
      </c>
      <c r="G3908" s="30" t="s">
        <v>480</v>
      </c>
    </row>
    <row r="3909" spans="1:7" x14ac:dyDescent="0.2">
      <c r="A3909" s="34">
        <v>3908</v>
      </c>
      <c r="B3909" s="30" t="str">
        <f t="shared" si="61"/>
        <v>SJ-A-02-QDVZ-AC-0353_HU03_F</v>
      </c>
      <c r="C3909" s="30" t="str">
        <f>VLOOKUP(D3909,设备类型清单!B:E,4,0)</f>
        <v>SJ-A-02-QDVZ-AC-0353</v>
      </c>
      <c r="D3909" s="30" t="s">
        <v>485</v>
      </c>
      <c r="E3909" s="30" t="s">
        <v>475</v>
      </c>
      <c r="F3909" s="30" t="s">
        <v>35</v>
      </c>
      <c r="G3909" s="30" t="s">
        <v>34</v>
      </c>
    </row>
    <row r="3910" spans="1:7" x14ac:dyDescent="0.2">
      <c r="A3910" s="34">
        <v>3909</v>
      </c>
      <c r="B3910" s="30" t="str">
        <f t="shared" si="61"/>
        <v>SJ-A-02-QDVZ-AC-0353_HU04_F</v>
      </c>
      <c r="C3910" s="30" t="str">
        <f>VLOOKUP(D3910,设备类型清单!B:E,4,0)</f>
        <v>SJ-A-02-QDVZ-AC-0353</v>
      </c>
      <c r="D3910" s="30" t="s">
        <v>485</v>
      </c>
      <c r="E3910" s="30" t="s">
        <v>475</v>
      </c>
      <c r="F3910" s="30" t="s">
        <v>37</v>
      </c>
      <c r="G3910" s="30" t="s">
        <v>32</v>
      </c>
    </row>
    <row r="3911" spans="1:7" x14ac:dyDescent="0.2">
      <c r="A3911" s="34">
        <v>3910</v>
      </c>
      <c r="B3911" s="30" t="str">
        <f t="shared" si="61"/>
        <v>SJ-A-02-QDVZ-AC-0353_TE01_F</v>
      </c>
      <c r="C3911" s="30" t="str">
        <f>VLOOKUP(D3911,设备类型清单!B:E,4,0)</f>
        <v>SJ-A-02-QDVZ-AC-0353</v>
      </c>
      <c r="D3911" s="30" t="s">
        <v>485</v>
      </c>
      <c r="E3911" s="30" t="s">
        <v>475</v>
      </c>
      <c r="F3911" s="30" t="s">
        <v>43</v>
      </c>
      <c r="G3911" s="30" t="s">
        <v>48</v>
      </c>
    </row>
    <row r="3912" spans="1:7" x14ac:dyDescent="0.2">
      <c r="A3912" s="34">
        <v>3911</v>
      </c>
      <c r="B3912" s="30" t="str">
        <f t="shared" si="61"/>
        <v>SJ-A-02-QDVZ-AC-0353_TE02_X</v>
      </c>
      <c r="C3912" s="30" t="str">
        <f>VLOOKUP(D3912,设备类型清单!B:E,4,0)</f>
        <v>SJ-A-02-QDVZ-AC-0353</v>
      </c>
      <c r="D3912" s="30" t="s">
        <v>485</v>
      </c>
      <c r="E3912" s="30" t="s">
        <v>475</v>
      </c>
      <c r="F3912" s="30" t="s">
        <v>97</v>
      </c>
      <c r="G3912" s="30" t="s">
        <v>68</v>
      </c>
    </row>
    <row r="3913" spans="1:7" x14ac:dyDescent="0.2">
      <c r="A3913" s="34">
        <v>3912</v>
      </c>
      <c r="B3913" s="30" t="str">
        <f t="shared" si="61"/>
        <v>SJ-A-02-QDVZ-AC-0353_TE03_S</v>
      </c>
      <c r="C3913" s="30" t="str">
        <f>VLOOKUP(D3913,设备类型清单!B:E,4,0)</f>
        <v>SJ-A-02-QDVZ-AC-0353</v>
      </c>
      <c r="D3913" s="30" t="s">
        <v>485</v>
      </c>
      <c r="E3913" s="30" t="s">
        <v>475</v>
      </c>
      <c r="F3913" s="30" t="s">
        <v>98</v>
      </c>
      <c r="G3913" s="30" t="s">
        <v>62</v>
      </c>
    </row>
    <row r="3914" spans="1:7" x14ac:dyDescent="0.2">
      <c r="A3914" s="34">
        <v>3913</v>
      </c>
      <c r="B3914" s="30" t="str">
        <f t="shared" si="61"/>
        <v>SJ-A-02-QDVZ-AC-0353_TE04_F</v>
      </c>
      <c r="C3914" s="30" t="str">
        <f>VLOOKUP(D3914,设备类型清单!B:E,4,0)</f>
        <v>SJ-A-02-QDVZ-AC-0353</v>
      </c>
      <c r="D3914" s="30" t="s">
        <v>485</v>
      </c>
      <c r="E3914" s="30" t="s">
        <v>475</v>
      </c>
      <c r="F3914" s="30" t="s">
        <v>49</v>
      </c>
      <c r="G3914" s="30" t="s">
        <v>224</v>
      </c>
    </row>
    <row r="3915" spans="1:7" x14ac:dyDescent="0.2">
      <c r="A3915" s="34">
        <v>3914</v>
      </c>
      <c r="B3915" s="30" t="str">
        <f t="shared" si="61"/>
        <v>SJ-A-02-QDVZ-AC-0353_TE05_F</v>
      </c>
      <c r="C3915" s="30" t="str">
        <f>VLOOKUP(D3915,设备类型清单!B:E,4,0)</f>
        <v>SJ-A-02-QDVZ-AC-0353</v>
      </c>
      <c r="D3915" s="30" t="s">
        <v>485</v>
      </c>
      <c r="E3915" s="30" t="s">
        <v>475</v>
      </c>
      <c r="F3915" s="30" t="s">
        <v>51</v>
      </c>
      <c r="G3915" s="30" t="s">
        <v>46</v>
      </c>
    </row>
    <row r="3916" spans="1:7" x14ac:dyDescent="0.2">
      <c r="A3916" s="34">
        <v>3915</v>
      </c>
      <c r="B3916" s="30" t="str">
        <f t="shared" si="61"/>
        <v>SJ-A-02-QDVZ-AC-0353_TE06_X</v>
      </c>
      <c r="C3916" s="30" t="str">
        <f>VLOOKUP(D3916,设备类型清单!B:E,4,0)</f>
        <v>SJ-A-02-QDVZ-AC-0353</v>
      </c>
      <c r="D3916" s="30" t="s">
        <v>485</v>
      </c>
      <c r="E3916" s="30" t="s">
        <v>475</v>
      </c>
      <c r="F3916" s="30" t="s">
        <v>100</v>
      </c>
      <c r="G3916" s="30" t="s">
        <v>64</v>
      </c>
    </row>
    <row r="3917" spans="1:7" x14ac:dyDescent="0.2">
      <c r="A3917" s="34">
        <v>3916</v>
      </c>
      <c r="B3917" s="30" t="str">
        <f t="shared" si="61"/>
        <v>SJ-A-02-QDVZ-AC-0353_TE07_F</v>
      </c>
      <c r="C3917" s="30" t="str">
        <f>VLOOKUP(D3917,设备类型清单!B:E,4,0)</f>
        <v>SJ-A-02-QDVZ-AC-0353</v>
      </c>
      <c r="D3917" s="30" t="s">
        <v>485</v>
      </c>
      <c r="E3917" s="30" t="s">
        <v>475</v>
      </c>
      <c r="F3917" s="30" t="s">
        <v>55</v>
      </c>
      <c r="G3917" s="30" t="s">
        <v>44</v>
      </c>
    </row>
    <row r="3918" spans="1:7" x14ac:dyDescent="0.2">
      <c r="A3918" s="34">
        <v>3917</v>
      </c>
      <c r="B3918" s="30" t="str">
        <f t="shared" si="61"/>
        <v>SJ-A-02-QDVZ-AC-0353_DP01_X</v>
      </c>
      <c r="C3918" s="30" t="str">
        <f>VLOOKUP(D3918,设备类型清单!B:E,4,0)</f>
        <v>SJ-A-02-QDVZ-AC-0353</v>
      </c>
      <c r="D3918" s="30" t="s">
        <v>485</v>
      </c>
      <c r="E3918" s="30" t="s">
        <v>475</v>
      </c>
      <c r="F3918" s="30" t="s">
        <v>195</v>
      </c>
      <c r="G3918" s="30" t="s">
        <v>72</v>
      </c>
    </row>
    <row r="3919" spans="1:7" x14ac:dyDescent="0.2">
      <c r="A3919" s="34">
        <v>3918</v>
      </c>
      <c r="B3919" s="30" t="str">
        <f t="shared" si="61"/>
        <v>SJ-A-02-QDVZ-AC-0353_DP02_X</v>
      </c>
      <c r="C3919" s="30" t="str">
        <f>VLOOKUP(D3919,设备类型清单!B:E,4,0)</f>
        <v>SJ-A-02-QDVZ-AC-0353</v>
      </c>
      <c r="D3919" s="30" t="s">
        <v>485</v>
      </c>
      <c r="E3919" s="30" t="s">
        <v>475</v>
      </c>
      <c r="F3919" s="30" t="s">
        <v>71</v>
      </c>
      <c r="G3919" s="30" t="s">
        <v>74</v>
      </c>
    </row>
    <row r="3920" spans="1:7" x14ac:dyDescent="0.2">
      <c r="A3920" s="34">
        <v>3919</v>
      </c>
      <c r="B3920" s="30" t="str">
        <f t="shared" si="61"/>
        <v>SJ-A-02-QDVZ-AC-0353_PR01_F</v>
      </c>
      <c r="C3920" s="30" t="str">
        <f>VLOOKUP(D3920,设备类型清单!B:E,4,0)</f>
        <v>SJ-A-02-QDVZ-AC-0353</v>
      </c>
      <c r="D3920" s="30" t="s">
        <v>485</v>
      </c>
      <c r="E3920" s="30" t="s">
        <v>475</v>
      </c>
      <c r="F3920" s="30" t="s">
        <v>77</v>
      </c>
      <c r="G3920" s="30" t="s">
        <v>78</v>
      </c>
    </row>
    <row r="3921" spans="1:7" x14ac:dyDescent="0.2">
      <c r="A3921" s="34">
        <v>3920</v>
      </c>
      <c r="B3921" s="30" t="str">
        <f t="shared" si="61"/>
        <v>SJ-A-02-QDVZ-AC-0353_SN01_E</v>
      </c>
      <c r="C3921" s="30" t="str">
        <f>VLOOKUP(D3921,设备类型清单!B:E,4,0)</f>
        <v>SJ-A-02-QDVZ-AC-0353</v>
      </c>
      <c r="D3921" s="30" t="s">
        <v>485</v>
      </c>
      <c r="E3921" s="30" t="s">
        <v>475</v>
      </c>
      <c r="F3921" s="30" t="s">
        <v>101</v>
      </c>
      <c r="G3921" s="30" t="s">
        <v>84</v>
      </c>
    </row>
    <row r="3922" spans="1:7" x14ac:dyDescent="0.2">
      <c r="A3922" s="34">
        <v>3921</v>
      </c>
      <c r="B3922" s="30" t="str">
        <f t="shared" si="61"/>
        <v>SJ-A-02-QDVZ-AC-0353_SN02_M</v>
      </c>
      <c r="C3922" s="30" t="str">
        <f>VLOOKUP(D3922,设备类型清单!B:E,4,0)</f>
        <v>SJ-A-02-QDVZ-AC-0353</v>
      </c>
      <c r="D3922" s="30" t="s">
        <v>485</v>
      </c>
      <c r="E3922" s="30" t="s">
        <v>475</v>
      </c>
      <c r="F3922" s="30" t="s">
        <v>102</v>
      </c>
      <c r="G3922" s="30" t="s">
        <v>80</v>
      </c>
    </row>
    <row r="3923" spans="1:7" x14ac:dyDescent="0.2">
      <c r="A3923" s="34">
        <v>3922</v>
      </c>
      <c r="B3923" s="30" t="str">
        <f t="shared" si="61"/>
        <v>SJ-A-02-QDVZ-AC-0353_SN03_R</v>
      </c>
      <c r="C3923" s="30" t="str">
        <f>VLOOKUP(D3923,设备类型清单!B:E,4,0)</f>
        <v>SJ-A-02-QDVZ-AC-0353</v>
      </c>
      <c r="D3923" s="30" t="s">
        <v>485</v>
      </c>
      <c r="E3923" s="30" t="s">
        <v>475</v>
      </c>
      <c r="F3923" s="30" t="s">
        <v>103</v>
      </c>
      <c r="G3923" s="30" t="s">
        <v>82</v>
      </c>
    </row>
    <row r="3924" spans="1:7" x14ac:dyDescent="0.2">
      <c r="A3924" s="34">
        <v>3923</v>
      </c>
      <c r="B3924" s="30" t="str">
        <f t="shared" si="61"/>
        <v>SJ-A-02-QDVZ-AC-0353_SN04_S</v>
      </c>
      <c r="C3924" s="30" t="str">
        <f>VLOOKUP(D3924,设备类型清单!B:E,4,0)</f>
        <v>SJ-A-02-QDVZ-AC-0353</v>
      </c>
      <c r="D3924" s="30" t="s">
        <v>485</v>
      </c>
      <c r="E3924" s="30" t="s">
        <v>475</v>
      </c>
      <c r="F3924" s="30" t="s">
        <v>104</v>
      </c>
      <c r="G3924" s="30" t="s">
        <v>90</v>
      </c>
    </row>
    <row r="3925" spans="1:7" x14ac:dyDescent="0.2">
      <c r="A3925" s="31">
        <v>3924</v>
      </c>
      <c r="B3925" s="32" t="str">
        <f t="shared" si="61"/>
        <v>SJ-A-02-QDVZ-AC-0354_OP01_F</v>
      </c>
      <c r="C3925" s="32" t="str">
        <f>VLOOKUP(D3925,设备类型清单!B:E,4,0)</f>
        <v>SJ-A-02-QDVZ-AC-0354</v>
      </c>
      <c r="D3925" s="32" t="s">
        <v>486</v>
      </c>
      <c r="E3925" s="32" t="s">
        <v>475</v>
      </c>
      <c r="F3925" s="32" t="s">
        <v>11</v>
      </c>
      <c r="G3925" s="32" t="s">
        <v>193</v>
      </c>
    </row>
    <row r="3926" spans="1:7" x14ac:dyDescent="0.2">
      <c r="A3926" s="31">
        <v>3925</v>
      </c>
      <c r="B3926" s="32" t="str">
        <f t="shared" si="61"/>
        <v>SJ-A-02-QDVZ-AC-0354_OP02_X</v>
      </c>
      <c r="C3926" s="32" t="str">
        <f>VLOOKUP(D3926,设备类型清单!B:E,4,0)</f>
        <v>SJ-A-02-QDVZ-AC-0354</v>
      </c>
      <c r="D3926" s="32" t="s">
        <v>486</v>
      </c>
      <c r="E3926" s="32" t="s">
        <v>475</v>
      </c>
      <c r="F3926" s="32" t="s">
        <v>94</v>
      </c>
      <c r="G3926" s="32" t="s">
        <v>194</v>
      </c>
    </row>
    <row r="3927" spans="1:7" x14ac:dyDescent="0.2">
      <c r="A3927" s="31">
        <v>3926</v>
      </c>
      <c r="B3927" s="32" t="str">
        <f t="shared" si="61"/>
        <v>SJ-A-02-QDVZ-AC-0354_OP03_F</v>
      </c>
      <c r="C3927" s="32" t="str">
        <f>VLOOKUP(D3927,设备类型清单!B:E,4,0)</f>
        <v>SJ-A-02-QDVZ-AC-0354</v>
      </c>
      <c r="D3927" s="32" t="s">
        <v>486</v>
      </c>
      <c r="E3927" s="32" t="s">
        <v>475</v>
      </c>
      <c r="F3927" s="32" t="s">
        <v>15</v>
      </c>
      <c r="G3927" s="32" t="s">
        <v>476</v>
      </c>
    </row>
    <row r="3928" spans="1:7" x14ac:dyDescent="0.2">
      <c r="A3928" s="31">
        <v>3927</v>
      </c>
      <c r="B3928" s="32" t="str">
        <f t="shared" si="61"/>
        <v>SJ-A-02-QDVZ-AC-0354_OP04_X</v>
      </c>
      <c r="C3928" s="32" t="str">
        <f>VLOOKUP(D3928,设备类型清单!B:E,4,0)</f>
        <v>SJ-A-02-QDVZ-AC-0354</v>
      </c>
      <c r="D3928" s="32" t="s">
        <v>486</v>
      </c>
      <c r="E3928" s="32" t="s">
        <v>475</v>
      </c>
      <c r="F3928" s="32" t="s">
        <v>95</v>
      </c>
      <c r="G3928" s="32" t="s">
        <v>477</v>
      </c>
    </row>
    <row r="3929" spans="1:7" x14ac:dyDescent="0.2">
      <c r="A3929" s="31">
        <v>3928</v>
      </c>
      <c r="B3929" s="32" t="str">
        <f t="shared" si="61"/>
        <v>SJ-A-02-QDVZ-AC-0354_OP05_F</v>
      </c>
      <c r="C3929" s="32" t="str">
        <f>VLOOKUP(D3929,设备类型清单!B:E,4,0)</f>
        <v>SJ-A-02-QDVZ-AC-0354</v>
      </c>
      <c r="D3929" s="32" t="s">
        <v>486</v>
      </c>
      <c r="E3929" s="32" t="s">
        <v>475</v>
      </c>
      <c r="F3929" s="32" t="s">
        <v>19</v>
      </c>
      <c r="G3929" s="32" t="s">
        <v>478</v>
      </c>
    </row>
    <row r="3930" spans="1:7" x14ac:dyDescent="0.2">
      <c r="A3930" s="31">
        <v>3929</v>
      </c>
      <c r="B3930" s="32" t="str">
        <f t="shared" si="61"/>
        <v>SJ-A-02-QDVZ-AC-0354_OP06_X</v>
      </c>
      <c r="C3930" s="32" t="str">
        <f>VLOOKUP(D3930,设备类型清单!B:E,4,0)</f>
        <v>SJ-A-02-QDVZ-AC-0354</v>
      </c>
      <c r="D3930" s="32" t="s">
        <v>486</v>
      </c>
      <c r="E3930" s="32" t="s">
        <v>475</v>
      </c>
      <c r="F3930" s="32" t="s">
        <v>21</v>
      </c>
      <c r="G3930" s="32" t="s">
        <v>479</v>
      </c>
    </row>
    <row r="3931" spans="1:7" x14ac:dyDescent="0.2">
      <c r="A3931" s="31">
        <v>3930</v>
      </c>
      <c r="B3931" s="32" t="str">
        <f t="shared" si="61"/>
        <v>SJ-A-02-QDVZ-AC-0354_FQ01_F</v>
      </c>
      <c r="C3931" s="32" t="str">
        <f>VLOOKUP(D3931,设备类型清单!B:E,4,0)</f>
        <v>SJ-A-02-QDVZ-AC-0354</v>
      </c>
      <c r="D3931" s="32" t="s">
        <v>486</v>
      </c>
      <c r="E3931" s="32" t="s">
        <v>475</v>
      </c>
      <c r="F3931" s="32" t="s">
        <v>29</v>
      </c>
      <c r="G3931" s="32" t="s">
        <v>30</v>
      </c>
    </row>
    <row r="3932" spans="1:7" x14ac:dyDescent="0.2">
      <c r="A3932" s="31">
        <v>3931</v>
      </c>
      <c r="B3932" s="32" t="str">
        <f t="shared" si="61"/>
        <v>SJ-A-02-QDVZ-AC-0354_HU01_F</v>
      </c>
      <c r="C3932" s="32" t="str">
        <f>VLOOKUP(D3932,设备类型清单!B:E,4,0)</f>
        <v>SJ-A-02-QDVZ-AC-0354</v>
      </c>
      <c r="D3932" s="32" t="s">
        <v>486</v>
      </c>
      <c r="E3932" s="32" t="s">
        <v>475</v>
      </c>
      <c r="F3932" s="32" t="s">
        <v>31</v>
      </c>
      <c r="G3932" s="32" t="s">
        <v>36</v>
      </c>
    </row>
    <row r="3933" spans="1:7" x14ac:dyDescent="0.2">
      <c r="A3933" s="31">
        <v>3932</v>
      </c>
      <c r="B3933" s="32" t="str">
        <f t="shared" si="61"/>
        <v>SJ-A-02-QDVZ-AC-0354_HU02_F</v>
      </c>
      <c r="C3933" s="32" t="str">
        <f>VLOOKUP(D3933,设备类型清单!B:E,4,0)</f>
        <v>SJ-A-02-QDVZ-AC-0354</v>
      </c>
      <c r="D3933" s="32" t="s">
        <v>486</v>
      </c>
      <c r="E3933" s="32" t="s">
        <v>475</v>
      </c>
      <c r="F3933" s="32" t="s">
        <v>33</v>
      </c>
      <c r="G3933" s="32" t="s">
        <v>480</v>
      </c>
    </row>
    <row r="3934" spans="1:7" x14ac:dyDescent="0.2">
      <c r="A3934" s="31">
        <v>3933</v>
      </c>
      <c r="B3934" s="32" t="str">
        <f t="shared" si="61"/>
        <v>SJ-A-02-QDVZ-AC-0354_HU03_F</v>
      </c>
      <c r="C3934" s="32" t="str">
        <f>VLOOKUP(D3934,设备类型清单!B:E,4,0)</f>
        <v>SJ-A-02-QDVZ-AC-0354</v>
      </c>
      <c r="D3934" s="32" t="s">
        <v>486</v>
      </c>
      <c r="E3934" s="32" t="s">
        <v>475</v>
      </c>
      <c r="F3934" s="32" t="s">
        <v>35</v>
      </c>
      <c r="G3934" s="32" t="s">
        <v>34</v>
      </c>
    </row>
    <row r="3935" spans="1:7" x14ac:dyDescent="0.2">
      <c r="A3935" s="31">
        <v>3934</v>
      </c>
      <c r="B3935" s="32" t="str">
        <f t="shared" si="61"/>
        <v>SJ-A-02-QDVZ-AC-0354_HU04_F</v>
      </c>
      <c r="C3935" s="32" t="str">
        <f>VLOOKUP(D3935,设备类型清单!B:E,4,0)</f>
        <v>SJ-A-02-QDVZ-AC-0354</v>
      </c>
      <c r="D3935" s="32" t="s">
        <v>486</v>
      </c>
      <c r="E3935" s="32" t="s">
        <v>475</v>
      </c>
      <c r="F3935" s="32" t="s">
        <v>37</v>
      </c>
      <c r="G3935" s="32" t="s">
        <v>32</v>
      </c>
    </row>
    <row r="3936" spans="1:7" x14ac:dyDescent="0.2">
      <c r="A3936" s="31">
        <v>3935</v>
      </c>
      <c r="B3936" s="32" t="str">
        <f t="shared" si="61"/>
        <v>SJ-A-02-QDVZ-AC-0354_TE01_F</v>
      </c>
      <c r="C3936" s="32" t="str">
        <f>VLOOKUP(D3936,设备类型清单!B:E,4,0)</f>
        <v>SJ-A-02-QDVZ-AC-0354</v>
      </c>
      <c r="D3936" s="32" t="s">
        <v>486</v>
      </c>
      <c r="E3936" s="32" t="s">
        <v>475</v>
      </c>
      <c r="F3936" s="32" t="s">
        <v>43</v>
      </c>
      <c r="G3936" s="32" t="s">
        <v>48</v>
      </c>
    </row>
    <row r="3937" spans="1:7" x14ac:dyDescent="0.2">
      <c r="A3937" s="31">
        <v>3936</v>
      </c>
      <c r="B3937" s="32" t="str">
        <f t="shared" si="61"/>
        <v>SJ-A-02-QDVZ-AC-0354_TE02_X</v>
      </c>
      <c r="C3937" s="32" t="str">
        <f>VLOOKUP(D3937,设备类型清单!B:E,4,0)</f>
        <v>SJ-A-02-QDVZ-AC-0354</v>
      </c>
      <c r="D3937" s="32" t="s">
        <v>486</v>
      </c>
      <c r="E3937" s="32" t="s">
        <v>475</v>
      </c>
      <c r="F3937" s="32" t="s">
        <v>97</v>
      </c>
      <c r="G3937" s="32" t="s">
        <v>68</v>
      </c>
    </row>
    <row r="3938" spans="1:7" x14ac:dyDescent="0.2">
      <c r="A3938" s="31">
        <v>3937</v>
      </c>
      <c r="B3938" s="32" t="str">
        <f t="shared" si="61"/>
        <v>SJ-A-02-QDVZ-AC-0354_TE03_S</v>
      </c>
      <c r="C3938" s="32" t="str">
        <f>VLOOKUP(D3938,设备类型清单!B:E,4,0)</f>
        <v>SJ-A-02-QDVZ-AC-0354</v>
      </c>
      <c r="D3938" s="32" t="s">
        <v>486</v>
      </c>
      <c r="E3938" s="32" t="s">
        <v>475</v>
      </c>
      <c r="F3938" s="32" t="s">
        <v>98</v>
      </c>
      <c r="G3938" s="32" t="s">
        <v>62</v>
      </c>
    </row>
    <row r="3939" spans="1:7" x14ac:dyDescent="0.2">
      <c r="A3939" s="31">
        <v>3938</v>
      </c>
      <c r="B3939" s="32" t="str">
        <f t="shared" si="61"/>
        <v>SJ-A-02-QDVZ-AC-0354_TE04_F</v>
      </c>
      <c r="C3939" s="32" t="str">
        <f>VLOOKUP(D3939,设备类型清单!B:E,4,0)</f>
        <v>SJ-A-02-QDVZ-AC-0354</v>
      </c>
      <c r="D3939" s="32" t="s">
        <v>486</v>
      </c>
      <c r="E3939" s="32" t="s">
        <v>475</v>
      </c>
      <c r="F3939" s="32" t="s">
        <v>49</v>
      </c>
      <c r="G3939" s="32" t="s">
        <v>224</v>
      </c>
    </row>
    <row r="3940" spans="1:7" x14ac:dyDescent="0.2">
      <c r="A3940" s="31">
        <v>3939</v>
      </c>
      <c r="B3940" s="32" t="str">
        <f t="shared" si="61"/>
        <v>SJ-A-02-QDVZ-AC-0354_TE05_F</v>
      </c>
      <c r="C3940" s="32" t="str">
        <f>VLOOKUP(D3940,设备类型清单!B:E,4,0)</f>
        <v>SJ-A-02-QDVZ-AC-0354</v>
      </c>
      <c r="D3940" s="32" t="s">
        <v>486</v>
      </c>
      <c r="E3940" s="32" t="s">
        <v>475</v>
      </c>
      <c r="F3940" s="32" t="s">
        <v>51</v>
      </c>
      <c r="G3940" s="32" t="s">
        <v>46</v>
      </c>
    </row>
    <row r="3941" spans="1:7" x14ac:dyDescent="0.2">
      <c r="A3941" s="31">
        <v>3940</v>
      </c>
      <c r="B3941" s="32" t="str">
        <f t="shared" si="61"/>
        <v>SJ-A-02-QDVZ-AC-0354_TE06_X</v>
      </c>
      <c r="C3941" s="32" t="str">
        <f>VLOOKUP(D3941,设备类型清单!B:E,4,0)</f>
        <v>SJ-A-02-QDVZ-AC-0354</v>
      </c>
      <c r="D3941" s="32" t="s">
        <v>486</v>
      </c>
      <c r="E3941" s="32" t="s">
        <v>475</v>
      </c>
      <c r="F3941" s="32" t="s">
        <v>100</v>
      </c>
      <c r="G3941" s="32" t="s">
        <v>64</v>
      </c>
    </row>
    <row r="3942" spans="1:7" x14ac:dyDescent="0.2">
      <c r="A3942" s="31">
        <v>3941</v>
      </c>
      <c r="B3942" s="32" t="str">
        <f t="shared" si="61"/>
        <v>SJ-A-02-QDVZ-AC-0354_TE07_F</v>
      </c>
      <c r="C3942" s="32" t="str">
        <f>VLOOKUP(D3942,设备类型清单!B:E,4,0)</f>
        <v>SJ-A-02-QDVZ-AC-0354</v>
      </c>
      <c r="D3942" s="32" t="s">
        <v>486</v>
      </c>
      <c r="E3942" s="32" t="s">
        <v>475</v>
      </c>
      <c r="F3942" s="32" t="s">
        <v>55</v>
      </c>
      <c r="G3942" s="32" t="s">
        <v>44</v>
      </c>
    </row>
    <row r="3943" spans="1:7" x14ac:dyDescent="0.2">
      <c r="A3943" s="31">
        <v>3942</v>
      </c>
      <c r="B3943" s="32" t="str">
        <f t="shared" si="61"/>
        <v>SJ-A-02-QDVZ-AC-0354_DP01_X</v>
      </c>
      <c r="C3943" s="32" t="str">
        <f>VLOOKUP(D3943,设备类型清单!B:E,4,0)</f>
        <v>SJ-A-02-QDVZ-AC-0354</v>
      </c>
      <c r="D3943" s="32" t="s">
        <v>486</v>
      </c>
      <c r="E3943" s="32" t="s">
        <v>475</v>
      </c>
      <c r="F3943" s="32" t="s">
        <v>195</v>
      </c>
      <c r="G3943" s="32" t="s">
        <v>72</v>
      </c>
    </row>
    <row r="3944" spans="1:7" x14ac:dyDescent="0.2">
      <c r="A3944" s="31">
        <v>3943</v>
      </c>
      <c r="B3944" s="32" t="str">
        <f t="shared" si="61"/>
        <v>SJ-A-02-QDVZ-AC-0354_DP02_X</v>
      </c>
      <c r="C3944" s="32" t="str">
        <f>VLOOKUP(D3944,设备类型清单!B:E,4,0)</f>
        <v>SJ-A-02-QDVZ-AC-0354</v>
      </c>
      <c r="D3944" s="32" t="s">
        <v>486</v>
      </c>
      <c r="E3944" s="32" t="s">
        <v>475</v>
      </c>
      <c r="F3944" s="32" t="s">
        <v>71</v>
      </c>
      <c r="G3944" s="32" t="s">
        <v>74</v>
      </c>
    </row>
    <row r="3945" spans="1:7" x14ac:dyDescent="0.2">
      <c r="A3945" s="31">
        <v>3944</v>
      </c>
      <c r="B3945" s="32" t="str">
        <f t="shared" si="61"/>
        <v>SJ-A-02-QDVZ-AC-0354_PR01_F</v>
      </c>
      <c r="C3945" s="32" t="str">
        <f>VLOOKUP(D3945,设备类型清单!B:E,4,0)</f>
        <v>SJ-A-02-QDVZ-AC-0354</v>
      </c>
      <c r="D3945" s="32" t="s">
        <v>486</v>
      </c>
      <c r="E3945" s="32" t="s">
        <v>475</v>
      </c>
      <c r="F3945" s="32" t="s">
        <v>77</v>
      </c>
      <c r="G3945" s="32" t="s">
        <v>78</v>
      </c>
    </row>
    <row r="3946" spans="1:7" x14ac:dyDescent="0.2">
      <c r="A3946" s="31">
        <v>3945</v>
      </c>
      <c r="B3946" s="32" t="str">
        <f t="shared" si="61"/>
        <v>SJ-A-02-QDVZ-AC-0354_SN01_E</v>
      </c>
      <c r="C3946" s="32" t="str">
        <f>VLOOKUP(D3946,设备类型清单!B:E,4,0)</f>
        <v>SJ-A-02-QDVZ-AC-0354</v>
      </c>
      <c r="D3946" s="32" t="s">
        <v>486</v>
      </c>
      <c r="E3946" s="32" t="s">
        <v>475</v>
      </c>
      <c r="F3946" s="32" t="s">
        <v>101</v>
      </c>
      <c r="G3946" s="32" t="s">
        <v>84</v>
      </c>
    </row>
    <row r="3947" spans="1:7" x14ac:dyDescent="0.2">
      <c r="A3947" s="31">
        <v>3946</v>
      </c>
      <c r="B3947" s="32" t="str">
        <f t="shared" si="61"/>
        <v>SJ-A-02-QDVZ-AC-0354_SN02_M</v>
      </c>
      <c r="C3947" s="32" t="str">
        <f>VLOOKUP(D3947,设备类型清单!B:E,4,0)</f>
        <v>SJ-A-02-QDVZ-AC-0354</v>
      </c>
      <c r="D3947" s="32" t="s">
        <v>486</v>
      </c>
      <c r="E3947" s="32" t="s">
        <v>475</v>
      </c>
      <c r="F3947" s="32" t="s">
        <v>102</v>
      </c>
      <c r="G3947" s="32" t="s">
        <v>80</v>
      </c>
    </row>
    <row r="3948" spans="1:7" x14ac:dyDescent="0.2">
      <c r="A3948" s="31">
        <v>3947</v>
      </c>
      <c r="B3948" s="32" t="str">
        <f t="shared" si="61"/>
        <v>SJ-A-02-QDVZ-AC-0354_SN03_R</v>
      </c>
      <c r="C3948" s="32" t="str">
        <f>VLOOKUP(D3948,设备类型清单!B:E,4,0)</f>
        <v>SJ-A-02-QDVZ-AC-0354</v>
      </c>
      <c r="D3948" s="32" t="s">
        <v>486</v>
      </c>
      <c r="E3948" s="32" t="s">
        <v>475</v>
      </c>
      <c r="F3948" s="32" t="s">
        <v>103</v>
      </c>
      <c r="G3948" s="32" t="s">
        <v>82</v>
      </c>
    </row>
    <row r="3949" spans="1:7" x14ac:dyDescent="0.2">
      <c r="A3949" s="31">
        <v>3948</v>
      </c>
      <c r="B3949" s="32" t="str">
        <f t="shared" si="61"/>
        <v>SJ-A-02-QDVZ-AC-0354_SN04_S</v>
      </c>
      <c r="C3949" s="32" t="str">
        <f>VLOOKUP(D3949,设备类型清单!B:E,4,0)</f>
        <v>SJ-A-02-QDVZ-AC-0354</v>
      </c>
      <c r="D3949" s="32" t="s">
        <v>486</v>
      </c>
      <c r="E3949" s="32" t="s">
        <v>475</v>
      </c>
      <c r="F3949" s="32" t="s">
        <v>104</v>
      </c>
      <c r="G3949" s="32" t="s">
        <v>90</v>
      </c>
    </row>
    <row r="3950" spans="1:7" x14ac:dyDescent="0.2">
      <c r="A3950" s="34">
        <v>3949</v>
      </c>
      <c r="B3950" s="30" t="str">
        <f t="shared" si="61"/>
        <v>SJ-A-02-QDVZ-AC-0355_OP01_F</v>
      </c>
      <c r="C3950" s="30" t="str">
        <f>VLOOKUP(D3950,设备类型清单!B:E,4,0)</f>
        <v>SJ-A-02-QDVZ-AC-0355</v>
      </c>
      <c r="D3950" s="30" t="s">
        <v>487</v>
      </c>
      <c r="E3950" s="30" t="s">
        <v>475</v>
      </c>
      <c r="F3950" s="30" t="s">
        <v>11</v>
      </c>
      <c r="G3950" s="30" t="s">
        <v>193</v>
      </c>
    </row>
    <row r="3951" spans="1:7" x14ac:dyDescent="0.2">
      <c r="A3951" s="34">
        <v>3950</v>
      </c>
      <c r="B3951" s="30" t="str">
        <f t="shared" si="61"/>
        <v>SJ-A-02-QDVZ-AC-0355_OP02_X</v>
      </c>
      <c r="C3951" s="30" t="str">
        <f>VLOOKUP(D3951,设备类型清单!B:E,4,0)</f>
        <v>SJ-A-02-QDVZ-AC-0355</v>
      </c>
      <c r="D3951" s="30" t="s">
        <v>487</v>
      </c>
      <c r="E3951" s="30" t="s">
        <v>475</v>
      </c>
      <c r="F3951" s="30" t="s">
        <v>94</v>
      </c>
      <c r="G3951" s="30" t="s">
        <v>194</v>
      </c>
    </row>
    <row r="3952" spans="1:7" x14ac:dyDescent="0.2">
      <c r="A3952" s="34">
        <v>3951</v>
      </c>
      <c r="B3952" s="30" t="str">
        <f t="shared" si="61"/>
        <v>SJ-A-02-QDVZ-AC-0355_OP03_F</v>
      </c>
      <c r="C3952" s="30" t="str">
        <f>VLOOKUP(D3952,设备类型清单!B:E,4,0)</f>
        <v>SJ-A-02-QDVZ-AC-0355</v>
      </c>
      <c r="D3952" s="30" t="s">
        <v>487</v>
      </c>
      <c r="E3952" s="30" t="s">
        <v>475</v>
      </c>
      <c r="F3952" s="30" t="s">
        <v>15</v>
      </c>
      <c r="G3952" s="30" t="s">
        <v>476</v>
      </c>
    </row>
    <row r="3953" spans="1:7" x14ac:dyDescent="0.2">
      <c r="A3953" s="34">
        <v>3952</v>
      </c>
      <c r="B3953" s="30" t="str">
        <f t="shared" si="61"/>
        <v>SJ-A-02-QDVZ-AC-0355_OP04_X</v>
      </c>
      <c r="C3953" s="30" t="str">
        <f>VLOOKUP(D3953,设备类型清单!B:E,4,0)</f>
        <v>SJ-A-02-QDVZ-AC-0355</v>
      </c>
      <c r="D3953" s="30" t="s">
        <v>487</v>
      </c>
      <c r="E3953" s="30" t="s">
        <v>475</v>
      </c>
      <c r="F3953" s="30" t="s">
        <v>95</v>
      </c>
      <c r="G3953" s="30" t="s">
        <v>477</v>
      </c>
    </row>
    <row r="3954" spans="1:7" x14ac:dyDescent="0.2">
      <c r="A3954" s="34">
        <v>3953</v>
      </c>
      <c r="B3954" s="30" t="str">
        <f t="shared" si="61"/>
        <v>SJ-A-02-QDVZ-AC-0355_OP05_F</v>
      </c>
      <c r="C3954" s="30" t="str">
        <f>VLOOKUP(D3954,设备类型清单!B:E,4,0)</f>
        <v>SJ-A-02-QDVZ-AC-0355</v>
      </c>
      <c r="D3954" s="30" t="s">
        <v>487</v>
      </c>
      <c r="E3954" s="30" t="s">
        <v>475</v>
      </c>
      <c r="F3954" s="30" t="s">
        <v>19</v>
      </c>
      <c r="G3954" s="30" t="s">
        <v>478</v>
      </c>
    </row>
    <row r="3955" spans="1:7" x14ac:dyDescent="0.2">
      <c r="A3955" s="34">
        <v>3954</v>
      </c>
      <c r="B3955" s="30" t="str">
        <f t="shared" si="61"/>
        <v>SJ-A-02-QDVZ-AC-0355_OP06_X</v>
      </c>
      <c r="C3955" s="30" t="str">
        <f>VLOOKUP(D3955,设备类型清单!B:E,4,0)</f>
        <v>SJ-A-02-QDVZ-AC-0355</v>
      </c>
      <c r="D3955" s="30" t="s">
        <v>487</v>
      </c>
      <c r="E3955" s="30" t="s">
        <v>475</v>
      </c>
      <c r="F3955" s="30" t="s">
        <v>21</v>
      </c>
      <c r="G3955" s="30" t="s">
        <v>479</v>
      </c>
    </row>
    <row r="3956" spans="1:7" x14ac:dyDescent="0.2">
      <c r="A3956" s="34">
        <v>3955</v>
      </c>
      <c r="B3956" s="30" t="str">
        <f t="shared" si="61"/>
        <v>SJ-A-02-QDVZ-AC-0355_FQ01_F</v>
      </c>
      <c r="C3956" s="30" t="str">
        <f>VLOOKUP(D3956,设备类型清单!B:E,4,0)</f>
        <v>SJ-A-02-QDVZ-AC-0355</v>
      </c>
      <c r="D3956" s="30" t="s">
        <v>487</v>
      </c>
      <c r="E3956" s="30" t="s">
        <v>475</v>
      </c>
      <c r="F3956" s="30" t="s">
        <v>29</v>
      </c>
      <c r="G3956" s="30" t="s">
        <v>30</v>
      </c>
    </row>
    <row r="3957" spans="1:7" x14ac:dyDescent="0.2">
      <c r="A3957" s="34">
        <v>3956</v>
      </c>
      <c r="B3957" s="30" t="str">
        <f t="shared" si="61"/>
        <v>SJ-A-02-QDVZ-AC-0355_HU01_F</v>
      </c>
      <c r="C3957" s="30" t="str">
        <f>VLOOKUP(D3957,设备类型清单!B:E,4,0)</f>
        <v>SJ-A-02-QDVZ-AC-0355</v>
      </c>
      <c r="D3957" s="30" t="s">
        <v>487</v>
      </c>
      <c r="E3957" s="30" t="s">
        <v>475</v>
      </c>
      <c r="F3957" s="30" t="s">
        <v>31</v>
      </c>
      <c r="G3957" s="30" t="s">
        <v>36</v>
      </c>
    </row>
    <row r="3958" spans="1:7" x14ac:dyDescent="0.2">
      <c r="A3958" s="34">
        <v>3957</v>
      </c>
      <c r="B3958" s="30" t="str">
        <f t="shared" si="61"/>
        <v>SJ-A-02-QDVZ-AC-0355_HU02_F</v>
      </c>
      <c r="C3958" s="30" t="str">
        <f>VLOOKUP(D3958,设备类型清单!B:E,4,0)</f>
        <v>SJ-A-02-QDVZ-AC-0355</v>
      </c>
      <c r="D3958" s="30" t="s">
        <v>487</v>
      </c>
      <c r="E3958" s="30" t="s">
        <v>475</v>
      </c>
      <c r="F3958" s="30" t="s">
        <v>33</v>
      </c>
      <c r="G3958" s="30" t="s">
        <v>480</v>
      </c>
    </row>
    <row r="3959" spans="1:7" x14ac:dyDescent="0.2">
      <c r="A3959" s="34">
        <v>3958</v>
      </c>
      <c r="B3959" s="30" t="str">
        <f t="shared" si="61"/>
        <v>SJ-A-02-QDVZ-AC-0355_HU03_F</v>
      </c>
      <c r="C3959" s="30" t="str">
        <f>VLOOKUP(D3959,设备类型清单!B:E,4,0)</f>
        <v>SJ-A-02-QDVZ-AC-0355</v>
      </c>
      <c r="D3959" s="30" t="s">
        <v>487</v>
      </c>
      <c r="E3959" s="30" t="s">
        <v>475</v>
      </c>
      <c r="F3959" s="30" t="s">
        <v>35</v>
      </c>
      <c r="G3959" s="30" t="s">
        <v>34</v>
      </c>
    </row>
    <row r="3960" spans="1:7" x14ac:dyDescent="0.2">
      <c r="A3960" s="34">
        <v>3959</v>
      </c>
      <c r="B3960" s="30" t="str">
        <f t="shared" si="61"/>
        <v>SJ-A-02-QDVZ-AC-0355_HU04_F</v>
      </c>
      <c r="C3960" s="30" t="str">
        <f>VLOOKUP(D3960,设备类型清单!B:E,4,0)</f>
        <v>SJ-A-02-QDVZ-AC-0355</v>
      </c>
      <c r="D3960" s="30" t="s">
        <v>487</v>
      </c>
      <c r="E3960" s="30" t="s">
        <v>475</v>
      </c>
      <c r="F3960" s="30" t="s">
        <v>37</v>
      </c>
      <c r="G3960" s="30" t="s">
        <v>32</v>
      </c>
    </row>
    <row r="3961" spans="1:7" x14ac:dyDescent="0.2">
      <c r="A3961" s="34">
        <v>3960</v>
      </c>
      <c r="B3961" s="30" t="str">
        <f t="shared" si="61"/>
        <v>SJ-A-02-QDVZ-AC-0355_TE01_F</v>
      </c>
      <c r="C3961" s="30" t="str">
        <f>VLOOKUP(D3961,设备类型清单!B:E,4,0)</f>
        <v>SJ-A-02-QDVZ-AC-0355</v>
      </c>
      <c r="D3961" s="30" t="s">
        <v>487</v>
      </c>
      <c r="E3961" s="30" t="s">
        <v>475</v>
      </c>
      <c r="F3961" s="30" t="s">
        <v>43</v>
      </c>
      <c r="G3961" s="30" t="s">
        <v>48</v>
      </c>
    </row>
    <row r="3962" spans="1:7" x14ac:dyDescent="0.2">
      <c r="A3962" s="34">
        <v>3961</v>
      </c>
      <c r="B3962" s="30" t="str">
        <f t="shared" si="61"/>
        <v>SJ-A-02-QDVZ-AC-0355_TE02_X</v>
      </c>
      <c r="C3962" s="30" t="str">
        <f>VLOOKUP(D3962,设备类型清单!B:E,4,0)</f>
        <v>SJ-A-02-QDVZ-AC-0355</v>
      </c>
      <c r="D3962" s="30" t="s">
        <v>487</v>
      </c>
      <c r="E3962" s="30" t="s">
        <v>475</v>
      </c>
      <c r="F3962" s="30" t="s">
        <v>97</v>
      </c>
      <c r="G3962" s="30" t="s">
        <v>68</v>
      </c>
    </row>
    <row r="3963" spans="1:7" x14ac:dyDescent="0.2">
      <c r="A3963" s="34">
        <v>3962</v>
      </c>
      <c r="B3963" s="30" t="str">
        <f t="shared" si="61"/>
        <v>SJ-A-02-QDVZ-AC-0355_TE03_S</v>
      </c>
      <c r="C3963" s="30" t="str">
        <f>VLOOKUP(D3963,设备类型清单!B:E,4,0)</f>
        <v>SJ-A-02-QDVZ-AC-0355</v>
      </c>
      <c r="D3963" s="30" t="s">
        <v>487</v>
      </c>
      <c r="E3963" s="30" t="s">
        <v>475</v>
      </c>
      <c r="F3963" s="30" t="s">
        <v>98</v>
      </c>
      <c r="G3963" s="30" t="s">
        <v>62</v>
      </c>
    </row>
    <row r="3964" spans="1:7" x14ac:dyDescent="0.2">
      <c r="A3964" s="34">
        <v>3963</v>
      </c>
      <c r="B3964" s="30" t="str">
        <f t="shared" si="61"/>
        <v>SJ-A-02-QDVZ-AC-0355_TE04_F</v>
      </c>
      <c r="C3964" s="30" t="str">
        <f>VLOOKUP(D3964,设备类型清单!B:E,4,0)</f>
        <v>SJ-A-02-QDVZ-AC-0355</v>
      </c>
      <c r="D3964" s="30" t="s">
        <v>487</v>
      </c>
      <c r="E3964" s="30" t="s">
        <v>475</v>
      </c>
      <c r="F3964" s="30" t="s">
        <v>49</v>
      </c>
      <c r="G3964" s="30" t="s">
        <v>224</v>
      </c>
    </row>
    <row r="3965" spans="1:7" x14ac:dyDescent="0.2">
      <c r="A3965" s="34">
        <v>3964</v>
      </c>
      <c r="B3965" s="30" t="str">
        <f t="shared" si="61"/>
        <v>SJ-A-02-QDVZ-AC-0355_TE05_F</v>
      </c>
      <c r="C3965" s="30" t="str">
        <f>VLOOKUP(D3965,设备类型清单!B:E,4,0)</f>
        <v>SJ-A-02-QDVZ-AC-0355</v>
      </c>
      <c r="D3965" s="30" t="s">
        <v>487</v>
      </c>
      <c r="E3965" s="30" t="s">
        <v>475</v>
      </c>
      <c r="F3965" s="30" t="s">
        <v>51</v>
      </c>
      <c r="G3965" s="30" t="s">
        <v>46</v>
      </c>
    </row>
    <row r="3966" spans="1:7" x14ac:dyDescent="0.2">
      <c r="A3966" s="34">
        <v>3965</v>
      </c>
      <c r="B3966" s="30" t="str">
        <f t="shared" si="61"/>
        <v>SJ-A-02-QDVZ-AC-0355_TE06_X</v>
      </c>
      <c r="C3966" s="30" t="str">
        <f>VLOOKUP(D3966,设备类型清单!B:E,4,0)</f>
        <v>SJ-A-02-QDVZ-AC-0355</v>
      </c>
      <c r="D3966" s="30" t="s">
        <v>487</v>
      </c>
      <c r="E3966" s="30" t="s">
        <v>475</v>
      </c>
      <c r="F3966" s="30" t="s">
        <v>100</v>
      </c>
      <c r="G3966" s="30" t="s">
        <v>64</v>
      </c>
    </row>
    <row r="3967" spans="1:7" x14ac:dyDescent="0.2">
      <c r="A3967" s="34">
        <v>3966</v>
      </c>
      <c r="B3967" s="30" t="str">
        <f t="shared" si="61"/>
        <v>SJ-A-02-QDVZ-AC-0355_TE07_F</v>
      </c>
      <c r="C3967" s="30" t="str">
        <f>VLOOKUP(D3967,设备类型清单!B:E,4,0)</f>
        <v>SJ-A-02-QDVZ-AC-0355</v>
      </c>
      <c r="D3967" s="30" t="s">
        <v>487</v>
      </c>
      <c r="E3967" s="30" t="s">
        <v>475</v>
      </c>
      <c r="F3967" s="30" t="s">
        <v>55</v>
      </c>
      <c r="G3967" s="30" t="s">
        <v>44</v>
      </c>
    </row>
    <row r="3968" spans="1:7" x14ac:dyDescent="0.2">
      <c r="A3968" s="34">
        <v>3967</v>
      </c>
      <c r="B3968" s="30" t="str">
        <f t="shared" si="61"/>
        <v>SJ-A-02-QDVZ-AC-0355_DP01_X</v>
      </c>
      <c r="C3968" s="30" t="str">
        <f>VLOOKUP(D3968,设备类型清单!B:E,4,0)</f>
        <v>SJ-A-02-QDVZ-AC-0355</v>
      </c>
      <c r="D3968" s="30" t="s">
        <v>487</v>
      </c>
      <c r="E3968" s="30" t="s">
        <v>475</v>
      </c>
      <c r="F3968" s="30" t="s">
        <v>195</v>
      </c>
      <c r="G3968" s="30" t="s">
        <v>72</v>
      </c>
    </row>
    <row r="3969" spans="1:7" x14ac:dyDescent="0.2">
      <c r="A3969" s="34">
        <v>3968</v>
      </c>
      <c r="B3969" s="30" t="str">
        <f t="shared" si="61"/>
        <v>SJ-A-02-QDVZ-AC-0355_DP02_X</v>
      </c>
      <c r="C3969" s="30" t="str">
        <f>VLOOKUP(D3969,设备类型清单!B:E,4,0)</f>
        <v>SJ-A-02-QDVZ-AC-0355</v>
      </c>
      <c r="D3969" s="30" t="s">
        <v>487</v>
      </c>
      <c r="E3969" s="30" t="s">
        <v>475</v>
      </c>
      <c r="F3969" s="30" t="s">
        <v>71</v>
      </c>
      <c r="G3969" s="30" t="s">
        <v>74</v>
      </c>
    </row>
    <row r="3970" spans="1:7" x14ac:dyDescent="0.2">
      <c r="A3970" s="34">
        <v>3969</v>
      </c>
      <c r="B3970" s="30" t="str">
        <f t="shared" ref="B3970:B4033" si="62">C3970&amp;F3970</f>
        <v>SJ-A-02-QDVZ-AC-0355_PR01_F</v>
      </c>
      <c r="C3970" s="30" t="str">
        <f>VLOOKUP(D3970,设备类型清单!B:E,4,0)</f>
        <v>SJ-A-02-QDVZ-AC-0355</v>
      </c>
      <c r="D3970" s="30" t="s">
        <v>487</v>
      </c>
      <c r="E3970" s="30" t="s">
        <v>475</v>
      </c>
      <c r="F3970" s="30" t="s">
        <v>77</v>
      </c>
      <c r="G3970" s="30" t="s">
        <v>78</v>
      </c>
    </row>
    <row r="3971" spans="1:7" x14ac:dyDescent="0.2">
      <c r="A3971" s="34">
        <v>3970</v>
      </c>
      <c r="B3971" s="30" t="str">
        <f t="shared" si="62"/>
        <v>SJ-A-02-QDVZ-AC-0355_SN01_E</v>
      </c>
      <c r="C3971" s="30" t="str">
        <f>VLOOKUP(D3971,设备类型清单!B:E,4,0)</f>
        <v>SJ-A-02-QDVZ-AC-0355</v>
      </c>
      <c r="D3971" s="30" t="s">
        <v>487</v>
      </c>
      <c r="E3971" s="30" t="s">
        <v>475</v>
      </c>
      <c r="F3971" s="30" t="s">
        <v>101</v>
      </c>
      <c r="G3971" s="30" t="s">
        <v>84</v>
      </c>
    </row>
    <row r="3972" spans="1:7" x14ac:dyDescent="0.2">
      <c r="A3972" s="34">
        <v>3971</v>
      </c>
      <c r="B3972" s="30" t="str">
        <f t="shared" si="62"/>
        <v>SJ-A-02-QDVZ-AC-0355_SN02_M</v>
      </c>
      <c r="C3972" s="30" t="str">
        <f>VLOOKUP(D3972,设备类型清单!B:E,4,0)</f>
        <v>SJ-A-02-QDVZ-AC-0355</v>
      </c>
      <c r="D3972" s="30" t="s">
        <v>487</v>
      </c>
      <c r="E3972" s="30" t="s">
        <v>475</v>
      </c>
      <c r="F3972" s="30" t="s">
        <v>102</v>
      </c>
      <c r="G3972" s="30" t="s">
        <v>80</v>
      </c>
    </row>
    <row r="3973" spans="1:7" x14ac:dyDescent="0.2">
      <c r="A3973" s="34">
        <v>3972</v>
      </c>
      <c r="B3973" s="30" t="str">
        <f t="shared" si="62"/>
        <v>SJ-A-02-QDVZ-AC-0355_SN03_R</v>
      </c>
      <c r="C3973" s="30" t="str">
        <f>VLOOKUP(D3973,设备类型清单!B:E,4,0)</f>
        <v>SJ-A-02-QDVZ-AC-0355</v>
      </c>
      <c r="D3973" s="30" t="s">
        <v>487</v>
      </c>
      <c r="E3973" s="30" t="s">
        <v>475</v>
      </c>
      <c r="F3973" s="30" t="s">
        <v>103</v>
      </c>
      <c r="G3973" s="30" t="s">
        <v>82</v>
      </c>
    </row>
    <row r="3974" spans="1:7" x14ac:dyDescent="0.2">
      <c r="A3974" s="34">
        <v>3973</v>
      </c>
      <c r="B3974" s="30" t="str">
        <f t="shared" si="62"/>
        <v>SJ-A-02-QDVZ-AC-0355_SN04_S</v>
      </c>
      <c r="C3974" s="30" t="str">
        <f>VLOOKUP(D3974,设备类型清单!B:E,4,0)</f>
        <v>SJ-A-02-QDVZ-AC-0355</v>
      </c>
      <c r="D3974" s="30" t="s">
        <v>487</v>
      </c>
      <c r="E3974" s="30" t="s">
        <v>475</v>
      </c>
      <c r="F3974" s="30" t="s">
        <v>104</v>
      </c>
      <c r="G3974" s="30" t="s">
        <v>90</v>
      </c>
    </row>
    <row r="3975" spans="1:7" x14ac:dyDescent="0.2">
      <c r="A3975" s="31">
        <v>3974</v>
      </c>
      <c r="B3975" s="32" t="str">
        <f t="shared" si="62"/>
        <v>SJ-A-02-QDVZ-AC-0356_OP01_F</v>
      </c>
      <c r="C3975" s="32" t="str">
        <f>VLOOKUP(D3975,设备类型清单!B:E,4,0)</f>
        <v>SJ-A-02-QDVZ-AC-0356</v>
      </c>
      <c r="D3975" s="32" t="s">
        <v>488</v>
      </c>
      <c r="E3975" s="32" t="s">
        <v>475</v>
      </c>
      <c r="F3975" s="32" t="s">
        <v>11</v>
      </c>
      <c r="G3975" s="32" t="s">
        <v>193</v>
      </c>
    </row>
    <row r="3976" spans="1:7" x14ac:dyDescent="0.2">
      <c r="A3976" s="31">
        <v>3975</v>
      </c>
      <c r="B3976" s="32" t="str">
        <f t="shared" si="62"/>
        <v>SJ-A-02-QDVZ-AC-0356_OP02_X</v>
      </c>
      <c r="C3976" s="32" t="str">
        <f>VLOOKUP(D3976,设备类型清单!B:E,4,0)</f>
        <v>SJ-A-02-QDVZ-AC-0356</v>
      </c>
      <c r="D3976" s="32" t="s">
        <v>488</v>
      </c>
      <c r="E3976" s="32" t="s">
        <v>475</v>
      </c>
      <c r="F3976" s="32" t="s">
        <v>94</v>
      </c>
      <c r="G3976" s="32" t="s">
        <v>194</v>
      </c>
    </row>
    <row r="3977" spans="1:7" x14ac:dyDescent="0.2">
      <c r="A3977" s="31">
        <v>3976</v>
      </c>
      <c r="B3977" s="32" t="str">
        <f t="shared" si="62"/>
        <v>SJ-A-02-QDVZ-AC-0356_OP03_F</v>
      </c>
      <c r="C3977" s="32" t="str">
        <f>VLOOKUP(D3977,设备类型清单!B:E,4,0)</f>
        <v>SJ-A-02-QDVZ-AC-0356</v>
      </c>
      <c r="D3977" s="32" t="s">
        <v>488</v>
      </c>
      <c r="E3977" s="32" t="s">
        <v>475</v>
      </c>
      <c r="F3977" s="32" t="s">
        <v>15</v>
      </c>
      <c r="G3977" s="32" t="s">
        <v>476</v>
      </c>
    </row>
    <row r="3978" spans="1:7" x14ac:dyDescent="0.2">
      <c r="A3978" s="31">
        <v>3977</v>
      </c>
      <c r="B3978" s="32" t="str">
        <f t="shared" si="62"/>
        <v>SJ-A-02-QDVZ-AC-0356_OP04_X</v>
      </c>
      <c r="C3978" s="32" t="str">
        <f>VLOOKUP(D3978,设备类型清单!B:E,4,0)</f>
        <v>SJ-A-02-QDVZ-AC-0356</v>
      </c>
      <c r="D3978" s="32" t="s">
        <v>488</v>
      </c>
      <c r="E3978" s="32" t="s">
        <v>475</v>
      </c>
      <c r="F3978" s="32" t="s">
        <v>95</v>
      </c>
      <c r="G3978" s="32" t="s">
        <v>477</v>
      </c>
    </row>
    <row r="3979" spans="1:7" x14ac:dyDescent="0.2">
      <c r="A3979" s="31">
        <v>3978</v>
      </c>
      <c r="B3979" s="32" t="str">
        <f t="shared" si="62"/>
        <v>SJ-A-02-QDVZ-AC-0356_OP05_F</v>
      </c>
      <c r="C3979" s="32" t="str">
        <f>VLOOKUP(D3979,设备类型清单!B:E,4,0)</f>
        <v>SJ-A-02-QDVZ-AC-0356</v>
      </c>
      <c r="D3979" s="32" t="s">
        <v>488</v>
      </c>
      <c r="E3979" s="32" t="s">
        <v>475</v>
      </c>
      <c r="F3979" s="32" t="s">
        <v>19</v>
      </c>
      <c r="G3979" s="32" t="s">
        <v>478</v>
      </c>
    </row>
    <row r="3980" spans="1:7" x14ac:dyDescent="0.2">
      <c r="A3980" s="31">
        <v>3979</v>
      </c>
      <c r="B3980" s="32" t="str">
        <f t="shared" si="62"/>
        <v>SJ-A-02-QDVZ-AC-0356_OP06_X</v>
      </c>
      <c r="C3980" s="32" t="str">
        <f>VLOOKUP(D3980,设备类型清单!B:E,4,0)</f>
        <v>SJ-A-02-QDVZ-AC-0356</v>
      </c>
      <c r="D3980" s="32" t="s">
        <v>488</v>
      </c>
      <c r="E3980" s="32" t="s">
        <v>475</v>
      </c>
      <c r="F3980" s="32" t="s">
        <v>21</v>
      </c>
      <c r="G3980" s="32" t="s">
        <v>479</v>
      </c>
    </row>
    <row r="3981" spans="1:7" x14ac:dyDescent="0.2">
      <c r="A3981" s="31">
        <v>3980</v>
      </c>
      <c r="B3981" s="32" t="str">
        <f t="shared" si="62"/>
        <v>SJ-A-02-QDVZ-AC-0356_FQ01_F</v>
      </c>
      <c r="C3981" s="32" t="str">
        <f>VLOOKUP(D3981,设备类型清单!B:E,4,0)</f>
        <v>SJ-A-02-QDVZ-AC-0356</v>
      </c>
      <c r="D3981" s="32" t="s">
        <v>488</v>
      </c>
      <c r="E3981" s="32" t="s">
        <v>475</v>
      </c>
      <c r="F3981" s="32" t="s">
        <v>29</v>
      </c>
      <c r="G3981" s="32" t="s">
        <v>30</v>
      </c>
    </row>
    <row r="3982" spans="1:7" x14ac:dyDescent="0.2">
      <c r="A3982" s="31">
        <v>3981</v>
      </c>
      <c r="B3982" s="32" t="str">
        <f t="shared" si="62"/>
        <v>SJ-A-02-QDVZ-AC-0356_HU01_F</v>
      </c>
      <c r="C3982" s="32" t="str">
        <f>VLOOKUP(D3982,设备类型清单!B:E,4,0)</f>
        <v>SJ-A-02-QDVZ-AC-0356</v>
      </c>
      <c r="D3982" s="32" t="s">
        <v>488</v>
      </c>
      <c r="E3982" s="32" t="s">
        <v>475</v>
      </c>
      <c r="F3982" s="32" t="s">
        <v>31</v>
      </c>
      <c r="G3982" s="32" t="s">
        <v>36</v>
      </c>
    </row>
    <row r="3983" spans="1:7" x14ac:dyDescent="0.2">
      <c r="A3983" s="31">
        <v>3982</v>
      </c>
      <c r="B3983" s="32" t="str">
        <f t="shared" si="62"/>
        <v>SJ-A-02-QDVZ-AC-0356_HU02_F</v>
      </c>
      <c r="C3983" s="32" t="str">
        <f>VLOOKUP(D3983,设备类型清单!B:E,4,0)</f>
        <v>SJ-A-02-QDVZ-AC-0356</v>
      </c>
      <c r="D3983" s="32" t="s">
        <v>488</v>
      </c>
      <c r="E3983" s="32" t="s">
        <v>475</v>
      </c>
      <c r="F3983" s="32" t="s">
        <v>33</v>
      </c>
      <c r="G3983" s="32" t="s">
        <v>480</v>
      </c>
    </row>
    <row r="3984" spans="1:7" x14ac:dyDescent="0.2">
      <c r="A3984" s="31">
        <v>3983</v>
      </c>
      <c r="B3984" s="32" t="str">
        <f t="shared" si="62"/>
        <v>SJ-A-02-QDVZ-AC-0356_HU03_F</v>
      </c>
      <c r="C3984" s="32" t="str">
        <f>VLOOKUP(D3984,设备类型清单!B:E,4,0)</f>
        <v>SJ-A-02-QDVZ-AC-0356</v>
      </c>
      <c r="D3984" s="32" t="s">
        <v>488</v>
      </c>
      <c r="E3984" s="32" t="s">
        <v>475</v>
      </c>
      <c r="F3984" s="32" t="s">
        <v>35</v>
      </c>
      <c r="G3984" s="32" t="s">
        <v>34</v>
      </c>
    </row>
    <row r="3985" spans="1:7" x14ac:dyDescent="0.2">
      <c r="A3985" s="31">
        <v>3984</v>
      </c>
      <c r="B3985" s="32" t="str">
        <f t="shared" si="62"/>
        <v>SJ-A-02-QDVZ-AC-0356_HU04_F</v>
      </c>
      <c r="C3985" s="32" t="str">
        <f>VLOOKUP(D3985,设备类型清单!B:E,4,0)</f>
        <v>SJ-A-02-QDVZ-AC-0356</v>
      </c>
      <c r="D3985" s="32" t="s">
        <v>488</v>
      </c>
      <c r="E3985" s="32" t="s">
        <v>475</v>
      </c>
      <c r="F3985" s="32" t="s">
        <v>37</v>
      </c>
      <c r="G3985" s="32" t="s">
        <v>32</v>
      </c>
    </row>
    <row r="3986" spans="1:7" x14ac:dyDescent="0.2">
      <c r="A3986" s="31">
        <v>3985</v>
      </c>
      <c r="B3986" s="32" t="str">
        <f t="shared" si="62"/>
        <v>SJ-A-02-QDVZ-AC-0356_TE01_F</v>
      </c>
      <c r="C3986" s="32" t="str">
        <f>VLOOKUP(D3986,设备类型清单!B:E,4,0)</f>
        <v>SJ-A-02-QDVZ-AC-0356</v>
      </c>
      <c r="D3986" s="32" t="s">
        <v>488</v>
      </c>
      <c r="E3986" s="32" t="s">
        <v>475</v>
      </c>
      <c r="F3986" s="32" t="s">
        <v>43</v>
      </c>
      <c r="G3986" s="32" t="s">
        <v>48</v>
      </c>
    </row>
    <row r="3987" spans="1:7" x14ac:dyDescent="0.2">
      <c r="A3987" s="31">
        <v>3986</v>
      </c>
      <c r="B3987" s="32" t="str">
        <f t="shared" si="62"/>
        <v>SJ-A-02-QDVZ-AC-0356_TE02_X</v>
      </c>
      <c r="C3987" s="32" t="str">
        <f>VLOOKUP(D3987,设备类型清单!B:E,4,0)</f>
        <v>SJ-A-02-QDVZ-AC-0356</v>
      </c>
      <c r="D3987" s="32" t="s">
        <v>488</v>
      </c>
      <c r="E3987" s="32" t="s">
        <v>475</v>
      </c>
      <c r="F3987" s="32" t="s">
        <v>97</v>
      </c>
      <c r="G3987" s="32" t="s">
        <v>68</v>
      </c>
    </row>
    <row r="3988" spans="1:7" x14ac:dyDescent="0.2">
      <c r="A3988" s="31">
        <v>3987</v>
      </c>
      <c r="B3988" s="32" t="str">
        <f t="shared" si="62"/>
        <v>SJ-A-02-QDVZ-AC-0356_TE03_S</v>
      </c>
      <c r="C3988" s="32" t="str">
        <f>VLOOKUP(D3988,设备类型清单!B:E,4,0)</f>
        <v>SJ-A-02-QDVZ-AC-0356</v>
      </c>
      <c r="D3988" s="32" t="s">
        <v>488</v>
      </c>
      <c r="E3988" s="32" t="s">
        <v>475</v>
      </c>
      <c r="F3988" s="32" t="s">
        <v>98</v>
      </c>
      <c r="G3988" s="32" t="s">
        <v>62</v>
      </c>
    </row>
    <row r="3989" spans="1:7" x14ac:dyDescent="0.2">
      <c r="A3989" s="31">
        <v>3988</v>
      </c>
      <c r="B3989" s="32" t="str">
        <f t="shared" si="62"/>
        <v>SJ-A-02-QDVZ-AC-0356_TE04_F</v>
      </c>
      <c r="C3989" s="32" t="str">
        <f>VLOOKUP(D3989,设备类型清单!B:E,4,0)</f>
        <v>SJ-A-02-QDVZ-AC-0356</v>
      </c>
      <c r="D3989" s="32" t="s">
        <v>488</v>
      </c>
      <c r="E3989" s="32" t="s">
        <v>475</v>
      </c>
      <c r="F3989" s="32" t="s">
        <v>49</v>
      </c>
      <c r="G3989" s="32" t="s">
        <v>224</v>
      </c>
    </row>
    <row r="3990" spans="1:7" x14ac:dyDescent="0.2">
      <c r="A3990" s="31">
        <v>3989</v>
      </c>
      <c r="B3990" s="32" t="str">
        <f t="shared" si="62"/>
        <v>SJ-A-02-QDVZ-AC-0356_TE05_F</v>
      </c>
      <c r="C3990" s="32" t="str">
        <f>VLOOKUP(D3990,设备类型清单!B:E,4,0)</f>
        <v>SJ-A-02-QDVZ-AC-0356</v>
      </c>
      <c r="D3990" s="32" t="s">
        <v>488</v>
      </c>
      <c r="E3990" s="32" t="s">
        <v>475</v>
      </c>
      <c r="F3990" s="32" t="s">
        <v>51</v>
      </c>
      <c r="G3990" s="32" t="s">
        <v>46</v>
      </c>
    </row>
    <row r="3991" spans="1:7" x14ac:dyDescent="0.2">
      <c r="A3991" s="31">
        <v>3990</v>
      </c>
      <c r="B3991" s="32" t="str">
        <f t="shared" si="62"/>
        <v>SJ-A-02-QDVZ-AC-0356_TE06_X</v>
      </c>
      <c r="C3991" s="32" t="str">
        <f>VLOOKUP(D3991,设备类型清单!B:E,4,0)</f>
        <v>SJ-A-02-QDVZ-AC-0356</v>
      </c>
      <c r="D3991" s="32" t="s">
        <v>488</v>
      </c>
      <c r="E3991" s="32" t="s">
        <v>475</v>
      </c>
      <c r="F3991" s="32" t="s">
        <v>100</v>
      </c>
      <c r="G3991" s="32" t="s">
        <v>64</v>
      </c>
    </row>
    <row r="3992" spans="1:7" x14ac:dyDescent="0.2">
      <c r="A3992" s="31">
        <v>3991</v>
      </c>
      <c r="B3992" s="32" t="str">
        <f t="shared" si="62"/>
        <v>SJ-A-02-QDVZ-AC-0356_TE07_F</v>
      </c>
      <c r="C3992" s="32" t="str">
        <f>VLOOKUP(D3992,设备类型清单!B:E,4,0)</f>
        <v>SJ-A-02-QDVZ-AC-0356</v>
      </c>
      <c r="D3992" s="32" t="s">
        <v>488</v>
      </c>
      <c r="E3992" s="32" t="s">
        <v>475</v>
      </c>
      <c r="F3992" s="32" t="s">
        <v>55</v>
      </c>
      <c r="G3992" s="32" t="s">
        <v>44</v>
      </c>
    </row>
    <row r="3993" spans="1:7" x14ac:dyDescent="0.2">
      <c r="A3993" s="31">
        <v>3992</v>
      </c>
      <c r="B3993" s="32" t="str">
        <f t="shared" si="62"/>
        <v>SJ-A-02-QDVZ-AC-0356_DP01_X</v>
      </c>
      <c r="C3993" s="32" t="str">
        <f>VLOOKUP(D3993,设备类型清单!B:E,4,0)</f>
        <v>SJ-A-02-QDVZ-AC-0356</v>
      </c>
      <c r="D3993" s="32" t="s">
        <v>488</v>
      </c>
      <c r="E3993" s="32" t="s">
        <v>475</v>
      </c>
      <c r="F3993" s="32" t="s">
        <v>195</v>
      </c>
      <c r="G3993" s="32" t="s">
        <v>72</v>
      </c>
    </row>
    <row r="3994" spans="1:7" x14ac:dyDescent="0.2">
      <c r="A3994" s="31">
        <v>3993</v>
      </c>
      <c r="B3994" s="32" t="str">
        <f t="shared" si="62"/>
        <v>SJ-A-02-QDVZ-AC-0356_DP02_X</v>
      </c>
      <c r="C3994" s="32" t="str">
        <f>VLOOKUP(D3994,设备类型清单!B:E,4,0)</f>
        <v>SJ-A-02-QDVZ-AC-0356</v>
      </c>
      <c r="D3994" s="32" t="s">
        <v>488</v>
      </c>
      <c r="E3994" s="32" t="s">
        <v>475</v>
      </c>
      <c r="F3994" s="32" t="s">
        <v>71</v>
      </c>
      <c r="G3994" s="32" t="s">
        <v>74</v>
      </c>
    </row>
    <row r="3995" spans="1:7" x14ac:dyDescent="0.2">
      <c r="A3995" s="31">
        <v>3994</v>
      </c>
      <c r="B3995" s="32" t="str">
        <f t="shared" si="62"/>
        <v>SJ-A-02-QDVZ-AC-0356_PR01_F</v>
      </c>
      <c r="C3995" s="32" t="str">
        <f>VLOOKUP(D3995,设备类型清单!B:E,4,0)</f>
        <v>SJ-A-02-QDVZ-AC-0356</v>
      </c>
      <c r="D3995" s="32" t="s">
        <v>488</v>
      </c>
      <c r="E3995" s="32" t="s">
        <v>475</v>
      </c>
      <c r="F3995" s="32" t="s">
        <v>77</v>
      </c>
      <c r="G3995" s="32" t="s">
        <v>78</v>
      </c>
    </row>
    <row r="3996" spans="1:7" x14ac:dyDescent="0.2">
      <c r="A3996" s="31">
        <v>3995</v>
      </c>
      <c r="B3996" s="32" t="str">
        <f t="shared" si="62"/>
        <v>SJ-A-02-QDVZ-AC-0356_SN01_E</v>
      </c>
      <c r="C3996" s="32" t="str">
        <f>VLOOKUP(D3996,设备类型清单!B:E,4,0)</f>
        <v>SJ-A-02-QDVZ-AC-0356</v>
      </c>
      <c r="D3996" s="32" t="s">
        <v>488</v>
      </c>
      <c r="E3996" s="32" t="s">
        <v>475</v>
      </c>
      <c r="F3996" s="32" t="s">
        <v>101</v>
      </c>
      <c r="G3996" s="32" t="s">
        <v>84</v>
      </c>
    </row>
    <row r="3997" spans="1:7" x14ac:dyDescent="0.2">
      <c r="A3997" s="31">
        <v>3996</v>
      </c>
      <c r="B3997" s="32" t="str">
        <f t="shared" si="62"/>
        <v>SJ-A-02-QDVZ-AC-0356_SN02_M</v>
      </c>
      <c r="C3997" s="32" t="str">
        <f>VLOOKUP(D3997,设备类型清单!B:E,4,0)</f>
        <v>SJ-A-02-QDVZ-AC-0356</v>
      </c>
      <c r="D3997" s="32" t="s">
        <v>488</v>
      </c>
      <c r="E3997" s="32" t="s">
        <v>475</v>
      </c>
      <c r="F3997" s="32" t="s">
        <v>102</v>
      </c>
      <c r="G3997" s="32" t="s">
        <v>80</v>
      </c>
    </row>
    <row r="3998" spans="1:7" x14ac:dyDescent="0.2">
      <c r="A3998" s="31">
        <v>3997</v>
      </c>
      <c r="B3998" s="32" t="str">
        <f t="shared" si="62"/>
        <v>SJ-A-02-QDVZ-AC-0356_SN03_R</v>
      </c>
      <c r="C3998" s="32" t="str">
        <f>VLOOKUP(D3998,设备类型清单!B:E,4,0)</f>
        <v>SJ-A-02-QDVZ-AC-0356</v>
      </c>
      <c r="D3998" s="32" t="s">
        <v>488</v>
      </c>
      <c r="E3998" s="32" t="s">
        <v>475</v>
      </c>
      <c r="F3998" s="32" t="s">
        <v>103</v>
      </c>
      <c r="G3998" s="32" t="s">
        <v>82</v>
      </c>
    </row>
    <row r="3999" spans="1:7" x14ac:dyDescent="0.2">
      <c r="A3999" s="31">
        <v>3998</v>
      </c>
      <c r="B3999" s="32" t="str">
        <f t="shared" si="62"/>
        <v>SJ-A-02-QDVZ-AC-0356_SN04_S</v>
      </c>
      <c r="C3999" s="32" t="str">
        <f>VLOOKUP(D3999,设备类型清单!B:E,4,0)</f>
        <v>SJ-A-02-QDVZ-AC-0356</v>
      </c>
      <c r="D3999" s="32" t="s">
        <v>488</v>
      </c>
      <c r="E3999" s="32" t="s">
        <v>475</v>
      </c>
      <c r="F3999" s="32" t="s">
        <v>104</v>
      </c>
      <c r="G3999" s="32" t="s">
        <v>90</v>
      </c>
    </row>
    <row r="4000" spans="1:7" x14ac:dyDescent="0.2">
      <c r="A4000" s="34">
        <v>3999</v>
      </c>
      <c r="B4000" s="30" t="str">
        <f t="shared" si="62"/>
        <v>SJ-A-02-QDVZ-AC-0357_OP01_F</v>
      </c>
      <c r="C4000" s="30" t="str">
        <f>VLOOKUP(D4000,设备类型清单!B:E,4,0)</f>
        <v>SJ-A-02-QDVZ-AC-0357</v>
      </c>
      <c r="D4000" s="30" t="s">
        <v>489</v>
      </c>
      <c r="E4000" s="30" t="s">
        <v>475</v>
      </c>
      <c r="F4000" s="30" t="s">
        <v>11</v>
      </c>
      <c r="G4000" s="30" t="s">
        <v>193</v>
      </c>
    </row>
    <row r="4001" spans="1:7" x14ac:dyDescent="0.2">
      <c r="A4001" s="34">
        <v>4000</v>
      </c>
      <c r="B4001" s="30" t="str">
        <f t="shared" si="62"/>
        <v>SJ-A-02-QDVZ-AC-0357_OP02_X</v>
      </c>
      <c r="C4001" s="30" t="str">
        <f>VLOOKUP(D4001,设备类型清单!B:E,4,0)</f>
        <v>SJ-A-02-QDVZ-AC-0357</v>
      </c>
      <c r="D4001" s="30" t="s">
        <v>489</v>
      </c>
      <c r="E4001" s="30" t="s">
        <v>475</v>
      </c>
      <c r="F4001" s="30" t="s">
        <v>94</v>
      </c>
      <c r="G4001" s="30" t="s">
        <v>194</v>
      </c>
    </row>
    <row r="4002" spans="1:7" x14ac:dyDescent="0.2">
      <c r="A4002" s="34">
        <v>4001</v>
      </c>
      <c r="B4002" s="30" t="str">
        <f t="shared" si="62"/>
        <v>SJ-A-02-QDVZ-AC-0357_OP03_F</v>
      </c>
      <c r="C4002" s="30" t="str">
        <f>VLOOKUP(D4002,设备类型清单!B:E,4,0)</f>
        <v>SJ-A-02-QDVZ-AC-0357</v>
      </c>
      <c r="D4002" s="30" t="s">
        <v>489</v>
      </c>
      <c r="E4002" s="30" t="s">
        <v>475</v>
      </c>
      <c r="F4002" s="30" t="s">
        <v>15</v>
      </c>
      <c r="G4002" s="30" t="s">
        <v>476</v>
      </c>
    </row>
    <row r="4003" spans="1:7" x14ac:dyDescent="0.2">
      <c r="A4003" s="34">
        <v>4002</v>
      </c>
      <c r="B4003" s="30" t="str">
        <f t="shared" si="62"/>
        <v>SJ-A-02-QDVZ-AC-0357_OP04_X</v>
      </c>
      <c r="C4003" s="30" t="str">
        <f>VLOOKUP(D4003,设备类型清单!B:E,4,0)</f>
        <v>SJ-A-02-QDVZ-AC-0357</v>
      </c>
      <c r="D4003" s="30" t="s">
        <v>489</v>
      </c>
      <c r="E4003" s="30" t="s">
        <v>475</v>
      </c>
      <c r="F4003" s="30" t="s">
        <v>95</v>
      </c>
      <c r="G4003" s="30" t="s">
        <v>477</v>
      </c>
    </row>
    <row r="4004" spans="1:7" x14ac:dyDescent="0.2">
      <c r="A4004" s="34">
        <v>4003</v>
      </c>
      <c r="B4004" s="30" t="str">
        <f t="shared" si="62"/>
        <v>SJ-A-02-QDVZ-AC-0357_OP05_F</v>
      </c>
      <c r="C4004" s="30" t="str">
        <f>VLOOKUP(D4004,设备类型清单!B:E,4,0)</f>
        <v>SJ-A-02-QDVZ-AC-0357</v>
      </c>
      <c r="D4004" s="30" t="s">
        <v>489</v>
      </c>
      <c r="E4004" s="30" t="s">
        <v>475</v>
      </c>
      <c r="F4004" s="30" t="s">
        <v>19</v>
      </c>
      <c r="G4004" s="30" t="s">
        <v>478</v>
      </c>
    </row>
    <row r="4005" spans="1:7" x14ac:dyDescent="0.2">
      <c r="A4005" s="34">
        <v>4004</v>
      </c>
      <c r="B4005" s="30" t="str">
        <f t="shared" si="62"/>
        <v>SJ-A-02-QDVZ-AC-0357_OP06_X</v>
      </c>
      <c r="C4005" s="30" t="str">
        <f>VLOOKUP(D4005,设备类型清单!B:E,4,0)</f>
        <v>SJ-A-02-QDVZ-AC-0357</v>
      </c>
      <c r="D4005" s="30" t="s">
        <v>489</v>
      </c>
      <c r="E4005" s="30" t="s">
        <v>475</v>
      </c>
      <c r="F4005" s="30" t="s">
        <v>21</v>
      </c>
      <c r="G4005" s="30" t="s">
        <v>479</v>
      </c>
    </row>
    <row r="4006" spans="1:7" x14ac:dyDescent="0.2">
      <c r="A4006" s="34">
        <v>4005</v>
      </c>
      <c r="B4006" s="30" t="str">
        <f t="shared" si="62"/>
        <v>SJ-A-02-QDVZ-AC-0357_FQ01_F</v>
      </c>
      <c r="C4006" s="30" t="str">
        <f>VLOOKUP(D4006,设备类型清单!B:E,4,0)</f>
        <v>SJ-A-02-QDVZ-AC-0357</v>
      </c>
      <c r="D4006" s="30" t="s">
        <v>489</v>
      </c>
      <c r="E4006" s="30" t="s">
        <v>475</v>
      </c>
      <c r="F4006" s="30" t="s">
        <v>29</v>
      </c>
      <c r="G4006" s="30" t="s">
        <v>30</v>
      </c>
    </row>
    <row r="4007" spans="1:7" x14ac:dyDescent="0.2">
      <c r="A4007" s="34">
        <v>4006</v>
      </c>
      <c r="B4007" s="30" t="str">
        <f t="shared" si="62"/>
        <v>SJ-A-02-QDVZ-AC-0357_HU01_F</v>
      </c>
      <c r="C4007" s="30" t="str">
        <f>VLOOKUP(D4007,设备类型清单!B:E,4,0)</f>
        <v>SJ-A-02-QDVZ-AC-0357</v>
      </c>
      <c r="D4007" s="30" t="s">
        <v>489</v>
      </c>
      <c r="E4007" s="30" t="s">
        <v>475</v>
      </c>
      <c r="F4007" s="30" t="s">
        <v>31</v>
      </c>
      <c r="G4007" s="30" t="s">
        <v>36</v>
      </c>
    </row>
    <row r="4008" spans="1:7" x14ac:dyDescent="0.2">
      <c r="A4008" s="34">
        <v>4007</v>
      </c>
      <c r="B4008" s="30" t="str">
        <f t="shared" si="62"/>
        <v>SJ-A-02-QDVZ-AC-0357_HU02_F</v>
      </c>
      <c r="C4008" s="30" t="str">
        <f>VLOOKUP(D4008,设备类型清单!B:E,4,0)</f>
        <v>SJ-A-02-QDVZ-AC-0357</v>
      </c>
      <c r="D4008" s="30" t="s">
        <v>489</v>
      </c>
      <c r="E4008" s="30" t="s">
        <v>475</v>
      </c>
      <c r="F4008" s="30" t="s">
        <v>33</v>
      </c>
      <c r="G4008" s="30" t="s">
        <v>480</v>
      </c>
    </row>
    <row r="4009" spans="1:7" x14ac:dyDescent="0.2">
      <c r="A4009" s="34">
        <v>4008</v>
      </c>
      <c r="B4009" s="30" t="str">
        <f t="shared" si="62"/>
        <v>SJ-A-02-QDVZ-AC-0357_HU03_F</v>
      </c>
      <c r="C4009" s="30" t="str">
        <f>VLOOKUP(D4009,设备类型清单!B:E,4,0)</f>
        <v>SJ-A-02-QDVZ-AC-0357</v>
      </c>
      <c r="D4009" s="30" t="s">
        <v>489</v>
      </c>
      <c r="E4009" s="30" t="s">
        <v>475</v>
      </c>
      <c r="F4009" s="30" t="s">
        <v>35</v>
      </c>
      <c r="G4009" s="30" t="s">
        <v>34</v>
      </c>
    </row>
    <row r="4010" spans="1:7" x14ac:dyDescent="0.2">
      <c r="A4010" s="34">
        <v>4009</v>
      </c>
      <c r="B4010" s="30" t="str">
        <f t="shared" si="62"/>
        <v>SJ-A-02-QDVZ-AC-0357_HU04_F</v>
      </c>
      <c r="C4010" s="30" t="str">
        <f>VLOOKUP(D4010,设备类型清单!B:E,4,0)</f>
        <v>SJ-A-02-QDVZ-AC-0357</v>
      </c>
      <c r="D4010" s="30" t="s">
        <v>489</v>
      </c>
      <c r="E4010" s="30" t="s">
        <v>475</v>
      </c>
      <c r="F4010" s="30" t="s">
        <v>37</v>
      </c>
      <c r="G4010" s="30" t="s">
        <v>32</v>
      </c>
    </row>
    <row r="4011" spans="1:7" x14ac:dyDescent="0.2">
      <c r="A4011" s="34">
        <v>4010</v>
      </c>
      <c r="B4011" s="30" t="str">
        <f t="shared" si="62"/>
        <v>SJ-A-02-QDVZ-AC-0357_TE01_F</v>
      </c>
      <c r="C4011" s="30" t="str">
        <f>VLOOKUP(D4011,设备类型清单!B:E,4,0)</f>
        <v>SJ-A-02-QDVZ-AC-0357</v>
      </c>
      <c r="D4011" s="30" t="s">
        <v>489</v>
      </c>
      <c r="E4011" s="30" t="s">
        <v>475</v>
      </c>
      <c r="F4011" s="30" t="s">
        <v>43</v>
      </c>
      <c r="G4011" s="30" t="s">
        <v>48</v>
      </c>
    </row>
    <row r="4012" spans="1:7" x14ac:dyDescent="0.2">
      <c r="A4012" s="34">
        <v>4011</v>
      </c>
      <c r="B4012" s="30" t="str">
        <f t="shared" si="62"/>
        <v>SJ-A-02-QDVZ-AC-0357_TE02_X</v>
      </c>
      <c r="C4012" s="30" t="str">
        <f>VLOOKUP(D4012,设备类型清单!B:E,4,0)</f>
        <v>SJ-A-02-QDVZ-AC-0357</v>
      </c>
      <c r="D4012" s="30" t="s">
        <v>489</v>
      </c>
      <c r="E4012" s="30" t="s">
        <v>475</v>
      </c>
      <c r="F4012" s="30" t="s">
        <v>97</v>
      </c>
      <c r="G4012" s="30" t="s">
        <v>68</v>
      </c>
    </row>
    <row r="4013" spans="1:7" x14ac:dyDescent="0.2">
      <c r="A4013" s="34">
        <v>4012</v>
      </c>
      <c r="B4013" s="30" t="str">
        <f t="shared" si="62"/>
        <v>SJ-A-02-QDVZ-AC-0357_TE03_S</v>
      </c>
      <c r="C4013" s="30" t="str">
        <f>VLOOKUP(D4013,设备类型清单!B:E,4,0)</f>
        <v>SJ-A-02-QDVZ-AC-0357</v>
      </c>
      <c r="D4013" s="30" t="s">
        <v>489</v>
      </c>
      <c r="E4013" s="30" t="s">
        <v>475</v>
      </c>
      <c r="F4013" s="30" t="s">
        <v>98</v>
      </c>
      <c r="G4013" s="30" t="s">
        <v>62</v>
      </c>
    </row>
    <row r="4014" spans="1:7" x14ac:dyDescent="0.2">
      <c r="A4014" s="34">
        <v>4013</v>
      </c>
      <c r="B4014" s="30" t="str">
        <f t="shared" si="62"/>
        <v>SJ-A-02-QDVZ-AC-0357_TE04_F</v>
      </c>
      <c r="C4014" s="30" t="str">
        <f>VLOOKUP(D4014,设备类型清单!B:E,4,0)</f>
        <v>SJ-A-02-QDVZ-AC-0357</v>
      </c>
      <c r="D4014" s="30" t="s">
        <v>489</v>
      </c>
      <c r="E4014" s="30" t="s">
        <v>475</v>
      </c>
      <c r="F4014" s="30" t="s">
        <v>49</v>
      </c>
      <c r="G4014" s="30" t="s">
        <v>224</v>
      </c>
    </row>
    <row r="4015" spans="1:7" x14ac:dyDescent="0.2">
      <c r="A4015" s="34">
        <v>4014</v>
      </c>
      <c r="B4015" s="30" t="str">
        <f t="shared" si="62"/>
        <v>SJ-A-02-QDVZ-AC-0357_TE05_F</v>
      </c>
      <c r="C4015" s="30" t="str">
        <f>VLOOKUP(D4015,设备类型清单!B:E,4,0)</f>
        <v>SJ-A-02-QDVZ-AC-0357</v>
      </c>
      <c r="D4015" s="30" t="s">
        <v>489</v>
      </c>
      <c r="E4015" s="30" t="s">
        <v>475</v>
      </c>
      <c r="F4015" s="30" t="s">
        <v>51</v>
      </c>
      <c r="G4015" s="30" t="s">
        <v>46</v>
      </c>
    </row>
    <row r="4016" spans="1:7" x14ac:dyDescent="0.2">
      <c r="A4016" s="34">
        <v>4015</v>
      </c>
      <c r="B4016" s="30" t="str">
        <f t="shared" si="62"/>
        <v>SJ-A-02-QDVZ-AC-0357_TE06_X</v>
      </c>
      <c r="C4016" s="30" t="str">
        <f>VLOOKUP(D4016,设备类型清单!B:E,4,0)</f>
        <v>SJ-A-02-QDVZ-AC-0357</v>
      </c>
      <c r="D4016" s="30" t="s">
        <v>489</v>
      </c>
      <c r="E4016" s="30" t="s">
        <v>475</v>
      </c>
      <c r="F4016" s="30" t="s">
        <v>100</v>
      </c>
      <c r="G4016" s="30" t="s">
        <v>64</v>
      </c>
    </row>
    <row r="4017" spans="1:7" x14ac:dyDescent="0.2">
      <c r="A4017" s="34">
        <v>4016</v>
      </c>
      <c r="B4017" s="30" t="str">
        <f t="shared" si="62"/>
        <v>SJ-A-02-QDVZ-AC-0357_TE07_F</v>
      </c>
      <c r="C4017" s="30" t="str">
        <f>VLOOKUP(D4017,设备类型清单!B:E,4,0)</f>
        <v>SJ-A-02-QDVZ-AC-0357</v>
      </c>
      <c r="D4017" s="30" t="s">
        <v>489</v>
      </c>
      <c r="E4017" s="30" t="s">
        <v>475</v>
      </c>
      <c r="F4017" s="30" t="s">
        <v>55</v>
      </c>
      <c r="G4017" s="30" t="s">
        <v>44</v>
      </c>
    </row>
    <row r="4018" spans="1:7" x14ac:dyDescent="0.2">
      <c r="A4018" s="34">
        <v>4017</v>
      </c>
      <c r="B4018" s="30" t="str">
        <f t="shared" si="62"/>
        <v>SJ-A-02-QDVZ-AC-0357_DP01_X</v>
      </c>
      <c r="C4018" s="30" t="str">
        <f>VLOOKUP(D4018,设备类型清单!B:E,4,0)</f>
        <v>SJ-A-02-QDVZ-AC-0357</v>
      </c>
      <c r="D4018" s="30" t="s">
        <v>489</v>
      </c>
      <c r="E4018" s="30" t="s">
        <v>475</v>
      </c>
      <c r="F4018" s="30" t="s">
        <v>195</v>
      </c>
      <c r="G4018" s="30" t="s">
        <v>72</v>
      </c>
    </row>
    <row r="4019" spans="1:7" x14ac:dyDescent="0.2">
      <c r="A4019" s="34">
        <v>4018</v>
      </c>
      <c r="B4019" s="30" t="str">
        <f t="shared" si="62"/>
        <v>SJ-A-02-QDVZ-AC-0357_DP02_X</v>
      </c>
      <c r="C4019" s="30" t="str">
        <f>VLOOKUP(D4019,设备类型清单!B:E,4,0)</f>
        <v>SJ-A-02-QDVZ-AC-0357</v>
      </c>
      <c r="D4019" s="30" t="s">
        <v>489</v>
      </c>
      <c r="E4019" s="30" t="s">
        <v>475</v>
      </c>
      <c r="F4019" s="30" t="s">
        <v>71</v>
      </c>
      <c r="G4019" s="30" t="s">
        <v>74</v>
      </c>
    </row>
    <row r="4020" spans="1:7" x14ac:dyDescent="0.2">
      <c r="A4020" s="34">
        <v>4019</v>
      </c>
      <c r="B4020" s="30" t="str">
        <f t="shared" si="62"/>
        <v>SJ-A-02-QDVZ-AC-0357_PR01_F</v>
      </c>
      <c r="C4020" s="30" t="str">
        <f>VLOOKUP(D4020,设备类型清单!B:E,4,0)</f>
        <v>SJ-A-02-QDVZ-AC-0357</v>
      </c>
      <c r="D4020" s="30" t="s">
        <v>489</v>
      </c>
      <c r="E4020" s="30" t="s">
        <v>475</v>
      </c>
      <c r="F4020" s="30" t="s">
        <v>77</v>
      </c>
      <c r="G4020" s="30" t="s">
        <v>78</v>
      </c>
    </row>
    <row r="4021" spans="1:7" x14ac:dyDescent="0.2">
      <c r="A4021" s="34">
        <v>4020</v>
      </c>
      <c r="B4021" s="30" t="str">
        <f t="shared" si="62"/>
        <v>SJ-A-02-QDVZ-AC-0357_SN01_E</v>
      </c>
      <c r="C4021" s="30" t="str">
        <f>VLOOKUP(D4021,设备类型清单!B:E,4,0)</f>
        <v>SJ-A-02-QDVZ-AC-0357</v>
      </c>
      <c r="D4021" s="30" t="s">
        <v>489</v>
      </c>
      <c r="E4021" s="30" t="s">
        <v>475</v>
      </c>
      <c r="F4021" s="30" t="s">
        <v>101</v>
      </c>
      <c r="G4021" s="30" t="s">
        <v>84</v>
      </c>
    </row>
    <row r="4022" spans="1:7" x14ac:dyDescent="0.2">
      <c r="A4022" s="34">
        <v>4021</v>
      </c>
      <c r="B4022" s="30" t="str">
        <f t="shared" si="62"/>
        <v>SJ-A-02-QDVZ-AC-0357_SN02_M</v>
      </c>
      <c r="C4022" s="30" t="str">
        <f>VLOOKUP(D4022,设备类型清单!B:E,4,0)</f>
        <v>SJ-A-02-QDVZ-AC-0357</v>
      </c>
      <c r="D4022" s="30" t="s">
        <v>489</v>
      </c>
      <c r="E4022" s="30" t="s">
        <v>475</v>
      </c>
      <c r="F4022" s="30" t="s">
        <v>102</v>
      </c>
      <c r="G4022" s="30" t="s">
        <v>80</v>
      </c>
    </row>
    <row r="4023" spans="1:7" x14ac:dyDescent="0.2">
      <c r="A4023" s="34">
        <v>4022</v>
      </c>
      <c r="B4023" s="30" t="str">
        <f t="shared" si="62"/>
        <v>SJ-A-02-QDVZ-AC-0357_SN03_R</v>
      </c>
      <c r="C4023" s="30" t="str">
        <f>VLOOKUP(D4023,设备类型清单!B:E,4,0)</f>
        <v>SJ-A-02-QDVZ-AC-0357</v>
      </c>
      <c r="D4023" s="30" t="s">
        <v>489</v>
      </c>
      <c r="E4023" s="30" t="s">
        <v>475</v>
      </c>
      <c r="F4023" s="30" t="s">
        <v>103</v>
      </c>
      <c r="G4023" s="30" t="s">
        <v>82</v>
      </c>
    </row>
    <row r="4024" spans="1:7" x14ac:dyDescent="0.2">
      <c r="A4024" s="34">
        <v>4023</v>
      </c>
      <c r="B4024" s="30" t="str">
        <f t="shared" si="62"/>
        <v>SJ-A-02-QDVZ-AC-0357_SN04_S</v>
      </c>
      <c r="C4024" s="30" t="str">
        <f>VLOOKUP(D4024,设备类型清单!B:E,4,0)</f>
        <v>SJ-A-02-QDVZ-AC-0357</v>
      </c>
      <c r="D4024" s="30" t="s">
        <v>489</v>
      </c>
      <c r="E4024" s="30" t="s">
        <v>475</v>
      </c>
      <c r="F4024" s="30" t="s">
        <v>104</v>
      </c>
      <c r="G4024" s="30" t="s">
        <v>90</v>
      </c>
    </row>
    <row r="4025" spans="1:7" x14ac:dyDescent="0.2">
      <c r="A4025" s="31">
        <v>4024</v>
      </c>
      <c r="B4025" s="32" t="str">
        <f t="shared" si="62"/>
        <v>SJ-A-02-QDVZ-AC-0358_OP01_F</v>
      </c>
      <c r="C4025" s="32" t="str">
        <f>VLOOKUP(D4025,设备类型清单!B:E,4,0)</f>
        <v>SJ-A-02-QDVZ-AC-0358</v>
      </c>
      <c r="D4025" s="32" t="s">
        <v>490</v>
      </c>
      <c r="E4025" s="32" t="s">
        <v>475</v>
      </c>
      <c r="F4025" s="32" t="s">
        <v>11</v>
      </c>
      <c r="G4025" s="32" t="s">
        <v>193</v>
      </c>
    </row>
    <row r="4026" spans="1:7" x14ac:dyDescent="0.2">
      <c r="A4026" s="31">
        <v>4025</v>
      </c>
      <c r="B4026" s="32" t="str">
        <f t="shared" si="62"/>
        <v>SJ-A-02-QDVZ-AC-0358_OP02_X</v>
      </c>
      <c r="C4026" s="32" t="str">
        <f>VLOOKUP(D4026,设备类型清单!B:E,4,0)</f>
        <v>SJ-A-02-QDVZ-AC-0358</v>
      </c>
      <c r="D4026" s="32" t="s">
        <v>490</v>
      </c>
      <c r="E4026" s="32" t="s">
        <v>475</v>
      </c>
      <c r="F4026" s="32" t="s">
        <v>94</v>
      </c>
      <c r="G4026" s="32" t="s">
        <v>194</v>
      </c>
    </row>
    <row r="4027" spans="1:7" x14ac:dyDescent="0.2">
      <c r="A4027" s="31">
        <v>4026</v>
      </c>
      <c r="B4027" s="32" t="str">
        <f t="shared" si="62"/>
        <v>SJ-A-02-QDVZ-AC-0358_OP03_F</v>
      </c>
      <c r="C4027" s="32" t="str">
        <f>VLOOKUP(D4027,设备类型清单!B:E,4,0)</f>
        <v>SJ-A-02-QDVZ-AC-0358</v>
      </c>
      <c r="D4027" s="32" t="s">
        <v>490</v>
      </c>
      <c r="E4027" s="32" t="s">
        <v>475</v>
      </c>
      <c r="F4027" s="32" t="s">
        <v>15</v>
      </c>
      <c r="G4027" s="32" t="s">
        <v>476</v>
      </c>
    </row>
    <row r="4028" spans="1:7" x14ac:dyDescent="0.2">
      <c r="A4028" s="31">
        <v>4027</v>
      </c>
      <c r="B4028" s="32" t="str">
        <f t="shared" si="62"/>
        <v>SJ-A-02-QDVZ-AC-0358_OP04_X</v>
      </c>
      <c r="C4028" s="32" t="str">
        <f>VLOOKUP(D4028,设备类型清单!B:E,4,0)</f>
        <v>SJ-A-02-QDVZ-AC-0358</v>
      </c>
      <c r="D4028" s="32" t="s">
        <v>490</v>
      </c>
      <c r="E4028" s="32" t="s">
        <v>475</v>
      </c>
      <c r="F4028" s="32" t="s">
        <v>95</v>
      </c>
      <c r="G4028" s="32" t="s">
        <v>477</v>
      </c>
    </row>
    <row r="4029" spans="1:7" x14ac:dyDescent="0.2">
      <c r="A4029" s="31">
        <v>4028</v>
      </c>
      <c r="B4029" s="32" t="str">
        <f t="shared" si="62"/>
        <v>SJ-A-02-QDVZ-AC-0358_OP05_F</v>
      </c>
      <c r="C4029" s="32" t="str">
        <f>VLOOKUP(D4029,设备类型清单!B:E,4,0)</f>
        <v>SJ-A-02-QDVZ-AC-0358</v>
      </c>
      <c r="D4029" s="32" t="s">
        <v>490</v>
      </c>
      <c r="E4029" s="32" t="s">
        <v>475</v>
      </c>
      <c r="F4029" s="32" t="s">
        <v>19</v>
      </c>
      <c r="G4029" s="32" t="s">
        <v>478</v>
      </c>
    </row>
    <row r="4030" spans="1:7" x14ac:dyDescent="0.2">
      <c r="A4030" s="31">
        <v>4029</v>
      </c>
      <c r="B4030" s="32" t="str">
        <f t="shared" si="62"/>
        <v>SJ-A-02-QDVZ-AC-0358_OP06_X</v>
      </c>
      <c r="C4030" s="32" t="str">
        <f>VLOOKUP(D4030,设备类型清单!B:E,4,0)</f>
        <v>SJ-A-02-QDVZ-AC-0358</v>
      </c>
      <c r="D4030" s="32" t="s">
        <v>490</v>
      </c>
      <c r="E4030" s="32" t="s">
        <v>475</v>
      </c>
      <c r="F4030" s="32" t="s">
        <v>21</v>
      </c>
      <c r="G4030" s="32" t="s">
        <v>479</v>
      </c>
    </row>
    <row r="4031" spans="1:7" x14ac:dyDescent="0.2">
      <c r="A4031" s="31">
        <v>4030</v>
      </c>
      <c r="B4031" s="32" t="str">
        <f t="shared" si="62"/>
        <v>SJ-A-02-QDVZ-AC-0358_FQ01_F</v>
      </c>
      <c r="C4031" s="32" t="str">
        <f>VLOOKUP(D4031,设备类型清单!B:E,4,0)</f>
        <v>SJ-A-02-QDVZ-AC-0358</v>
      </c>
      <c r="D4031" s="32" t="s">
        <v>490</v>
      </c>
      <c r="E4031" s="32" t="s">
        <v>475</v>
      </c>
      <c r="F4031" s="32" t="s">
        <v>29</v>
      </c>
      <c r="G4031" s="32" t="s">
        <v>30</v>
      </c>
    </row>
    <row r="4032" spans="1:7" x14ac:dyDescent="0.2">
      <c r="A4032" s="31">
        <v>4031</v>
      </c>
      <c r="B4032" s="32" t="str">
        <f t="shared" si="62"/>
        <v>SJ-A-02-QDVZ-AC-0358_HU01_F</v>
      </c>
      <c r="C4032" s="32" t="str">
        <f>VLOOKUP(D4032,设备类型清单!B:E,4,0)</f>
        <v>SJ-A-02-QDVZ-AC-0358</v>
      </c>
      <c r="D4032" s="32" t="s">
        <v>490</v>
      </c>
      <c r="E4032" s="32" t="s">
        <v>475</v>
      </c>
      <c r="F4032" s="32" t="s">
        <v>31</v>
      </c>
      <c r="G4032" s="32" t="s">
        <v>36</v>
      </c>
    </row>
    <row r="4033" spans="1:7" x14ac:dyDescent="0.2">
      <c r="A4033" s="31">
        <v>4032</v>
      </c>
      <c r="B4033" s="32" t="str">
        <f t="shared" si="62"/>
        <v>SJ-A-02-QDVZ-AC-0358_HU02_F</v>
      </c>
      <c r="C4033" s="32" t="str">
        <f>VLOOKUP(D4033,设备类型清单!B:E,4,0)</f>
        <v>SJ-A-02-QDVZ-AC-0358</v>
      </c>
      <c r="D4033" s="32" t="s">
        <v>490</v>
      </c>
      <c r="E4033" s="32" t="s">
        <v>475</v>
      </c>
      <c r="F4033" s="32" t="s">
        <v>33</v>
      </c>
      <c r="G4033" s="32" t="s">
        <v>480</v>
      </c>
    </row>
    <row r="4034" spans="1:7" x14ac:dyDescent="0.2">
      <c r="A4034" s="31">
        <v>4033</v>
      </c>
      <c r="B4034" s="32" t="str">
        <f t="shared" ref="B4034:B4097" si="63">C4034&amp;F4034</f>
        <v>SJ-A-02-QDVZ-AC-0358_HU03_F</v>
      </c>
      <c r="C4034" s="32" t="str">
        <f>VLOOKUP(D4034,设备类型清单!B:E,4,0)</f>
        <v>SJ-A-02-QDVZ-AC-0358</v>
      </c>
      <c r="D4034" s="32" t="s">
        <v>490</v>
      </c>
      <c r="E4034" s="32" t="s">
        <v>475</v>
      </c>
      <c r="F4034" s="32" t="s">
        <v>35</v>
      </c>
      <c r="G4034" s="32" t="s">
        <v>34</v>
      </c>
    </row>
    <row r="4035" spans="1:7" x14ac:dyDescent="0.2">
      <c r="A4035" s="31">
        <v>4034</v>
      </c>
      <c r="B4035" s="32" t="str">
        <f t="shared" si="63"/>
        <v>SJ-A-02-QDVZ-AC-0358_HU04_F</v>
      </c>
      <c r="C4035" s="32" t="str">
        <f>VLOOKUP(D4035,设备类型清单!B:E,4,0)</f>
        <v>SJ-A-02-QDVZ-AC-0358</v>
      </c>
      <c r="D4035" s="32" t="s">
        <v>490</v>
      </c>
      <c r="E4035" s="32" t="s">
        <v>475</v>
      </c>
      <c r="F4035" s="32" t="s">
        <v>37</v>
      </c>
      <c r="G4035" s="32" t="s">
        <v>32</v>
      </c>
    </row>
    <row r="4036" spans="1:7" x14ac:dyDescent="0.2">
      <c r="A4036" s="31">
        <v>4035</v>
      </c>
      <c r="B4036" s="32" t="str">
        <f t="shared" si="63"/>
        <v>SJ-A-02-QDVZ-AC-0358_TE01_F</v>
      </c>
      <c r="C4036" s="32" t="str">
        <f>VLOOKUP(D4036,设备类型清单!B:E,4,0)</f>
        <v>SJ-A-02-QDVZ-AC-0358</v>
      </c>
      <c r="D4036" s="32" t="s">
        <v>490</v>
      </c>
      <c r="E4036" s="32" t="s">
        <v>475</v>
      </c>
      <c r="F4036" s="32" t="s">
        <v>43</v>
      </c>
      <c r="G4036" s="32" t="s">
        <v>48</v>
      </c>
    </row>
    <row r="4037" spans="1:7" x14ac:dyDescent="0.2">
      <c r="A4037" s="31">
        <v>4036</v>
      </c>
      <c r="B4037" s="32" t="str">
        <f t="shared" si="63"/>
        <v>SJ-A-02-QDVZ-AC-0358_TE02_X</v>
      </c>
      <c r="C4037" s="32" t="str">
        <f>VLOOKUP(D4037,设备类型清单!B:E,4,0)</f>
        <v>SJ-A-02-QDVZ-AC-0358</v>
      </c>
      <c r="D4037" s="32" t="s">
        <v>490</v>
      </c>
      <c r="E4037" s="32" t="s">
        <v>475</v>
      </c>
      <c r="F4037" s="32" t="s">
        <v>97</v>
      </c>
      <c r="G4037" s="32" t="s">
        <v>68</v>
      </c>
    </row>
    <row r="4038" spans="1:7" x14ac:dyDescent="0.2">
      <c r="A4038" s="31">
        <v>4037</v>
      </c>
      <c r="B4038" s="32" t="str">
        <f t="shared" si="63"/>
        <v>SJ-A-02-QDVZ-AC-0358_TE03_S</v>
      </c>
      <c r="C4038" s="32" t="str">
        <f>VLOOKUP(D4038,设备类型清单!B:E,4,0)</f>
        <v>SJ-A-02-QDVZ-AC-0358</v>
      </c>
      <c r="D4038" s="32" t="s">
        <v>490</v>
      </c>
      <c r="E4038" s="32" t="s">
        <v>475</v>
      </c>
      <c r="F4038" s="32" t="s">
        <v>98</v>
      </c>
      <c r="G4038" s="32" t="s">
        <v>62</v>
      </c>
    </row>
    <row r="4039" spans="1:7" x14ac:dyDescent="0.2">
      <c r="A4039" s="31">
        <v>4038</v>
      </c>
      <c r="B4039" s="32" t="str">
        <f t="shared" si="63"/>
        <v>SJ-A-02-QDVZ-AC-0358_TE04_F</v>
      </c>
      <c r="C4039" s="32" t="str">
        <f>VLOOKUP(D4039,设备类型清单!B:E,4,0)</f>
        <v>SJ-A-02-QDVZ-AC-0358</v>
      </c>
      <c r="D4039" s="32" t="s">
        <v>490</v>
      </c>
      <c r="E4039" s="32" t="s">
        <v>475</v>
      </c>
      <c r="F4039" s="32" t="s">
        <v>49</v>
      </c>
      <c r="G4039" s="32" t="s">
        <v>224</v>
      </c>
    </row>
    <row r="4040" spans="1:7" x14ac:dyDescent="0.2">
      <c r="A4040" s="31">
        <v>4039</v>
      </c>
      <c r="B4040" s="32" t="str">
        <f t="shared" si="63"/>
        <v>SJ-A-02-QDVZ-AC-0358_TE05_F</v>
      </c>
      <c r="C4040" s="32" t="str">
        <f>VLOOKUP(D4040,设备类型清单!B:E,4,0)</f>
        <v>SJ-A-02-QDVZ-AC-0358</v>
      </c>
      <c r="D4040" s="32" t="s">
        <v>490</v>
      </c>
      <c r="E4040" s="32" t="s">
        <v>475</v>
      </c>
      <c r="F4040" s="32" t="s">
        <v>51</v>
      </c>
      <c r="G4040" s="32" t="s">
        <v>46</v>
      </c>
    </row>
    <row r="4041" spans="1:7" x14ac:dyDescent="0.2">
      <c r="A4041" s="31">
        <v>4040</v>
      </c>
      <c r="B4041" s="32" t="str">
        <f t="shared" si="63"/>
        <v>SJ-A-02-QDVZ-AC-0358_TE06_X</v>
      </c>
      <c r="C4041" s="32" t="str">
        <f>VLOOKUP(D4041,设备类型清单!B:E,4,0)</f>
        <v>SJ-A-02-QDVZ-AC-0358</v>
      </c>
      <c r="D4041" s="32" t="s">
        <v>490</v>
      </c>
      <c r="E4041" s="32" t="s">
        <v>475</v>
      </c>
      <c r="F4041" s="32" t="s">
        <v>100</v>
      </c>
      <c r="G4041" s="32" t="s">
        <v>64</v>
      </c>
    </row>
    <row r="4042" spans="1:7" x14ac:dyDescent="0.2">
      <c r="A4042" s="31">
        <v>4041</v>
      </c>
      <c r="B4042" s="32" t="str">
        <f t="shared" si="63"/>
        <v>SJ-A-02-QDVZ-AC-0358_TE07_F</v>
      </c>
      <c r="C4042" s="32" t="str">
        <f>VLOOKUP(D4042,设备类型清单!B:E,4,0)</f>
        <v>SJ-A-02-QDVZ-AC-0358</v>
      </c>
      <c r="D4042" s="32" t="s">
        <v>490</v>
      </c>
      <c r="E4042" s="32" t="s">
        <v>475</v>
      </c>
      <c r="F4042" s="32" t="s">
        <v>55</v>
      </c>
      <c r="G4042" s="32" t="s">
        <v>44</v>
      </c>
    </row>
    <row r="4043" spans="1:7" x14ac:dyDescent="0.2">
      <c r="A4043" s="31">
        <v>4042</v>
      </c>
      <c r="B4043" s="32" t="str">
        <f t="shared" si="63"/>
        <v>SJ-A-02-QDVZ-AC-0358_DP01_X</v>
      </c>
      <c r="C4043" s="32" t="str">
        <f>VLOOKUP(D4043,设备类型清单!B:E,4,0)</f>
        <v>SJ-A-02-QDVZ-AC-0358</v>
      </c>
      <c r="D4043" s="32" t="s">
        <v>490</v>
      </c>
      <c r="E4043" s="32" t="s">
        <v>475</v>
      </c>
      <c r="F4043" s="32" t="s">
        <v>195</v>
      </c>
      <c r="G4043" s="32" t="s">
        <v>72</v>
      </c>
    </row>
    <row r="4044" spans="1:7" x14ac:dyDescent="0.2">
      <c r="A4044" s="31">
        <v>4043</v>
      </c>
      <c r="B4044" s="32" t="str">
        <f t="shared" si="63"/>
        <v>SJ-A-02-QDVZ-AC-0358_DP02_X</v>
      </c>
      <c r="C4044" s="32" t="str">
        <f>VLOOKUP(D4044,设备类型清单!B:E,4,0)</f>
        <v>SJ-A-02-QDVZ-AC-0358</v>
      </c>
      <c r="D4044" s="32" t="s">
        <v>490</v>
      </c>
      <c r="E4044" s="32" t="s">
        <v>475</v>
      </c>
      <c r="F4044" s="32" t="s">
        <v>71</v>
      </c>
      <c r="G4044" s="32" t="s">
        <v>74</v>
      </c>
    </row>
    <row r="4045" spans="1:7" x14ac:dyDescent="0.2">
      <c r="A4045" s="31">
        <v>4044</v>
      </c>
      <c r="B4045" s="32" t="str">
        <f t="shared" si="63"/>
        <v>SJ-A-02-QDVZ-AC-0358_PR01_F</v>
      </c>
      <c r="C4045" s="32" t="str">
        <f>VLOOKUP(D4045,设备类型清单!B:E,4,0)</f>
        <v>SJ-A-02-QDVZ-AC-0358</v>
      </c>
      <c r="D4045" s="32" t="s">
        <v>490</v>
      </c>
      <c r="E4045" s="32" t="s">
        <v>475</v>
      </c>
      <c r="F4045" s="32" t="s">
        <v>77</v>
      </c>
      <c r="G4045" s="32" t="s">
        <v>78</v>
      </c>
    </row>
    <row r="4046" spans="1:7" x14ac:dyDescent="0.2">
      <c r="A4046" s="31">
        <v>4045</v>
      </c>
      <c r="B4046" s="32" t="str">
        <f t="shared" si="63"/>
        <v>SJ-A-02-QDVZ-AC-0358_SN01_E</v>
      </c>
      <c r="C4046" s="32" t="str">
        <f>VLOOKUP(D4046,设备类型清单!B:E,4,0)</f>
        <v>SJ-A-02-QDVZ-AC-0358</v>
      </c>
      <c r="D4046" s="32" t="s">
        <v>490</v>
      </c>
      <c r="E4046" s="32" t="s">
        <v>475</v>
      </c>
      <c r="F4046" s="32" t="s">
        <v>101</v>
      </c>
      <c r="G4046" s="32" t="s">
        <v>84</v>
      </c>
    </row>
    <row r="4047" spans="1:7" x14ac:dyDescent="0.2">
      <c r="A4047" s="31">
        <v>4046</v>
      </c>
      <c r="B4047" s="32" t="str">
        <f t="shared" si="63"/>
        <v>SJ-A-02-QDVZ-AC-0358_SN02_M</v>
      </c>
      <c r="C4047" s="32" t="str">
        <f>VLOOKUP(D4047,设备类型清单!B:E,4,0)</f>
        <v>SJ-A-02-QDVZ-AC-0358</v>
      </c>
      <c r="D4047" s="32" t="s">
        <v>490</v>
      </c>
      <c r="E4047" s="32" t="s">
        <v>475</v>
      </c>
      <c r="F4047" s="32" t="s">
        <v>102</v>
      </c>
      <c r="G4047" s="32" t="s">
        <v>80</v>
      </c>
    </row>
    <row r="4048" spans="1:7" x14ac:dyDescent="0.2">
      <c r="A4048" s="31">
        <v>4047</v>
      </c>
      <c r="B4048" s="32" t="str">
        <f t="shared" si="63"/>
        <v>SJ-A-02-QDVZ-AC-0358_SN03_R</v>
      </c>
      <c r="C4048" s="32" t="str">
        <f>VLOOKUP(D4048,设备类型清单!B:E,4,0)</f>
        <v>SJ-A-02-QDVZ-AC-0358</v>
      </c>
      <c r="D4048" s="32" t="s">
        <v>490</v>
      </c>
      <c r="E4048" s="32" t="s">
        <v>475</v>
      </c>
      <c r="F4048" s="32" t="s">
        <v>103</v>
      </c>
      <c r="G4048" s="32" t="s">
        <v>82</v>
      </c>
    </row>
    <row r="4049" spans="1:7" x14ac:dyDescent="0.2">
      <c r="A4049" s="31">
        <v>4048</v>
      </c>
      <c r="B4049" s="32" t="str">
        <f t="shared" si="63"/>
        <v>SJ-A-02-QDVZ-AC-0358_SN04_S</v>
      </c>
      <c r="C4049" s="32" t="str">
        <f>VLOOKUP(D4049,设备类型清单!B:E,4,0)</f>
        <v>SJ-A-02-QDVZ-AC-0358</v>
      </c>
      <c r="D4049" s="32" t="s">
        <v>490</v>
      </c>
      <c r="E4049" s="32" t="s">
        <v>475</v>
      </c>
      <c r="F4049" s="32" t="s">
        <v>104</v>
      </c>
      <c r="G4049" s="32" t="s">
        <v>90</v>
      </c>
    </row>
    <row r="4050" spans="1:7" x14ac:dyDescent="0.2">
      <c r="A4050" s="34">
        <v>4049</v>
      </c>
      <c r="B4050" s="30" t="str">
        <f t="shared" si="63"/>
        <v>SJ-A-02-QDVZ-AC-0359_OP01_F</v>
      </c>
      <c r="C4050" s="30" t="str">
        <f>VLOOKUP(D4050,设备类型清单!B:E,4,0)</f>
        <v>SJ-A-02-QDVZ-AC-0359</v>
      </c>
      <c r="D4050" s="30" t="s">
        <v>491</v>
      </c>
      <c r="E4050" s="30" t="s">
        <v>484</v>
      </c>
      <c r="F4050" s="30" t="s">
        <v>11</v>
      </c>
      <c r="G4050" s="30" t="s">
        <v>193</v>
      </c>
    </row>
    <row r="4051" spans="1:7" x14ac:dyDescent="0.2">
      <c r="A4051" s="34">
        <v>4050</v>
      </c>
      <c r="B4051" s="30" t="str">
        <f t="shared" si="63"/>
        <v>SJ-A-02-QDVZ-AC-0359_OP02_X</v>
      </c>
      <c r="C4051" s="30" t="str">
        <f>VLOOKUP(D4051,设备类型清单!B:E,4,0)</f>
        <v>SJ-A-02-QDVZ-AC-0359</v>
      </c>
      <c r="D4051" s="30" t="s">
        <v>491</v>
      </c>
      <c r="E4051" s="30" t="s">
        <v>484</v>
      </c>
      <c r="F4051" s="30" t="s">
        <v>94</v>
      </c>
      <c r="G4051" s="30" t="s">
        <v>194</v>
      </c>
    </row>
    <row r="4052" spans="1:7" x14ac:dyDescent="0.2">
      <c r="A4052" s="34">
        <v>4051</v>
      </c>
      <c r="B4052" s="30" t="str">
        <f t="shared" si="63"/>
        <v>SJ-A-02-QDVZ-AC-0359_OP03_F</v>
      </c>
      <c r="C4052" s="30" t="str">
        <f>VLOOKUP(D4052,设备类型清单!B:E,4,0)</f>
        <v>SJ-A-02-QDVZ-AC-0359</v>
      </c>
      <c r="D4052" s="30" t="s">
        <v>491</v>
      </c>
      <c r="E4052" s="30" t="s">
        <v>484</v>
      </c>
      <c r="F4052" s="30" t="s">
        <v>15</v>
      </c>
      <c r="G4052" s="30" t="s">
        <v>476</v>
      </c>
    </row>
    <row r="4053" spans="1:7" x14ac:dyDescent="0.2">
      <c r="A4053" s="34">
        <v>4052</v>
      </c>
      <c r="B4053" s="30" t="str">
        <f t="shared" si="63"/>
        <v>SJ-A-02-QDVZ-AC-0359_OP04_X</v>
      </c>
      <c r="C4053" s="30" t="str">
        <f>VLOOKUP(D4053,设备类型清单!B:E,4,0)</f>
        <v>SJ-A-02-QDVZ-AC-0359</v>
      </c>
      <c r="D4053" s="30" t="s">
        <v>491</v>
      </c>
      <c r="E4053" s="30" t="s">
        <v>484</v>
      </c>
      <c r="F4053" s="30" t="s">
        <v>95</v>
      </c>
      <c r="G4053" s="30" t="s">
        <v>477</v>
      </c>
    </row>
    <row r="4054" spans="1:7" x14ac:dyDescent="0.2">
      <c r="A4054" s="34">
        <v>4053</v>
      </c>
      <c r="B4054" s="30" t="str">
        <f t="shared" si="63"/>
        <v>SJ-A-02-QDVZ-AC-0359_OP05_F</v>
      </c>
      <c r="C4054" s="30" t="str">
        <f>VLOOKUP(D4054,设备类型清单!B:E,4,0)</f>
        <v>SJ-A-02-QDVZ-AC-0359</v>
      </c>
      <c r="D4054" s="30" t="s">
        <v>491</v>
      </c>
      <c r="E4054" s="30" t="s">
        <v>484</v>
      </c>
      <c r="F4054" s="30" t="s">
        <v>19</v>
      </c>
      <c r="G4054" s="30" t="s">
        <v>478</v>
      </c>
    </row>
    <row r="4055" spans="1:7" x14ac:dyDescent="0.2">
      <c r="A4055" s="34">
        <v>4054</v>
      </c>
      <c r="B4055" s="30" t="str">
        <f t="shared" si="63"/>
        <v>SJ-A-02-QDVZ-AC-0359_OP06_X</v>
      </c>
      <c r="C4055" s="30" t="str">
        <f>VLOOKUP(D4055,设备类型清单!B:E,4,0)</f>
        <v>SJ-A-02-QDVZ-AC-0359</v>
      </c>
      <c r="D4055" s="30" t="s">
        <v>491</v>
      </c>
      <c r="E4055" s="30" t="s">
        <v>484</v>
      </c>
      <c r="F4055" s="30" t="s">
        <v>21</v>
      </c>
      <c r="G4055" s="30" t="s">
        <v>479</v>
      </c>
    </row>
    <row r="4056" spans="1:7" x14ac:dyDescent="0.2">
      <c r="A4056" s="34">
        <v>4055</v>
      </c>
      <c r="B4056" s="30" t="str">
        <f t="shared" si="63"/>
        <v>SJ-A-02-QDVZ-AC-0359_FQ01_F</v>
      </c>
      <c r="C4056" s="30" t="str">
        <f>VLOOKUP(D4056,设备类型清单!B:E,4,0)</f>
        <v>SJ-A-02-QDVZ-AC-0359</v>
      </c>
      <c r="D4056" s="30" t="s">
        <v>491</v>
      </c>
      <c r="E4056" s="30" t="s">
        <v>484</v>
      </c>
      <c r="F4056" s="30" t="s">
        <v>29</v>
      </c>
      <c r="G4056" s="30" t="s">
        <v>30</v>
      </c>
    </row>
    <row r="4057" spans="1:7" x14ac:dyDescent="0.2">
      <c r="A4057" s="34">
        <v>4056</v>
      </c>
      <c r="B4057" s="30" t="str">
        <f t="shared" si="63"/>
        <v>SJ-A-02-QDVZ-AC-0359_HU01_F</v>
      </c>
      <c r="C4057" s="30" t="str">
        <f>VLOOKUP(D4057,设备类型清单!B:E,4,0)</f>
        <v>SJ-A-02-QDVZ-AC-0359</v>
      </c>
      <c r="D4057" s="30" t="s">
        <v>491</v>
      </c>
      <c r="E4057" s="30" t="s">
        <v>484</v>
      </c>
      <c r="F4057" s="30" t="s">
        <v>31</v>
      </c>
      <c r="G4057" s="30" t="s">
        <v>36</v>
      </c>
    </row>
    <row r="4058" spans="1:7" x14ac:dyDescent="0.2">
      <c r="A4058" s="34">
        <v>4057</v>
      </c>
      <c r="B4058" s="30" t="str">
        <f t="shared" si="63"/>
        <v>SJ-A-02-QDVZ-AC-0359_HU02_F</v>
      </c>
      <c r="C4058" s="30" t="str">
        <f>VLOOKUP(D4058,设备类型清单!B:E,4,0)</f>
        <v>SJ-A-02-QDVZ-AC-0359</v>
      </c>
      <c r="D4058" s="30" t="s">
        <v>491</v>
      </c>
      <c r="E4058" s="30" t="s">
        <v>484</v>
      </c>
      <c r="F4058" s="30" t="s">
        <v>33</v>
      </c>
      <c r="G4058" s="30" t="s">
        <v>480</v>
      </c>
    </row>
    <row r="4059" spans="1:7" x14ac:dyDescent="0.2">
      <c r="A4059" s="34">
        <v>4058</v>
      </c>
      <c r="B4059" s="30" t="str">
        <f t="shared" si="63"/>
        <v>SJ-A-02-QDVZ-AC-0359_HU03_F</v>
      </c>
      <c r="C4059" s="30" t="str">
        <f>VLOOKUP(D4059,设备类型清单!B:E,4,0)</f>
        <v>SJ-A-02-QDVZ-AC-0359</v>
      </c>
      <c r="D4059" s="30" t="s">
        <v>491</v>
      </c>
      <c r="E4059" s="30" t="s">
        <v>484</v>
      </c>
      <c r="F4059" s="30" t="s">
        <v>35</v>
      </c>
      <c r="G4059" s="30" t="s">
        <v>34</v>
      </c>
    </row>
    <row r="4060" spans="1:7" x14ac:dyDescent="0.2">
      <c r="A4060" s="34">
        <v>4059</v>
      </c>
      <c r="B4060" s="30" t="str">
        <f t="shared" si="63"/>
        <v>SJ-A-02-QDVZ-AC-0359_HU04_F</v>
      </c>
      <c r="C4060" s="30" t="str">
        <f>VLOOKUP(D4060,设备类型清单!B:E,4,0)</f>
        <v>SJ-A-02-QDVZ-AC-0359</v>
      </c>
      <c r="D4060" s="30" t="s">
        <v>491</v>
      </c>
      <c r="E4060" s="30" t="s">
        <v>484</v>
      </c>
      <c r="F4060" s="30" t="s">
        <v>37</v>
      </c>
      <c r="G4060" s="30" t="s">
        <v>32</v>
      </c>
    </row>
    <row r="4061" spans="1:7" x14ac:dyDescent="0.2">
      <c r="A4061" s="34">
        <v>4060</v>
      </c>
      <c r="B4061" s="30" t="str">
        <f t="shared" si="63"/>
        <v>SJ-A-02-QDVZ-AC-0359_TE01_F</v>
      </c>
      <c r="C4061" s="30" t="str">
        <f>VLOOKUP(D4061,设备类型清单!B:E,4,0)</f>
        <v>SJ-A-02-QDVZ-AC-0359</v>
      </c>
      <c r="D4061" s="30" t="s">
        <v>491</v>
      </c>
      <c r="E4061" s="30" t="s">
        <v>484</v>
      </c>
      <c r="F4061" s="30" t="s">
        <v>43</v>
      </c>
      <c r="G4061" s="30" t="s">
        <v>48</v>
      </c>
    </row>
    <row r="4062" spans="1:7" x14ac:dyDescent="0.2">
      <c r="A4062" s="34">
        <v>4061</v>
      </c>
      <c r="B4062" s="30" t="str">
        <f t="shared" si="63"/>
        <v>SJ-A-02-QDVZ-AC-0359_TE02_X</v>
      </c>
      <c r="C4062" s="30" t="str">
        <f>VLOOKUP(D4062,设备类型清单!B:E,4,0)</f>
        <v>SJ-A-02-QDVZ-AC-0359</v>
      </c>
      <c r="D4062" s="30" t="s">
        <v>491</v>
      </c>
      <c r="E4062" s="30" t="s">
        <v>484</v>
      </c>
      <c r="F4062" s="30" t="s">
        <v>97</v>
      </c>
      <c r="G4062" s="30" t="s">
        <v>68</v>
      </c>
    </row>
    <row r="4063" spans="1:7" x14ac:dyDescent="0.2">
      <c r="A4063" s="34">
        <v>4062</v>
      </c>
      <c r="B4063" s="30" t="str">
        <f t="shared" si="63"/>
        <v>SJ-A-02-QDVZ-AC-0359_TE03_S</v>
      </c>
      <c r="C4063" s="30" t="str">
        <f>VLOOKUP(D4063,设备类型清单!B:E,4,0)</f>
        <v>SJ-A-02-QDVZ-AC-0359</v>
      </c>
      <c r="D4063" s="30" t="s">
        <v>491</v>
      </c>
      <c r="E4063" s="30" t="s">
        <v>484</v>
      </c>
      <c r="F4063" s="30" t="s">
        <v>98</v>
      </c>
      <c r="G4063" s="30" t="s">
        <v>62</v>
      </c>
    </row>
    <row r="4064" spans="1:7" x14ac:dyDescent="0.2">
      <c r="A4064" s="34">
        <v>4063</v>
      </c>
      <c r="B4064" s="30" t="str">
        <f t="shared" si="63"/>
        <v>SJ-A-02-QDVZ-AC-0359_TE04_F</v>
      </c>
      <c r="C4064" s="30" t="str">
        <f>VLOOKUP(D4064,设备类型清单!B:E,4,0)</f>
        <v>SJ-A-02-QDVZ-AC-0359</v>
      </c>
      <c r="D4064" s="30" t="s">
        <v>491</v>
      </c>
      <c r="E4064" s="30" t="s">
        <v>484</v>
      </c>
      <c r="F4064" s="30" t="s">
        <v>49</v>
      </c>
      <c r="G4064" s="30" t="s">
        <v>224</v>
      </c>
    </row>
    <row r="4065" spans="1:7" x14ac:dyDescent="0.2">
      <c r="A4065" s="34">
        <v>4064</v>
      </c>
      <c r="B4065" s="30" t="str">
        <f t="shared" si="63"/>
        <v>SJ-A-02-QDVZ-AC-0359_TE05_F</v>
      </c>
      <c r="C4065" s="30" t="str">
        <f>VLOOKUP(D4065,设备类型清单!B:E,4,0)</f>
        <v>SJ-A-02-QDVZ-AC-0359</v>
      </c>
      <c r="D4065" s="30" t="s">
        <v>491</v>
      </c>
      <c r="E4065" s="30" t="s">
        <v>484</v>
      </c>
      <c r="F4065" s="30" t="s">
        <v>51</v>
      </c>
      <c r="G4065" s="30" t="s">
        <v>46</v>
      </c>
    </row>
    <row r="4066" spans="1:7" x14ac:dyDescent="0.2">
      <c r="A4066" s="34">
        <v>4065</v>
      </c>
      <c r="B4066" s="30" t="str">
        <f t="shared" si="63"/>
        <v>SJ-A-02-QDVZ-AC-0359_TE06_X</v>
      </c>
      <c r="C4066" s="30" t="str">
        <f>VLOOKUP(D4066,设备类型清单!B:E,4,0)</f>
        <v>SJ-A-02-QDVZ-AC-0359</v>
      </c>
      <c r="D4066" s="30" t="s">
        <v>491</v>
      </c>
      <c r="E4066" s="30" t="s">
        <v>484</v>
      </c>
      <c r="F4066" s="30" t="s">
        <v>100</v>
      </c>
      <c r="G4066" s="30" t="s">
        <v>64</v>
      </c>
    </row>
    <row r="4067" spans="1:7" x14ac:dyDescent="0.2">
      <c r="A4067" s="34">
        <v>4066</v>
      </c>
      <c r="B4067" s="30" t="str">
        <f t="shared" si="63"/>
        <v>SJ-A-02-QDVZ-AC-0359_TE07_F</v>
      </c>
      <c r="C4067" s="30" t="str">
        <f>VLOOKUP(D4067,设备类型清单!B:E,4,0)</f>
        <v>SJ-A-02-QDVZ-AC-0359</v>
      </c>
      <c r="D4067" s="30" t="s">
        <v>491</v>
      </c>
      <c r="E4067" s="30" t="s">
        <v>484</v>
      </c>
      <c r="F4067" s="30" t="s">
        <v>55</v>
      </c>
      <c r="G4067" s="30" t="s">
        <v>44</v>
      </c>
    </row>
    <row r="4068" spans="1:7" x14ac:dyDescent="0.2">
      <c r="A4068" s="34">
        <v>4067</v>
      </c>
      <c r="B4068" s="30" t="str">
        <f t="shared" si="63"/>
        <v>SJ-A-02-QDVZ-AC-0359_DP01_X</v>
      </c>
      <c r="C4068" s="30" t="str">
        <f>VLOOKUP(D4068,设备类型清单!B:E,4,0)</f>
        <v>SJ-A-02-QDVZ-AC-0359</v>
      </c>
      <c r="D4068" s="30" t="s">
        <v>491</v>
      </c>
      <c r="E4068" s="30" t="s">
        <v>484</v>
      </c>
      <c r="F4068" s="30" t="s">
        <v>195</v>
      </c>
      <c r="G4068" s="30" t="s">
        <v>72</v>
      </c>
    </row>
    <row r="4069" spans="1:7" x14ac:dyDescent="0.2">
      <c r="A4069" s="34">
        <v>4068</v>
      </c>
      <c r="B4069" s="30" t="str">
        <f t="shared" si="63"/>
        <v>SJ-A-02-QDVZ-AC-0359_DP02_X</v>
      </c>
      <c r="C4069" s="30" t="str">
        <f>VLOOKUP(D4069,设备类型清单!B:E,4,0)</f>
        <v>SJ-A-02-QDVZ-AC-0359</v>
      </c>
      <c r="D4069" s="30" t="s">
        <v>491</v>
      </c>
      <c r="E4069" s="30" t="s">
        <v>484</v>
      </c>
      <c r="F4069" s="30" t="s">
        <v>71</v>
      </c>
      <c r="G4069" s="30" t="s">
        <v>74</v>
      </c>
    </row>
    <row r="4070" spans="1:7" x14ac:dyDescent="0.2">
      <c r="A4070" s="34">
        <v>4069</v>
      </c>
      <c r="B4070" s="30" t="str">
        <f t="shared" si="63"/>
        <v>SJ-A-02-QDVZ-AC-0359_PR01_F</v>
      </c>
      <c r="C4070" s="30" t="str">
        <f>VLOOKUP(D4070,设备类型清单!B:E,4,0)</f>
        <v>SJ-A-02-QDVZ-AC-0359</v>
      </c>
      <c r="D4070" s="30" t="s">
        <v>491</v>
      </c>
      <c r="E4070" s="30" t="s">
        <v>484</v>
      </c>
      <c r="F4070" s="30" t="s">
        <v>77</v>
      </c>
      <c r="G4070" s="30" t="s">
        <v>78</v>
      </c>
    </row>
    <row r="4071" spans="1:7" x14ac:dyDescent="0.2">
      <c r="A4071" s="34">
        <v>4070</v>
      </c>
      <c r="B4071" s="30" t="str">
        <f t="shared" si="63"/>
        <v>SJ-A-02-QDVZ-AC-0359_SN01_E</v>
      </c>
      <c r="C4071" s="30" t="str">
        <f>VLOOKUP(D4071,设备类型清单!B:E,4,0)</f>
        <v>SJ-A-02-QDVZ-AC-0359</v>
      </c>
      <c r="D4071" s="30" t="s">
        <v>491</v>
      </c>
      <c r="E4071" s="30" t="s">
        <v>484</v>
      </c>
      <c r="F4071" s="30" t="s">
        <v>101</v>
      </c>
      <c r="G4071" s="30" t="s">
        <v>84</v>
      </c>
    </row>
    <row r="4072" spans="1:7" x14ac:dyDescent="0.2">
      <c r="A4072" s="34">
        <v>4071</v>
      </c>
      <c r="B4072" s="30" t="str">
        <f t="shared" si="63"/>
        <v>SJ-A-02-QDVZ-AC-0359_SN02_M</v>
      </c>
      <c r="C4072" s="30" t="str">
        <f>VLOOKUP(D4072,设备类型清单!B:E,4,0)</f>
        <v>SJ-A-02-QDVZ-AC-0359</v>
      </c>
      <c r="D4072" s="30" t="s">
        <v>491</v>
      </c>
      <c r="E4072" s="30" t="s">
        <v>484</v>
      </c>
      <c r="F4072" s="30" t="s">
        <v>102</v>
      </c>
      <c r="G4072" s="30" t="s">
        <v>80</v>
      </c>
    </row>
    <row r="4073" spans="1:7" x14ac:dyDescent="0.2">
      <c r="A4073" s="34">
        <v>4072</v>
      </c>
      <c r="B4073" s="30" t="str">
        <f t="shared" si="63"/>
        <v>SJ-A-02-QDVZ-AC-0359_SN03_R</v>
      </c>
      <c r="C4073" s="30" t="str">
        <f>VLOOKUP(D4073,设备类型清单!B:E,4,0)</f>
        <v>SJ-A-02-QDVZ-AC-0359</v>
      </c>
      <c r="D4073" s="30" t="s">
        <v>491</v>
      </c>
      <c r="E4073" s="30" t="s">
        <v>484</v>
      </c>
      <c r="F4073" s="30" t="s">
        <v>103</v>
      </c>
      <c r="G4073" s="30" t="s">
        <v>82</v>
      </c>
    </row>
    <row r="4074" spans="1:7" x14ac:dyDescent="0.2">
      <c r="A4074" s="34">
        <v>4073</v>
      </c>
      <c r="B4074" s="30" t="str">
        <f t="shared" si="63"/>
        <v>SJ-A-02-QDVZ-AC-0359_SN04_S</v>
      </c>
      <c r="C4074" s="30" t="str">
        <f>VLOOKUP(D4074,设备类型清单!B:E,4,0)</f>
        <v>SJ-A-02-QDVZ-AC-0359</v>
      </c>
      <c r="D4074" s="30" t="s">
        <v>491</v>
      </c>
      <c r="E4074" s="30" t="s">
        <v>484</v>
      </c>
      <c r="F4074" s="30" t="s">
        <v>104</v>
      </c>
      <c r="G4074" s="30" t="s">
        <v>90</v>
      </c>
    </row>
    <row r="4075" spans="1:7" x14ac:dyDescent="0.2">
      <c r="A4075" s="31">
        <v>4074</v>
      </c>
      <c r="B4075" s="32" t="str">
        <f t="shared" si="63"/>
        <v>SJ-A-02-QDVZ-AC-0360_OP01_F</v>
      </c>
      <c r="C4075" s="32" t="str">
        <f>VLOOKUP(D4075,设备类型清单!B:E,4,0)</f>
        <v>SJ-A-02-QDVZ-AC-0360</v>
      </c>
      <c r="D4075" s="32" t="s">
        <v>492</v>
      </c>
      <c r="E4075" s="32" t="s">
        <v>484</v>
      </c>
      <c r="F4075" s="32" t="s">
        <v>11</v>
      </c>
      <c r="G4075" s="32" t="s">
        <v>193</v>
      </c>
    </row>
    <row r="4076" spans="1:7" x14ac:dyDescent="0.2">
      <c r="A4076" s="31">
        <v>4075</v>
      </c>
      <c r="B4076" s="32" t="str">
        <f t="shared" si="63"/>
        <v>SJ-A-02-QDVZ-AC-0360_OP02_X</v>
      </c>
      <c r="C4076" s="32" t="str">
        <f>VLOOKUP(D4076,设备类型清单!B:E,4,0)</f>
        <v>SJ-A-02-QDVZ-AC-0360</v>
      </c>
      <c r="D4076" s="32" t="s">
        <v>492</v>
      </c>
      <c r="E4076" s="32" t="s">
        <v>484</v>
      </c>
      <c r="F4076" s="32" t="s">
        <v>94</v>
      </c>
      <c r="G4076" s="32" t="s">
        <v>194</v>
      </c>
    </row>
    <row r="4077" spans="1:7" x14ac:dyDescent="0.2">
      <c r="A4077" s="31">
        <v>4076</v>
      </c>
      <c r="B4077" s="32" t="str">
        <f t="shared" si="63"/>
        <v>SJ-A-02-QDVZ-AC-0360_OP03_F</v>
      </c>
      <c r="C4077" s="32" t="str">
        <f>VLOOKUP(D4077,设备类型清单!B:E,4,0)</f>
        <v>SJ-A-02-QDVZ-AC-0360</v>
      </c>
      <c r="D4077" s="32" t="s">
        <v>492</v>
      </c>
      <c r="E4077" s="32" t="s">
        <v>484</v>
      </c>
      <c r="F4077" s="32" t="s">
        <v>15</v>
      </c>
      <c r="G4077" s="32" t="s">
        <v>476</v>
      </c>
    </row>
    <row r="4078" spans="1:7" x14ac:dyDescent="0.2">
      <c r="A4078" s="31">
        <v>4077</v>
      </c>
      <c r="B4078" s="32" t="str">
        <f t="shared" si="63"/>
        <v>SJ-A-02-QDVZ-AC-0360_OP04_X</v>
      </c>
      <c r="C4078" s="32" t="str">
        <f>VLOOKUP(D4078,设备类型清单!B:E,4,0)</f>
        <v>SJ-A-02-QDVZ-AC-0360</v>
      </c>
      <c r="D4078" s="32" t="s">
        <v>492</v>
      </c>
      <c r="E4078" s="32" t="s">
        <v>484</v>
      </c>
      <c r="F4078" s="32" t="s">
        <v>95</v>
      </c>
      <c r="G4078" s="32" t="s">
        <v>477</v>
      </c>
    </row>
    <row r="4079" spans="1:7" x14ac:dyDescent="0.2">
      <c r="A4079" s="31">
        <v>4078</v>
      </c>
      <c r="B4079" s="32" t="str">
        <f t="shared" si="63"/>
        <v>SJ-A-02-QDVZ-AC-0360_OP05_F</v>
      </c>
      <c r="C4079" s="32" t="str">
        <f>VLOOKUP(D4079,设备类型清单!B:E,4,0)</f>
        <v>SJ-A-02-QDVZ-AC-0360</v>
      </c>
      <c r="D4079" s="32" t="s">
        <v>492</v>
      </c>
      <c r="E4079" s="32" t="s">
        <v>484</v>
      </c>
      <c r="F4079" s="32" t="s">
        <v>19</v>
      </c>
      <c r="G4079" s="32" t="s">
        <v>478</v>
      </c>
    </row>
    <row r="4080" spans="1:7" x14ac:dyDescent="0.2">
      <c r="A4080" s="31">
        <v>4079</v>
      </c>
      <c r="B4080" s="32" t="str">
        <f t="shared" si="63"/>
        <v>SJ-A-02-QDVZ-AC-0360_OP06_X</v>
      </c>
      <c r="C4080" s="32" t="str">
        <f>VLOOKUP(D4080,设备类型清单!B:E,4,0)</f>
        <v>SJ-A-02-QDVZ-AC-0360</v>
      </c>
      <c r="D4080" s="32" t="s">
        <v>492</v>
      </c>
      <c r="E4080" s="32" t="s">
        <v>484</v>
      </c>
      <c r="F4080" s="32" t="s">
        <v>21</v>
      </c>
      <c r="G4080" s="32" t="s">
        <v>479</v>
      </c>
    </row>
    <row r="4081" spans="1:7" x14ac:dyDescent="0.2">
      <c r="A4081" s="31">
        <v>4080</v>
      </c>
      <c r="B4081" s="32" t="str">
        <f t="shared" si="63"/>
        <v>SJ-A-02-QDVZ-AC-0360_FQ01_F</v>
      </c>
      <c r="C4081" s="32" t="str">
        <f>VLOOKUP(D4081,设备类型清单!B:E,4,0)</f>
        <v>SJ-A-02-QDVZ-AC-0360</v>
      </c>
      <c r="D4081" s="32" t="s">
        <v>492</v>
      </c>
      <c r="E4081" s="32" t="s">
        <v>484</v>
      </c>
      <c r="F4081" s="32" t="s">
        <v>29</v>
      </c>
      <c r="G4081" s="32" t="s">
        <v>30</v>
      </c>
    </row>
    <row r="4082" spans="1:7" x14ac:dyDescent="0.2">
      <c r="A4082" s="31">
        <v>4081</v>
      </c>
      <c r="B4082" s="32" t="str">
        <f t="shared" si="63"/>
        <v>SJ-A-02-QDVZ-AC-0360_HU01_F</v>
      </c>
      <c r="C4082" s="32" t="str">
        <f>VLOOKUP(D4082,设备类型清单!B:E,4,0)</f>
        <v>SJ-A-02-QDVZ-AC-0360</v>
      </c>
      <c r="D4082" s="32" t="s">
        <v>492</v>
      </c>
      <c r="E4082" s="32" t="s">
        <v>484</v>
      </c>
      <c r="F4082" s="32" t="s">
        <v>31</v>
      </c>
      <c r="G4082" s="32" t="s">
        <v>36</v>
      </c>
    </row>
    <row r="4083" spans="1:7" x14ac:dyDescent="0.2">
      <c r="A4083" s="31">
        <v>4082</v>
      </c>
      <c r="B4083" s="32" t="str">
        <f t="shared" si="63"/>
        <v>SJ-A-02-QDVZ-AC-0360_HU02_F</v>
      </c>
      <c r="C4083" s="32" t="str">
        <f>VLOOKUP(D4083,设备类型清单!B:E,4,0)</f>
        <v>SJ-A-02-QDVZ-AC-0360</v>
      </c>
      <c r="D4083" s="32" t="s">
        <v>492</v>
      </c>
      <c r="E4083" s="32" t="s">
        <v>484</v>
      </c>
      <c r="F4083" s="32" t="s">
        <v>33</v>
      </c>
      <c r="G4083" s="32" t="s">
        <v>480</v>
      </c>
    </row>
    <row r="4084" spans="1:7" x14ac:dyDescent="0.2">
      <c r="A4084" s="31">
        <v>4083</v>
      </c>
      <c r="B4084" s="32" t="str">
        <f t="shared" si="63"/>
        <v>SJ-A-02-QDVZ-AC-0360_HU03_F</v>
      </c>
      <c r="C4084" s="32" t="str">
        <f>VLOOKUP(D4084,设备类型清单!B:E,4,0)</f>
        <v>SJ-A-02-QDVZ-AC-0360</v>
      </c>
      <c r="D4084" s="32" t="s">
        <v>492</v>
      </c>
      <c r="E4084" s="32" t="s">
        <v>484</v>
      </c>
      <c r="F4084" s="32" t="s">
        <v>35</v>
      </c>
      <c r="G4084" s="32" t="s">
        <v>34</v>
      </c>
    </row>
    <row r="4085" spans="1:7" x14ac:dyDescent="0.2">
      <c r="A4085" s="31">
        <v>4084</v>
      </c>
      <c r="B4085" s="32" t="str">
        <f t="shared" si="63"/>
        <v>SJ-A-02-QDVZ-AC-0360_HU04_F</v>
      </c>
      <c r="C4085" s="32" t="str">
        <f>VLOOKUP(D4085,设备类型清单!B:E,4,0)</f>
        <v>SJ-A-02-QDVZ-AC-0360</v>
      </c>
      <c r="D4085" s="32" t="s">
        <v>492</v>
      </c>
      <c r="E4085" s="32" t="s">
        <v>484</v>
      </c>
      <c r="F4085" s="32" t="s">
        <v>37</v>
      </c>
      <c r="G4085" s="32" t="s">
        <v>32</v>
      </c>
    </row>
    <row r="4086" spans="1:7" x14ac:dyDescent="0.2">
      <c r="A4086" s="31">
        <v>4085</v>
      </c>
      <c r="B4086" s="32" t="str">
        <f t="shared" si="63"/>
        <v>SJ-A-02-QDVZ-AC-0360_TE01_F</v>
      </c>
      <c r="C4086" s="32" t="str">
        <f>VLOOKUP(D4086,设备类型清单!B:E,4,0)</f>
        <v>SJ-A-02-QDVZ-AC-0360</v>
      </c>
      <c r="D4086" s="32" t="s">
        <v>492</v>
      </c>
      <c r="E4086" s="32" t="s">
        <v>484</v>
      </c>
      <c r="F4086" s="32" t="s">
        <v>43</v>
      </c>
      <c r="G4086" s="32" t="s">
        <v>48</v>
      </c>
    </row>
    <row r="4087" spans="1:7" x14ac:dyDescent="0.2">
      <c r="A4087" s="31">
        <v>4086</v>
      </c>
      <c r="B4087" s="32" t="str">
        <f t="shared" si="63"/>
        <v>SJ-A-02-QDVZ-AC-0360_TE02_X</v>
      </c>
      <c r="C4087" s="32" t="str">
        <f>VLOOKUP(D4087,设备类型清单!B:E,4,0)</f>
        <v>SJ-A-02-QDVZ-AC-0360</v>
      </c>
      <c r="D4087" s="32" t="s">
        <v>492</v>
      </c>
      <c r="E4087" s="32" t="s">
        <v>484</v>
      </c>
      <c r="F4087" s="32" t="s">
        <v>97</v>
      </c>
      <c r="G4087" s="32" t="s">
        <v>68</v>
      </c>
    </row>
    <row r="4088" spans="1:7" x14ac:dyDescent="0.2">
      <c r="A4088" s="31">
        <v>4087</v>
      </c>
      <c r="B4088" s="32" t="str">
        <f t="shared" si="63"/>
        <v>SJ-A-02-QDVZ-AC-0360_TE03_S</v>
      </c>
      <c r="C4088" s="32" t="str">
        <f>VLOOKUP(D4088,设备类型清单!B:E,4,0)</f>
        <v>SJ-A-02-QDVZ-AC-0360</v>
      </c>
      <c r="D4088" s="32" t="s">
        <v>492</v>
      </c>
      <c r="E4088" s="32" t="s">
        <v>484</v>
      </c>
      <c r="F4088" s="32" t="s">
        <v>98</v>
      </c>
      <c r="G4088" s="32" t="s">
        <v>62</v>
      </c>
    </row>
    <row r="4089" spans="1:7" x14ac:dyDescent="0.2">
      <c r="A4089" s="31">
        <v>4088</v>
      </c>
      <c r="B4089" s="32" t="str">
        <f t="shared" si="63"/>
        <v>SJ-A-02-QDVZ-AC-0360_TE04_F</v>
      </c>
      <c r="C4089" s="32" t="str">
        <f>VLOOKUP(D4089,设备类型清单!B:E,4,0)</f>
        <v>SJ-A-02-QDVZ-AC-0360</v>
      </c>
      <c r="D4089" s="32" t="s">
        <v>492</v>
      </c>
      <c r="E4089" s="32" t="s">
        <v>484</v>
      </c>
      <c r="F4089" s="32" t="s">
        <v>49</v>
      </c>
      <c r="G4089" s="32" t="s">
        <v>224</v>
      </c>
    </row>
    <row r="4090" spans="1:7" x14ac:dyDescent="0.2">
      <c r="A4090" s="31">
        <v>4089</v>
      </c>
      <c r="B4090" s="32" t="str">
        <f t="shared" si="63"/>
        <v>SJ-A-02-QDVZ-AC-0360_TE05_F</v>
      </c>
      <c r="C4090" s="32" t="str">
        <f>VLOOKUP(D4090,设备类型清单!B:E,4,0)</f>
        <v>SJ-A-02-QDVZ-AC-0360</v>
      </c>
      <c r="D4090" s="32" t="s">
        <v>492</v>
      </c>
      <c r="E4090" s="32" t="s">
        <v>484</v>
      </c>
      <c r="F4090" s="32" t="s">
        <v>51</v>
      </c>
      <c r="G4090" s="32" t="s">
        <v>46</v>
      </c>
    </row>
    <row r="4091" spans="1:7" x14ac:dyDescent="0.2">
      <c r="A4091" s="31">
        <v>4090</v>
      </c>
      <c r="B4091" s="32" t="str">
        <f t="shared" si="63"/>
        <v>SJ-A-02-QDVZ-AC-0360_TE06_X</v>
      </c>
      <c r="C4091" s="32" t="str">
        <f>VLOOKUP(D4091,设备类型清单!B:E,4,0)</f>
        <v>SJ-A-02-QDVZ-AC-0360</v>
      </c>
      <c r="D4091" s="32" t="s">
        <v>492</v>
      </c>
      <c r="E4091" s="32" t="s">
        <v>484</v>
      </c>
      <c r="F4091" s="32" t="s">
        <v>100</v>
      </c>
      <c r="G4091" s="32" t="s">
        <v>64</v>
      </c>
    </row>
    <row r="4092" spans="1:7" x14ac:dyDescent="0.2">
      <c r="A4092" s="31">
        <v>4091</v>
      </c>
      <c r="B4092" s="32" t="str">
        <f t="shared" si="63"/>
        <v>SJ-A-02-QDVZ-AC-0360_TE07_F</v>
      </c>
      <c r="C4092" s="32" t="str">
        <f>VLOOKUP(D4092,设备类型清单!B:E,4,0)</f>
        <v>SJ-A-02-QDVZ-AC-0360</v>
      </c>
      <c r="D4092" s="32" t="s">
        <v>492</v>
      </c>
      <c r="E4092" s="32" t="s">
        <v>484</v>
      </c>
      <c r="F4092" s="32" t="s">
        <v>55</v>
      </c>
      <c r="G4092" s="32" t="s">
        <v>44</v>
      </c>
    </row>
    <row r="4093" spans="1:7" x14ac:dyDescent="0.2">
      <c r="A4093" s="31">
        <v>4092</v>
      </c>
      <c r="B4093" s="32" t="str">
        <f t="shared" si="63"/>
        <v>SJ-A-02-QDVZ-AC-0360_DP01_X</v>
      </c>
      <c r="C4093" s="32" t="str">
        <f>VLOOKUP(D4093,设备类型清单!B:E,4,0)</f>
        <v>SJ-A-02-QDVZ-AC-0360</v>
      </c>
      <c r="D4093" s="32" t="s">
        <v>492</v>
      </c>
      <c r="E4093" s="32" t="s">
        <v>484</v>
      </c>
      <c r="F4093" s="32" t="s">
        <v>195</v>
      </c>
      <c r="G4093" s="32" t="s">
        <v>72</v>
      </c>
    </row>
    <row r="4094" spans="1:7" x14ac:dyDescent="0.2">
      <c r="A4094" s="31">
        <v>4093</v>
      </c>
      <c r="B4094" s="32" t="str">
        <f t="shared" si="63"/>
        <v>SJ-A-02-QDVZ-AC-0360_DP02_X</v>
      </c>
      <c r="C4094" s="32" t="str">
        <f>VLOOKUP(D4094,设备类型清单!B:E,4,0)</f>
        <v>SJ-A-02-QDVZ-AC-0360</v>
      </c>
      <c r="D4094" s="32" t="s">
        <v>492</v>
      </c>
      <c r="E4094" s="32" t="s">
        <v>484</v>
      </c>
      <c r="F4094" s="32" t="s">
        <v>71</v>
      </c>
      <c r="G4094" s="32" t="s">
        <v>74</v>
      </c>
    </row>
    <row r="4095" spans="1:7" x14ac:dyDescent="0.2">
      <c r="A4095" s="31">
        <v>4094</v>
      </c>
      <c r="B4095" s="32" t="str">
        <f t="shared" si="63"/>
        <v>SJ-A-02-QDVZ-AC-0360_PR01_F</v>
      </c>
      <c r="C4095" s="32" t="str">
        <f>VLOOKUP(D4095,设备类型清单!B:E,4,0)</f>
        <v>SJ-A-02-QDVZ-AC-0360</v>
      </c>
      <c r="D4095" s="32" t="s">
        <v>492</v>
      </c>
      <c r="E4095" s="32" t="s">
        <v>484</v>
      </c>
      <c r="F4095" s="32" t="s">
        <v>77</v>
      </c>
      <c r="G4095" s="32" t="s">
        <v>78</v>
      </c>
    </row>
    <row r="4096" spans="1:7" x14ac:dyDescent="0.2">
      <c r="A4096" s="31">
        <v>4095</v>
      </c>
      <c r="B4096" s="32" t="str">
        <f t="shared" si="63"/>
        <v>SJ-A-02-QDVZ-AC-0360_SN01_E</v>
      </c>
      <c r="C4096" s="32" t="str">
        <f>VLOOKUP(D4096,设备类型清单!B:E,4,0)</f>
        <v>SJ-A-02-QDVZ-AC-0360</v>
      </c>
      <c r="D4096" s="32" t="s">
        <v>492</v>
      </c>
      <c r="E4096" s="32" t="s">
        <v>484</v>
      </c>
      <c r="F4096" s="32" t="s">
        <v>101</v>
      </c>
      <c r="G4096" s="32" t="s">
        <v>84</v>
      </c>
    </row>
    <row r="4097" spans="1:7" x14ac:dyDescent="0.2">
      <c r="A4097" s="31">
        <v>4096</v>
      </c>
      <c r="B4097" s="32" t="str">
        <f t="shared" si="63"/>
        <v>SJ-A-02-QDVZ-AC-0360_SN02_M</v>
      </c>
      <c r="C4097" s="32" t="str">
        <f>VLOOKUP(D4097,设备类型清单!B:E,4,0)</f>
        <v>SJ-A-02-QDVZ-AC-0360</v>
      </c>
      <c r="D4097" s="32" t="s">
        <v>492</v>
      </c>
      <c r="E4097" s="32" t="s">
        <v>484</v>
      </c>
      <c r="F4097" s="32" t="s">
        <v>102</v>
      </c>
      <c r="G4097" s="32" t="s">
        <v>80</v>
      </c>
    </row>
    <row r="4098" spans="1:7" x14ac:dyDescent="0.2">
      <c r="A4098" s="31">
        <v>4097</v>
      </c>
      <c r="B4098" s="32" t="str">
        <f t="shared" ref="B4098:B4161" si="64">C4098&amp;F4098</f>
        <v>SJ-A-02-QDVZ-AC-0360_SN03_R</v>
      </c>
      <c r="C4098" s="32" t="str">
        <f>VLOOKUP(D4098,设备类型清单!B:E,4,0)</f>
        <v>SJ-A-02-QDVZ-AC-0360</v>
      </c>
      <c r="D4098" s="32" t="s">
        <v>492</v>
      </c>
      <c r="E4098" s="32" t="s">
        <v>484</v>
      </c>
      <c r="F4098" s="32" t="s">
        <v>103</v>
      </c>
      <c r="G4098" s="32" t="s">
        <v>82</v>
      </c>
    </row>
    <row r="4099" spans="1:7" x14ac:dyDescent="0.2">
      <c r="A4099" s="31">
        <v>4098</v>
      </c>
      <c r="B4099" s="32" t="str">
        <f t="shared" si="64"/>
        <v>SJ-A-02-QDVZ-AC-0360_SN04_S</v>
      </c>
      <c r="C4099" s="32" t="str">
        <f>VLOOKUP(D4099,设备类型清单!B:E,4,0)</f>
        <v>SJ-A-02-QDVZ-AC-0360</v>
      </c>
      <c r="D4099" s="32" t="s">
        <v>492</v>
      </c>
      <c r="E4099" s="32" t="s">
        <v>484</v>
      </c>
      <c r="F4099" s="32" t="s">
        <v>104</v>
      </c>
      <c r="G4099" s="32" t="s">
        <v>90</v>
      </c>
    </row>
    <row r="4100" spans="1:7" x14ac:dyDescent="0.2">
      <c r="A4100" s="34">
        <v>4099</v>
      </c>
      <c r="B4100" s="30" t="str">
        <f t="shared" si="64"/>
        <v>SJ-A-02-QDVZ-AC-0361_OP01_F</v>
      </c>
      <c r="C4100" s="30" t="str">
        <f>VLOOKUP(D4100,设备类型清单!B:E,4,0)</f>
        <v>SJ-A-02-QDVZ-AC-0361</v>
      </c>
      <c r="D4100" s="30" t="s">
        <v>493</v>
      </c>
      <c r="E4100" s="30" t="s">
        <v>494</v>
      </c>
      <c r="F4100" s="30" t="s">
        <v>11</v>
      </c>
      <c r="G4100" s="30" t="s">
        <v>193</v>
      </c>
    </row>
    <row r="4101" spans="1:7" x14ac:dyDescent="0.2">
      <c r="A4101" s="34">
        <v>4100</v>
      </c>
      <c r="B4101" s="30" t="str">
        <f t="shared" si="64"/>
        <v>SJ-A-02-QDVZ-AC-0361_OP02_X</v>
      </c>
      <c r="C4101" s="30" t="str">
        <f>VLOOKUP(D4101,设备类型清单!B:E,4,0)</f>
        <v>SJ-A-02-QDVZ-AC-0361</v>
      </c>
      <c r="D4101" s="30" t="s">
        <v>493</v>
      </c>
      <c r="E4101" s="30" t="s">
        <v>494</v>
      </c>
      <c r="F4101" s="30" t="s">
        <v>94</v>
      </c>
      <c r="G4101" s="30" t="s">
        <v>194</v>
      </c>
    </row>
    <row r="4102" spans="1:7" x14ac:dyDescent="0.2">
      <c r="A4102" s="34">
        <v>4101</v>
      </c>
      <c r="B4102" s="30" t="str">
        <f t="shared" si="64"/>
        <v>SJ-A-02-QDVZ-AC-0361_HU01_F</v>
      </c>
      <c r="C4102" s="30" t="str">
        <f>VLOOKUP(D4102,设备类型清单!B:E,4,0)</f>
        <v>SJ-A-02-QDVZ-AC-0361</v>
      </c>
      <c r="D4102" s="30" t="s">
        <v>493</v>
      </c>
      <c r="E4102" s="30" t="s">
        <v>494</v>
      </c>
      <c r="F4102" s="30" t="s">
        <v>31</v>
      </c>
      <c r="G4102" s="30" t="s">
        <v>36</v>
      </c>
    </row>
    <row r="4103" spans="1:7" x14ac:dyDescent="0.2">
      <c r="A4103" s="34">
        <v>4102</v>
      </c>
      <c r="B4103" s="30" t="str">
        <f t="shared" si="64"/>
        <v>SJ-A-02-QDVZ-AC-0361_TE01_F</v>
      </c>
      <c r="C4103" s="30" t="str">
        <f>VLOOKUP(D4103,设备类型清单!B:E,4,0)</f>
        <v>SJ-A-02-QDVZ-AC-0361</v>
      </c>
      <c r="D4103" s="30" t="s">
        <v>493</v>
      </c>
      <c r="E4103" s="30" t="s">
        <v>494</v>
      </c>
      <c r="F4103" s="30" t="s">
        <v>43</v>
      </c>
      <c r="G4103" s="30" t="s">
        <v>48</v>
      </c>
    </row>
    <row r="4104" spans="1:7" x14ac:dyDescent="0.2">
      <c r="A4104" s="34">
        <v>4103</v>
      </c>
      <c r="B4104" s="30" t="str">
        <f t="shared" si="64"/>
        <v>SJ-A-02-QDVZ-AC-0361_TE02_F</v>
      </c>
      <c r="C4104" s="30" t="str">
        <f>VLOOKUP(D4104,设备类型清单!B:E,4,0)</f>
        <v>SJ-A-02-QDVZ-AC-0361</v>
      </c>
      <c r="D4104" s="30" t="s">
        <v>493</v>
      </c>
      <c r="E4104" s="30" t="s">
        <v>494</v>
      </c>
      <c r="F4104" s="30" t="s">
        <v>45</v>
      </c>
      <c r="G4104" s="30" t="s">
        <v>46</v>
      </c>
    </row>
    <row r="4105" spans="1:7" x14ac:dyDescent="0.2">
      <c r="A4105" s="34">
        <v>4104</v>
      </c>
      <c r="B4105" s="30" t="str">
        <f t="shared" si="64"/>
        <v>SJ-A-02-QDVZ-AC-0361_TE03_X</v>
      </c>
      <c r="C4105" s="30" t="str">
        <f>VLOOKUP(D4105,设备类型清单!B:E,4,0)</f>
        <v>SJ-A-02-QDVZ-AC-0361</v>
      </c>
      <c r="D4105" s="30" t="s">
        <v>493</v>
      </c>
      <c r="E4105" s="30" t="s">
        <v>494</v>
      </c>
      <c r="F4105" s="30" t="s">
        <v>495</v>
      </c>
      <c r="G4105" s="30" t="s">
        <v>64</v>
      </c>
    </row>
    <row r="4106" spans="1:7" x14ac:dyDescent="0.2">
      <c r="A4106" s="34">
        <v>4105</v>
      </c>
      <c r="B4106" s="30" t="str">
        <f t="shared" si="64"/>
        <v>SJ-A-02-QDVZ-AC-0361_DP01_X</v>
      </c>
      <c r="C4106" s="30" t="str">
        <f>VLOOKUP(D4106,设备类型清单!B:E,4,0)</f>
        <v>SJ-A-02-QDVZ-AC-0361</v>
      </c>
      <c r="D4106" s="30" t="s">
        <v>493</v>
      </c>
      <c r="E4106" s="30" t="s">
        <v>494</v>
      </c>
      <c r="F4106" s="30" t="s">
        <v>195</v>
      </c>
      <c r="G4106" s="30" t="s">
        <v>72</v>
      </c>
    </row>
    <row r="4107" spans="1:7" x14ac:dyDescent="0.2">
      <c r="A4107" s="34">
        <v>4106</v>
      </c>
      <c r="B4107" s="30" t="str">
        <f t="shared" si="64"/>
        <v>SJ-A-02-QDVZ-AC-0361_DP02_X</v>
      </c>
      <c r="C4107" s="30" t="str">
        <f>VLOOKUP(D4107,设备类型清单!B:E,4,0)</f>
        <v>SJ-A-02-QDVZ-AC-0361</v>
      </c>
      <c r="D4107" s="30" t="s">
        <v>493</v>
      </c>
      <c r="E4107" s="30" t="s">
        <v>494</v>
      </c>
      <c r="F4107" s="30" t="s">
        <v>71</v>
      </c>
      <c r="G4107" s="30" t="s">
        <v>74</v>
      </c>
    </row>
    <row r="4108" spans="1:7" x14ac:dyDescent="0.2">
      <c r="A4108" s="34">
        <v>4107</v>
      </c>
      <c r="B4108" s="30" t="str">
        <f t="shared" si="64"/>
        <v>SJ-A-02-QDVZ-AC-0361_SN01_E</v>
      </c>
      <c r="C4108" s="30" t="str">
        <f>VLOOKUP(D4108,设备类型清单!B:E,4,0)</f>
        <v>SJ-A-02-QDVZ-AC-0361</v>
      </c>
      <c r="D4108" s="30" t="s">
        <v>493</v>
      </c>
      <c r="E4108" s="30" t="s">
        <v>494</v>
      </c>
      <c r="F4108" s="30" t="s">
        <v>101</v>
      </c>
      <c r="G4108" s="30" t="s">
        <v>84</v>
      </c>
    </row>
    <row r="4109" spans="1:7" x14ac:dyDescent="0.2">
      <c r="A4109" s="34">
        <v>4108</v>
      </c>
      <c r="B4109" s="30" t="str">
        <f t="shared" si="64"/>
        <v>SJ-A-02-QDVZ-AC-0361_SN02_M</v>
      </c>
      <c r="C4109" s="30" t="str">
        <f>VLOOKUP(D4109,设备类型清单!B:E,4,0)</f>
        <v>SJ-A-02-QDVZ-AC-0361</v>
      </c>
      <c r="D4109" s="30" t="s">
        <v>493</v>
      </c>
      <c r="E4109" s="30" t="s">
        <v>494</v>
      </c>
      <c r="F4109" s="30" t="s">
        <v>102</v>
      </c>
      <c r="G4109" s="30" t="s">
        <v>80</v>
      </c>
    </row>
    <row r="4110" spans="1:7" x14ac:dyDescent="0.2">
      <c r="A4110" s="34">
        <v>4109</v>
      </c>
      <c r="B4110" s="30" t="str">
        <f t="shared" si="64"/>
        <v>SJ-A-02-QDVZ-AC-0361_SN03_R</v>
      </c>
      <c r="C4110" s="30" t="str">
        <f>VLOOKUP(D4110,设备类型清单!B:E,4,0)</f>
        <v>SJ-A-02-QDVZ-AC-0361</v>
      </c>
      <c r="D4110" s="30" t="s">
        <v>493</v>
      </c>
      <c r="E4110" s="30" t="s">
        <v>494</v>
      </c>
      <c r="F4110" s="30" t="s">
        <v>103</v>
      </c>
      <c r="G4110" s="30" t="s">
        <v>82</v>
      </c>
    </row>
    <row r="4111" spans="1:7" x14ac:dyDescent="0.2">
      <c r="A4111" s="34">
        <v>4110</v>
      </c>
      <c r="B4111" s="30" t="str">
        <f t="shared" si="64"/>
        <v>SJ-A-02-QDVZ-AC-0361_SN04_S</v>
      </c>
      <c r="C4111" s="30" t="str">
        <f>VLOOKUP(D4111,设备类型清单!B:E,4,0)</f>
        <v>SJ-A-02-QDVZ-AC-0361</v>
      </c>
      <c r="D4111" s="30" t="s">
        <v>493</v>
      </c>
      <c r="E4111" s="30" t="s">
        <v>494</v>
      </c>
      <c r="F4111" s="30" t="s">
        <v>104</v>
      </c>
      <c r="G4111" s="30" t="s">
        <v>90</v>
      </c>
    </row>
    <row r="4112" spans="1:7" x14ac:dyDescent="0.2">
      <c r="A4112" s="31">
        <v>4111</v>
      </c>
      <c r="B4112" s="32" t="str">
        <f t="shared" si="64"/>
        <v>SJ-A-02-QDVZ-AC-0362_OP01_F</v>
      </c>
      <c r="C4112" s="32" t="str">
        <f>VLOOKUP(D4112,设备类型清单!B:E,4,0)</f>
        <v>SJ-A-02-QDVZ-AC-0362</v>
      </c>
      <c r="D4112" s="32" t="s">
        <v>496</v>
      </c>
      <c r="E4112" s="32" t="s">
        <v>494</v>
      </c>
      <c r="F4112" s="32" t="s">
        <v>11</v>
      </c>
      <c r="G4112" s="32" t="s">
        <v>193</v>
      </c>
    </row>
    <row r="4113" spans="1:7" x14ac:dyDescent="0.2">
      <c r="A4113" s="31">
        <v>4112</v>
      </c>
      <c r="B4113" s="32" t="str">
        <f t="shared" si="64"/>
        <v>SJ-A-02-QDVZ-AC-0362_OP02_X</v>
      </c>
      <c r="C4113" s="32" t="str">
        <f>VLOOKUP(D4113,设备类型清单!B:E,4,0)</f>
        <v>SJ-A-02-QDVZ-AC-0362</v>
      </c>
      <c r="D4113" s="32" t="s">
        <v>496</v>
      </c>
      <c r="E4113" s="32" t="s">
        <v>494</v>
      </c>
      <c r="F4113" s="32" t="s">
        <v>94</v>
      </c>
      <c r="G4113" s="32" t="s">
        <v>194</v>
      </c>
    </row>
    <row r="4114" spans="1:7" x14ac:dyDescent="0.2">
      <c r="A4114" s="31">
        <v>4113</v>
      </c>
      <c r="B4114" s="32" t="str">
        <f t="shared" si="64"/>
        <v>SJ-A-02-QDVZ-AC-0362_HU01_F</v>
      </c>
      <c r="C4114" s="32" t="str">
        <f>VLOOKUP(D4114,设备类型清单!B:E,4,0)</f>
        <v>SJ-A-02-QDVZ-AC-0362</v>
      </c>
      <c r="D4114" s="32" t="s">
        <v>496</v>
      </c>
      <c r="E4114" s="32" t="s">
        <v>494</v>
      </c>
      <c r="F4114" s="32" t="s">
        <v>31</v>
      </c>
      <c r="G4114" s="32" t="s">
        <v>36</v>
      </c>
    </row>
    <row r="4115" spans="1:7" x14ac:dyDescent="0.2">
      <c r="A4115" s="31">
        <v>4114</v>
      </c>
      <c r="B4115" s="32" t="str">
        <f t="shared" si="64"/>
        <v>SJ-A-02-QDVZ-AC-0362_TE01_F</v>
      </c>
      <c r="C4115" s="32" t="str">
        <f>VLOOKUP(D4115,设备类型清单!B:E,4,0)</f>
        <v>SJ-A-02-QDVZ-AC-0362</v>
      </c>
      <c r="D4115" s="32" t="s">
        <v>496</v>
      </c>
      <c r="E4115" s="32" t="s">
        <v>494</v>
      </c>
      <c r="F4115" s="32" t="s">
        <v>43</v>
      </c>
      <c r="G4115" s="32" t="s">
        <v>48</v>
      </c>
    </row>
    <row r="4116" spans="1:7" x14ac:dyDescent="0.2">
      <c r="A4116" s="31">
        <v>4115</v>
      </c>
      <c r="B4116" s="32" t="str">
        <f t="shared" si="64"/>
        <v>SJ-A-02-QDVZ-AC-0362_TE02_F</v>
      </c>
      <c r="C4116" s="32" t="str">
        <f>VLOOKUP(D4116,设备类型清单!B:E,4,0)</f>
        <v>SJ-A-02-QDVZ-AC-0362</v>
      </c>
      <c r="D4116" s="32" t="s">
        <v>496</v>
      </c>
      <c r="E4116" s="32" t="s">
        <v>494</v>
      </c>
      <c r="F4116" s="32" t="s">
        <v>45</v>
      </c>
      <c r="G4116" s="32" t="s">
        <v>46</v>
      </c>
    </row>
    <row r="4117" spans="1:7" x14ac:dyDescent="0.2">
      <c r="A4117" s="31">
        <v>4116</v>
      </c>
      <c r="B4117" s="32" t="str">
        <f t="shared" si="64"/>
        <v>SJ-A-02-QDVZ-AC-0362_TE03_X</v>
      </c>
      <c r="C4117" s="32" t="str">
        <f>VLOOKUP(D4117,设备类型清单!B:E,4,0)</f>
        <v>SJ-A-02-QDVZ-AC-0362</v>
      </c>
      <c r="D4117" s="32" t="s">
        <v>496</v>
      </c>
      <c r="E4117" s="32" t="s">
        <v>494</v>
      </c>
      <c r="F4117" s="32" t="s">
        <v>495</v>
      </c>
      <c r="G4117" s="32" t="s">
        <v>64</v>
      </c>
    </row>
    <row r="4118" spans="1:7" x14ac:dyDescent="0.2">
      <c r="A4118" s="31">
        <v>4117</v>
      </c>
      <c r="B4118" s="32" t="str">
        <f t="shared" si="64"/>
        <v>SJ-A-02-QDVZ-AC-0362_DP01_X</v>
      </c>
      <c r="C4118" s="32" t="str">
        <f>VLOOKUP(D4118,设备类型清单!B:E,4,0)</f>
        <v>SJ-A-02-QDVZ-AC-0362</v>
      </c>
      <c r="D4118" s="32" t="s">
        <v>496</v>
      </c>
      <c r="E4118" s="32" t="s">
        <v>494</v>
      </c>
      <c r="F4118" s="32" t="s">
        <v>195</v>
      </c>
      <c r="G4118" s="32" t="s">
        <v>72</v>
      </c>
    </row>
    <row r="4119" spans="1:7" x14ac:dyDescent="0.2">
      <c r="A4119" s="31">
        <v>4118</v>
      </c>
      <c r="B4119" s="32" t="str">
        <f t="shared" si="64"/>
        <v>SJ-A-02-QDVZ-AC-0362_DP02_X</v>
      </c>
      <c r="C4119" s="32" t="str">
        <f>VLOOKUP(D4119,设备类型清单!B:E,4,0)</f>
        <v>SJ-A-02-QDVZ-AC-0362</v>
      </c>
      <c r="D4119" s="32" t="s">
        <v>496</v>
      </c>
      <c r="E4119" s="32" t="s">
        <v>494</v>
      </c>
      <c r="F4119" s="32" t="s">
        <v>71</v>
      </c>
      <c r="G4119" s="32" t="s">
        <v>74</v>
      </c>
    </row>
    <row r="4120" spans="1:7" x14ac:dyDescent="0.2">
      <c r="A4120" s="31">
        <v>4119</v>
      </c>
      <c r="B4120" s="32" t="str">
        <f t="shared" si="64"/>
        <v>SJ-A-02-QDVZ-AC-0362_SN01_E</v>
      </c>
      <c r="C4120" s="32" t="str">
        <f>VLOOKUP(D4120,设备类型清单!B:E,4,0)</f>
        <v>SJ-A-02-QDVZ-AC-0362</v>
      </c>
      <c r="D4120" s="32" t="s">
        <v>496</v>
      </c>
      <c r="E4120" s="32" t="s">
        <v>494</v>
      </c>
      <c r="F4120" s="32" t="s">
        <v>101</v>
      </c>
      <c r="G4120" s="32" t="s">
        <v>84</v>
      </c>
    </row>
    <row r="4121" spans="1:7" x14ac:dyDescent="0.2">
      <c r="A4121" s="31">
        <v>4120</v>
      </c>
      <c r="B4121" s="32" t="str">
        <f t="shared" si="64"/>
        <v>SJ-A-02-QDVZ-AC-0362_SN02_M</v>
      </c>
      <c r="C4121" s="32" t="str">
        <f>VLOOKUP(D4121,设备类型清单!B:E,4,0)</f>
        <v>SJ-A-02-QDVZ-AC-0362</v>
      </c>
      <c r="D4121" s="32" t="s">
        <v>496</v>
      </c>
      <c r="E4121" s="32" t="s">
        <v>494</v>
      </c>
      <c r="F4121" s="32" t="s">
        <v>102</v>
      </c>
      <c r="G4121" s="32" t="s">
        <v>80</v>
      </c>
    </row>
    <row r="4122" spans="1:7" x14ac:dyDescent="0.2">
      <c r="A4122" s="31">
        <v>4121</v>
      </c>
      <c r="B4122" s="32" t="str">
        <f t="shared" si="64"/>
        <v>SJ-A-02-QDVZ-AC-0362_SN03_R</v>
      </c>
      <c r="C4122" s="32" t="str">
        <f>VLOOKUP(D4122,设备类型清单!B:E,4,0)</f>
        <v>SJ-A-02-QDVZ-AC-0362</v>
      </c>
      <c r="D4122" s="32" t="s">
        <v>496</v>
      </c>
      <c r="E4122" s="32" t="s">
        <v>494</v>
      </c>
      <c r="F4122" s="32" t="s">
        <v>103</v>
      </c>
      <c r="G4122" s="32" t="s">
        <v>82</v>
      </c>
    </row>
    <row r="4123" spans="1:7" x14ac:dyDescent="0.2">
      <c r="A4123" s="31">
        <v>4122</v>
      </c>
      <c r="B4123" s="32" t="str">
        <f t="shared" si="64"/>
        <v>SJ-A-02-QDVZ-AC-0362_SN04_S</v>
      </c>
      <c r="C4123" s="32" t="str">
        <f>VLOOKUP(D4123,设备类型清单!B:E,4,0)</f>
        <v>SJ-A-02-QDVZ-AC-0362</v>
      </c>
      <c r="D4123" s="32" t="s">
        <v>496</v>
      </c>
      <c r="E4123" s="32" t="s">
        <v>494</v>
      </c>
      <c r="F4123" s="32" t="s">
        <v>104</v>
      </c>
      <c r="G4123" s="32" t="s">
        <v>90</v>
      </c>
    </row>
    <row r="4124" spans="1:7" x14ac:dyDescent="0.2">
      <c r="A4124" s="34">
        <v>4123</v>
      </c>
      <c r="B4124" s="30" t="str">
        <f t="shared" si="64"/>
        <v>SJ-A-02-QDVZ-AC-0363_OP01_F</v>
      </c>
      <c r="C4124" s="30" t="str">
        <f>VLOOKUP(D4124,设备类型清单!B:E,4,0)</f>
        <v>SJ-A-02-QDVZ-AC-0363</v>
      </c>
      <c r="D4124" s="30" t="s">
        <v>497</v>
      </c>
      <c r="E4124" s="30" t="s">
        <v>494</v>
      </c>
      <c r="F4124" s="30" t="s">
        <v>11</v>
      </c>
      <c r="G4124" s="30" t="s">
        <v>193</v>
      </c>
    </row>
    <row r="4125" spans="1:7" x14ac:dyDescent="0.2">
      <c r="A4125" s="34">
        <v>4124</v>
      </c>
      <c r="B4125" s="30" t="str">
        <f t="shared" si="64"/>
        <v>SJ-A-02-QDVZ-AC-0363_OP02_X</v>
      </c>
      <c r="C4125" s="30" t="str">
        <f>VLOOKUP(D4125,设备类型清单!B:E,4,0)</f>
        <v>SJ-A-02-QDVZ-AC-0363</v>
      </c>
      <c r="D4125" s="30" t="s">
        <v>497</v>
      </c>
      <c r="E4125" s="30" t="s">
        <v>494</v>
      </c>
      <c r="F4125" s="30" t="s">
        <v>94</v>
      </c>
      <c r="G4125" s="30" t="s">
        <v>194</v>
      </c>
    </row>
    <row r="4126" spans="1:7" x14ac:dyDescent="0.2">
      <c r="A4126" s="34">
        <v>4125</v>
      </c>
      <c r="B4126" s="30" t="str">
        <f t="shared" si="64"/>
        <v>SJ-A-02-QDVZ-AC-0363_HU01_F</v>
      </c>
      <c r="C4126" s="30" t="str">
        <f>VLOOKUP(D4126,设备类型清单!B:E,4,0)</f>
        <v>SJ-A-02-QDVZ-AC-0363</v>
      </c>
      <c r="D4126" s="30" t="s">
        <v>497</v>
      </c>
      <c r="E4126" s="30" t="s">
        <v>494</v>
      </c>
      <c r="F4126" s="30" t="s">
        <v>31</v>
      </c>
      <c r="G4126" s="30" t="s">
        <v>36</v>
      </c>
    </row>
    <row r="4127" spans="1:7" x14ac:dyDescent="0.2">
      <c r="A4127" s="34">
        <v>4126</v>
      </c>
      <c r="B4127" s="30" t="str">
        <f t="shared" si="64"/>
        <v>SJ-A-02-QDVZ-AC-0363_TE01_F</v>
      </c>
      <c r="C4127" s="30" t="str">
        <f>VLOOKUP(D4127,设备类型清单!B:E,4,0)</f>
        <v>SJ-A-02-QDVZ-AC-0363</v>
      </c>
      <c r="D4127" s="30" t="s">
        <v>497</v>
      </c>
      <c r="E4127" s="30" t="s">
        <v>494</v>
      </c>
      <c r="F4127" s="30" t="s">
        <v>43</v>
      </c>
      <c r="G4127" s="30" t="s">
        <v>48</v>
      </c>
    </row>
    <row r="4128" spans="1:7" x14ac:dyDescent="0.2">
      <c r="A4128" s="34">
        <v>4127</v>
      </c>
      <c r="B4128" s="30" t="str">
        <f t="shared" si="64"/>
        <v>SJ-A-02-QDVZ-AC-0363_TE02_F</v>
      </c>
      <c r="C4128" s="30" t="str">
        <f>VLOOKUP(D4128,设备类型清单!B:E,4,0)</f>
        <v>SJ-A-02-QDVZ-AC-0363</v>
      </c>
      <c r="D4128" s="30" t="s">
        <v>497</v>
      </c>
      <c r="E4128" s="30" t="s">
        <v>494</v>
      </c>
      <c r="F4128" s="30" t="s">
        <v>45</v>
      </c>
      <c r="G4128" s="30" t="s">
        <v>46</v>
      </c>
    </row>
    <row r="4129" spans="1:7" x14ac:dyDescent="0.2">
      <c r="A4129" s="34">
        <v>4128</v>
      </c>
      <c r="B4129" s="30" t="str">
        <f t="shared" si="64"/>
        <v>SJ-A-02-QDVZ-AC-0363_TE03_X</v>
      </c>
      <c r="C4129" s="30" t="str">
        <f>VLOOKUP(D4129,设备类型清单!B:E,4,0)</f>
        <v>SJ-A-02-QDVZ-AC-0363</v>
      </c>
      <c r="D4129" s="30" t="s">
        <v>497</v>
      </c>
      <c r="E4129" s="30" t="s">
        <v>494</v>
      </c>
      <c r="F4129" s="30" t="s">
        <v>495</v>
      </c>
      <c r="G4129" s="30" t="s">
        <v>64</v>
      </c>
    </row>
    <row r="4130" spans="1:7" x14ac:dyDescent="0.2">
      <c r="A4130" s="34">
        <v>4129</v>
      </c>
      <c r="B4130" s="30" t="str">
        <f t="shared" si="64"/>
        <v>SJ-A-02-QDVZ-AC-0363_DP01_X</v>
      </c>
      <c r="C4130" s="30" t="str">
        <f>VLOOKUP(D4130,设备类型清单!B:E,4,0)</f>
        <v>SJ-A-02-QDVZ-AC-0363</v>
      </c>
      <c r="D4130" s="30" t="s">
        <v>497</v>
      </c>
      <c r="E4130" s="30" t="s">
        <v>494</v>
      </c>
      <c r="F4130" s="30" t="s">
        <v>195</v>
      </c>
      <c r="G4130" s="30" t="s">
        <v>72</v>
      </c>
    </row>
    <row r="4131" spans="1:7" x14ac:dyDescent="0.2">
      <c r="A4131" s="34">
        <v>4130</v>
      </c>
      <c r="B4131" s="30" t="str">
        <f t="shared" si="64"/>
        <v>SJ-A-02-QDVZ-AC-0363_DP02_X</v>
      </c>
      <c r="C4131" s="30" t="str">
        <f>VLOOKUP(D4131,设备类型清单!B:E,4,0)</f>
        <v>SJ-A-02-QDVZ-AC-0363</v>
      </c>
      <c r="D4131" s="30" t="s">
        <v>497</v>
      </c>
      <c r="E4131" s="30" t="s">
        <v>494</v>
      </c>
      <c r="F4131" s="30" t="s">
        <v>71</v>
      </c>
      <c r="G4131" s="30" t="s">
        <v>74</v>
      </c>
    </row>
    <row r="4132" spans="1:7" x14ac:dyDescent="0.2">
      <c r="A4132" s="34">
        <v>4131</v>
      </c>
      <c r="B4132" s="30" t="str">
        <f t="shared" si="64"/>
        <v>SJ-A-02-QDVZ-AC-0363_SN01_E</v>
      </c>
      <c r="C4132" s="30" t="str">
        <f>VLOOKUP(D4132,设备类型清单!B:E,4,0)</f>
        <v>SJ-A-02-QDVZ-AC-0363</v>
      </c>
      <c r="D4132" s="30" t="s">
        <v>497</v>
      </c>
      <c r="E4132" s="30" t="s">
        <v>494</v>
      </c>
      <c r="F4132" s="30" t="s">
        <v>101</v>
      </c>
      <c r="G4132" s="30" t="s">
        <v>84</v>
      </c>
    </row>
    <row r="4133" spans="1:7" x14ac:dyDescent="0.2">
      <c r="A4133" s="34">
        <v>4132</v>
      </c>
      <c r="B4133" s="30" t="str">
        <f t="shared" si="64"/>
        <v>SJ-A-02-QDVZ-AC-0363_SN02_M</v>
      </c>
      <c r="C4133" s="30" t="str">
        <f>VLOOKUP(D4133,设备类型清单!B:E,4,0)</f>
        <v>SJ-A-02-QDVZ-AC-0363</v>
      </c>
      <c r="D4133" s="30" t="s">
        <v>497</v>
      </c>
      <c r="E4133" s="30" t="s">
        <v>494</v>
      </c>
      <c r="F4133" s="30" t="s">
        <v>102</v>
      </c>
      <c r="G4133" s="30" t="s">
        <v>80</v>
      </c>
    </row>
    <row r="4134" spans="1:7" x14ac:dyDescent="0.2">
      <c r="A4134" s="34">
        <v>4133</v>
      </c>
      <c r="B4134" s="30" t="str">
        <f t="shared" si="64"/>
        <v>SJ-A-02-QDVZ-AC-0363_SN03_R</v>
      </c>
      <c r="C4134" s="30" t="str">
        <f>VLOOKUP(D4134,设备类型清单!B:E,4,0)</f>
        <v>SJ-A-02-QDVZ-AC-0363</v>
      </c>
      <c r="D4134" s="30" t="s">
        <v>497</v>
      </c>
      <c r="E4134" s="30" t="s">
        <v>494</v>
      </c>
      <c r="F4134" s="30" t="s">
        <v>103</v>
      </c>
      <c r="G4134" s="30" t="s">
        <v>82</v>
      </c>
    </row>
    <row r="4135" spans="1:7" x14ac:dyDescent="0.2">
      <c r="A4135" s="34">
        <v>4134</v>
      </c>
      <c r="B4135" s="30" t="str">
        <f t="shared" si="64"/>
        <v>SJ-A-02-QDVZ-AC-0363_SN04_S</v>
      </c>
      <c r="C4135" s="30" t="str">
        <f>VLOOKUP(D4135,设备类型清单!B:E,4,0)</f>
        <v>SJ-A-02-QDVZ-AC-0363</v>
      </c>
      <c r="D4135" s="30" t="s">
        <v>497</v>
      </c>
      <c r="E4135" s="30" t="s">
        <v>494</v>
      </c>
      <c r="F4135" s="30" t="s">
        <v>104</v>
      </c>
      <c r="G4135" s="30" t="s">
        <v>90</v>
      </c>
    </row>
    <row r="4136" spans="1:7" x14ac:dyDescent="0.2">
      <c r="A4136" s="31">
        <v>4135</v>
      </c>
      <c r="B4136" s="32" t="str">
        <f t="shared" si="64"/>
        <v>SJ-A-02-QDVZ-AC-0364_OP01_F</v>
      </c>
      <c r="C4136" s="32" t="str">
        <f>VLOOKUP(D4136,设备类型清单!B:E,4,0)</f>
        <v>SJ-A-02-QDVZ-AC-0364</v>
      </c>
      <c r="D4136" s="32" t="s">
        <v>498</v>
      </c>
      <c r="E4136" s="32" t="s">
        <v>494</v>
      </c>
      <c r="F4136" s="32" t="s">
        <v>11</v>
      </c>
      <c r="G4136" s="32" t="s">
        <v>193</v>
      </c>
    </row>
    <row r="4137" spans="1:7" x14ac:dyDescent="0.2">
      <c r="A4137" s="31">
        <v>4136</v>
      </c>
      <c r="B4137" s="32" t="str">
        <f t="shared" si="64"/>
        <v>SJ-A-02-QDVZ-AC-0364_OP02_X</v>
      </c>
      <c r="C4137" s="32" t="str">
        <f>VLOOKUP(D4137,设备类型清单!B:E,4,0)</f>
        <v>SJ-A-02-QDVZ-AC-0364</v>
      </c>
      <c r="D4137" s="32" t="s">
        <v>498</v>
      </c>
      <c r="E4137" s="32" t="s">
        <v>494</v>
      </c>
      <c r="F4137" s="32" t="s">
        <v>94</v>
      </c>
      <c r="G4137" s="32" t="s">
        <v>194</v>
      </c>
    </row>
    <row r="4138" spans="1:7" x14ac:dyDescent="0.2">
      <c r="A4138" s="31">
        <v>4137</v>
      </c>
      <c r="B4138" s="32" t="str">
        <f t="shared" si="64"/>
        <v>SJ-A-02-QDVZ-AC-0364_HU01_F</v>
      </c>
      <c r="C4138" s="32" t="str">
        <f>VLOOKUP(D4138,设备类型清单!B:E,4,0)</f>
        <v>SJ-A-02-QDVZ-AC-0364</v>
      </c>
      <c r="D4138" s="32" t="s">
        <v>498</v>
      </c>
      <c r="E4138" s="32" t="s">
        <v>494</v>
      </c>
      <c r="F4138" s="32" t="s">
        <v>31</v>
      </c>
      <c r="G4138" s="32" t="s">
        <v>36</v>
      </c>
    </row>
    <row r="4139" spans="1:7" x14ac:dyDescent="0.2">
      <c r="A4139" s="31">
        <v>4138</v>
      </c>
      <c r="B4139" s="32" t="str">
        <f t="shared" si="64"/>
        <v>SJ-A-02-QDVZ-AC-0364_TE01_F</v>
      </c>
      <c r="C4139" s="32" t="str">
        <f>VLOOKUP(D4139,设备类型清单!B:E,4,0)</f>
        <v>SJ-A-02-QDVZ-AC-0364</v>
      </c>
      <c r="D4139" s="32" t="s">
        <v>498</v>
      </c>
      <c r="E4139" s="32" t="s">
        <v>494</v>
      </c>
      <c r="F4139" s="32" t="s">
        <v>43</v>
      </c>
      <c r="G4139" s="32" t="s">
        <v>48</v>
      </c>
    </row>
    <row r="4140" spans="1:7" x14ac:dyDescent="0.2">
      <c r="A4140" s="31">
        <v>4139</v>
      </c>
      <c r="B4140" s="32" t="str">
        <f t="shared" si="64"/>
        <v>SJ-A-02-QDVZ-AC-0364_TE02_F</v>
      </c>
      <c r="C4140" s="32" t="str">
        <f>VLOOKUP(D4140,设备类型清单!B:E,4,0)</f>
        <v>SJ-A-02-QDVZ-AC-0364</v>
      </c>
      <c r="D4140" s="32" t="s">
        <v>498</v>
      </c>
      <c r="E4140" s="32" t="s">
        <v>494</v>
      </c>
      <c r="F4140" s="32" t="s">
        <v>45</v>
      </c>
      <c r="G4140" s="32" t="s">
        <v>46</v>
      </c>
    </row>
    <row r="4141" spans="1:7" x14ac:dyDescent="0.2">
      <c r="A4141" s="31">
        <v>4140</v>
      </c>
      <c r="B4141" s="32" t="str">
        <f t="shared" si="64"/>
        <v>SJ-A-02-QDVZ-AC-0364_TE03_X</v>
      </c>
      <c r="C4141" s="32" t="str">
        <f>VLOOKUP(D4141,设备类型清单!B:E,4,0)</f>
        <v>SJ-A-02-QDVZ-AC-0364</v>
      </c>
      <c r="D4141" s="32" t="s">
        <v>498</v>
      </c>
      <c r="E4141" s="32" t="s">
        <v>494</v>
      </c>
      <c r="F4141" s="32" t="s">
        <v>495</v>
      </c>
      <c r="G4141" s="32" t="s">
        <v>64</v>
      </c>
    </row>
    <row r="4142" spans="1:7" x14ac:dyDescent="0.2">
      <c r="A4142" s="31">
        <v>4141</v>
      </c>
      <c r="B4142" s="32" t="str">
        <f t="shared" si="64"/>
        <v>SJ-A-02-QDVZ-AC-0364_DP01_X</v>
      </c>
      <c r="C4142" s="32" t="str">
        <f>VLOOKUP(D4142,设备类型清单!B:E,4,0)</f>
        <v>SJ-A-02-QDVZ-AC-0364</v>
      </c>
      <c r="D4142" s="32" t="s">
        <v>498</v>
      </c>
      <c r="E4142" s="32" t="s">
        <v>494</v>
      </c>
      <c r="F4142" s="32" t="s">
        <v>195</v>
      </c>
      <c r="G4142" s="32" t="s">
        <v>72</v>
      </c>
    </row>
    <row r="4143" spans="1:7" x14ac:dyDescent="0.2">
      <c r="A4143" s="31">
        <v>4142</v>
      </c>
      <c r="B4143" s="32" t="str">
        <f t="shared" si="64"/>
        <v>SJ-A-02-QDVZ-AC-0364_DP02_X</v>
      </c>
      <c r="C4143" s="32" t="str">
        <f>VLOOKUP(D4143,设备类型清单!B:E,4,0)</f>
        <v>SJ-A-02-QDVZ-AC-0364</v>
      </c>
      <c r="D4143" s="32" t="s">
        <v>498</v>
      </c>
      <c r="E4143" s="32" t="s">
        <v>494</v>
      </c>
      <c r="F4143" s="32" t="s">
        <v>71</v>
      </c>
      <c r="G4143" s="32" t="s">
        <v>74</v>
      </c>
    </row>
    <row r="4144" spans="1:7" x14ac:dyDescent="0.2">
      <c r="A4144" s="31">
        <v>4143</v>
      </c>
      <c r="B4144" s="32" t="str">
        <f t="shared" si="64"/>
        <v>SJ-A-02-QDVZ-AC-0364_SN01_E</v>
      </c>
      <c r="C4144" s="32" t="str">
        <f>VLOOKUP(D4144,设备类型清单!B:E,4,0)</f>
        <v>SJ-A-02-QDVZ-AC-0364</v>
      </c>
      <c r="D4144" s="32" t="s">
        <v>498</v>
      </c>
      <c r="E4144" s="32" t="s">
        <v>494</v>
      </c>
      <c r="F4144" s="32" t="s">
        <v>101</v>
      </c>
      <c r="G4144" s="32" t="s">
        <v>84</v>
      </c>
    </row>
    <row r="4145" spans="1:7" x14ac:dyDescent="0.2">
      <c r="A4145" s="31">
        <v>4144</v>
      </c>
      <c r="B4145" s="32" t="str">
        <f t="shared" si="64"/>
        <v>SJ-A-02-QDVZ-AC-0364_SN02_M</v>
      </c>
      <c r="C4145" s="32" t="str">
        <f>VLOOKUP(D4145,设备类型清单!B:E,4,0)</f>
        <v>SJ-A-02-QDVZ-AC-0364</v>
      </c>
      <c r="D4145" s="32" t="s">
        <v>498</v>
      </c>
      <c r="E4145" s="32" t="s">
        <v>494</v>
      </c>
      <c r="F4145" s="32" t="s">
        <v>102</v>
      </c>
      <c r="G4145" s="32" t="s">
        <v>80</v>
      </c>
    </row>
    <row r="4146" spans="1:7" x14ac:dyDescent="0.2">
      <c r="A4146" s="31">
        <v>4145</v>
      </c>
      <c r="B4146" s="32" t="str">
        <f t="shared" si="64"/>
        <v>SJ-A-02-QDVZ-AC-0364_SN03_R</v>
      </c>
      <c r="C4146" s="32" t="str">
        <f>VLOOKUP(D4146,设备类型清单!B:E,4,0)</f>
        <v>SJ-A-02-QDVZ-AC-0364</v>
      </c>
      <c r="D4146" s="32" t="s">
        <v>498</v>
      </c>
      <c r="E4146" s="32" t="s">
        <v>494</v>
      </c>
      <c r="F4146" s="32" t="s">
        <v>103</v>
      </c>
      <c r="G4146" s="32" t="s">
        <v>82</v>
      </c>
    </row>
    <row r="4147" spans="1:7" x14ac:dyDescent="0.2">
      <c r="A4147" s="31">
        <v>4146</v>
      </c>
      <c r="B4147" s="32" t="str">
        <f t="shared" si="64"/>
        <v>SJ-A-02-QDVZ-AC-0364_SN04_S</v>
      </c>
      <c r="C4147" s="32" t="str">
        <f>VLOOKUP(D4147,设备类型清单!B:E,4,0)</f>
        <v>SJ-A-02-QDVZ-AC-0364</v>
      </c>
      <c r="D4147" s="32" t="s">
        <v>498</v>
      </c>
      <c r="E4147" s="32" t="s">
        <v>494</v>
      </c>
      <c r="F4147" s="32" t="s">
        <v>104</v>
      </c>
      <c r="G4147" s="32" t="s">
        <v>90</v>
      </c>
    </row>
    <row r="4148" spans="1:7" x14ac:dyDescent="0.2">
      <c r="A4148" s="34">
        <v>4147</v>
      </c>
      <c r="B4148" s="30" t="str">
        <f t="shared" si="64"/>
        <v>SJ-A-02-QDVZ-AC-0365_OP01_F</v>
      </c>
      <c r="C4148" s="30" t="str">
        <f>VLOOKUP(D4148,设备类型清单!B:E,4,0)</f>
        <v>SJ-A-02-QDVZ-AC-0365</v>
      </c>
      <c r="D4148" s="30" t="s">
        <v>499</v>
      </c>
      <c r="E4148" s="30" t="s">
        <v>500</v>
      </c>
      <c r="F4148" s="30" t="s">
        <v>11</v>
      </c>
      <c r="G4148" s="30" t="s">
        <v>193</v>
      </c>
    </row>
    <row r="4149" spans="1:7" x14ac:dyDescent="0.2">
      <c r="A4149" s="34">
        <v>4148</v>
      </c>
      <c r="B4149" s="30" t="str">
        <f t="shared" si="64"/>
        <v>SJ-A-02-QDVZ-AC-0365_OP02_X</v>
      </c>
      <c r="C4149" s="30" t="str">
        <f>VLOOKUP(D4149,设备类型清单!B:E,4,0)</f>
        <v>SJ-A-02-QDVZ-AC-0365</v>
      </c>
      <c r="D4149" s="30" t="s">
        <v>499</v>
      </c>
      <c r="E4149" s="30" t="s">
        <v>500</v>
      </c>
      <c r="F4149" s="30" t="s">
        <v>94</v>
      </c>
      <c r="G4149" s="30" t="s">
        <v>194</v>
      </c>
    </row>
    <row r="4150" spans="1:7" x14ac:dyDescent="0.2">
      <c r="A4150" s="34">
        <v>4149</v>
      </c>
      <c r="B4150" s="30" t="str">
        <f t="shared" si="64"/>
        <v>SJ-A-02-QDVZ-AC-0365_HU01_F</v>
      </c>
      <c r="C4150" s="30" t="str">
        <f>VLOOKUP(D4150,设备类型清单!B:E,4,0)</f>
        <v>SJ-A-02-QDVZ-AC-0365</v>
      </c>
      <c r="D4150" s="30" t="s">
        <v>499</v>
      </c>
      <c r="E4150" s="30" t="s">
        <v>500</v>
      </c>
      <c r="F4150" s="30" t="s">
        <v>31</v>
      </c>
      <c r="G4150" s="30" t="s">
        <v>36</v>
      </c>
    </row>
    <row r="4151" spans="1:7" x14ac:dyDescent="0.2">
      <c r="A4151" s="34">
        <v>4150</v>
      </c>
      <c r="B4151" s="30" t="str">
        <f t="shared" si="64"/>
        <v>SJ-A-02-QDVZ-AC-0365_TE01_F</v>
      </c>
      <c r="C4151" s="30" t="str">
        <f>VLOOKUP(D4151,设备类型清单!B:E,4,0)</f>
        <v>SJ-A-02-QDVZ-AC-0365</v>
      </c>
      <c r="D4151" s="30" t="s">
        <v>499</v>
      </c>
      <c r="E4151" s="30" t="s">
        <v>500</v>
      </c>
      <c r="F4151" s="30" t="s">
        <v>43</v>
      </c>
      <c r="G4151" s="30" t="s">
        <v>48</v>
      </c>
    </row>
    <row r="4152" spans="1:7" x14ac:dyDescent="0.2">
      <c r="A4152" s="34">
        <v>4151</v>
      </c>
      <c r="B4152" s="30" t="str">
        <f t="shared" si="64"/>
        <v>SJ-A-02-QDVZ-AC-0365_TE02_F</v>
      </c>
      <c r="C4152" s="30" t="str">
        <f>VLOOKUP(D4152,设备类型清单!B:E,4,0)</f>
        <v>SJ-A-02-QDVZ-AC-0365</v>
      </c>
      <c r="D4152" s="30" t="s">
        <v>499</v>
      </c>
      <c r="E4152" s="30" t="s">
        <v>500</v>
      </c>
      <c r="F4152" s="30" t="s">
        <v>45</v>
      </c>
      <c r="G4152" s="30" t="s">
        <v>46</v>
      </c>
    </row>
    <row r="4153" spans="1:7" x14ac:dyDescent="0.2">
      <c r="A4153" s="34">
        <v>4152</v>
      </c>
      <c r="B4153" s="30" t="str">
        <f t="shared" si="64"/>
        <v>SJ-A-02-QDVZ-AC-0365_TE03_X</v>
      </c>
      <c r="C4153" s="30" t="str">
        <f>VLOOKUP(D4153,设备类型清单!B:E,4,0)</f>
        <v>SJ-A-02-QDVZ-AC-0365</v>
      </c>
      <c r="D4153" s="30" t="s">
        <v>499</v>
      </c>
      <c r="E4153" s="30" t="s">
        <v>500</v>
      </c>
      <c r="F4153" s="30" t="s">
        <v>495</v>
      </c>
      <c r="G4153" s="30" t="s">
        <v>64</v>
      </c>
    </row>
    <row r="4154" spans="1:7" x14ac:dyDescent="0.2">
      <c r="A4154" s="34">
        <v>4153</v>
      </c>
      <c r="B4154" s="30" t="str">
        <f t="shared" si="64"/>
        <v>SJ-A-02-QDVZ-AC-0365_DP01_X</v>
      </c>
      <c r="C4154" s="30" t="str">
        <f>VLOOKUP(D4154,设备类型清单!B:E,4,0)</f>
        <v>SJ-A-02-QDVZ-AC-0365</v>
      </c>
      <c r="D4154" s="30" t="s">
        <v>499</v>
      </c>
      <c r="E4154" s="30" t="s">
        <v>500</v>
      </c>
      <c r="F4154" s="30" t="s">
        <v>195</v>
      </c>
      <c r="G4154" s="30" t="s">
        <v>72</v>
      </c>
    </row>
    <row r="4155" spans="1:7" x14ac:dyDescent="0.2">
      <c r="A4155" s="34">
        <v>4154</v>
      </c>
      <c r="B4155" s="30" t="str">
        <f t="shared" si="64"/>
        <v>SJ-A-02-QDVZ-AC-0365_DP02_X</v>
      </c>
      <c r="C4155" s="30" t="str">
        <f>VLOOKUP(D4155,设备类型清单!B:E,4,0)</f>
        <v>SJ-A-02-QDVZ-AC-0365</v>
      </c>
      <c r="D4155" s="30" t="s">
        <v>499</v>
      </c>
      <c r="E4155" s="30" t="s">
        <v>500</v>
      </c>
      <c r="F4155" s="30" t="s">
        <v>71</v>
      </c>
      <c r="G4155" s="30" t="s">
        <v>74</v>
      </c>
    </row>
    <row r="4156" spans="1:7" x14ac:dyDescent="0.2">
      <c r="A4156" s="34">
        <v>4155</v>
      </c>
      <c r="B4156" s="30" t="str">
        <f t="shared" si="64"/>
        <v>SJ-A-02-QDVZ-AC-0365_SN01_E</v>
      </c>
      <c r="C4156" s="30" t="str">
        <f>VLOOKUP(D4156,设备类型清单!B:E,4,0)</f>
        <v>SJ-A-02-QDVZ-AC-0365</v>
      </c>
      <c r="D4156" s="30" t="s">
        <v>499</v>
      </c>
      <c r="E4156" s="30" t="s">
        <v>500</v>
      </c>
      <c r="F4156" s="30" t="s">
        <v>101</v>
      </c>
      <c r="G4156" s="30" t="s">
        <v>84</v>
      </c>
    </row>
    <row r="4157" spans="1:7" x14ac:dyDescent="0.2">
      <c r="A4157" s="34">
        <v>4156</v>
      </c>
      <c r="B4157" s="30" t="str">
        <f t="shared" si="64"/>
        <v>SJ-A-02-QDVZ-AC-0365_SN02_M</v>
      </c>
      <c r="C4157" s="30" t="str">
        <f>VLOOKUP(D4157,设备类型清单!B:E,4,0)</f>
        <v>SJ-A-02-QDVZ-AC-0365</v>
      </c>
      <c r="D4157" s="30" t="s">
        <v>499</v>
      </c>
      <c r="E4157" s="30" t="s">
        <v>500</v>
      </c>
      <c r="F4157" s="30" t="s">
        <v>102</v>
      </c>
      <c r="G4157" s="30" t="s">
        <v>80</v>
      </c>
    </row>
    <row r="4158" spans="1:7" x14ac:dyDescent="0.2">
      <c r="A4158" s="34">
        <v>4157</v>
      </c>
      <c r="B4158" s="30" t="str">
        <f t="shared" si="64"/>
        <v>SJ-A-02-QDVZ-AC-0365_SN03_R</v>
      </c>
      <c r="C4158" s="30" t="str">
        <f>VLOOKUP(D4158,设备类型清单!B:E,4,0)</f>
        <v>SJ-A-02-QDVZ-AC-0365</v>
      </c>
      <c r="D4158" s="30" t="s">
        <v>499</v>
      </c>
      <c r="E4158" s="30" t="s">
        <v>500</v>
      </c>
      <c r="F4158" s="30" t="s">
        <v>103</v>
      </c>
      <c r="G4158" s="30" t="s">
        <v>82</v>
      </c>
    </row>
    <row r="4159" spans="1:7" x14ac:dyDescent="0.2">
      <c r="A4159" s="34">
        <v>4158</v>
      </c>
      <c r="B4159" s="30" t="str">
        <f t="shared" si="64"/>
        <v>SJ-A-02-QDVZ-AC-0365_SN04_S</v>
      </c>
      <c r="C4159" s="30" t="str">
        <f>VLOOKUP(D4159,设备类型清单!B:E,4,0)</f>
        <v>SJ-A-02-QDVZ-AC-0365</v>
      </c>
      <c r="D4159" s="30" t="s">
        <v>499</v>
      </c>
      <c r="E4159" s="30" t="s">
        <v>500</v>
      </c>
      <c r="F4159" s="30" t="s">
        <v>104</v>
      </c>
      <c r="G4159" s="30" t="s">
        <v>90</v>
      </c>
    </row>
    <row r="4160" spans="1:7" x14ac:dyDescent="0.2">
      <c r="A4160" s="31">
        <v>4159</v>
      </c>
      <c r="B4160" s="32" t="str">
        <f t="shared" si="64"/>
        <v>SJ-A-02-QDVZ-AC-0366_OP01_F</v>
      </c>
      <c r="C4160" s="32" t="str">
        <f>VLOOKUP(D4160,设备类型清单!B:E,4,0)</f>
        <v>SJ-A-02-QDVZ-AC-0366</v>
      </c>
      <c r="D4160" s="32" t="s">
        <v>501</v>
      </c>
      <c r="E4160" s="32" t="s">
        <v>500</v>
      </c>
      <c r="F4160" s="32" t="s">
        <v>11</v>
      </c>
      <c r="G4160" s="32" t="s">
        <v>193</v>
      </c>
    </row>
    <row r="4161" spans="1:7" x14ac:dyDescent="0.2">
      <c r="A4161" s="31">
        <v>4160</v>
      </c>
      <c r="B4161" s="32" t="str">
        <f t="shared" si="64"/>
        <v>SJ-A-02-QDVZ-AC-0366_OP02_X</v>
      </c>
      <c r="C4161" s="32" t="str">
        <f>VLOOKUP(D4161,设备类型清单!B:E,4,0)</f>
        <v>SJ-A-02-QDVZ-AC-0366</v>
      </c>
      <c r="D4161" s="32" t="s">
        <v>501</v>
      </c>
      <c r="E4161" s="32" t="s">
        <v>500</v>
      </c>
      <c r="F4161" s="32" t="s">
        <v>94</v>
      </c>
      <c r="G4161" s="32" t="s">
        <v>194</v>
      </c>
    </row>
    <row r="4162" spans="1:7" x14ac:dyDescent="0.2">
      <c r="A4162" s="31">
        <v>4161</v>
      </c>
      <c r="B4162" s="32" t="str">
        <f t="shared" ref="B4162:B4225" si="65">C4162&amp;F4162</f>
        <v>SJ-A-02-QDVZ-AC-0366_HU01_F</v>
      </c>
      <c r="C4162" s="32" t="str">
        <f>VLOOKUP(D4162,设备类型清单!B:E,4,0)</f>
        <v>SJ-A-02-QDVZ-AC-0366</v>
      </c>
      <c r="D4162" s="32" t="s">
        <v>501</v>
      </c>
      <c r="E4162" s="32" t="s">
        <v>500</v>
      </c>
      <c r="F4162" s="32" t="s">
        <v>31</v>
      </c>
      <c r="G4162" s="32" t="s">
        <v>36</v>
      </c>
    </row>
    <row r="4163" spans="1:7" x14ac:dyDescent="0.2">
      <c r="A4163" s="31">
        <v>4162</v>
      </c>
      <c r="B4163" s="32" t="str">
        <f t="shared" si="65"/>
        <v>SJ-A-02-QDVZ-AC-0366_TE01_F</v>
      </c>
      <c r="C4163" s="32" t="str">
        <f>VLOOKUP(D4163,设备类型清单!B:E,4,0)</f>
        <v>SJ-A-02-QDVZ-AC-0366</v>
      </c>
      <c r="D4163" s="32" t="s">
        <v>501</v>
      </c>
      <c r="E4163" s="32" t="s">
        <v>500</v>
      </c>
      <c r="F4163" s="32" t="s">
        <v>43</v>
      </c>
      <c r="G4163" s="32" t="s">
        <v>48</v>
      </c>
    </row>
    <row r="4164" spans="1:7" x14ac:dyDescent="0.2">
      <c r="A4164" s="31">
        <v>4163</v>
      </c>
      <c r="B4164" s="32" t="str">
        <f t="shared" si="65"/>
        <v>SJ-A-02-QDVZ-AC-0366_TE02_F</v>
      </c>
      <c r="C4164" s="32" t="str">
        <f>VLOOKUP(D4164,设备类型清单!B:E,4,0)</f>
        <v>SJ-A-02-QDVZ-AC-0366</v>
      </c>
      <c r="D4164" s="32" t="s">
        <v>501</v>
      </c>
      <c r="E4164" s="32" t="s">
        <v>500</v>
      </c>
      <c r="F4164" s="32" t="s">
        <v>45</v>
      </c>
      <c r="G4164" s="32" t="s">
        <v>46</v>
      </c>
    </row>
    <row r="4165" spans="1:7" x14ac:dyDescent="0.2">
      <c r="A4165" s="31">
        <v>4164</v>
      </c>
      <c r="B4165" s="32" t="str">
        <f t="shared" si="65"/>
        <v>SJ-A-02-QDVZ-AC-0366_TE03_X</v>
      </c>
      <c r="C4165" s="32" t="str">
        <f>VLOOKUP(D4165,设备类型清单!B:E,4,0)</f>
        <v>SJ-A-02-QDVZ-AC-0366</v>
      </c>
      <c r="D4165" s="32" t="s">
        <v>501</v>
      </c>
      <c r="E4165" s="32" t="s">
        <v>500</v>
      </c>
      <c r="F4165" s="32" t="s">
        <v>495</v>
      </c>
      <c r="G4165" s="32" t="s">
        <v>64</v>
      </c>
    </row>
    <row r="4166" spans="1:7" x14ac:dyDescent="0.2">
      <c r="A4166" s="31">
        <v>4165</v>
      </c>
      <c r="B4166" s="32" t="str">
        <f t="shared" si="65"/>
        <v>SJ-A-02-QDVZ-AC-0366_DP01_X</v>
      </c>
      <c r="C4166" s="32" t="str">
        <f>VLOOKUP(D4166,设备类型清单!B:E,4,0)</f>
        <v>SJ-A-02-QDVZ-AC-0366</v>
      </c>
      <c r="D4166" s="32" t="s">
        <v>501</v>
      </c>
      <c r="E4166" s="32" t="s">
        <v>500</v>
      </c>
      <c r="F4166" s="32" t="s">
        <v>195</v>
      </c>
      <c r="G4166" s="32" t="s">
        <v>72</v>
      </c>
    </row>
    <row r="4167" spans="1:7" x14ac:dyDescent="0.2">
      <c r="A4167" s="31">
        <v>4166</v>
      </c>
      <c r="B4167" s="32" t="str">
        <f t="shared" si="65"/>
        <v>SJ-A-02-QDVZ-AC-0366_DP02_X</v>
      </c>
      <c r="C4167" s="32" t="str">
        <f>VLOOKUP(D4167,设备类型清单!B:E,4,0)</f>
        <v>SJ-A-02-QDVZ-AC-0366</v>
      </c>
      <c r="D4167" s="32" t="s">
        <v>501</v>
      </c>
      <c r="E4167" s="32" t="s">
        <v>500</v>
      </c>
      <c r="F4167" s="32" t="s">
        <v>71</v>
      </c>
      <c r="G4167" s="32" t="s">
        <v>74</v>
      </c>
    </row>
    <row r="4168" spans="1:7" x14ac:dyDescent="0.2">
      <c r="A4168" s="31">
        <v>4167</v>
      </c>
      <c r="B4168" s="32" t="str">
        <f t="shared" si="65"/>
        <v>SJ-A-02-QDVZ-AC-0366_SN01_E</v>
      </c>
      <c r="C4168" s="32" t="str">
        <f>VLOOKUP(D4168,设备类型清单!B:E,4,0)</f>
        <v>SJ-A-02-QDVZ-AC-0366</v>
      </c>
      <c r="D4168" s="32" t="s">
        <v>501</v>
      </c>
      <c r="E4168" s="32" t="s">
        <v>500</v>
      </c>
      <c r="F4168" s="32" t="s">
        <v>101</v>
      </c>
      <c r="G4168" s="32" t="s">
        <v>84</v>
      </c>
    </row>
    <row r="4169" spans="1:7" x14ac:dyDescent="0.2">
      <c r="A4169" s="31">
        <v>4168</v>
      </c>
      <c r="B4169" s="32" t="str">
        <f t="shared" si="65"/>
        <v>SJ-A-02-QDVZ-AC-0366_SN02_M</v>
      </c>
      <c r="C4169" s="32" t="str">
        <f>VLOOKUP(D4169,设备类型清单!B:E,4,0)</f>
        <v>SJ-A-02-QDVZ-AC-0366</v>
      </c>
      <c r="D4169" s="32" t="s">
        <v>501</v>
      </c>
      <c r="E4169" s="32" t="s">
        <v>500</v>
      </c>
      <c r="F4169" s="32" t="s">
        <v>102</v>
      </c>
      <c r="G4169" s="32" t="s">
        <v>80</v>
      </c>
    </row>
    <row r="4170" spans="1:7" x14ac:dyDescent="0.2">
      <c r="A4170" s="31">
        <v>4169</v>
      </c>
      <c r="B4170" s="32" t="str">
        <f t="shared" si="65"/>
        <v>SJ-A-02-QDVZ-AC-0366_SN03_R</v>
      </c>
      <c r="C4170" s="32" t="str">
        <f>VLOOKUP(D4170,设备类型清单!B:E,4,0)</f>
        <v>SJ-A-02-QDVZ-AC-0366</v>
      </c>
      <c r="D4170" s="32" t="s">
        <v>501</v>
      </c>
      <c r="E4170" s="32" t="s">
        <v>500</v>
      </c>
      <c r="F4170" s="32" t="s">
        <v>103</v>
      </c>
      <c r="G4170" s="32" t="s">
        <v>82</v>
      </c>
    </row>
    <row r="4171" spans="1:7" x14ac:dyDescent="0.2">
      <c r="A4171" s="31">
        <v>4170</v>
      </c>
      <c r="B4171" s="32" t="str">
        <f t="shared" si="65"/>
        <v>SJ-A-02-QDVZ-AC-0366_SN04_S</v>
      </c>
      <c r="C4171" s="32" t="str">
        <f>VLOOKUP(D4171,设备类型清单!B:E,4,0)</f>
        <v>SJ-A-02-QDVZ-AC-0366</v>
      </c>
      <c r="D4171" s="32" t="s">
        <v>501</v>
      </c>
      <c r="E4171" s="32" t="s">
        <v>500</v>
      </c>
      <c r="F4171" s="32" t="s">
        <v>104</v>
      </c>
      <c r="G4171" s="32" t="s">
        <v>90</v>
      </c>
    </row>
    <row r="4172" spans="1:7" x14ac:dyDescent="0.2">
      <c r="A4172" s="34">
        <v>4171</v>
      </c>
      <c r="B4172" s="30" t="str">
        <f t="shared" si="65"/>
        <v>SJ-A-02-QDVZ-AC-0367_OP01_F</v>
      </c>
      <c r="C4172" s="30" t="str">
        <f>VLOOKUP(D4172,设备类型清单!B:E,4,0)</f>
        <v>SJ-A-02-QDVZ-AC-0367</v>
      </c>
      <c r="D4172" s="30" t="s">
        <v>502</v>
      </c>
      <c r="E4172" s="30" t="s">
        <v>500</v>
      </c>
      <c r="F4172" s="30" t="s">
        <v>11</v>
      </c>
      <c r="G4172" s="30" t="s">
        <v>193</v>
      </c>
    </row>
    <row r="4173" spans="1:7" x14ac:dyDescent="0.2">
      <c r="A4173" s="34">
        <v>4172</v>
      </c>
      <c r="B4173" s="30" t="str">
        <f t="shared" si="65"/>
        <v>SJ-A-02-QDVZ-AC-0367_OP02_X</v>
      </c>
      <c r="C4173" s="30" t="str">
        <f>VLOOKUP(D4173,设备类型清单!B:E,4,0)</f>
        <v>SJ-A-02-QDVZ-AC-0367</v>
      </c>
      <c r="D4173" s="30" t="s">
        <v>502</v>
      </c>
      <c r="E4173" s="30" t="s">
        <v>500</v>
      </c>
      <c r="F4173" s="30" t="s">
        <v>94</v>
      </c>
      <c r="G4173" s="30" t="s">
        <v>194</v>
      </c>
    </row>
    <row r="4174" spans="1:7" x14ac:dyDescent="0.2">
      <c r="A4174" s="34">
        <v>4173</v>
      </c>
      <c r="B4174" s="30" t="str">
        <f t="shared" si="65"/>
        <v>SJ-A-02-QDVZ-AC-0367_HU01_F</v>
      </c>
      <c r="C4174" s="30" t="str">
        <f>VLOOKUP(D4174,设备类型清单!B:E,4,0)</f>
        <v>SJ-A-02-QDVZ-AC-0367</v>
      </c>
      <c r="D4174" s="30" t="s">
        <v>502</v>
      </c>
      <c r="E4174" s="30" t="s">
        <v>500</v>
      </c>
      <c r="F4174" s="30" t="s">
        <v>31</v>
      </c>
      <c r="G4174" s="30" t="s">
        <v>36</v>
      </c>
    </row>
    <row r="4175" spans="1:7" x14ac:dyDescent="0.2">
      <c r="A4175" s="34">
        <v>4174</v>
      </c>
      <c r="B4175" s="30" t="str">
        <f t="shared" si="65"/>
        <v>SJ-A-02-QDVZ-AC-0367_TE01_F</v>
      </c>
      <c r="C4175" s="30" t="str">
        <f>VLOOKUP(D4175,设备类型清单!B:E,4,0)</f>
        <v>SJ-A-02-QDVZ-AC-0367</v>
      </c>
      <c r="D4175" s="30" t="s">
        <v>502</v>
      </c>
      <c r="E4175" s="30" t="s">
        <v>500</v>
      </c>
      <c r="F4175" s="30" t="s">
        <v>43</v>
      </c>
      <c r="G4175" s="30" t="s">
        <v>48</v>
      </c>
    </row>
    <row r="4176" spans="1:7" x14ac:dyDescent="0.2">
      <c r="A4176" s="34">
        <v>4175</v>
      </c>
      <c r="B4176" s="30" t="str">
        <f t="shared" si="65"/>
        <v>SJ-A-02-QDVZ-AC-0367_TE02_F</v>
      </c>
      <c r="C4176" s="30" t="str">
        <f>VLOOKUP(D4176,设备类型清单!B:E,4,0)</f>
        <v>SJ-A-02-QDVZ-AC-0367</v>
      </c>
      <c r="D4176" s="30" t="s">
        <v>502</v>
      </c>
      <c r="E4176" s="30" t="s">
        <v>500</v>
      </c>
      <c r="F4176" s="30" t="s">
        <v>45</v>
      </c>
      <c r="G4176" s="30" t="s">
        <v>46</v>
      </c>
    </row>
    <row r="4177" spans="1:7" x14ac:dyDescent="0.2">
      <c r="A4177" s="34">
        <v>4176</v>
      </c>
      <c r="B4177" s="30" t="str">
        <f t="shared" si="65"/>
        <v>SJ-A-02-QDVZ-AC-0367_TE03_X</v>
      </c>
      <c r="C4177" s="30" t="str">
        <f>VLOOKUP(D4177,设备类型清单!B:E,4,0)</f>
        <v>SJ-A-02-QDVZ-AC-0367</v>
      </c>
      <c r="D4177" s="30" t="s">
        <v>502</v>
      </c>
      <c r="E4177" s="30" t="s">
        <v>500</v>
      </c>
      <c r="F4177" s="30" t="s">
        <v>495</v>
      </c>
      <c r="G4177" s="30" t="s">
        <v>64</v>
      </c>
    </row>
    <row r="4178" spans="1:7" x14ac:dyDescent="0.2">
      <c r="A4178" s="34">
        <v>4177</v>
      </c>
      <c r="B4178" s="30" t="str">
        <f t="shared" si="65"/>
        <v>SJ-A-02-QDVZ-AC-0367_DP01_X</v>
      </c>
      <c r="C4178" s="30" t="str">
        <f>VLOOKUP(D4178,设备类型清单!B:E,4,0)</f>
        <v>SJ-A-02-QDVZ-AC-0367</v>
      </c>
      <c r="D4178" s="30" t="s">
        <v>502</v>
      </c>
      <c r="E4178" s="30" t="s">
        <v>500</v>
      </c>
      <c r="F4178" s="30" t="s">
        <v>195</v>
      </c>
      <c r="G4178" s="30" t="s">
        <v>72</v>
      </c>
    </row>
    <row r="4179" spans="1:7" x14ac:dyDescent="0.2">
      <c r="A4179" s="34">
        <v>4178</v>
      </c>
      <c r="B4179" s="30" t="str">
        <f t="shared" si="65"/>
        <v>SJ-A-02-QDVZ-AC-0367_DP02_X</v>
      </c>
      <c r="C4179" s="30" t="str">
        <f>VLOOKUP(D4179,设备类型清单!B:E,4,0)</f>
        <v>SJ-A-02-QDVZ-AC-0367</v>
      </c>
      <c r="D4179" s="30" t="s">
        <v>502</v>
      </c>
      <c r="E4179" s="30" t="s">
        <v>500</v>
      </c>
      <c r="F4179" s="30" t="s">
        <v>71</v>
      </c>
      <c r="G4179" s="30" t="s">
        <v>74</v>
      </c>
    </row>
    <row r="4180" spans="1:7" x14ac:dyDescent="0.2">
      <c r="A4180" s="34">
        <v>4179</v>
      </c>
      <c r="B4180" s="30" t="str">
        <f t="shared" si="65"/>
        <v>SJ-A-02-QDVZ-AC-0367_SN01_E</v>
      </c>
      <c r="C4180" s="30" t="str">
        <f>VLOOKUP(D4180,设备类型清单!B:E,4,0)</f>
        <v>SJ-A-02-QDVZ-AC-0367</v>
      </c>
      <c r="D4180" s="30" t="s">
        <v>502</v>
      </c>
      <c r="E4180" s="30" t="s">
        <v>500</v>
      </c>
      <c r="F4180" s="30" t="s">
        <v>101</v>
      </c>
      <c r="G4180" s="30" t="s">
        <v>84</v>
      </c>
    </row>
    <row r="4181" spans="1:7" x14ac:dyDescent="0.2">
      <c r="A4181" s="34">
        <v>4180</v>
      </c>
      <c r="B4181" s="30" t="str">
        <f t="shared" si="65"/>
        <v>SJ-A-02-QDVZ-AC-0367_SN02_M</v>
      </c>
      <c r="C4181" s="30" t="str">
        <f>VLOOKUP(D4181,设备类型清单!B:E,4,0)</f>
        <v>SJ-A-02-QDVZ-AC-0367</v>
      </c>
      <c r="D4181" s="30" t="s">
        <v>502</v>
      </c>
      <c r="E4181" s="30" t="s">
        <v>500</v>
      </c>
      <c r="F4181" s="30" t="s">
        <v>102</v>
      </c>
      <c r="G4181" s="30" t="s">
        <v>80</v>
      </c>
    </row>
    <row r="4182" spans="1:7" x14ac:dyDescent="0.2">
      <c r="A4182" s="34">
        <v>4181</v>
      </c>
      <c r="B4182" s="30" t="str">
        <f t="shared" si="65"/>
        <v>SJ-A-02-QDVZ-AC-0367_SN03_R</v>
      </c>
      <c r="C4182" s="30" t="str">
        <f>VLOOKUP(D4182,设备类型清单!B:E,4,0)</f>
        <v>SJ-A-02-QDVZ-AC-0367</v>
      </c>
      <c r="D4182" s="30" t="s">
        <v>502</v>
      </c>
      <c r="E4182" s="30" t="s">
        <v>500</v>
      </c>
      <c r="F4182" s="30" t="s">
        <v>103</v>
      </c>
      <c r="G4182" s="30" t="s">
        <v>82</v>
      </c>
    </row>
    <row r="4183" spans="1:7" x14ac:dyDescent="0.2">
      <c r="A4183" s="34">
        <v>4182</v>
      </c>
      <c r="B4183" s="30" t="str">
        <f t="shared" si="65"/>
        <v>SJ-A-02-QDVZ-AC-0367_SN04_S</v>
      </c>
      <c r="C4183" s="30" t="str">
        <f>VLOOKUP(D4183,设备类型清单!B:E,4,0)</f>
        <v>SJ-A-02-QDVZ-AC-0367</v>
      </c>
      <c r="D4183" s="30" t="s">
        <v>502</v>
      </c>
      <c r="E4183" s="30" t="s">
        <v>500</v>
      </c>
      <c r="F4183" s="30" t="s">
        <v>104</v>
      </c>
      <c r="G4183" s="30" t="s">
        <v>90</v>
      </c>
    </row>
    <row r="4184" spans="1:7" x14ac:dyDescent="0.2">
      <c r="A4184" s="31">
        <v>4183</v>
      </c>
      <c r="B4184" s="32" t="str">
        <f t="shared" si="65"/>
        <v>SJ-A-02-QDVZ-AC-0368_OP01_F</v>
      </c>
      <c r="C4184" s="32" t="str">
        <f>VLOOKUP(D4184,设备类型清单!B:E,4,0)</f>
        <v>SJ-A-02-QDVZ-AC-0368</v>
      </c>
      <c r="D4184" s="32" t="s">
        <v>503</v>
      </c>
      <c r="E4184" s="32" t="s">
        <v>500</v>
      </c>
      <c r="F4184" s="32" t="s">
        <v>11</v>
      </c>
      <c r="G4184" s="32" t="s">
        <v>193</v>
      </c>
    </row>
    <row r="4185" spans="1:7" x14ac:dyDescent="0.2">
      <c r="A4185" s="31">
        <v>4184</v>
      </c>
      <c r="B4185" s="32" t="str">
        <f t="shared" si="65"/>
        <v>SJ-A-02-QDVZ-AC-0368_OP02_X</v>
      </c>
      <c r="C4185" s="32" t="str">
        <f>VLOOKUP(D4185,设备类型清单!B:E,4,0)</f>
        <v>SJ-A-02-QDVZ-AC-0368</v>
      </c>
      <c r="D4185" s="32" t="s">
        <v>503</v>
      </c>
      <c r="E4185" s="32" t="s">
        <v>500</v>
      </c>
      <c r="F4185" s="32" t="s">
        <v>94</v>
      </c>
      <c r="G4185" s="32" t="s">
        <v>194</v>
      </c>
    </row>
    <row r="4186" spans="1:7" x14ac:dyDescent="0.2">
      <c r="A4186" s="31">
        <v>4185</v>
      </c>
      <c r="B4186" s="32" t="str">
        <f t="shared" si="65"/>
        <v>SJ-A-02-QDVZ-AC-0368_HU01_F</v>
      </c>
      <c r="C4186" s="32" t="str">
        <f>VLOOKUP(D4186,设备类型清单!B:E,4,0)</f>
        <v>SJ-A-02-QDVZ-AC-0368</v>
      </c>
      <c r="D4186" s="32" t="s">
        <v>503</v>
      </c>
      <c r="E4186" s="32" t="s">
        <v>500</v>
      </c>
      <c r="F4186" s="32" t="s">
        <v>31</v>
      </c>
      <c r="G4186" s="32" t="s">
        <v>36</v>
      </c>
    </row>
    <row r="4187" spans="1:7" x14ac:dyDescent="0.2">
      <c r="A4187" s="31">
        <v>4186</v>
      </c>
      <c r="B4187" s="32" t="str">
        <f t="shared" si="65"/>
        <v>SJ-A-02-QDVZ-AC-0368_TE01_F</v>
      </c>
      <c r="C4187" s="32" t="str">
        <f>VLOOKUP(D4187,设备类型清单!B:E,4,0)</f>
        <v>SJ-A-02-QDVZ-AC-0368</v>
      </c>
      <c r="D4187" s="32" t="s">
        <v>503</v>
      </c>
      <c r="E4187" s="32" t="s">
        <v>500</v>
      </c>
      <c r="F4187" s="32" t="s">
        <v>43</v>
      </c>
      <c r="G4187" s="32" t="s">
        <v>48</v>
      </c>
    </row>
    <row r="4188" spans="1:7" x14ac:dyDescent="0.2">
      <c r="A4188" s="31">
        <v>4187</v>
      </c>
      <c r="B4188" s="32" t="str">
        <f t="shared" si="65"/>
        <v>SJ-A-02-QDVZ-AC-0368_TE02_F</v>
      </c>
      <c r="C4188" s="32" t="str">
        <f>VLOOKUP(D4188,设备类型清单!B:E,4,0)</f>
        <v>SJ-A-02-QDVZ-AC-0368</v>
      </c>
      <c r="D4188" s="32" t="s">
        <v>503</v>
      </c>
      <c r="E4188" s="32" t="s">
        <v>500</v>
      </c>
      <c r="F4188" s="32" t="s">
        <v>45</v>
      </c>
      <c r="G4188" s="32" t="s">
        <v>46</v>
      </c>
    </row>
    <row r="4189" spans="1:7" x14ac:dyDescent="0.2">
      <c r="A4189" s="31">
        <v>4188</v>
      </c>
      <c r="B4189" s="32" t="str">
        <f t="shared" si="65"/>
        <v>SJ-A-02-QDVZ-AC-0368_TE03_X</v>
      </c>
      <c r="C4189" s="32" t="str">
        <f>VLOOKUP(D4189,设备类型清单!B:E,4,0)</f>
        <v>SJ-A-02-QDVZ-AC-0368</v>
      </c>
      <c r="D4189" s="32" t="s">
        <v>503</v>
      </c>
      <c r="E4189" s="32" t="s">
        <v>500</v>
      </c>
      <c r="F4189" s="32" t="s">
        <v>495</v>
      </c>
      <c r="G4189" s="32" t="s">
        <v>64</v>
      </c>
    </row>
    <row r="4190" spans="1:7" x14ac:dyDescent="0.2">
      <c r="A4190" s="31">
        <v>4189</v>
      </c>
      <c r="B4190" s="32" t="str">
        <f t="shared" si="65"/>
        <v>SJ-A-02-QDVZ-AC-0368_DP01_X</v>
      </c>
      <c r="C4190" s="32" t="str">
        <f>VLOOKUP(D4190,设备类型清单!B:E,4,0)</f>
        <v>SJ-A-02-QDVZ-AC-0368</v>
      </c>
      <c r="D4190" s="32" t="s">
        <v>503</v>
      </c>
      <c r="E4190" s="32" t="s">
        <v>500</v>
      </c>
      <c r="F4190" s="32" t="s">
        <v>195</v>
      </c>
      <c r="G4190" s="32" t="s">
        <v>72</v>
      </c>
    </row>
    <row r="4191" spans="1:7" x14ac:dyDescent="0.2">
      <c r="A4191" s="31">
        <v>4190</v>
      </c>
      <c r="B4191" s="32" t="str">
        <f t="shared" si="65"/>
        <v>SJ-A-02-QDVZ-AC-0368_DP02_X</v>
      </c>
      <c r="C4191" s="32" t="str">
        <f>VLOOKUP(D4191,设备类型清单!B:E,4,0)</f>
        <v>SJ-A-02-QDVZ-AC-0368</v>
      </c>
      <c r="D4191" s="32" t="s">
        <v>503</v>
      </c>
      <c r="E4191" s="32" t="s">
        <v>500</v>
      </c>
      <c r="F4191" s="32" t="s">
        <v>71</v>
      </c>
      <c r="G4191" s="32" t="s">
        <v>74</v>
      </c>
    </row>
    <row r="4192" spans="1:7" x14ac:dyDescent="0.2">
      <c r="A4192" s="31">
        <v>4191</v>
      </c>
      <c r="B4192" s="32" t="str">
        <f t="shared" si="65"/>
        <v>SJ-A-02-QDVZ-AC-0368_SN01_E</v>
      </c>
      <c r="C4192" s="32" t="str">
        <f>VLOOKUP(D4192,设备类型清单!B:E,4,0)</f>
        <v>SJ-A-02-QDVZ-AC-0368</v>
      </c>
      <c r="D4192" s="32" t="s">
        <v>503</v>
      </c>
      <c r="E4192" s="32" t="s">
        <v>500</v>
      </c>
      <c r="F4192" s="32" t="s">
        <v>101</v>
      </c>
      <c r="G4192" s="32" t="s">
        <v>84</v>
      </c>
    </row>
    <row r="4193" spans="1:7" x14ac:dyDescent="0.2">
      <c r="A4193" s="31">
        <v>4192</v>
      </c>
      <c r="B4193" s="32" t="str">
        <f t="shared" si="65"/>
        <v>SJ-A-02-QDVZ-AC-0368_SN02_M</v>
      </c>
      <c r="C4193" s="32" t="str">
        <f>VLOOKUP(D4193,设备类型清单!B:E,4,0)</f>
        <v>SJ-A-02-QDVZ-AC-0368</v>
      </c>
      <c r="D4193" s="32" t="s">
        <v>503</v>
      </c>
      <c r="E4193" s="32" t="s">
        <v>500</v>
      </c>
      <c r="F4193" s="32" t="s">
        <v>102</v>
      </c>
      <c r="G4193" s="32" t="s">
        <v>80</v>
      </c>
    </row>
    <row r="4194" spans="1:7" x14ac:dyDescent="0.2">
      <c r="A4194" s="31">
        <v>4193</v>
      </c>
      <c r="B4194" s="32" t="str">
        <f t="shared" si="65"/>
        <v>SJ-A-02-QDVZ-AC-0368_SN03_R</v>
      </c>
      <c r="C4194" s="32" t="str">
        <f>VLOOKUP(D4194,设备类型清单!B:E,4,0)</f>
        <v>SJ-A-02-QDVZ-AC-0368</v>
      </c>
      <c r="D4194" s="32" t="s">
        <v>503</v>
      </c>
      <c r="E4194" s="32" t="s">
        <v>500</v>
      </c>
      <c r="F4194" s="32" t="s">
        <v>103</v>
      </c>
      <c r="G4194" s="32" t="s">
        <v>82</v>
      </c>
    </row>
    <row r="4195" spans="1:7" x14ac:dyDescent="0.2">
      <c r="A4195" s="31">
        <v>4194</v>
      </c>
      <c r="B4195" s="32" t="str">
        <f t="shared" si="65"/>
        <v>SJ-A-02-QDVZ-AC-0368_SN04_S</v>
      </c>
      <c r="C4195" s="32" t="str">
        <f>VLOOKUP(D4195,设备类型清单!B:E,4,0)</f>
        <v>SJ-A-02-QDVZ-AC-0368</v>
      </c>
      <c r="D4195" s="32" t="s">
        <v>503</v>
      </c>
      <c r="E4195" s="32" t="s">
        <v>500</v>
      </c>
      <c r="F4195" s="32" t="s">
        <v>104</v>
      </c>
      <c r="G4195" s="32" t="s">
        <v>90</v>
      </c>
    </row>
    <row r="4196" spans="1:7" x14ac:dyDescent="0.2">
      <c r="A4196" s="34">
        <v>4195</v>
      </c>
      <c r="B4196" s="30" t="str">
        <f t="shared" si="65"/>
        <v>SJ-A-02-QDVZ-AC-0369_OP01_F</v>
      </c>
      <c r="C4196" s="30" t="str">
        <f>VLOOKUP(D4196,设备类型清单!B:E,4,0)</f>
        <v>SJ-A-02-QDVZ-AC-0369</v>
      </c>
      <c r="D4196" s="30" t="s">
        <v>504</v>
      </c>
      <c r="E4196" s="30" t="s">
        <v>500</v>
      </c>
      <c r="F4196" s="30" t="s">
        <v>11</v>
      </c>
      <c r="G4196" s="30" t="s">
        <v>193</v>
      </c>
    </row>
    <row r="4197" spans="1:7" x14ac:dyDescent="0.2">
      <c r="A4197" s="34">
        <v>4196</v>
      </c>
      <c r="B4197" s="30" t="str">
        <f t="shared" si="65"/>
        <v>SJ-A-02-QDVZ-AC-0369_OP02_X</v>
      </c>
      <c r="C4197" s="30" t="str">
        <f>VLOOKUP(D4197,设备类型清单!B:E,4,0)</f>
        <v>SJ-A-02-QDVZ-AC-0369</v>
      </c>
      <c r="D4197" s="30" t="s">
        <v>504</v>
      </c>
      <c r="E4197" s="30" t="s">
        <v>500</v>
      </c>
      <c r="F4197" s="30" t="s">
        <v>94</v>
      </c>
      <c r="G4197" s="30" t="s">
        <v>194</v>
      </c>
    </row>
    <row r="4198" spans="1:7" x14ac:dyDescent="0.2">
      <c r="A4198" s="34">
        <v>4197</v>
      </c>
      <c r="B4198" s="30" t="str">
        <f t="shared" si="65"/>
        <v>SJ-A-02-QDVZ-AC-0369_HU01_F</v>
      </c>
      <c r="C4198" s="30" t="str">
        <f>VLOOKUP(D4198,设备类型清单!B:E,4,0)</f>
        <v>SJ-A-02-QDVZ-AC-0369</v>
      </c>
      <c r="D4198" s="30" t="s">
        <v>504</v>
      </c>
      <c r="E4198" s="30" t="s">
        <v>500</v>
      </c>
      <c r="F4198" s="30" t="s">
        <v>31</v>
      </c>
      <c r="G4198" s="30" t="s">
        <v>36</v>
      </c>
    </row>
    <row r="4199" spans="1:7" x14ac:dyDescent="0.2">
      <c r="A4199" s="34">
        <v>4198</v>
      </c>
      <c r="B4199" s="30" t="str">
        <f t="shared" si="65"/>
        <v>SJ-A-02-QDVZ-AC-0369_TE01_F</v>
      </c>
      <c r="C4199" s="30" t="str">
        <f>VLOOKUP(D4199,设备类型清单!B:E,4,0)</f>
        <v>SJ-A-02-QDVZ-AC-0369</v>
      </c>
      <c r="D4199" s="30" t="s">
        <v>504</v>
      </c>
      <c r="E4199" s="30" t="s">
        <v>500</v>
      </c>
      <c r="F4199" s="30" t="s">
        <v>43</v>
      </c>
      <c r="G4199" s="30" t="s">
        <v>48</v>
      </c>
    </row>
    <row r="4200" spans="1:7" x14ac:dyDescent="0.2">
      <c r="A4200" s="34">
        <v>4199</v>
      </c>
      <c r="B4200" s="30" t="str">
        <f t="shared" si="65"/>
        <v>SJ-A-02-QDVZ-AC-0369_TE02_F</v>
      </c>
      <c r="C4200" s="30" t="str">
        <f>VLOOKUP(D4200,设备类型清单!B:E,4,0)</f>
        <v>SJ-A-02-QDVZ-AC-0369</v>
      </c>
      <c r="D4200" s="30" t="s">
        <v>504</v>
      </c>
      <c r="E4200" s="30" t="s">
        <v>500</v>
      </c>
      <c r="F4200" s="30" t="s">
        <v>45</v>
      </c>
      <c r="G4200" s="30" t="s">
        <v>46</v>
      </c>
    </row>
    <row r="4201" spans="1:7" x14ac:dyDescent="0.2">
      <c r="A4201" s="34">
        <v>4200</v>
      </c>
      <c r="B4201" s="30" t="str">
        <f t="shared" si="65"/>
        <v>SJ-A-02-QDVZ-AC-0369_TE03_X</v>
      </c>
      <c r="C4201" s="30" t="str">
        <f>VLOOKUP(D4201,设备类型清单!B:E,4,0)</f>
        <v>SJ-A-02-QDVZ-AC-0369</v>
      </c>
      <c r="D4201" s="30" t="s">
        <v>504</v>
      </c>
      <c r="E4201" s="30" t="s">
        <v>500</v>
      </c>
      <c r="F4201" s="30" t="s">
        <v>495</v>
      </c>
      <c r="G4201" s="30" t="s">
        <v>64</v>
      </c>
    </row>
    <row r="4202" spans="1:7" x14ac:dyDescent="0.2">
      <c r="A4202" s="34">
        <v>4201</v>
      </c>
      <c r="B4202" s="30" t="str">
        <f t="shared" si="65"/>
        <v>SJ-A-02-QDVZ-AC-0369_DP01_X</v>
      </c>
      <c r="C4202" s="30" t="str">
        <f>VLOOKUP(D4202,设备类型清单!B:E,4,0)</f>
        <v>SJ-A-02-QDVZ-AC-0369</v>
      </c>
      <c r="D4202" s="30" t="s">
        <v>504</v>
      </c>
      <c r="E4202" s="30" t="s">
        <v>500</v>
      </c>
      <c r="F4202" s="30" t="s">
        <v>195</v>
      </c>
      <c r="G4202" s="30" t="s">
        <v>72</v>
      </c>
    </row>
    <row r="4203" spans="1:7" x14ac:dyDescent="0.2">
      <c r="A4203" s="34">
        <v>4202</v>
      </c>
      <c r="B4203" s="30" t="str">
        <f t="shared" si="65"/>
        <v>SJ-A-02-QDVZ-AC-0369_DP02_X</v>
      </c>
      <c r="C4203" s="30" t="str">
        <f>VLOOKUP(D4203,设备类型清单!B:E,4,0)</f>
        <v>SJ-A-02-QDVZ-AC-0369</v>
      </c>
      <c r="D4203" s="30" t="s">
        <v>504</v>
      </c>
      <c r="E4203" s="30" t="s">
        <v>500</v>
      </c>
      <c r="F4203" s="30" t="s">
        <v>71</v>
      </c>
      <c r="G4203" s="30" t="s">
        <v>74</v>
      </c>
    </row>
    <row r="4204" spans="1:7" x14ac:dyDescent="0.2">
      <c r="A4204" s="34">
        <v>4203</v>
      </c>
      <c r="B4204" s="30" t="str">
        <f t="shared" si="65"/>
        <v>SJ-A-02-QDVZ-AC-0369_SN01_E</v>
      </c>
      <c r="C4204" s="30" t="str">
        <f>VLOOKUP(D4204,设备类型清单!B:E,4,0)</f>
        <v>SJ-A-02-QDVZ-AC-0369</v>
      </c>
      <c r="D4204" s="30" t="s">
        <v>504</v>
      </c>
      <c r="E4204" s="30" t="s">
        <v>500</v>
      </c>
      <c r="F4204" s="30" t="s">
        <v>101</v>
      </c>
      <c r="G4204" s="30" t="s">
        <v>84</v>
      </c>
    </row>
    <row r="4205" spans="1:7" x14ac:dyDescent="0.2">
      <c r="A4205" s="34">
        <v>4204</v>
      </c>
      <c r="B4205" s="30" t="str">
        <f t="shared" si="65"/>
        <v>SJ-A-02-QDVZ-AC-0369_SN02_M</v>
      </c>
      <c r="C4205" s="30" t="str">
        <f>VLOOKUP(D4205,设备类型清单!B:E,4,0)</f>
        <v>SJ-A-02-QDVZ-AC-0369</v>
      </c>
      <c r="D4205" s="30" t="s">
        <v>504</v>
      </c>
      <c r="E4205" s="30" t="s">
        <v>500</v>
      </c>
      <c r="F4205" s="30" t="s">
        <v>102</v>
      </c>
      <c r="G4205" s="30" t="s">
        <v>80</v>
      </c>
    </row>
    <row r="4206" spans="1:7" x14ac:dyDescent="0.2">
      <c r="A4206" s="34">
        <v>4205</v>
      </c>
      <c r="B4206" s="30" t="str">
        <f t="shared" si="65"/>
        <v>SJ-A-02-QDVZ-AC-0369_SN03_R</v>
      </c>
      <c r="C4206" s="30" t="str">
        <f>VLOOKUP(D4206,设备类型清单!B:E,4,0)</f>
        <v>SJ-A-02-QDVZ-AC-0369</v>
      </c>
      <c r="D4206" s="30" t="s">
        <v>504</v>
      </c>
      <c r="E4206" s="30" t="s">
        <v>500</v>
      </c>
      <c r="F4206" s="30" t="s">
        <v>103</v>
      </c>
      <c r="G4206" s="30" t="s">
        <v>82</v>
      </c>
    </row>
    <row r="4207" spans="1:7" x14ac:dyDescent="0.2">
      <c r="A4207" s="34">
        <v>4206</v>
      </c>
      <c r="B4207" s="30" t="str">
        <f t="shared" si="65"/>
        <v>SJ-A-02-QDVZ-AC-0369_SN04_S</v>
      </c>
      <c r="C4207" s="30" t="str">
        <f>VLOOKUP(D4207,设备类型清单!B:E,4,0)</f>
        <v>SJ-A-02-QDVZ-AC-0369</v>
      </c>
      <c r="D4207" s="30" t="s">
        <v>504</v>
      </c>
      <c r="E4207" s="30" t="s">
        <v>500</v>
      </c>
      <c r="F4207" s="30" t="s">
        <v>104</v>
      </c>
      <c r="G4207" s="30" t="s">
        <v>90</v>
      </c>
    </row>
    <row r="4208" spans="1:7" x14ac:dyDescent="0.2">
      <c r="A4208" s="31">
        <v>4207</v>
      </c>
      <c r="B4208" s="32" t="str">
        <f t="shared" si="65"/>
        <v>SJ-A-02-QDVZ-AC-0370_OP01_F</v>
      </c>
      <c r="C4208" s="32" t="str">
        <f>VLOOKUP(D4208,设备类型清单!B:E,4,0)</f>
        <v>SJ-A-02-QDVZ-AC-0370</v>
      </c>
      <c r="D4208" s="32" t="s">
        <v>505</v>
      </c>
      <c r="E4208" s="32" t="s">
        <v>500</v>
      </c>
      <c r="F4208" s="32" t="s">
        <v>11</v>
      </c>
      <c r="G4208" s="32" t="s">
        <v>193</v>
      </c>
    </row>
    <row r="4209" spans="1:7" x14ac:dyDescent="0.2">
      <c r="A4209" s="31">
        <v>4208</v>
      </c>
      <c r="B4209" s="32" t="str">
        <f t="shared" si="65"/>
        <v>SJ-A-02-QDVZ-AC-0370_OP02_X</v>
      </c>
      <c r="C4209" s="32" t="str">
        <f>VLOOKUP(D4209,设备类型清单!B:E,4,0)</f>
        <v>SJ-A-02-QDVZ-AC-0370</v>
      </c>
      <c r="D4209" s="32" t="s">
        <v>505</v>
      </c>
      <c r="E4209" s="32" t="s">
        <v>500</v>
      </c>
      <c r="F4209" s="32" t="s">
        <v>94</v>
      </c>
      <c r="G4209" s="32" t="s">
        <v>194</v>
      </c>
    </row>
    <row r="4210" spans="1:7" x14ac:dyDescent="0.2">
      <c r="A4210" s="31">
        <v>4209</v>
      </c>
      <c r="B4210" s="32" t="str">
        <f t="shared" si="65"/>
        <v>SJ-A-02-QDVZ-AC-0370_HU01_F</v>
      </c>
      <c r="C4210" s="32" t="str">
        <f>VLOOKUP(D4210,设备类型清单!B:E,4,0)</f>
        <v>SJ-A-02-QDVZ-AC-0370</v>
      </c>
      <c r="D4210" s="32" t="s">
        <v>505</v>
      </c>
      <c r="E4210" s="32" t="s">
        <v>500</v>
      </c>
      <c r="F4210" s="32" t="s">
        <v>31</v>
      </c>
      <c r="G4210" s="32" t="s">
        <v>36</v>
      </c>
    </row>
    <row r="4211" spans="1:7" x14ac:dyDescent="0.2">
      <c r="A4211" s="31">
        <v>4210</v>
      </c>
      <c r="B4211" s="32" t="str">
        <f t="shared" si="65"/>
        <v>SJ-A-02-QDVZ-AC-0370_TE01_F</v>
      </c>
      <c r="C4211" s="32" t="str">
        <f>VLOOKUP(D4211,设备类型清单!B:E,4,0)</f>
        <v>SJ-A-02-QDVZ-AC-0370</v>
      </c>
      <c r="D4211" s="32" t="s">
        <v>505</v>
      </c>
      <c r="E4211" s="32" t="s">
        <v>500</v>
      </c>
      <c r="F4211" s="32" t="s">
        <v>43</v>
      </c>
      <c r="G4211" s="32" t="s">
        <v>48</v>
      </c>
    </row>
    <row r="4212" spans="1:7" x14ac:dyDescent="0.2">
      <c r="A4212" s="31">
        <v>4211</v>
      </c>
      <c r="B4212" s="32" t="str">
        <f t="shared" si="65"/>
        <v>SJ-A-02-QDVZ-AC-0370_TE02_F</v>
      </c>
      <c r="C4212" s="32" t="str">
        <f>VLOOKUP(D4212,设备类型清单!B:E,4,0)</f>
        <v>SJ-A-02-QDVZ-AC-0370</v>
      </c>
      <c r="D4212" s="32" t="s">
        <v>505</v>
      </c>
      <c r="E4212" s="32" t="s">
        <v>500</v>
      </c>
      <c r="F4212" s="32" t="s">
        <v>45</v>
      </c>
      <c r="G4212" s="32" t="s">
        <v>46</v>
      </c>
    </row>
    <row r="4213" spans="1:7" x14ac:dyDescent="0.2">
      <c r="A4213" s="31">
        <v>4212</v>
      </c>
      <c r="B4213" s="32" t="str">
        <f t="shared" si="65"/>
        <v>SJ-A-02-QDVZ-AC-0370_TE03_X</v>
      </c>
      <c r="C4213" s="32" t="str">
        <f>VLOOKUP(D4213,设备类型清单!B:E,4,0)</f>
        <v>SJ-A-02-QDVZ-AC-0370</v>
      </c>
      <c r="D4213" s="32" t="s">
        <v>505</v>
      </c>
      <c r="E4213" s="32" t="s">
        <v>500</v>
      </c>
      <c r="F4213" s="32" t="s">
        <v>495</v>
      </c>
      <c r="G4213" s="32" t="s">
        <v>64</v>
      </c>
    </row>
    <row r="4214" spans="1:7" x14ac:dyDescent="0.2">
      <c r="A4214" s="31">
        <v>4213</v>
      </c>
      <c r="B4214" s="32" t="str">
        <f t="shared" si="65"/>
        <v>SJ-A-02-QDVZ-AC-0370_DP01_X</v>
      </c>
      <c r="C4214" s="32" t="str">
        <f>VLOOKUP(D4214,设备类型清单!B:E,4,0)</f>
        <v>SJ-A-02-QDVZ-AC-0370</v>
      </c>
      <c r="D4214" s="32" t="s">
        <v>505</v>
      </c>
      <c r="E4214" s="32" t="s">
        <v>500</v>
      </c>
      <c r="F4214" s="32" t="s">
        <v>195</v>
      </c>
      <c r="G4214" s="32" t="s">
        <v>72</v>
      </c>
    </row>
    <row r="4215" spans="1:7" x14ac:dyDescent="0.2">
      <c r="A4215" s="31">
        <v>4214</v>
      </c>
      <c r="B4215" s="32" t="str">
        <f t="shared" si="65"/>
        <v>SJ-A-02-QDVZ-AC-0370_DP02_X</v>
      </c>
      <c r="C4215" s="32" t="str">
        <f>VLOOKUP(D4215,设备类型清单!B:E,4,0)</f>
        <v>SJ-A-02-QDVZ-AC-0370</v>
      </c>
      <c r="D4215" s="32" t="s">
        <v>505</v>
      </c>
      <c r="E4215" s="32" t="s">
        <v>500</v>
      </c>
      <c r="F4215" s="32" t="s">
        <v>71</v>
      </c>
      <c r="G4215" s="32" t="s">
        <v>74</v>
      </c>
    </row>
    <row r="4216" spans="1:7" x14ac:dyDescent="0.2">
      <c r="A4216" s="31">
        <v>4215</v>
      </c>
      <c r="B4216" s="32" t="str">
        <f t="shared" si="65"/>
        <v>SJ-A-02-QDVZ-AC-0370_SN01_E</v>
      </c>
      <c r="C4216" s="32" t="str">
        <f>VLOOKUP(D4216,设备类型清单!B:E,4,0)</f>
        <v>SJ-A-02-QDVZ-AC-0370</v>
      </c>
      <c r="D4216" s="32" t="s">
        <v>505</v>
      </c>
      <c r="E4216" s="32" t="s">
        <v>500</v>
      </c>
      <c r="F4216" s="32" t="s">
        <v>101</v>
      </c>
      <c r="G4216" s="32" t="s">
        <v>84</v>
      </c>
    </row>
    <row r="4217" spans="1:7" x14ac:dyDescent="0.2">
      <c r="A4217" s="31">
        <v>4216</v>
      </c>
      <c r="B4217" s="32" t="str">
        <f t="shared" si="65"/>
        <v>SJ-A-02-QDVZ-AC-0370_SN02_M</v>
      </c>
      <c r="C4217" s="32" t="str">
        <f>VLOOKUP(D4217,设备类型清单!B:E,4,0)</f>
        <v>SJ-A-02-QDVZ-AC-0370</v>
      </c>
      <c r="D4217" s="32" t="s">
        <v>505</v>
      </c>
      <c r="E4217" s="32" t="s">
        <v>500</v>
      </c>
      <c r="F4217" s="32" t="s">
        <v>102</v>
      </c>
      <c r="G4217" s="32" t="s">
        <v>80</v>
      </c>
    </row>
    <row r="4218" spans="1:7" x14ac:dyDescent="0.2">
      <c r="A4218" s="31">
        <v>4217</v>
      </c>
      <c r="B4218" s="32" t="str">
        <f t="shared" si="65"/>
        <v>SJ-A-02-QDVZ-AC-0370_SN03_R</v>
      </c>
      <c r="C4218" s="32" t="str">
        <f>VLOOKUP(D4218,设备类型清单!B:E,4,0)</f>
        <v>SJ-A-02-QDVZ-AC-0370</v>
      </c>
      <c r="D4218" s="32" t="s">
        <v>505</v>
      </c>
      <c r="E4218" s="32" t="s">
        <v>500</v>
      </c>
      <c r="F4218" s="32" t="s">
        <v>103</v>
      </c>
      <c r="G4218" s="32" t="s">
        <v>82</v>
      </c>
    </row>
    <row r="4219" spans="1:7" x14ac:dyDescent="0.2">
      <c r="A4219" s="31">
        <v>4218</v>
      </c>
      <c r="B4219" s="32" t="str">
        <f t="shared" si="65"/>
        <v>SJ-A-02-QDVZ-AC-0370_SN04_S</v>
      </c>
      <c r="C4219" s="32" t="str">
        <f>VLOOKUP(D4219,设备类型清单!B:E,4,0)</f>
        <v>SJ-A-02-QDVZ-AC-0370</v>
      </c>
      <c r="D4219" s="32" t="s">
        <v>505</v>
      </c>
      <c r="E4219" s="32" t="s">
        <v>500</v>
      </c>
      <c r="F4219" s="32" t="s">
        <v>104</v>
      </c>
      <c r="G4219" s="32" t="s">
        <v>90</v>
      </c>
    </row>
    <row r="4220" spans="1:7" x14ac:dyDescent="0.2">
      <c r="A4220" s="34">
        <v>4219</v>
      </c>
      <c r="B4220" s="30" t="str">
        <f t="shared" si="65"/>
        <v>SJ-A-02-QDVZ-AC-0371_OP01_F</v>
      </c>
      <c r="C4220" s="30" t="str">
        <f>VLOOKUP(D4220,设备类型清单!B:E,4,0)</f>
        <v>SJ-A-02-QDVZ-AC-0371</v>
      </c>
      <c r="D4220" s="30" t="s">
        <v>506</v>
      </c>
      <c r="E4220" s="30" t="s">
        <v>207</v>
      </c>
      <c r="F4220" s="30" t="s">
        <v>11</v>
      </c>
      <c r="G4220" s="30" t="s">
        <v>193</v>
      </c>
    </row>
    <row r="4221" spans="1:7" x14ac:dyDescent="0.2">
      <c r="A4221" s="34">
        <v>4220</v>
      </c>
      <c r="B4221" s="30" t="str">
        <f t="shared" si="65"/>
        <v>SJ-A-02-QDVZ-AC-0371_OP02_X</v>
      </c>
      <c r="C4221" s="30" t="str">
        <f>VLOOKUP(D4221,设备类型清单!B:E,4,0)</f>
        <v>SJ-A-02-QDVZ-AC-0371</v>
      </c>
      <c r="D4221" s="30" t="s">
        <v>506</v>
      </c>
      <c r="E4221" s="30" t="s">
        <v>207</v>
      </c>
      <c r="F4221" s="30" t="s">
        <v>94</v>
      </c>
      <c r="G4221" s="30" t="s">
        <v>194</v>
      </c>
    </row>
    <row r="4222" spans="1:7" x14ac:dyDescent="0.2">
      <c r="A4222" s="34">
        <v>4221</v>
      </c>
      <c r="B4222" s="30" t="str">
        <f t="shared" si="65"/>
        <v>SJ-A-02-QDVZ-AC-0371_TE01_F</v>
      </c>
      <c r="C4222" s="30" t="str">
        <f>VLOOKUP(D4222,设备类型清单!B:E,4,0)</f>
        <v>SJ-A-02-QDVZ-AC-0371</v>
      </c>
      <c r="D4222" s="30" t="s">
        <v>506</v>
      </c>
      <c r="E4222" s="30" t="s">
        <v>207</v>
      </c>
      <c r="F4222" s="30" t="s">
        <v>43</v>
      </c>
      <c r="G4222" s="30" t="s">
        <v>46</v>
      </c>
    </row>
    <row r="4223" spans="1:7" x14ac:dyDescent="0.2">
      <c r="A4223" s="34">
        <v>4222</v>
      </c>
      <c r="B4223" s="30" t="str">
        <f t="shared" si="65"/>
        <v>SJ-A-02-QDVZ-AC-0371_TE02_X</v>
      </c>
      <c r="C4223" s="30" t="str">
        <f>VLOOKUP(D4223,设备类型清单!B:E,4,0)</f>
        <v>SJ-A-02-QDVZ-AC-0371</v>
      </c>
      <c r="D4223" s="30" t="s">
        <v>506</v>
      </c>
      <c r="E4223" s="30" t="s">
        <v>207</v>
      </c>
      <c r="F4223" s="30" t="s">
        <v>97</v>
      </c>
      <c r="G4223" s="30" t="s">
        <v>64</v>
      </c>
    </row>
    <row r="4224" spans="1:7" x14ac:dyDescent="0.2">
      <c r="A4224" s="34">
        <v>4223</v>
      </c>
      <c r="B4224" s="30" t="str">
        <f t="shared" si="65"/>
        <v>SJ-A-02-QDVZ-AC-0371_DP01_X</v>
      </c>
      <c r="C4224" s="30" t="str">
        <f>VLOOKUP(D4224,设备类型清单!B:E,4,0)</f>
        <v>SJ-A-02-QDVZ-AC-0371</v>
      </c>
      <c r="D4224" s="30" t="s">
        <v>506</v>
      </c>
      <c r="E4224" s="30" t="s">
        <v>207</v>
      </c>
      <c r="F4224" s="30" t="s">
        <v>195</v>
      </c>
      <c r="G4224" s="30" t="s">
        <v>72</v>
      </c>
    </row>
    <row r="4225" spans="1:7" x14ac:dyDescent="0.2">
      <c r="A4225" s="34">
        <v>4224</v>
      </c>
      <c r="B4225" s="30" t="str">
        <f t="shared" si="65"/>
        <v>SJ-A-02-QDVZ-AC-0371_SN01_E</v>
      </c>
      <c r="C4225" s="30" t="str">
        <f>VLOOKUP(D4225,设备类型清单!B:E,4,0)</f>
        <v>SJ-A-02-QDVZ-AC-0371</v>
      </c>
      <c r="D4225" s="30" t="s">
        <v>506</v>
      </c>
      <c r="E4225" s="30" t="s">
        <v>207</v>
      </c>
      <c r="F4225" s="30" t="s">
        <v>101</v>
      </c>
      <c r="G4225" s="30" t="s">
        <v>84</v>
      </c>
    </row>
    <row r="4226" spans="1:7" x14ac:dyDescent="0.2">
      <c r="A4226" s="34">
        <v>4225</v>
      </c>
      <c r="B4226" s="30" t="str">
        <f t="shared" ref="B4226:B4289" si="66">C4226&amp;F4226</f>
        <v>SJ-A-02-QDVZ-AC-0371_SN02_M</v>
      </c>
      <c r="C4226" s="30" t="str">
        <f>VLOOKUP(D4226,设备类型清单!B:E,4,0)</f>
        <v>SJ-A-02-QDVZ-AC-0371</v>
      </c>
      <c r="D4226" s="30" t="s">
        <v>506</v>
      </c>
      <c r="E4226" s="30" t="s">
        <v>207</v>
      </c>
      <c r="F4226" s="30" t="s">
        <v>102</v>
      </c>
      <c r="G4226" s="30" t="s">
        <v>80</v>
      </c>
    </row>
    <row r="4227" spans="1:7" x14ac:dyDescent="0.2">
      <c r="A4227" s="34">
        <v>4226</v>
      </c>
      <c r="B4227" s="30" t="str">
        <f t="shared" si="66"/>
        <v>SJ-A-02-QDVZ-AC-0371_SN03_R</v>
      </c>
      <c r="C4227" s="30" t="str">
        <f>VLOOKUP(D4227,设备类型清单!B:E,4,0)</f>
        <v>SJ-A-02-QDVZ-AC-0371</v>
      </c>
      <c r="D4227" s="30" t="s">
        <v>506</v>
      </c>
      <c r="E4227" s="30" t="s">
        <v>207</v>
      </c>
      <c r="F4227" s="30" t="s">
        <v>103</v>
      </c>
      <c r="G4227" s="30" t="s">
        <v>82</v>
      </c>
    </row>
    <row r="4228" spans="1:7" x14ac:dyDescent="0.2">
      <c r="A4228" s="34">
        <v>4227</v>
      </c>
      <c r="B4228" s="30" t="str">
        <f t="shared" si="66"/>
        <v>SJ-A-02-QDVZ-AC-0371_SN04_S</v>
      </c>
      <c r="C4228" s="30" t="str">
        <f>VLOOKUP(D4228,设备类型清单!B:E,4,0)</f>
        <v>SJ-A-02-QDVZ-AC-0371</v>
      </c>
      <c r="D4228" s="30" t="s">
        <v>506</v>
      </c>
      <c r="E4228" s="30" t="s">
        <v>207</v>
      </c>
      <c r="F4228" s="30" t="s">
        <v>104</v>
      </c>
      <c r="G4228" s="30" t="s">
        <v>90</v>
      </c>
    </row>
    <row r="4229" spans="1:7" x14ac:dyDescent="0.2">
      <c r="A4229" s="31">
        <v>4228</v>
      </c>
      <c r="B4229" s="32" t="str">
        <f t="shared" si="66"/>
        <v>SJ-A-02-QDVZ-AC-0372_OP01_F</v>
      </c>
      <c r="C4229" s="32" t="str">
        <f>VLOOKUP(D4229,设备类型清单!B:E,4,0)</f>
        <v>SJ-A-02-QDVZ-AC-0372</v>
      </c>
      <c r="D4229" s="32" t="s">
        <v>507</v>
      </c>
      <c r="E4229" s="32" t="s">
        <v>207</v>
      </c>
      <c r="F4229" s="32" t="s">
        <v>11</v>
      </c>
      <c r="G4229" s="32" t="s">
        <v>193</v>
      </c>
    </row>
    <row r="4230" spans="1:7" x14ac:dyDescent="0.2">
      <c r="A4230" s="31">
        <v>4229</v>
      </c>
      <c r="B4230" s="32" t="str">
        <f t="shared" si="66"/>
        <v>SJ-A-02-QDVZ-AC-0372_OP02_X</v>
      </c>
      <c r="C4230" s="32" t="str">
        <f>VLOOKUP(D4230,设备类型清单!B:E,4,0)</f>
        <v>SJ-A-02-QDVZ-AC-0372</v>
      </c>
      <c r="D4230" s="32" t="s">
        <v>507</v>
      </c>
      <c r="E4230" s="32" t="s">
        <v>207</v>
      </c>
      <c r="F4230" s="32" t="s">
        <v>94</v>
      </c>
      <c r="G4230" s="32" t="s">
        <v>194</v>
      </c>
    </row>
    <row r="4231" spans="1:7" x14ac:dyDescent="0.2">
      <c r="A4231" s="31">
        <v>4230</v>
      </c>
      <c r="B4231" s="32" t="str">
        <f t="shared" si="66"/>
        <v>SJ-A-02-QDVZ-AC-0372_TE01_F</v>
      </c>
      <c r="C4231" s="32" t="str">
        <f>VLOOKUP(D4231,设备类型清单!B:E,4,0)</f>
        <v>SJ-A-02-QDVZ-AC-0372</v>
      </c>
      <c r="D4231" s="32" t="s">
        <v>507</v>
      </c>
      <c r="E4231" s="32" t="s">
        <v>207</v>
      </c>
      <c r="F4231" s="32" t="s">
        <v>43</v>
      </c>
      <c r="G4231" s="32" t="s">
        <v>46</v>
      </c>
    </row>
    <row r="4232" spans="1:7" x14ac:dyDescent="0.2">
      <c r="A4232" s="31">
        <v>4231</v>
      </c>
      <c r="B4232" s="32" t="str">
        <f t="shared" si="66"/>
        <v>SJ-A-02-QDVZ-AC-0372_TE02_X</v>
      </c>
      <c r="C4232" s="32" t="str">
        <f>VLOOKUP(D4232,设备类型清单!B:E,4,0)</f>
        <v>SJ-A-02-QDVZ-AC-0372</v>
      </c>
      <c r="D4232" s="32" t="s">
        <v>507</v>
      </c>
      <c r="E4232" s="32" t="s">
        <v>207</v>
      </c>
      <c r="F4232" s="32" t="s">
        <v>97</v>
      </c>
      <c r="G4232" s="32" t="s">
        <v>64</v>
      </c>
    </row>
    <row r="4233" spans="1:7" x14ac:dyDescent="0.2">
      <c r="A4233" s="31">
        <v>4232</v>
      </c>
      <c r="B4233" s="32" t="str">
        <f t="shared" si="66"/>
        <v>SJ-A-02-QDVZ-AC-0372_DP01_X</v>
      </c>
      <c r="C4233" s="32" t="str">
        <f>VLOOKUP(D4233,设备类型清单!B:E,4,0)</f>
        <v>SJ-A-02-QDVZ-AC-0372</v>
      </c>
      <c r="D4233" s="32" t="s">
        <v>507</v>
      </c>
      <c r="E4233" s="32" t="s">
        <v>207</v>
      </c>
      <c r="F4233" s="32" t="s">
        <v>195</v>
      </c>
      <c r="G4233" s="32" t="s">
        <v>72</v>
      </c>
    </row>
    <row r="4234" spans="1:7" x14ac:dyDescent="0.2">
      <c r="A4234" s="31">
        <v>4233</v>
      </c>
      <c r="B4234" s="32" t="str">
        <f t="shared" si="66"/>
        <v>SJ-A-02-QDVZ-AC-0372_SN01_E</v>
      </c>
      <c r="C4234" s="32" t="str">
        <f>VLOOKUP(D4234,设备类型清单!B:E,4,0)</f>
        <v>SJ-A-02-QDVZ-AC-0372</v>
      </c>
      <c r="D4234" s="32" t="s">
        <v>507</v>
      </c>
      <c r="E4234" s="32" t="s">
        <v>207</v>
      </c>
      <c r="F4234" s="32" t="s">
        <v>101</v>
      </c>
      <c r="G4234" s="32" t="s">
        <v>84</v>
      </c>
    </row>
    <row r="4235" spans="1:7" x14ac:dyDescent="0.2">
      <c r="A4235" s="31">
        <v>4234</v>
      </c>
      <c r="B4235" s="32" t="str">
        <f t="shared" si="66"/>
        <v>SJ-A-02-QDVZ-AC-0372_SN02_M</v>
      </c>
      <c r="C4235" s="32" t="str">
        <f>VLOOKUP(D4235,设备类型清单!B:E,4,0)</f>
        <v>SJ-A-02-QDVZ-AC-0372</v>
      </c>
      <c r="D4235" s="32" t="s">
        <v>507</v>
      </c>
      <c r="E4235" s="32" t="s">
        <v>207</v>
      </c>
      <c r="F4235" s="32" t="s">
        <v>102</v>
      </c>
      <c r="G4235" s="32" t="s">
        <v>80</v>
      </c>
    </row>
    <row r="4236" spans="1:7" x14ac:dyDescent="0.2">
      <c r="A4236" s="31">
        <v>4235</v>
      </c>
      <c r="B4236" s="32" t="str">
        <f t="shared" si="66"/>
        <v>SJ-A-02-QDVZ-AC-0372_SN03_R</v>
      </c>
      <c r="C4236" s="32" t="str">
        <f>VLOOKUP(D4236,设备类型清单!B:E,4,0)</f>
        <v>SJ-A-02-QDVZ-AC-0372</v>
      </c>
      <c r="D4236" s="32" t="s">
        <v>507</v>
      </c>
      <c r="E4236" s="32" t="s">
        <v>207</v>
      </c>
      <c r="F4236" s="32" t="s">
        <v>103</v>
      </c>
      <c r="G4236" s="32" t="s">
        <v>82</v>
      </c>
    </row>
    <row r="4237" spans="1:7" x14ac:dyDescent="0.2">
      <c r="A4237" s="31">
        <v>4236</v>
      </c>
      <c r="B4237" s="32" t="str">
        <f t="shared" si="66"/>
        <v>SJ-A-02-QDVZ-AC-0372_SN04_S</v>
      </c>
      <c r="C4237" s="32" t="str">
        <f>VLOOKUP(D4237,设备类型清单!B:E,4,0)</f>
        <v>SJ-A-02-QDVZ-AC-0372</v>
      </c>
      <c r="D4237" s="32" t="s">
        <v>507</v>
      </c>
      <c r="E4237" s="32" t="s">
        <v>207</v>
      </c>
      <c r="F4237" s="32" t="s">
        <v>104</v>
      </c>
      <c r="G4237" s="32" t="s">
        <v>90</v>
      </c>
    </row>
    <row r="4238" spans="1:7" x14ac:dyDescent="0.2">
      <c r="A4238" s="34">
        <v>4237</v>
      </c>
      <c r="B4238" s="30" t="str">
        <f t="shared" si="66"/>
        <v>SJ-A-02-QDVZ-AC-0373_OP01_F</v>
      </c>
      <c r="C4238" s="30" t="str">
        <f>VLOOKUP(D4238,设备类型清单!B:E,4,0)</f>
        <v>SJ-A-02-QDVZ-AC-0373</v>
      </c>
      <c r="D4238" s="30" t="s">
        <v>508</v>
      </c>
      <c r="E4238" s="30" t="s">
        <v>207</v>
      </c>
      <c r="F4238" s="30" t="s">
        <v>11</v>
      </c>
      <c r="G4238" s="30" t="s">
        <v>193</v>
      </c>
    </row>
    <row r="4239" spans="1:7" x14ac:dyDescent="0.2">
      <c r="A4239" s="34">
        <v>4238</v>
      </c>
      <c r="B4239" s="30" t="str">
        <f t="shared" si="66"/>
        <v>SJ-A-02-QDVZ-AC-0373_OP02_X</v>
      </c>
      <c r="C4239" s="30" t="str">
        <f>VLOOKUP(D4239,设备类型清单!B:E,4,0)</f>
        <v>SJ-A-02-QDVZ-AC-0373</v>
      </c>
      <c r="D4239" s="30" t="s">
        <v>508</v>
      </c>
      <c r="E4239" s="30" t="s">
        <v>207</v>
      </c>
      <c r="F4239" s="30" t="s">
        <v>94</v>
      </c>
      <c r="G4239" s="30" t="s">
        <v>194</v>
      </c>
    </row>
    <row r="4240" spans="1:7" x14ac:dyDescent="0.2">
      <c r="A4240" s="34">
        <v>4239</v>
      </c>
      <c r="B4240" s="30" t="str">
        <f t="shared" si="66"/>
        <v>SJ-A-02-QDVZ-AC-0373_TE01_F</v>
      </c>
      <c r="C4240" s="30" t="str">
        <f>VLOOKUP(D4240,设备类型清单!B:E,4,0)</f>
        <v>SJ-A-02-QDVZ-AC-0373</v>
      </c>
      <c r="D4240" s="30" t="s">
        <v>508</v>
      </c>
      <c r="E4240" s="30" t="s">
        <v>207</v>
      </c>
      <c r="F4240" s="30" t="s">
        <v>43</v>
      </c>
      <c r="G4240" s="30" t="s">
        <v>46</v>
      </c>
    </row>
    <row r="4241" spans="1:7" x14ac:dyDescent="0.2">
      <c r="A4241" s="34">
        <v>4240</v>
      </c>
      <c r="B4241" s="30" t="str">
        <f t="shared" si="66"/>
        <v>SJ-A-02-QDVZ-AC-0373_TE02_X</v>
      </c>
      <c r="C4241" s="30" t="str">
        <f>VLOOKUP(D4241,设备类型清单!B:E,4,0)</f>
        <v>SJ-A-02-QDVZ-AC-0373</v>
      </c>
      <c r="D4241" s="30" t="s">
        <v>508</v>
      </c>
      <c r="E4241" s="30" t="s">
        <v>207</v>
      </c>
      <c r="F4241" s="30" t="s">
        <v>97</v>
      </c>
      <c r="G4241" s="30" t="s">
        <v>64</v>
      </c>
    </row>
    <row r="4242" spans="1:7" x14ac:dyDescent="0.2">
      <c r="A4242" s="34">
        <v>4241</v>
      </c>
      <c r="B4242" s="30" t="str">
        <f t="shared" si="66"/>
        <v>SJ-A-02-QDVZ-AC-0373_DP01_X</v>
      </c>
      <c r="C4242" s="30" t="str">
        <f>VLOOKUP(D4242,设备类型清单!B:E,4,0)</f>
        <v>SJ-A-02-QDVZ-AC-0373</v>
      </c>
      <c r="D4242" s="30" t="s">
        <v>508</v>
      </c>
      <c r="E4242" s="30" t="s">
        <v>207</v>
      </c>
      <c r="F4242" s="30" t="s">
        <v>195</v>
      </c>
      <c r="G4242" s="30" t="s">
        <v>72</v>
      </c>
    </row>
    <row r="4243" spans="1:7" x14ac:dyDescent="0.2">
      <c r="A4243" s="34">
        <v>4242</v>
      </c>
      <c r="B4243" s="30" t="str">
        <f t="shared" si="66"/>
        <v>SJ-A-02-QDVZ-AC-0373_SN01_E</v>
      </c>
      <c r="C4243" s="30" t="str">
        <f>VLOOKUP(D4243,设备类型清单!B:E,4,0)</f>
        <v>SJ-A-02-QDVZ-AC-0373</v>
      </c>
      <c r="D4243" s="30" t="s">
        <v>508</v>
      </c>
      <c r="E4243" s="30" t="s">
        <v>207</v>
      </c>
      <c r="F4243" s="30" t="s">
        <v>101</v>
      </c>
      <c r="G4243" s="30" t="s">
        <v>84</v>
      </c>
    </row>
    <row r="4244" spans="1:7" x14ac:dyDescent="0.2">
      <c r="A4244" s="34">
        <v>4243</v>
      </c>
      <c r="B4244" s="30" t="str">
        <f t="shared" si="66"/>
        <v>SJ-A-02-QDVZ-AC-0373_SN02_M</v>
      </c>
      <c r="C4244" s="30" t="str">
        <f>VLOOKUP(D4244,设备类型清单!B:E,4,0)</f>
        <v>SJ-A-02-QDVZ-AC-0373</v>
      </c>
      <c r="D4244" s="30" t="s">
        <v>508</v>
      </c>
      <c r="E4244" s="30" t="s">
        <v>207</v>
      </c>
      <c r="F4244" s="30" t="s">
        <v>102</v>
      </c>
      <c r="G4244" s="30" t="s">
        <v>80</v>
      </c>
    </row>
    <row r="4245" spans="1:7" x14ac:dyDescent="0.2">
      <c r="A4245" s="34">
        <v>4244</v>
      </c>
      <c r="B4245" s="30" t="str">
        <f t="shared" si="66"/>
        <v>SJ-A-02-QDVZ-AC-0373_SN03_R</v>
      </c>
      <c r="C4245" s="30" t="str">
        <f>VLOOKUP(D4245,设备类型清单!B:E,4,0)</f>
        <v>SJ-A-02-QDVZ-AC-0373</v>
      </c>
      <c r="D4245" s="30" t="s">
        <v>508</v>
      </c>
      <c r="E4245" s="30" t="s">
        <v>207</v>
      </c>
      <c r="F4245" s="30" t="s">
        <v>103</v>
      </c>
      <c r="G4245" s="30" t="s">
        <v>82</v>
      </c>
    </row>
    <row r="4246" spans="1:7" x14ac:dyDescent="0.2">
      <c r="A4246" s="34">
        <v>4245</v>
      </c>
      <c r="B4246" s="30" t="str">
        <f t="shared" si="66"/>
        <v>SJ-A-02-QDVZ-AC-0373_SN04_S</v>
      </c>
      <c r="C4246" s="30" t="str">
        <f>VLOOKUP(D4246,设备类型清单!B:E,4,0)</f>
        <v>SJ-A-02-QDVZ-AC-0373</v>
      </c>
      <c r="D4246" s="30" t="s">
        <v>508</v>
      </c>
      <c r="E4246" s="30" t="s">
        <v>207</v>
      </c>
      <c r="F4246" s="30" t="s">
        <v>104</v>
      </c>
      <c r="G4246" s="30" t="s">
        <v>90</v>
      </c>
    </row>
    <row r="4247" spans="1:7" x14ac:dyDescent="0.2">
      <c r="A4247" s="31">
        <v>4246</v>
      </c>
      <c r="B4247" s="32" t="str">
        <f t="shared" si="66"/>
        <v>SJ-T-02-QDVZ-CC-0001_CR01_F</v>
      </c>
      <c r="C4247" s="32" t="str">
        <f>VLOOKUP(D4247,设备类型清单!B:E,4,0)</f>
        <v>SJ-T-02-QDVZ-CC-0001</v>
      </c>
      <c r="D4247" s="32" t="s">
        <v>509</v>
      </c>
      <c r="E4247" s="32" t="s">
        <v>510</v>
      </c>
      <c r="F4247" s="32" t="s">
        <v>511</v>
      </c>
      <c r="G4247" s="32" t="s">
        <v>512</v>
      </c>
    </row>
    <row r="4248" spans="1:7" x14ac:dyDescent="0.2">
      <c r="A4248" s="31">
        <v>4247</v>
      </c>
      <c r="B4248" s="32" t="str">
        <f t="shared" si="66"/>
        <v>SJ-T-02-QDVZ-CC-0001_CR02_F</v>
      </c>
      <c r="C4248" s="32" t="str">
        <f>VLOOKUP(D4248,设备类型清单!B:E,4,0)</f>
        <v>SJ-T-02-QDVZ-CC-0001</v>
      </c>
      <c r="D4248" s="32" t="s">
        <v>509</v>
      </c>
      <c r="E4248" s="32" t="s">
        <v>510</v>
      </c>
      <c r="F4248" s="32" t="s">
        <v>513</v>
      </c>
      <c r="G4248" s="32" t="s">
        <v>514</v>
      </c>
    </row>
    <row r="4249" spans="1:7" x14ac:dyDescent="0.2">
      <c r="A4249" s="31">
        <v>4248</v>
      </c>
      <c r="B4249" s="32" t="str">
        <f t="shared" si="66"/>
        <v>SJ-T-02-QDVZ-CC-0001_PW01_F</v>
      </c>
      <c r="C4249" s="32" t="str">
        <f>VLOOKUP(D4249,设备类型清单!B:E,4,0)</f>
        <v>SJ-T-02-QDVZ-CC-0001</v>
      </c>
      <c r="D4249" s="32" t="s">
        <v>509</v>
      </c>
      <c r="E4249" s="32" t="s">
        <v>510</v>
      </c>
      <c r="F4249" s="32" t="s">
        <v>515</v>
      </c>
      <c r="G4249" s="32" t="s">
        <v>516</v>
      </c>
    </row>
    <row r="4250" spans="1:7" x14ac:dyDescent="0.2">
      <c r="A4250" s="31">
        <v>4249</v>
      </c>
      <c r="B4250" s="32" t="str">
        <f t="shared" si="66"/>
        <v>SJ-T-02-QDVZ-CC-0001_CC01_F</v>
      </c>
      <c r="C4250" s="32" t="str">
        <f>VLOOKUP(D4250,设备类型清单!B:E,4,0)</f>
        <v>SJ-T-02-QDVZ-CC-0001</v>
      </c>
      <c r="D4250" s="32" t="s">
        <v>509</v>
      </c>
      <c r="E4250" s="32" t="s">
        <v>510</v>
      </c>
      <c r="F4250" s="32" t="s">
        <v>517</v>
      </c>
      <c r="G4250" s="32" t="s">
        <v>518</v>
      </c>
    </row>
    <row r="4251" spans="1:7" x14ac:dyDescent="0.2">
      <c r="A4251" s="31">
        <v>4250</v>
      </c>
      <c r="B4251" s="32" t="str">
        <f t="shared" si="66"/>
        <v>SJ-T-02-QDVZ-CC-0001_FR01_F</v>
      </c>
      <c r="C4251" s="32" t="str">
        <f>VLOOKUP(D4251,设备类型清单!B:E,4,0)</f>
        <v>SJ-T-02-QDVZ-CC-0001</v>
      </c>
      <c r="D4251" s="32" t="s">
        <v>509</v>
      </c>
      <c r="E4251" s="32" t="s">
        <v>510</v>
      </c>
      <c r="F4251" s="32" t="s">
        <v>519</v>
      </c>
      <c r="G4251" s="32" t="s">
        <v>520</v>
      </c>
    </row>
    <row r="4252" spans="1:7" x14ac:dyDescent="0.2">
      <c r="A4252" s="31">
        <v>4251</v>
      </c>
      <c r="B4252" s="32" t="str">
        <f t="shared" si="66"/>
        <v>SJ-T-02-QDVZ-CC-0001_TI01_F</v>
      </c>
      <c r="C4252" s="32" t="str">
        <f>VLOOKUP(D4252,设备类型清单!B:E,4,0)</f>
        <v>SJ-T-02-QDVZ-CC-0001</v>
      </c>
      <c r="D4252" s="32" t="s">
        <v>509</v>
      </c>
      <c r="E4252" s="32" t="s">
        <v>510</v>
      </c>
      <c r="F4252" s="32" t="s">
        <v>521</v>
      </c>
      <c r="G4252" s="32" t="s">
        <v>522</v>
      </c>
    </row>
    <row r="4253" spans="1:7" x14ac:dyDescent="0.2">
      <c r="A4253" s="31">
        <v>4252</v>
      </c>
      <c r="B4253" s="32" t="str">
        <f t="shared" si="66"/>
        <v>SJ-T-02-QDVZ-CC-0001_TE01_F</v>
      </c>
      <c r="C4253" s="32" t="str">
        <f>VLOOKUP(D4253,设备类型清单!B:E,4,0)</f>
        <v>SJ-T-02-QDVZ-CC-0001</v>
      </c>
      <c r="D4253" s="32" t="s">
        <v>509</v>
      </c>
      <c r="E4253" s="32" t="s">
        <v>510</v>
      </c>
      <c r="F4253" s="32" t="s">
        <v>43</v>
      </c>
      <c r="G4253" s="32" t="s">
        <v>523</v>
      </c>
    </row>
    <row r="4254" spans="1:7" x14ac:dyDescent="0.2">
      <c r="A4254" s="31">
        <v>4253</v>
      </c>
      <c r="B4254" s="32" t="str">
        <f t="shared" si="66"/>
        <v>SJ-T-02-QDVZ-CC-0001_TE02_F</v>
      </c>
      <c r="C4254" s="32" t="str">
        <f>VLOOKUP(D4254,设备类型清单!B:E,4,0)</f>
        <v>SJ-T-02-QDVZ-CC-0001</v>
      </c>
      <c r="D4254" s="32" t="s">
        <v>509</v>
      </c>
      <c r="E4254" s="32" t="s">
        <v>510</v>
      </c>
      <c r="F4254" s="32" t="s">
        <v>45</v>
      </c>
      <c r="G4254" s="32" t="s">
        <v>524</v>
      </c>
    </row>
    <row r="4255" spans="1:7" x14ac:dyDescent="0.2">
      <c r="A4255" s="31">
        <v>4254</v>
      </c>
      <c r="B4255" s="32" t="str">
        <f t="shared" si="66"/>
        <v>SJ-T-02-QDVZ-CC-0001_TE03_F</v>
      </c>
      <c r="C4255" s="32" t="str">
        <f>VLOOKUP(D4255,设备类型清单!B:E,4,0)</f>
        <v>SJ-T-02-QDVZ-CC-0001</v>
      </c>
      <c r="D4255" s="32" t="s">
        <v>509</v>
      </c>
      <c r="E4255" s="32" t="s">
        <v>510</v>
      </c>
      <c r="F4255" s="32" t="s">
        <v>47</v>
      </c>
      <c r="G4255" s="32" t="s">
        <v>525</v>
      </c>
    </row>
    <row r="4256" spans="1:7" x14ac:dyDescent="0.2">
      <c r="A4256" s="31">
        <v>4255</v>
      </c>
      <c r="B4256" s="32" t="str">
        <f t="shared" si="66"/>
        <v>SJ-T-02-QDVZ-CC-0001_TE04_F</v>
      </c>
      <c r="C4256" s="32" t="str">
        <f>VLOOKUP(D4256,设备类型清单!B:E,4,0)</f>
        <v>SJ-T-02-QDVZ-CC-0001</v>
      </c>
      <c r="D4256" s="32" t="s">
        <v>509</v>
      </c>
      <c r="E4256" s="32" t="s">
        <v>510</v>
      </c>
      <c r="F4256" s="32" t="s">
        <v>49</v>
      </c>
      <c r="G4256" s="32" t="s">
        <v>526</v>
      </c>
    </row>
    <row r="4257" spans="1:7" x14ac:dyDescent="0.2">
      <c r="A4257" s="31">
        <v>4256</v>
      </c>
      <c r="B4257" s="32" t="str">
        <f t="shared" si="66"/>
        <v>SJ-T-02-QDVZ-CC-0001_TE05_F</v>
      </c>
      <c r="C4257" s="32" t="str">
        <f>VLOOKUP(D4257,设备类型清单!B:E,4,0)</f>
        <v>SJ-T-02-QDVZ-CC-0001</v>
      </c>
      <c r="D4257" s="32" t="s">
        <v>509</v>
      </c>
      <c r="E4257" s="32" t="s">
        <v>510</v>
      </c>
      <c r="F4257" s="32" t="s">
        <v>51</v>
      </c>
      <c r="G4257" s="32" t="s">
        <v>527</v>
      </c>
    </row>
    <row r="4258" spans="1:7" x14ac:dyDescent="0.2">
      <c r="A4258" s="31">
        <v>4257</v>
      </c>
      <c r="B4258" s="32" t="str">
        <f t="shared" si="66"/>
        <v>SJ-T-02-QDVZ-CC-0001_TE06_F</v>
      </c>
      <c r="C4258" s="32" t="str">
        <f>VLOOKUP(D4258,设备类型清单!B:E,4,0)</f>
        <v>SJ-T-02-QDVZ-CC-0001</v>
      </c>
      <c r="D4258" s="32" t="s">
        <v>509</v>
      </c>
      <c r="E4258" s="32" t="s">
        <v>510</v>
      </c>
      <c r="F4258" s="32" t="s">
        <v>53</v>
      </c>
      <c r="G4258" s="32" t="s">
        <v>528</v>
      </c>
    </row>
    <row r="4259" spans="1:7" x14ac:dyDescent="0.2">
      <c r="A4259" s="31">
        <v>4258</v>
      </c>
      <c r="B4259" s="32" t="str">
        <f t="shared" si="66"/>
        <v>SJ-T-02-QDVZ-CC-0001_TE07_F</v>
      </c>
      <c r="C4259" s="32" t="str">
        <f>VLOOKUP(D4259,设备类型清单!B:E,4,0)</f>
        <v>SJ-T-02-QDVZ-CC-0001</v>
      </c>
      <c r="D4259" s="32" t="s">
        <v>509</v>
      </c>
      <c r="E4259" s="32" t="s">
        <v>510</v>
      </c>
      <c r="F4259" s="32" t="s">
        <v>55</v>
      </c>
      <c r="G4259" s="32" t="s">
        <v>529</v>
      </c>
    </row>
    <row r="4260" spans="1:7" x14ac:dyDescent="0.2">
      <c r="A4260" s="31">
        <v>4259</v>
      </c>
      <c r="B4260" s="32" t="str">
        <f t="shared" si="66"/>
        <v>SJ-T-02-QDVZ-CC-0001_EF01_F</v>
      </c>
      <c r="C4260" s="32" t="str">
        <f>VLOOKUP(D4260,设备类型清单!B:E,4,0)</f>
        <v>SJ-T-02-QDVZ-CC-0001</v>
      </c>
      <c r="D4260" s="32" t="s">
        <v>509</v>
      </c>
      <c r="E4260" s="32" t="s">
        <v>510</v>
      </c>
      <c r="F4260" s="32" t="s">
        <v>530</v>
      </c>
      <c r="G4260" s="32" t="s">
        <v>531</v>
      </c>
    </row>
    <row r="4261" spans="1:7" x14ac:dyDescent="0.2">
      <c r="A4261" s="31">
        <v>4260</v>
      </c>
      <c r="B4261" s="32" t="str">
        <f t="shared" si="66"/>
        <v>SJ-T-02-QDVZ-CC-0001_PR01_F</v>
      </c>
      <c r="C4261" s="32" t="str">
        <f>VLOOKUP(D4261,设备类型清单!B:E,4,0)</f>
        <v>SJ-T-02-QDVZ-CC-0001</v>
      </c>
      <c r="D4261" s="32" t="s">
        <v>509</v>
      </c>
      <c r="E4261" s="32" t="s">
        <v>510</v>
      </c>
      <c r="F4261" s="32" t="s">
        <v>77</v>
      </c>
      <c r="G4261" s="32" t="s">
        <v>532</v>
      </c>
    </row>
    <row r="4262" spans="1:7" x14ac:dyDescent="0.2">
      <c r="A4262" s="31">
        <v>4261</v>
      </c>
      <c r="B4262" s="32" t="str">
        <f t="shared" si="66"/>
        <v>SJ-T-02-QDVZ-CC-0001_PR02_F</v>
      </c>
      <c r="C4262" s="32" t="str">
        <f>VLOOKUP(D4262,设备类型清单!B:E,4,0)</f>
        <v>SJ-T-02-QDVZ-CC-0001</v>
      </c>
      <c r="D4262" s="32" t="s">
        <v>509</v>
      </c>
      <c r="E4262" s="32" t="s">
        <v>510</v>
      </c>
      <c r="F4262" s="32" t="s">
        <v>188</v>
      </c>
      <c r="G4262" s="32" t="s">
        <v>533</v>
      </c>
    </row>
    <row r="4263" spans="1:7" x14ac:dyDescent="0.2">
      <c r="A4263" s="31">
        <v>4262</v>
      </c>
      <c r="B4263" s="32" t="str">
        <f t="shared" si="66"/>
        <v>SJ-T-02-QDVZ-CC-0001_PR03_F</v>
      </c>
      <c r="C4263" s="32" t="str">
        <f>VLOOKUP(D4263,设备类型清单!B:E,4,0)</f>
        <v>SJ-T-02-QDVZ-CC-0001</v>
      </c>
      <c r="D4263" s="32" t="s">
        <v>509</v>
      </c>
      <c r="E4263" s="32" t="s">
        <v>510</v>
      </c>
      <c r="F4263" s="32" t="s">
        <v>534</v>
      </c>
      <c r="G4263" s="32" t="s">
        <v>535</v>
      </c>
    </row>
    <row r="4264" spans="1:7" x14ac:dyDescent="0.2">
      <c r="A4264" s="31">
        <v>4263</v>
      </c>
      <c r="B4264" s="32" t="str">
        <f t="shared" si="66"/>
        <v>SJ-T-02-QDVZ-CC-0001_SN01_E</v>
      </c>
      <c r="C4264" s="32" t="str">
        <f>VLOOKUP(D4264,设备类型清单!B:E,4,0)</f>
        <v>SJ-T-02-QDVZ-CC-0001</v>
      </c>
      <c r="D4264" s="32" t="s">
        <v>509</v>
      </c>
      <c r="E4264" s="32" t="s">
        <v>510</v>
      </c>
      <c r="F4264" s="32" t="s">
        <v>101</v>
      </c>
      <c r="G4264" s="32" t="s">
        <v>536</v>
      </c>
    </row>
    <row r="4265" spans="1:7" x14ac:dyDescent="0.2">
      <c r="A4265" s="31">
        <v>4264</v>
      </c>
      <c r="B4265" s="32" t="str">
        <f t="shared" si="66"/>
        <v>SJ-T-02-QDVZ-CC-0001_SN02_M</v>
      </c>
      <c r="C4265" s="32" t="str">
        <f>VLOOKUP(D4265,设备类型清单!B:E,4,0)</f>
        <v>SJ-T-02-QDVZ-CC-0001</v>
      </c>
      <c r="D4265" s="32" t="s">
        <v>509</v>
      </c>
      <c r="E4265" s="32" t="s">
        <v>510</v>
      </c>
      <c r="F4265" s="32" t="s">
        <v>102</v>
      </c>
      <c r="G4265" s="32" t="s">
        <v>537</v>
      </c>
    </row>
    <row r="4266" spans="1:7" x14ac:dyDescent="0.2">
      <c r="A4266" s="31">
        <v>4265</v>
      </c>
      <c r="B4266" s="32" t="str">
        <f t="shared" si="66"/>
        <v>SJ-T-02-QDVZ-CC-0001_SN03_R</v>
      </c>
      <c r="C4266" s="32" t="str">
        <f>VLOOKUP(D4266,设备类型清单!B:E,4,0)</f>
        <v>SJ-T-02-QDVZ-CC-0001</v>
      </c>
      <c r="D4266" s="32" t="s">
        <v>509</v>
      </c>
      <c r="E4266" s="32" t="s">
        <v>510</v>
      </c>
      <c r="F4266" s="32" t="s">
        <v>103</v>
      </c>
      <c r="G4266" s="32" t="s">
        <v>538</v>
      </c>
    </row>
    <row r="4267" spans="1:7" x14ac:dyDescent="0.2">
      <c r="A4267" s="34">
        <v>4266</v>
      </c>
      <c r="B4267" s="30" t="str">
        <f t="shared" si="66"/>
        <v>SJ-T-02-QDVZ-CC-0002_CR01_F</v>
      </c>
      <c r="C4267" s="30" t="str">
        <f>VLOOKUP(D4267,设备类型清单!B:E,4,0)</f>
        <v>SJ-T-02-QDVZ-CC-0002</v>
      </c>
      <c r="D4267" s="30" t="s">
        <v>539</v>
      </c>
      <c r="E4267" s="30" t="s">
        <v>510</v>
      </c>
      <c r="F4267" s="30" t="s">
        <v>511</v>
      </c>
      <c r="G4267" s="30" t="s">
        <v>512</v>
      </c>
    </row>
    <row r="4268" spans="1:7" x14ac:dyDescent="0.2">
      <c r="A4268" s="34">
        <v>4267</v>
      </c>
      <c r="B4268" s="30" t="str">
        <f t="shared" si="66"/>
        <v>SJ-T-02-QDVZ-CC-0002_CR02_F</v>
      </c>
      <c r="C4268" s="30" t="str">
        <f>VLOOKUP(D4268,设备类型清单!B:E,4,0)</f>
        <v>SJ-T-02-QDVZ-CC-0002</v>
      </c>
      <c r="D4268" s="30" t="s">
        <v>539</v>
      </c>
      <c r="E4268" s="30" t="s">
        <v>510</v>
      </c>
      <c r="F4268" s="30" t="s">
        <v>513</v>
      </c>
      <c r="G4268" s="30" t="s">
        <v>514</v>
      </c>
    </row>
    <row r="4269" spans="1:7" x14ac:dyDescent="0.2">
      <c r="A4269" s="34">
        <v>4268</v>
      </c>
      <c r="B4269" s="30" t="str">
        <f t="shared" si="66"/>
        <v>SJ-T-02-QDVZ-CC-0002_PW01_F</v>
      </c>
      <c r="C4269" s="30" t="str">
        <f>VLOOKUP(D4269,设备类型清单!B:E,4,0)</f>
        <v>SJ-T-02-QDVZ-CC-0002</v>
      </c>
      <c r="D4269" s="30" t="s">
        <v>539</v>
      </c>
      <c r="E4269" s="30" t="s">
        <v>510</v>
      </c>
      <c r="F4269" s="30" t="s">
        <v>515</v>
      </c>
      <c r="G4269" s="30" t="s">
        <v>516</v>
      </c>
    </row>
    <row r="4270" spans="1:7" x14ac:dyDescent="0.2">
      <c r="A4270" s="34">
        <v>4269</v>
      </c>
      <c r="B4270" s="30" t="str">
        <f t="shared" si="66"/>
        <v>SJ-T-02-QDVZ-CC-0002_CC01_F</v>
      </c>
      <c r="C4270" s="30" t="str">
        <f>VLOOKUP(D4270,设备类型清单!B:E,4,0)</f>
        <v>SJ-T-02-QDVZ-CC-0002</v>
      </c>
      <c r="D4270" s="30" t="s">
        <v>539</v>
      </c>
      <c r="E4270" s="30" t="s">
        <v>510</v>
      </c>
      <c r="F4270" s="30" t="s">
        <v>517</v>
      </c>
      <c r="G4270" s="30" t="s">
        <v>518</v>
      </c>
    </row>
    <row r="4271" spans="1:7" x14ac:dyDescent="0.2">
      <c r="A4271" s="34">
        <v>4270</v>
      </c>
      <c r="B4271" s="30" t="str">
        <f t="shared" si="66"/>
        <v>SJ-T-02-QDVZ-CC-0002_FR01_F</v>
      </c>
      <c r="C4271" s="30" t="str">
        <f>VLOOKUP(D4271,设备类型清单!B:E,4,0)</f>
        <v>SJ-T-02-QDVZ-CC-0002</v>
      </c>
      <c r="D4271" s="30" t="s">
        <v>539</v>
      </c>
      <c r="E4271" s="30" t="s">
        <v>510</v>
      </c>
      <c r="F4271" s="30" t="s">
        <v>519</v>
      </c>
      <c r="G4271" s="30" t="s">
        <v>520</v>
      </c>
    </row>
    <row r="4272" spans="1:7" x14ac:dyDescent="0.2">
      <c r="A4272" s="34">
        <v>4271</v>
      </c>
      <c r="B4272" s="30" t="str">
        <f t="shared" si="66"/>
        <v>SJ-T-02-QDVZ-CC-0002_TI01_F</v>
      </c>
      <c r="C4272" s="30" t="str">
        <f>VLOOKUP(D4272,设备类型清单!B:E,4,0)</f>
        <v>SJ-T-02-QDVZ-CC-0002</v>
      </c>
      <c r="D4272" s="30" t="s">
        <v>539</v>
      </c>
      <c r="E4272" s="30" t="s">
        <v>510</v>
      </c>
      <c r="F4272" s="30" t="s">
        <v>521</v>
      </c>
      <c r="G4272" s="30" t="s">
        <v>522</v>
      </c>
    </row>
    <row r="4273" spans="1:7" x14ac:dyDescent="0.2">
      <c r="A4273" s="34">
        <v>4272</v>
      </c>
      <c r="B4273" s="30" t="str">
        <f t="shared" si="66"/>
        <v>SJ-T-02-QDVZ-CC-0002_TE01_F</v>
      </c>
      <c r="C4273" s="30" t="str">
        <f>VLOOKUP(D4273,设备类型清单!B:E,4,0)</f>
        <v>SJ-T-02-QDVZ-CC-0002</v>
      </c>
      <c r="D4273" s="30" t="s">
        <v>539</v>
      </c>
      <c r="E4273" s="30" t="s">
        <v>510</v>
      </c>
      <c r="F4273" s="30" t="s">
        <v>43</v>
      </c>
      <c r="G4273" s="30" t="s">
        <v>523</v>
      </c>
    </row>
    <row r="4274" spans="1:7" x14ac:dyDescent="0.2">
      <c r="A4274" s="34">
        <v>4273</v>
      </c>
      <c r="B4274" s="30" t="str">
        <f t="shared" si="66"/>
        <v>SJ-T-02-QDVZ-CC-0002_TE02_F</v>
      </c>
      <c r="C4274" s="30" t="str">
        <f>VLOOKUP(D4274,设备类型清单!B:E,4,0)</f>
        <v>SJ-T-02-QDVZ-CC-0002</v>
      </c>
      <c r="D4274" s="30" t="s">
        <v>539</v>
      </c>
      <c r="E4274" s="30" t="s">
        <v>510</v>
      </c>
      <c r="F4274" s="30" t="s">
        <v>45</v>
      </c>
      <c r="G4274" s="30" t="s">
        <v>524</v>
      </c>
    </row>
    <row r="4275" spans="1:7" x14ac:dyDescent="0.2">
      <c r="A4275" s="34">
        <v>4274</v>
      </c>
      <c r="B4275" s="30" t="str">
        <f t="shared" si="66"/>
        <v>SJ-T-02-QDVZ-CC-0002_TE03_F</v>
      </c>
      <c r="C4275" s="30" t="str">
        <f>VLOOKUP(D4275,设备类型清单!B:E,4,0)</f>
        <v>SJ-T-02-QDVZ-CC-0002</v>
      </c>
      <c r="D4275" s="30" t="s">
        <v>539</v>
      </c>
      <c r="E4275" s="30" t="s">
        <v>510</v>
      </c>
      <c r="F4275" s="30" t="s">
        <v>47</v>
      </c>
      <c r="G4275" s="30" t="s">
        <v>525</v>
      </c>
    </row>
    <row r="4276" spans="1:7" x14ac:dyDescent="0.2">
      <c r="A4276" s="34">
        <v>4275</v>
      </c>
      <c r="B4276" s="30" t="str">
        <f t="shared" si="66"/>
        <v>SJ-T-02-QDVZ-CC-0002_TE04_F</v>
      </c>
      <c r="C4276" s="30" t="str">
        <f>VLOOKUP(D4276,设备类型清单!B:E,4,0)</f>
        <v>SJ-T-02-QDVZ-CC-0002</v>
      </c>
      <c r="D4276" s="30" t="s">
        <v>539</v>
      </c>
      <c r="E4276" s="30" t="s">
        <v>510</v>
      </c>
      <c r="F4276" s="30" t="s">
        <v>49</v>
      </c>
      <c r="G4276" s="30" t="s">
        <v>526</v>
      </c>
    </row>
    <row r="4277" spans="1:7" x14ac:dyDescent="0.2">
      <c r="A4277" s="34">
        <v>4276</v>
      </c>
      <c r="B4277" s="30" t="str">
        <f t="shared" si="66"/>
        <v>SJ-T-02-QDVZ-CC-0002_TE05_F</v>
      </c>
      <c r="C4277" s="30" t="str">
        <f>VLOOKUP(D4277,设备类型清单!B:E,4,0)</f>
        <v>SJ-T-02-QDVZ-CC-0002</v>
      </c>
      <c r="D4277" s="30" t="s">
        <v>539</v>
      </c>
      <c r="E4277" s="30" t="s">
        <v>510</v>
      </c>
      <c r="F4277" s="30" t="s">
        <v>51</v>
      </c>
      <c r="G4277" s="30" t="s">
        <v>527</v>
      </c>
    </row>
    <row r="4278" spans="1:7" x14ac:dyDescent="0.2">
      <c r="A4278" s="34">
        <v>4277</v>
      </c>
      <c r="B4278" s="30" t="str">
        <f t="shared" si="66"/>
        <v>SJ-T-02-QDVZ-CC-0002_TE06_F</v>
      </c>
      <c r="C4278" s="30" t="str">
        <f>VLOOKUP(D4278,设备类型清单!B:E,4,0)</f>
        <v>SJ-T-02-QDVZ-CC-0002</v>
      </c>
      <c r="D4278" s="30" t="s">
        <v>539</v>
      </c>
      <c r="E4278" s="30" t="s">
        <v>510</v>
      </c>
      <c r="F4278" s="30" t="s">
        <v>53</v>
      </c>
      <c r="G4278" s="30" t="s">
        <v>528</v>
      </c>
    </row>
    <row r="4279" spans="1:7" x14ac:dyDescent="0.2">
      <c r="A4279" s="34">
        <v>4278</v>
      </c>
      <c r="B4279" s="30" t="str">
        <f t="shared" si="66"/>
        <v>SJ-T-02-QDVZ-CC-0002_TE07_F</v>
      </c>
      <c r="C4279" s="30" t="str">
        <f>VLOOKUP(D4279,设备类型清单!B:E,4,0)</f>
        <v>SJ-T-02-QDVZ-CC-0002</v>
      </c>
      <c r="D4279" s="30" t="s">
        <v>539</v>
      </c>
      <c r="E4279" s="30" t="s">
        <v>510</v>
      </c>
      <c r="F4279" s="30" t="s">
        <v>55</v>
      </c>
      <c r="G4279" s="30" t="s">
        <v>529</v>
      </c>
    </row>
    <row r="4280" spans="1:7" x14ac:dyDescent="0.2">
      <c r="A4280" s="34">
        <v>4279</v>
      </c>
      <c r="B4280" s="30" t="str">
        <f t="shared" si="66"/>
        <v>SJ-T-02-QDVZ-CC-0002_EF01_F</v>
      </c>
      <c r="C4280" s="30" t="str">
        <f>VLOOKUP(D4280,设备类型清单!B:E,4,0)</f>
        <v>SJ-T-02-QDVZ-CC-0002</v>
      </c>
      <c r="D4280" s="30" t="s">
        <v>539</v>
      </c>
      <c r="E4280" s="30" t="s">
        <v>510</v>
      </c>
      <c r="F4280" s="30" t="s">
        <v>530</v>
      </c>
      <c r="G4280" s="30" t="s">
        <v>531</v>
      </c>
    </row>
    <row r="4281" spans="1:7" x14ac:dyDescent="0.2">
      <c r="A4281" s="34">
        <v>4280</v>
      </c>
      <c r="B4281" s="30" t="str">
        <f t="shared" si="66"/>
        <v>SJ-T-02-QDVZ-CC-0002_PR01_F</v>
      </c>
      <c r="C4281" s="30" t="str">
        <f>VLOOKUP(D4281,设备类型清单!B:E,4,0)</f>
        <v>SJ-T-02-QDVZ-CC-0002</v>
      </c>
      <c r="D4281" s="30" t="s">
        <v>539</v>
      </c>
      <c r="E4281" s="30" t="s">
        <v>510</v>
      </c>
      <c r="F4281" s="30" t="s">
        <v>77</v>
      </c>
      <c r="G4281" s="30" t="s">
        <v>532</v>
      </c>
    </row>
    <row r="4282" spans="1:7" x14ac:dyDescent="0.2">
      <c r="A4282" s="34">
        <v>4281</v>
      </c>
      <c r="B4282" s="30" t="str">
        <f t="shared" si="66"/>
        <v>SJ-T-02-QDVZ-CC-0002_PR02_F</v>
      </c>
      <c r="C4282" s="30" t="str">
        <f>VLOOKUP(D4282,设备类型清单!B:E,4,0)</f>
        <v>SJ-T-02-QDVZ-CC-0002</v>
      </c>
      <c r="D4282" s="30" t="s">
        <v>539</v>
      </c>
      <c r="E4282" s="30" t="s">
        <v>510</v>
      </c>
      <c r="F4282" s="30" t="s">
        <v>188</v>
      </c>
      <c r="G4282" s="30" t="s">
        <v>533</v>
      </c>
    </row>
    <row r="4283" spans="1:7" x14ac:dyDescent="0.2">
      <c r="A4283" s="34">
        <v>4282</v>
      </c>
      <c r="B4283" s="30" t="str">
        <f t="shared" si="66"/>
        <v>SJ-T-02-QDVZ-CC-0002_PR03_F</v>
      </c>
      <c r="C4283" s="30" t="str">
        <f>VLOOKUP(D4283,设备类型清单!B:E,4,0)</f>
        <v>SJ-T-02-QDVZ-CC-0002</v>
      </c>
      <c r="D4283" s="30" t="s">
        <v>539</v>
      </c>
      <c r="E4283" s="30" t="s">
        <v>510</v>
      </c>
      <c r="F4283" s="30" t="s">
        <v>534</v>
      </c>
      <c r="G4283" s="30" t="s">
        <v>535</v>
      </c>
    </row>
    <row r="4284" spans="1:7" x14ac:dyDescent="0.2">
      <c r="A4284" s="34">
        <v>4283</v>
      </c>
      <c r="B4284" s="30" t="str">
        <f t="shared" si="66"/>
        <v>SJ-T-02-QDVZ-CC-0002_SN01_E</v>
      </c>
      <c r="C4284" s="30" t="str">
        <f>VLOOKUP(D4284,设备类型清单!B:E,4,0)</f>
        <v>SJ-T-02-QDVZ-CC-0002</v>
      </c>
      <c r="D4284" s="30" t="s">
        <v>539</v>
      </c>
      <c r="E4284" s="30" t="s">
        <v>510</v>
      </c>
      <c r="F4284" s="30" t="s">
        <v>101</v>
      </c>
      <c r="G4284" s="30" t="s">
        <v>536</v>
      </c>
    </row>
    <row r="4285" spans="1:7" x14ac:dyDescent="0.2">
      <c r="A4285" s="34">
        <v>4284</v>
      </c>
      <c r="B4285" s="30" t="str">
        <f t="shared" si="66"/>
        <v>SJ-T-02-QDVZ-CC-0002_SN02_M</v>
      </c>
      <c r="C4285" s="30" t="str">
        <f>VLOOKUP(D4285,设备类型清单!B:E,4,0)</f>
        <v>SJ-T-02-QDVZ-CC-0002</v>
      </c>
      <c r="D4285" s="30" t="s">
        <v>539</v>
      </c>
      <c r="E4285" s="30" t="s">
        <v>510</v>
      </c>
      <c r="F4285" s="30" t="s">
        <v>102</v>
      </c>
      <c r="G4285" s="30" t="s">
        <v>537</v>
      </c>
    </row>
    <row r="4286" spans="1:7" x14ac:dyDescent="0.2">
      <c r="A4286" s="34">
        <v>4285</v>
      </c>
      <c r="B4286" s="30" t="str">
        <f t="shared" si="66"/>
        <v>SJ-T-02-QDVZ-CC-0002_SN03_R</v>
      </c>
      <c r="C4286" s="30" t="str">
        <f>VLOOKUP(D4286,设备类型清单!B:E,4,0)</f>
        <v>SJ-T-02-QDVZ-CC-0002</v>
      </c>
      <c r="D4286" s="30" t="s">
        <v>539</v>
      </c>
      <c r="E4286" s="30" t="s">
        <v>510</v>
      </c>
      <c r="F4286" s="30" t="s">
        <v>103</v>
      </c>
      <c r="G4286" s="30" t="s">
        <v>538</v>
      </c>
    </row>
    <row r="4287" spans="1:7" x14ac:dyDescent="0.2">
      <c r="A4287" s="31">
        <v>4286</v>
      </c>
      <c r="B4287" s="32" t="str">
        <f t="shared" si="66"/>
        <v>SJ-T-02-QDVZ-CC-0003_CR01_F</v>
      </c>
      <c r="C4287" s="32" t="str">
        <f>VLOOKUP(D4287,设备类型清单!B:E,4,0)</f>
        <v>SJ-T-02-QDVZ-CC-0003</v>
      </c>
      <c r="D4287" s="32" t="s">
        <v>540</v>
      </c>
      <c r="E4287" s="32" t="s">
        <v>510</v>
      </c>
      <c r="F4287" s="32" t="s">
        <v>511</v>
      </c>
      <c r="G4287" s="32" t="s">
        <v>512</v>
      </c>
    </row>
    <row r="4288" spans="1:7" x14ac:dyDescent="0.2">
      <c r="A4288" s="31">
        <v>4287</v>
      </c>
      <c r="B4288" s="32" t="str">
        <f t="shared" si="66"/>
        <v>SJ-T-02-QDVZ-CC-0003_CR02_F</v>
      </c>
      <c r="C4288" s="32" t="str">
        <f>VLOOKUP(D4288,设备类型清单!B:E,4,0)</f>
        <v>SJ-T-02-QDVZ-CC-0003</v>
      </c>
      <c r="D4288" s="32" t="s">
        <v>540</v>
      </c>
      <c r="E4288" s="32" t="s">
        <v>510</v>
      </c>
      <c r="F4288" s="32" t="s">
        <v>513</v>
      </c>
      <c r="G4288" s="32" t="s">
        <v>514</v>
      </c>
    </row>
    <row r="4289" spans="1:7" x14ac:dyDescent="0.2">
      <c r="A4289" s="31">
        <v>4288</v>
      </c>
      <c r="B4289" s="32" t="str">
        <f t="shared" si="66"/>
        <v>SJ-T-02-QDVZ-CC-0003_PW01_F</v>
      </c>
      <c r="C4289" s="32" t="str">
        <f>VLOOKUP(D4289,设备类型清单!B:E,4,0)</f>
        <v>SJ-T-02-QDVZ-CC-0003</v>
      </c>
      <c r="D4289" s="32" t="s">
        <v>540</v>
      </c>
      <c r="E4289" s="32" t="s">
        <v>510</v>
      </c>
      <c r="F4289" s="32" t="s">
        <v>515</v>
      </c>
      <c r="G4289" s="32" t="s">
        <v>516</v>
      </c>
    </row>
    <row r="4290" spans="1:7" x14ac:dyDescent="0.2">
      <c r="A4290" s="31">
        <v>4289</v>
      </c>
      <c r="B4290" s="32" t="str">
        <f t="shared" ref="B4290:B4353" si="67">C4290&amp;F4290</f>
        <v>SJ-T-02-QDVZ-CC-0003_CC01_F</v>
      </c>
      <c r="C4290" s="32" t="str">
        <f>VLOOKUP(D4290,设备类型清单!B:E,4,0)</f>
        <v>SJ-T-02-QDVZ-CC-0003</v>
      </c>
      <c r="D4290" s="32" t="s">
        <v>540</v>
      </c>
      <c r="E4290" s="32" t="s">
        <v>510</v>
      </c>
      <c r="F4290" s="32" t="s">
        <v>517</v>
      </c>
      <c r="G4290" s="32" t="s">
        <v>518</v>
      </c>
    </row>
    <row r="4291" spans="1:7" x14ac:dyDescent="0.2">
      <c r="A4291" s="31">
        <v>4290</v>
      </c>
      <c r="B4291" s="32" t="str">
        <f t="shared" si="67"/>
        <v>SJ-T-02-QDVZ-CC-0003_FR01_F</v>
      </c>
      <c r="C4291" s="32" t="str">
        <f>VLOOKUP(D4291,设备类型清单!B:E,4,0)</f>
        <v>SJ-T-02-QDVZ-CC-0003</v>
      </c>
      <c r="D4291" s="32" t="s">
        <v>540</v>
      </c>
      <c r="E4291" s="32" t="s">
        <v>510</v>
      </c>
      <c r="F4291" s="32" t="s">
        <v>519</v>
      </c>
      <c r="G4291" s="32" t="s">
        <v>520</v>
      </c>
    </row>
    <row r="4292" spans="1:7" x14ac:dyDescent="0.2">
      <c r="A4292" s="31">
        <v>4291</v>
      </c>
      <c r="B4292" s="32" t="str">
        <f t="shared" si="67"/>
        <v>SJ-T-02-QDVZ-CC-0003_TI01_F</v>
      </c>
      <c r="C4292" s="32" t="str">
        <f>VLOOKUP(D4292,设备类型清单!B:E,4,0)</f>
        <v>SJ-T-02-QDVZ-CC-0003</v>
      </c>
      <c r="D4292" s="32" t="s">
        <v>540</v>
      </c>
      <c r="E4292" s="32" t="s">
        <v>510</v>
      </c>
      <c r="F4292" s="32" t="s">
        <v>521</v>
      </c>
      <c r="G4292" s="32" t="s">
        <v>522</v>
      </c>
    </row>
    <row r="4293" spans="1:7" x14ac:dyDescent="0.2">
      <c r="A4293" s="31">
        <v>4292</v>
      </c>
      <c r="B4293" s="32" t="str">
        <f t="shared" si="67"/>
        <v>SJ-T-02-QDVZ-CC-0003_TE01_F</v>
      </c>
      <c r="C4293" s="32" t="str">
        <f>VLOOKUP(D4293,设备类型清单!B:E,4,0)</f>
        <v>SJ-T-02-QDVZ-CC-0003</v>
      </c>
      <c r="D4293" s="32" t="s">
        <v>540</v>
      </c>
      <c r="E4293" s="32" t="s">
        <v>510</v>
      </c>
      <c r="F4293" s="32" t="s">
        <v>43</v>
      </c>
      <c r="G4293" s="32" t="s">
        <v>523</v>
      </c>
    </row>
    <row r="4294" spans="1:7" x14ac:dyDescent="0.2">
      <c r="A4294" s="31">
        <v>4293</v>
      </c>
      <c r="B4294" s="32" t="str">
        <f t="shared" si="67"/>
        <v>SJ-T-02-QDVZ-CC-0003_TE02_F</v>
      </c>
      <c r="C4294" s="32" t="str">
        <f>VLOOKUP(D4294,设备类型清单!B:E,4,0)</f>
        <v>SJ-T-02-QDVZ-CC-0003</v>
      </c>
      <c r="D4294" s="32" t="s">
        <v>540</v>
      </c>
      <c r="E4294" s="32" t="s">
        <v>510</v>
      </c>
      <c r="F4294" s="32" t="s">
        <v>45</v>
      </c>
      <c r="G4294" s="32" t="s">
        <v>524</v>
      </c>
    </row>
    <row r="4295" spans="1:7" x14ac:dyDescent="0.2">
      <c r="A4295" s="31">
        <v>4294</v>
      </c>
      <c r="B4295" s="32" t="str">
        <f t="shared" si="67"/>
        <v>SJ-T-02-QDVZ-CC-0003_TE03_F</v>
      </c>
      <c r="C4295" s="32" t="str">
        <f>VLOOKUP(D4295,设备类型清单!B:E,4,0)</f>
        <v>SJ-T-02-QDVZ-CC-0003</v>
      </c>
      <c r="D4295" s="32" t="s">
        <v>540</v>
      </c>
      <c r="E4295" s="32" t="s">
        <v>510</v>
      </c>
      <c r="F4295" s="32" t="s">
        <v>47</v>
      </c>
      <c r="G4295" s="32" t="s">
        <v>525</v>
      </c>
    </row>
    <row r="4296" spans="1:7" x14ac:dyDescent="0.2">
      <c r="A4296" s="31">
        <v>4295</v>
      </c>
      <c r="B4296" s="32" t="str">
        <f t="shared" si="67"/>
        <v>SJ-T-02-QDVZ-CC-0003_TE04_F</v>
      </c>
      <c r="C4296" s="32" t="str">
        <f>VLOOKUP(D4296,设备类型清单!B:E,4,0)</f>
        <v>SJ-T-02-QDVZ-CC-0003</v>
      </c>
      <c r="D4296" s="32" t="s">
        <v>540</v>
      </c>
      <c r="E4296" s="32" t="s">
        <v>510</v>
      </c>
      <c r="F4296" s="32" t="s">
        <v>49</v>
      </c>
      <c r="G4296" s="32" t="s">
        <v>526</v>
      </c>
    </row>
    <row r="4297" spans="1:7" x14ac:dyDescent="0.2">
      <c r="A4297" s="31">
        <v>4296</v>
      </c>
      <c r="B4297" s="32" t="str">
        <f t="shared" si="67"/>
        <v>SJ-T-02-QDVZ-CC-0003_TE05_F</v>
      </c>
      <c r="C4297" s="32" t="str">
        <f>VLOOKUP(D4297,设备类型清单!B:E,4,0)</f>
        <v>SJ-T-02-QDVZ-CC-0003</v>
      </c>
      <c r="D4297" s="32" t="s">
        <v>540</v>
      </c>
      <c r="E4297" s="32" t="s">
        <v>510</v>
      </c>
      <c r="F4297" s="32" t="s">
        <v>51</v>
      </c>
      <c r="G4297" s="32" t="s">
        <v>527</v>
      </c>
    </row>
    <row r="4298" spans="1:7" x14ac:dyDescent="0.2">
      <c r="A4298" s="31">
        <v>4297</v>
      </c>
      <c r="B4298" s="32" t="str">
        <f t="shared" si="67"/>
        <v>SJ-T-02-QDVZ-CC-0003_TE06_F</v>
      </c>
      <c r="C4298" s="32" t="str">
        <f>VLOOKUP(D4298,设备类型清单!B:E,4,0)</f>
        <v>SJ-T-02-QDVZ-CC-0003</v>
      </c>
      <c r="D4298" s="32" t="s">
        <v>540</v>
      </c>
      <c r="E4298" s="32" t="s">
        <v>510</v>
      </c>
      <c r="F4298" s="32" t="s">
        <v>53</v>
      </c>
      <c r="G4298" s="32" t="s">
        <v>528</v>
      </c>
    </row>
    <row r="4299" spans="1:7" x14ac:dyDescent="0.2">
      <c r="A4299" s="31">
        <v>4298</v>
      </c>
      <c r="B4299" s="32" t="str">
        <f t="shared" si="67"/>
        <v>SJ-T-02-QDVZ-CC-0003_TE07_F</v>
      </c>
      <c r="C4299" s="32" t="str">
        <f>VLOOKUP(D4299,设备类型清单!B:E,4,0)</f>
        <v>SJ-T-02-QDVZ-CC-0003</v>
      </c>
      <c r="D4299" s="32" t="s">
        <v>540</v>
      </c>
      <c r="E4299" s="32" t="s">
        <v>510</v>
      </c>
      <c r="F4299" s="32" t="s">
        <v>55</v>
      </c>
      <c r="G4299" s="32" t="s">
        <v>529</v>
      </c>
    </row>
    <row r="4300" spans="1:7" x14ac:dyDescent="0.2">
      <c r="A4300" s="31">
        <v>4299</v>
      </c>
      <c r="B4300" s="32" t="str">
        <f t="shared" si="67"/>
        <v>SJ-T-02-QDVZ-CC-0003_EF01_F</v>
      </c>
      <c r="C4300" s="32" t="str">
        <f>VLOOKUP(D4300,设备类型清单!B:E,4,0)</f>
        <v>SJ-T-02-QDVZ-CC-0003</v>
      </c>
      <c r="D4300" s="32" t="s">
        <v>540</v>
      </c>
      <c r="E4300" s="32" t="s">
        <v>510</v>
      </c>
      <c r="F4300" s="32" t="s">
        <v>530</v>
      </c>
      <c r="G4300" s="32" t="s">
        <v>531</v>
      </c>
    </row>
    <row r="4301" spans="1:7" x14ac:dyDescent="0.2">
      <c r="A4301" s="31">
        <v>4300</v>
      </c>
      <c r="B4301" s="32" t="str">
        <f t="shared" si="67"/>
        <v>SJ-T-02-QDVZ-CC-0003_PR01_F</v>
      </c>
      <c r="C4301" s="32" t="str">
        <f>VLOOKUP(D4301,设备类型清单!B:E,4,0)</f>
        <v>SJ-T-02-QDVZ-CC-0003</v>
      </c>
      <c r="D4301" s="32" t="s">
        <v>540</v>
      </c>
      <c r="E4301" s="32" t="s">
        <v>510</v>
      </c>
      <c r="F4301" s="32" t="s">
        <v>77</v>
      </c>
      <c r="G4301" s="32" t="s">
        <v>532</v>
      </c>
    </row>
    <row r="4302" spans="1:7" x14ac:dyDescent="0.2">
      <c r="A4302" s="31">
        <v>4301</v>
      </c>
      <c r="B4302" s="32" t="str">
        <f t="shared" si="67"/>
        <v>SJ-T-02-QDVZ-CC-0003_PR02_F</v>
      </c>
      <c r="C4302" s="32" t="str">
        <f>VLOOKUP(D4302,设备类型清单!B:E,4,0)</f>
        <v>SJ-T-02-QDVZ-CC-0003</v>
      </c>
      <c r="D4302" s="32" t="s">
        <v>540</v>
      </c>
      <c r="E4302" s="32" t="s">
        <v>510</v>
      </c>
      <c r="F4302" s="32" t="s">
        <v>188</v>
      </c>
      <c r="G4302" s="32" t="s">
        <v>533</v>
      </c>
    </row>
    <row r="4303" spans="1:7" x14ac:dyDescent="0.2">
      <c r="A4303" s="31">
        <v>4302</v>
      </c>
      <c r="B4303" s="32" t="str">
        <f t="shared" si="67"/>
        <v>SJ-T-02-QDVZ-CC-0003_PR03_F</v>
      </c>
      <c r="C4303" s="32" t="str">
        <f>VLOOKUP(D4303,设备类型清单!B:E,4,0)</f>
        <v>SJ-T-02-QDVZ-CC-0003</v>
      </c>
      <c r="D4303" s="32" t="s">
        <v>540</v>
      </c>
      <c r="E4303" s="32" t="s">
        <v>510</v>
      </c>
      <c r="F4303" s="32" t="s">
        <v>534</v>
      </c>
      <c r="G4303" s="32" t="s">
        <v>535</v>
      </c>
    </row>
    <row r="4304" spans="1:7" x14ac:dyDescent="0.2">
      <c r="A4304" s="31">
        <v>4303</v>
      </c>
      <c r="B4304" s="32" t="str">
        <f t="shared" si="67"/>
        <v>SJ-T-02-QDVZ-CC-0003_SN01_E</v>
      </c>
      <c r="C4304" s="32" t="str">
        <f>VLOOKUP(D4304,设备类型清单!B:E,4,0)</f>
        <v>SJ-T-02-QDVZ-CC-0003</v>
      </c>
      <c r="D4304" s="32" t="s">
        <v>540</v>
      </c>
      <c r="E4304" s="32" t="s">
        <v>510</v>
      </c>
      <c r="F4304" s="32" t="s">
        <v>101</v>
      </c>
      <c r="G4304" s="32" t="s">
        <v>536</v>
      </c>
    </row>
    <row r="4305" spans="1:7" x14ac:dyDescent="0.2">
      <c r="A4305" s="31">
        <v>4304</v>
      </c>
      <c r="B4305" s="32" t="str">
        <f t="shared" si="67"/>
        <v>SJ-T-02-QDVZ-CC-0003_SN02_M</v>
      </c>
      <c r="C4305" s="32" t="str">
        <f>VLOOKUP(D4305,设备类型清单!B:E,4,0)</f>
        <v>SJ-T-02-QDVZ-CC-0003</v>
      </c>
      <c r="D4305" s="32" t="s">
        <v>540</v>
      </c>
      <c r="E4305" s="32" t="s">
        <v>510</v>
      </c>
      <c r="F4305" s="32" t="s">
        <v>102</v>
      </c>
      <c r="G4305" s="32" t="s">
        <v>537</v>
      </c>
    </row>
    <row r="4306" spans="1:7" x14ac:dyDescent="0.2">
      <c r="A4306" s="31">
        <v>4305</v>
      </c>
      <c r="B4306" s="32" t="str">
        <f t="shared" si="67"/>
        <v>SJ-T-02-QDVZ-CC-0003_SN03_R</v>
      </c>
      <c r="C4306" s="32" t="str">
        <f>VLOOKUP(D4306,设备类型清单!B:E,4,0)</f>
        <v>SJ-T-02-QDVZ-CC-0003</v>
      </c>
      <c r="D4306" s="32" t="s">
        <v>540</v>
      </c>
      <c r="E4306" s="32" t="s">
        <v>510</v>
      </c>
      <c r="F4306" s="32" t="s">
        <v>103</v>
      </c>
      <c r="G4306" s="32" t="s">
        <v>538</v>
      </c>
    </row>
    <row r="4307" spans="1:7" x14ac:dyDescent="0.2">
      <c r="A4307" s="34">
        <v>4306</v>
      </c>
      <c r="B4307" s="30" t="str">
        <f t="shared" si="67"/>
        <v>SJ-T-02-QDVZ-CC-0004_CR01_F</v>
      </c>
      <c r="C4307" s="30" t="str">
        <f>VLOOKUP(D4307,设备类型清单!B:E,4,0)</f>
        <v>SJ-T-02-QDVZ-CC-0004</v>
      </c>
      <c r="D4307" s="30" t="s">
        <v>541</v>
      </c>
      <c r="E4307" s="30" t="s">
        <v>510</v>
      </c>
      <c r="F4307" s="30" t="s">
        <v>511</v>
      </c>
      <c r="G4307" s="30" t="s">
        <v>512</v>
      </c>
    </row>
    <row r="4308" spans="1:7" x14ac:dyDescent="0.2">
      <c r="A4308" s="34">
        <v>4307</v>
      </c>
      <c r="B4308" s="30" t="str">
        <f t="shared" si="67"/>
        <v>SJ-T-02-QDVZ-CC-0004_CR02_F</v>
      </c>
      <c r="C4308" s="30" t="str">
        <f>VLOOKUP(D4308,设备类型清单!B:E,4,0)</f>
        <v>SJ-T-02-QDVZ-CC-0004</v>
      </c>
      <c r="D4308" s="30" t="s">
        <v>541</v>
      </c>
      <c r="E4308" s="30" t="s">
        <v>510</v>
      </c>
      <c r="F4308" s="30" t="s">
        <v>513</v>
      </c>
      <c r="G4308" s="30" t="s">
        <v>514</v>
      </c>
    </row>
    <row r="4309" spans="1:7" x14ac:dyDescent="0.2">
      <c r="A4309" s="34">
        <v>4308</v>
      </c>
      <c r="B4309" s="30" t="str">
        <f t="shared" si="67"/>
        <v>SJ-T-02-QDVZ-CC-0004_PW01_F</v>
      </c>
      <c r="C4309" s="30" t="str">
        <f>VLOOKUP(D4309,设备类型清单!B:E,4,0)</f>
        <v>SJ-T-02-QDVZ-CC-0004</v>
      </c>
      <c r="D4309" s="30" t="s">
        <v>541</v>
      </c>
      <c r="E4309" s="30" t="s">
        <v>510</v>
      </c>
      <c r="F4309" s="30" t="s">
        <v>515</v>
      </c>
      <c r="G4309" s="30" t="s">
        <v>516</v>
      </c>
    </row>
    <row r="4310" spans="1:7" x14ac:dyDescent="0.2">
      <c r="A4310" s="34">
        <v>4309</v>
      </c>
      <c r="B4310" s="30" t="str">
        <f t="shared" si="67"/>
        <v>SJ-T-02-QDVZ-CC-0004_CC01_F</v>
      </c>
      <c r="C4310" s="30" t="str">
        <f>VLOOKUP(D4310,设备类型清单!B:E,4,0)</f>
        <v>SJ-T-02-QDVZ-CC-0004</v>
      </c>
      <c r="D4310" s="30" t="s">
        <v>541</v>
      </c>
      <c r="E4310" s="30" t="s">
        <v>510</v>
      </c>
      <c r="F4310" s="30" t="s">
        <v>517</v>
      </c>
      <c r="G4310" s="30" t="s">
        <v>518</v>
      </c>
    </row>
    <row r="4311" spans="1:7" x14ac:dyDescent="0.2">
      <c r="A4311" s="34">
        <v>4310</v>
      </c>
      <c r="B4311" s="30" t="str">
        <f t="shared" si="67"/>
        <v>SJ-T-02-QDVZ-CC-0004_FR01_F</v>
      </c>
      <c r="C4311" s="30" t="str">
        <f>VLOOKUP(D4311,设备类型清单!B:E,4,0)</f>
        <v>SJ-T-02-QDVZ-CC-0004</v>
      </c>
      <c r="D4311" s="30" t="s">
        <v>541</v>
      </c>
      <c r="E4311" s="30" t="s">
        <v>510</v>
      </c>
      <c r="F4311" s="30" t="s">
        <v>519</v>
      </c>
      <c r="G4311" s="30" t="s">
        <v>520</v>
      </c>
    </row>
    <row r="4312" spans="1:7" x14ac:dyDescent="0.2">
      <c r="A4312" s="34">
        <v>4311</v>
      </c>
      <c r="B4312" s="30" t="str">
        <f t="shared" si="67"/>
        <v>SJ-T-02-QDVZ-CC-0004_TI01_F</v>
      </c>
      <c r="C4312" s="30" t="str">
        <f>VLOOKUP(D4312,设备类型清单!B:E,4,0)</f>
        <v>SJ-T-02-QDVZ-CC-0004</v>
      </c>
      <c r="D4312" s="30" t="s">
        <v>541</v>
      </c>
      <c r="E4312" s="30" t="s">
        <v>510</v>
      </c>
      <c r="F4312" s="30" t="s">
        <v>521</v>
      </c>
      <c r="G4312" s="30" t="s">
        <v>522</v>
      </c>
    </row>
    <row r="4313" spans="1:7" x14ac:dyDescent="0.2">
      <c r="A4313" s="34">
        <v>4312</v>
      </c>
      <c r="B4313" s="30" t="str">
        <f t="shared" si="67"/>
        <v>SJ-T-02-QDVZ-CC-0004_TE01_F</v>
      </c>
      <c r="C4313" s="30" t="str">
        <f>VLOOKUP(D4313,设备类型清单!B:E,4,0)</f>
        <v>SJ-T-02-QDVZ-CC-0004</v>
      </c>
      <c r="D4313" s="30" t="s">
        <v>541</v>
      </c>
      <c r="E4313" s="30" t="s">
        <v>510</v>
      </c>
      <c r="F4313" s="30" t="s">
        <v>43</v>
      </c>
      <c r="G4313" s="30" t="s">
        <v>523</v>
      </c>
    </row>
    <row r="4314" spans="1:7" x14ac:dyDescent="0.2">
      <c r="A4314" s="34">
        <v>4313</v>
      </c>
      <c r="B4314" s="30" t="str">
        <f t="shared" si="67"/>
        <v>SJ-T-02-QDVZ-CC-0004_TE02_F</v>
      </c>
      <c r="C4314" s="30" t="str">
        <f>VLOOKUP(D4314,设备类型清单!B:E,4,0)</f>
        <v>SJ-T-02-QDVZ-CC-0004</v>
      </c>
      <c r="D4314" s="30" t="s">
        <v>541</v>
      </c>
      <c r="E4314" s="30" t="s">
        <v>510</v>
      </c>
      <c r="F4314" s="30" t="s">
        <v>45</v>
      </c>
      <c r="G4314" s="30" t="s">
        <v>524</v>
      </c>
    </row>
    <row r="4315" spans="1:7" x14ac:dyDescent="0.2">
      <c r="A4315" s="34">
        <v>4314</v>
      </c>
      <c r="B4315" s="30" t="str">
        <f t="shared" si="67"/>
        <v>SJ-T-02-QDVZ-CC-0004_TE03_F</v>
      </c>
      <c r="C4315" s="30" t="str">
        <f>VLOOKUP(D4315,设备类型清单!B:E,4,0)</f>
        <v>SJ-T-02-QDVZ-CC-0004</v>
      </c>
      <c r="D4315" s="30" t="s">
        <v>541</v>
      </c>
      <c r="E4315" s="30" t="s">
        <v>510</v>
      </c>
      <c r="F4315" s="30" t="s">
        <v>47</v>
      </c>
      <c r="G4315" s="30" t="s">
        <v>525</v>
      </c>
    </row>
    <row r="4316" spans="1:7" x14ac:dyDescent="0.2">
      <c r="A4316" s="34">
        <v>4315</v>
      </c>
      <c r="B4316" s="30" t="str">
        <f t="shared" si="67"/>
        <v>SJ-T-02-QDVZ-CC-0004_TE04_F</v>
      </c>
      <c r="C4316" s="30" t="str">
        <f>VLOOKUP(D4316,设备类型清单!B:E,4,0)</f>
        <v>SJ-T-02-QDVZ-CC-0004</v>
      </c>
      <c r="D4316" s="30" t="s">
        <v>541</v>
      </c>
      <c r="E4316" s="30" t="s">
        <v>510</v>
      </c>
      <c r="F4316" s="30" t="s">
        <v>49</v>
      </c>
      <c r="G4316" s="30" t="s">
        <v>526</v>
      </c>
    </row>
    <row r="4317" spans="1:7" x14ac:dyDescent="0.2">
      <c r="A4317" s="34">
        <v>4316</v>
      </c>
      <c r="B4317" s="30" t="str">
        <f t="shared" si="67"/>
        <v>SJ-T-02-QDVZ-CC-0004_TE05_F</v>
      </c>
      <c r="C4317" s="30" t="str">
        <f>VLOOKUP(D4317,设备类型清单!B:E,4,0)</f>
        <v>SJ-T-02-QDVZ-CC-0004</v>
      </c>
      <c r="D4317" s="30" t="s">
        <v>541</v>
      </c>
      <c r="E4317" s="30" t="s">
        <v>510</v>
      </c>
      <c r="F4317" s="30" t="s">
        <v>51</v>
      </c>
      <c r="G4317" s="30" t="s">
        <v>527</v>
      </c>
    </row>
    <row r="4318" spans="1:7" x14ac:dyDescent="0.2">
      <c r="A4318" s="34">
        <v>4317</v>
      </c>
      <c r="B4318" s="30" t="str">
        <f t="shared" si="67"/>
        <v>SJ-T-02-QDVZ-CC-0004_TE06_F</v>
      </c>
      <c r="C4318" s="30" t="str">
        <f>VLOOKUP(D4318,设备类型清单!B:E,4,0)</f>
        <v>SJ-T-02-QDVZ-CC-0004</v>
      </c>
      <c r="D4318" s="30" t="s">
        <v>541</v>
      </c>
      <c r="E4318" s="30" t="s">
        <v>510</v>
      </c>
      <c r="F4318" s="30" t="s">
        <v>53</v>
      </c>
      <c r="G4318" s="30" t="s">
        <v>528</v>
      </c>
    </row>
    <row r="4319" spans="1:7" x14ac:dyDescent="0.2">
      <c r="A4319" s="34">
        <v>4318</v>
      </c>
      <c r="B4319" s="30" t="str">
        <f t="shared" si="67"/>
        <v>SJ-T-02-QDVZ-CC-0004_TE07_F</v>
      </c>
      <c r="C4319" s="30" t="str">
        <f>VLOOKUP(D4319,设备类型清单!B:E,4,0)</f>
        <v>SJ-T-02-QDVZ-CC-0004</v>
      </c>
      <c r="D4319" s="30" t="s">
        <v>541</v>
      </c>
      <c r="E4319" s="30" t="s">
        <v>510</v>
      </c>
      <c r="F4319" s="30" t="s">
        <v>55</v>
      </c>
      <c r="G4319" s="30" t="s">
        <v>529</v>
      </c>
    </row>
    <row r="4320" spans="1:7" x14ac:dyDescent="0.2">
      <c r="A4320" s="34">
        <v>4319</v>
      </c>
      <c r="B4320" s="30" t="str">
        <f t="shared" si="67"/>
        <v>SJ-T-02-QDVZ-CC-0004_EF01_F</v>
      </c>
      <c r="C4320" s="30" t="str">
        <f>VLOOKUP(D4320,设备类型清单!B:E,4,0)</f>
        <v>SJ-T-02-QDVZ-CC-0004</v>
      </c>
      <c r="D4320" s="30" t="s">
        <v>541</v>
      </c>
      <c r="E4320" s="30" t="s">
        <v>510</v>
      </c>
      <c r="F4320" s="30" t="s">
        <v>530</v>
      </c>
      <c r="G4320" s="30" t="s">
        <v>531</v>
      </c>
    </row>
    <row r="4321" spans="1:7" x14ac:dyDescent="0.2">
      <c r="A4321" s="34">
        <v>4320</v>
      </c>
      <c r="B4321" s="30" t="str">
        <f t="shared" si="67"/>
        <v>SJ-T-02-QDVZ-CC-0004_PR01_F</v>
      </c>
      <c r="C4321" s="30" t="str">
        <f>VLOOKUP(D4321,设备类型清单!B:E,4,0)</f>
        <v>SJ-T-02-QDVZ-CC-0004</v>
      </c>
      <c r="D4321" s="30" t="s">
        <v>541</v>
      </c>
      <c r="E4321" s="30" t="s">
        <v>510</v>
      </c>
      <c r="F4321" s="30" t="s">
        <v>77</v>
      </c>
      <c r="G4321" s="30" t="s">
        <v>532</v>
      </c>
    </row>
    <row r="4322" spans="1:7" x14ac:dyDescent="0.2">
      <c r="A4322" s="34">
        <v>4321</v>
      </c>
      <c r="B4322" s="30" t="str">
        <f t="shared" si="67"/>
        <v>SJ-T-02-QDVZ-CC-0004_PR02_F</v>
      </c>
      <c r="C4322" s="30" t="str">
        <f>VLOOKUP(D4322,设备类型清单!B:E,4,0)</f>
        <v>SJ-T-02-QDVZ-CC-0004</v>
      </c>
      <c r="D4322" s="30" t="s">
        <v>541</v>
      </c>
      <c r="E4322" s="30" t="s">
        <v>510</v>
      </c>
      <c r="F4322" s="30" t="s">
        <v>188</v>
      </c>
      <c r="G4322" s="30" t="s">
        <v>533</v>
      </c>
    </row>
    <row r="4323" spans="1:7" x14ac:dyDescent="0.2">
      <c r="A4323" s="34">
        <v>4322</v>
      </c>
      <c r="B4323" s="30" t="str">
        <f t="shared" si="67"/>
        <v>SJ-T-02-QDVZ-CC-0004_PR03_F</v>
      </c>
      <c r="C4323" s="30" t="str">
        <f>VLOOKUP(D4323,设备类型清单!B:E,4,0)</f>
        <v>SJ-T-02-QDVZ-CC-0004</v>
      </c>
      <c r="D4323" s="30" t="s">
        <v>541</v>
      </c>
      <c r="E4323" s="30" t="s">
        <v>510</v>
      </c>
      <c r="F4323" s="30" t="s">
        <v>534</v>
      </c>
      <c r="G4323" s="30" t="s">
        <v>535</v>
      </c>
    </row>
    <row r="4324" spans="1:7" x14ac:dyDescent="0.2">
      <c r="A4324" s="34">
        <v>4323</v>
      </c>
      <c r="B4324" s="30" t="str">
        <f t="shared" si="67"/>
        <v>SJ-T-02-QDVZ-CC-0004_SN01_E</v>
      </c>
      <c r="C4324" s="30" t="str">
        <f>VLOOKUP(D4324,设备类型清单!B:E,4,0)</f>
        <v>SJ-T-02-QDVZ-CC-0004</v>
      </c>
      <c r="D4324" s="30" t="s">
        <v>541</v>
      </c>
      <c r="E4324" s="30" t="s">
        <v>510</v>
      </c>
      <c r="F4324" s="30" t="s">
        <v>101</v>
      </c>
      <c r="G4324" s="30" t="s">
        <v>536</v>
      </c>
    </row>
    <row r="4325" spans="1:7" x14ac:dyDescent="0.2">
      <c r="A4325" s="34">
        <v>4324</v>
      </c>
      <c r="B4325" s="30" t="str">
        <f t="shared" si="67"/>
        <v>SJ-T-02-QDVZ-CC-0004_SN02_M</v>
      </c>
      <c r="C4325" s="30" t="str">
        <f>VLOOKUP(D4325,设备类型清单!B:E,4,0)</f>
        <v>SJ-T-02-QDVZ-CC-0004</v>
      </c>
      <c r="D4325" s="30" t="s">
        <v>541</v>
      </c>
      <c r="E4325" s="30" t="s">
        <v>510</v>
      </c>
      <c r="F4325" s="30" t="s">
        <v>102</v>
      </c>
      <c r="G4325" s="30" t="s">
        <v>537</v>
      </c>
    </row>
    <row r="4326" spans="1:7" x14ac:dyDescent="0.2">
      <c r="A4326" s="34">
        <v>4325</v>
      </c>
      <c r="B4326" s="30" t="str">
        <f t="shared" si="67"/>
        <v>SJ-T-02-QDVZ-CC-0004_SN03_R</v>
      </c>
      <c r="C4326" s="30" t="str">
        <f>VLOOKUP(D4326,设备类型清单!B:E,4,0)</f>
        <v>SJ-T-02-QDVZ-CC-0004</v>
      </c>
      <c r="D4326" s="30" t="s">
        <v>541</v>
      </c>
      <c r="E4326" s="30" t="s">
        <v>510</v>
      </c>
      <c r="F4326" s="30" t="s">
        <v>103</v>
      </c>
      <c r="G4326" s="30" t="s">
        <v>538</v>
      </c>
    </row>
    <row r="4327" spans="1:7" x14ac:dyDescent="0.2">
      <c r="A4327" s="31">
        <v>4326</v>
      </c>
      <c r="B4327" s="32" t="str">
        <f t="shared" si="67"/>
        <v>SJ-T-02-QDVZ-CC-0005_CR01_F</v>
      </c>
      <c r="C4327" s="32" t="str">
        <f>VLOOKUP(D4327,设备类型清单!B:E,4,0)</f>
        <v>SJ-T-02-QDVZ-CC-0005</v>
      </c>
      <c r="D4327" s="32" t="s">
        <v>542</v>
      </c>
      <c r="E4327" s="32" t="s">
        <v>510</v>
      </c>
      <c r="F4327" s="32" t="s">
        <v>511</v>
      </c>
      <c r="G4327" s="32" t="s">
        <v>512</v>
      </c>
    </row>
    <row r="4328" spans="1:7" x14ac:dyDescent="0.2">
      <c r="A4328" s="31">
        <v>4327</v>
      </c>
      <c r="B4328" s="32" t="str">
        <f t="shared" si="67"/>
        <v>SJ-T-02-QDVZ-CC-0005_CR02_F</v>
      </c>
      <c r="C4328" s="32" t="str">
        <f>VLOOKUP(D4328,设备类型清单!B:E,4,0)</f>
        <v>SJ-T-02-QDVZ-CC-0005</v>
      </c>
      <c r="D4328" s="32" t="s">
        <v>542</v>
      </c>
      <c r="E4328" s="32" t="s">
        <v>510</v>
      </c>
      <c r="F4328" s="32" t="s">
        <v>513</v>
      </c>
      <c r="G4328" s="32" t="s">
        <v>514</v>
      </c>
    </row>
    <row r="4329" spans="1:7" x14ac:dyDescent="0.2">
      <c r="A4329" s="31">
        <v>4328</v>
      </c>
      <c r="B4329" s="32" t="str">
        <f t="shared" si="67"/>
        <v>SJ-T-02-QDVZ-CC-0005_PW01_F</v>
      </c>
      <c r="C4329" s="32" t="str">
        <f>VLOOKUP(D4329,设备类型清单!B:E,4,0)</f>
        <v>SJ-T-02-QDVZ-CC-0005</v>
      </c>
      <c r="D4329" s="32" t="s">
        <v>542</v>
      </c>
      <c r="E4329" s="32" t="s">
        <v>510</v>
      </c>
      <c r="F4329" s="32" t="s">
        <v>515</v>
      </c>
      <c r="G4329" s="32" t="s">
        <v>516</v>
      </c>
    </row>
    <row r="4330" spans="1:7" x14ac:dyDescent="0.2">
      <c r="A4330" s="31">
        <v>4329</v>
      </c>
      <c r="B4330" s="32" t="str">
        <f t="shared" si="67"/>
        <v>SJ-T-02-QDVZ-CC-0005_CC01_F</v>
      </c>
      <c r="C4330" s="32" t="str">
        <f>VLOOKUP(D4330,设备类型清单!B:E,4,0)</f>
        <v>SJ-T-02-QDVZ-CC-0005</v>
      </c>
      <c r="D4330" s="32" t="s">
        <v>542</v>
      </c>
      <c r="E4330" s="32" t="s">
        <v>510</v>
      </c>
      <c r="F4330" s="32" t="s">
        <v>517</v>
      </c>
      <c r="G4330" s="32" t="s">
        <v>518</v>
      </c>
    </row>
    <row r="4331" spans="1:7" x14ac:dyDescent="0.2">
      <c r="A4331" s="31">
        <v>4330</v>
      </c>
      <c r="B4331" s="32" t="str">
        <f t="shared" si="67"/>
        <v>SJ-T-02-QDVZ-CC-0005_FR01_F</v>
      </c>
      <c r="C4331" s="32" t="str">
        <f>VLOOKUP(D4331,设备类型清单!B:E,4,0)</f>
        <v>SJ-T-02-QDVZ-CC-0005</v>
      </c>
      <c r="D4331" s="32" t="s">
        <v>542</v>
      </c>
      <c r="E4331" s="32" t="s">
        <v>510</v>
      </c>
      <c r="F4331" s="32" t="s">
        <v>519</v>
      </c>
      <c r="G4331" s="32" t="s">
        <v>520</v>
      </c>
    </row>
    <row r="4332" spans="1:7" x14ac:dyDescent="0.2">
      <c r="A4332" s="31">
        <v>4331</v>
      </c>
      <c r="B4332" s="32" t="str">
        <f t="shared" si="67"/>
        <v>SJ-T-02-QDVZ-CC-0005_TI01_F</v>
      </c>
      <c r="C4332" s="32" t="str">
        <f>VLOOKUP(D4332,设备类型清单!B:E,4,0)</f>
        <v>SJ-T-02-QDVZ-CC-0005</v>
      </c>
      <c r="D4332" s="32" t="s">
        <v>542</v>
      </c>
      <c r="E4332" s="32" t="s">
        <v>510</v>
      </c>
      <c r="F4332" s="32" t="s">
        <v>521</v>
      </c>
      <c r="G4332" s="32" t="s">
        <v>522</v>
      </c>
    </row>
    <row r="4333" spans="1:7" x14ac:dyDescent="0.2">
      <c r="A4333" s="31">
        <v>4332</v>
      </c>
      <c r="B4333" s="32" t="str">
        <f t="shared" si="67"/>
        <v>SJ-T-02-QDVZ-CC-0005_TE01_F</v>
      </c>
      <c r="C4333" s="32" t="str">
        <f>VLOOKUP(D4333,设备类型清单!B:E,4,0)</f>
        <v>SJ-T-02-QDVZ-CC-0005</v>
      </c>
      <c r="D4333" s="32" t="s">
        <v>542</v>
      </c>
      <c r="E4333" s="32" t="s">
        <v>510</v>
      </c>
      <c r="F4333" s="32" t="s">
        <v>43</v>
      </c>
      <c r="G4333" s="32" t="s">
        <v>523</v>
      </c>
    </row>
    <row r="4334" spans="1:7" x14ac:dyDescent="0.2">
      <c r="A4334" s="31">
        <v>4333</v>
      </c>
      <c r="B4334" s="32" t="str">
        <f t="shared" si="67"/>
        <v>SJ-T-02-QDVZ-CC-0005_TE02_F</v>
      </c>
      <c r="C4334" s="32" t="str">
        <f>VLOOKUP(D4334,设备类型清单!B:E,4,0)</f>
        <v>SJ-T-02-QDVZ-CC-0005</v>
      </c>
      <c r="D4334" s="32" t="s">
        <v>542</v>
      </c>
      <c r="E4334" s="32" t="s">
        <v>510</v>
      </c>
      <c r="F4334" s="32" t="s">
        <v>45</v>
      </c>
      <c r="G4334" s="32" t="s">
        <v>524</v>
      </c>
    </row>
    <row r="4335" spans="1:7" x14ac:dyDescent="0.2">
      <c r="A4335" s="31">
        <v>4334</v>
      </c>
      <c r="B4335" s="32" t="str">
        <f t="shared" si="67"/>
        <v>SJ-T-02-QDVZ-CC-0005_TE03_F</v>
      </c>
      <c r="C4335" s="32" t="str">
        <f>VLOOKUP(D4335,设备类型清单!B:E,4,0)</f>
        <v>SJ-T-02-QDVZ-CC-0005</v>
      </c>
      <c r="D4335" s="32" t="s">
        <v>542</v>
      </c>
      <c r="E4335" s="32" t="s">
        <v>510</v>
      </c>
      <c r="F4335" s="32" t="s">
        <v>47</v>
      </c>
      <c r="G4335" s="32" t="s">
        <v>525</v>
      </c>
    </row>
    <row r="4336" spans="1:7" x14ac:dyDescent="0.2">
      <c r="A4336" s="31">
        <v>4335</v>
      </c>
      <c r="B4336" s="32" t="str">
        <f t="shared" si="67"/>
        <v>SJ-T-02-QDVZ-CC-0005_TE04_F</v>
      </c>
      <c r="C4336" s="32" t="str">
        <f>VLOOKUP(D4336,设备类型清单!B:E,4,0)</f>
        <v>SJ-T-02-QDVZ-CC-0005</v>
      </c>
      <c r="D4336" s="32" t="s">
        <v>542</v>
      </c>
      <c r="E4336" s="32" t="s">
        <v>510</v>
      </c>
      <c r="F4336" s="32" t="s">
        <v>49</v>
      </c>
      <c r="G4336" s="32" t="s">
        <v>526</v>
      </c>
    </row>
    <row r="4337" spans="1:7" x14ac:dyDescent="0.2">
      <c r="A4337" s="31">
        <v>4336</v>
      </c>
      <c r="B4337" s="32" t="str">
        <f t="shared" si="67"/>
        <v>SJ-T-02-QDVZ-CC-0005_TE05_F</v>
      </c>
      <c r="C4337" s="32" t="str">
        <f>VLOOKUP(D4337,设备类型清单!B:E,4,0)</f>
        <v>SJ-T-02-QDVZ-CC-0005</v>
      </c>
      <c r="D4337" s="32" t="s">
        <v>542</v>
      </c>
      <c r="E4337" s="32" t="s">
        <v>510</v>
      </c>
      <c r="F4337" s="32" t="s">
        <v>51</v>
      </c>
      <c r="G4337" s="32" t="s">
        <v>527</v>
      </c>
    </row>
    <row r="4338" spans="1:7" x14ac:dyDescent="0.2">
      <c r="A4338" s="31">
        <v>4337</v>
      </c>
      <c r="B4338" s="32" t="str">
        <f t="shared" si="67"/>
        <v>SJ-T-02-QDVZ-CC-0005_TE06_F</v>
      </c>
      <c r="C4338" s="32" t="str">
        <f>VLOOKUP(D4338,设备类型清单!B:E,4,0)</f>
        <v>SJ-T-02-QDVZ-CC-0005</v>
      </c>
      <c r="D4338" s="32" t="s">
        <v>542</v>
      </c>
      <c r="E4338" s="32" t="s">
        <v>510</v>
      </c>
      <c r="F4338" s="32" t="s">
        <v>53</v>
      </c>
      <c r="G4338" s="32" t="s">
        <v>528</v>
      </c>
    </row>
    <row r="4339" spans="1:7" x14ac:dyDescent="0.2">
      <c r="A4339" s="31">
        <v>4338</v>
      </c>
      <c r="B4339" s="32" t="str">
        <f t="shared" si="67"/>
        <v>SJ-T-02-QDVZ-CC-0005_TE07_F</v>
      </c>
      <c r="C4339" s="32" t="str">
        <f>VLOOKUP(D4339,设备类型清单!B:E,4,0)</f>
        <v>SJ-T-02-QDVZ-CC-0005</v>
      </c>
      <c r="D4339" s="32" t="s">
        <v>542</v>
      </c>
      <c r="E4339" s="32" t="s">
        <v>510</v>
      </c>
      <c r="F4339" s="32" t="s">
        <v>55</v>
      </c>
      <c r="G4339" s="32" t="s">
        <v>529</v>
      </c>
    </row>
    <row r="4340" spans="1:7" x14ac:dyDescent="0.2">
      <c r="A4340" s="31">
        <v>4339</v>
      </c>
      <c r="B4340" s="32" t="str">
        <f t="shared" si="67"/>
        <v>SJ-T-02-QDVZ-CC-0005_EF01_F</v>
      </c>
      <c r="C4340" s="32" t="str">
        <f>VLOOKUP(D4340,设备类型清单!B:E,4,0)</f>
        <v>SJ-T-02-QDVZ-CC-0005</v>
      </c>
      <c r="D4340" s="32" t="s">
        <v>542</v>
      </c>
      <c r="E4340" s="32" t="s">
        <v>510</v>
      </c>
      <c r="F4340" s="32" t="s">
        <v>530</v>
      </c>
      <c r="G4340" s="32" t="s">
        <v>531</v>
      </c>
    </row>
    <row r="4341" spans="1:7" x14ac:dyDescent="0.2">
      <c r="A4341" s="31">
        <v>4340</v>
      </c>
      <c r="B4341" s="32" t="str">
        <f t="shared" si="67"/>
        <v>SJ-T-02-QDVZ-CC-0005_PR01_F</v>
      </c>
      <c r="C4341" s="32" t="str">
        <f>VLOOKUP(D4341,设备类型清单!B:E,4,0)</f>
        <v>SJ-T-02-QDVZ-CC-0005</v>
      </c>
      <c r="D4341" s="32" t="s">
        <v>542</v>
      </c>
      <c r="E4341" s="32" t="s">
        <v>510</v>
      </c>
      <c r="F4341" s="32" t="s">
        <v>77</v>
      </c>
      <c r="G4341" s="32" t="s">
        <v>532</v>
      </c>
    </row>
    <row r="4342" spans="1:7" x14ac:dyDescent="0.2">
      <c r="A4342" s="31">
        <v>4341</v>
      </c>
      <c r="B4342" s="32" t="str">
        <f t="shared" si="67"/>
        <v>SJ-T-02-QDVZ-CC-0005_PR02_F</v>
      </c>
      <c r="C4342" s="32" t="str">
        <f>VLOOKUP(D4342,设备类型清单!B:E,4,0)</f>
        <v>SJ-T-02-QDVZ-CC-0005</v>
      </c>
      <c r="D4342" s="32" t="s">
        <v>542</v>
      </c>
      <c r="E4342" s="32" t="s">
        <v>510</v>
      </c>
      <c r="F4342" s="32" t="s">
        <v>188</v>
      </c>
      <c r="G4342" s="32" t="s">
        <v>533</v>
      </c>
    </row>
    <row r="4343" spans="1:7" x14ac:dyDescent="0.2">
      <c r="A4343" s="31">
        <v>4342</v>
      </c>
      <c r="B4343" s="32" t="str">
        <f t="shared" si="67"/>
        <v>SJ-T-02-QDVZ-CC-0005_PR03_F</v>
      </c>
      <c r="C4343" s="32" t="str">
        <f>VLOOKUP(D4343,设备类型清单!B:E,4,0)</f>
        <v>SJ-T-02-QDVZ-CC-0005</v>
      </c>
      <c r="D4343" s="32" t="s">
        <v>542</v>
      </c>
      <c r="E4343" s="32" t="s">
        <v>510</v>
      </c>
      <c r="F4343" s="32" t="s">
        <v>534</v>
      </c>
      <c r="G4343" s="32" t="s">
        <v>535</v>
      </c>
    </row>
    <row r="4344" spans="1:7" x14ac:dyDescent="0.2">
      <c r="A4344" s="31">
        <v>4343</v>
      </c>
      <c r="B4344" s="32" t="str">
        <f t="shared" si="67"/>
        <v>SJ-T-02-QDVZ-CC-0005_SN01_E</v>
      </c>
      <c r="C4344" s="32" t="str">
        <f>VLOOKUP(D4344,设备类型清单!B:E,4,0)</f>
        <v>SJ-T-02-QDVZ-CC-0005</v>
      </c>
      <c r="D4344" s="32" t="s">
        <v>542</v>
      </c>
      <c r="E4344" s="32" t="s">
        <v>510</v>
      </c>
      <c r="F4344" s="32" t="s">
        <v>101</v>
      </c>
      <c r="G4344" s="32" t="s">
        <v>536</v>
      </c>
    </row>
    <row r="4345" spans="1:7" x14ac:dyDescent="0.2">
      <c r="A4345" s="31">
        <v>4344</v>
      </c>
      <c r="B4345" s="32" t="str">
        <f t="shared" si="67"/>
        <v>SJ-T-02-QDVZ-CC-0005_SN02_M</v>
      </c>
      <c r="C4345" s="32" t="str">
        <f>VLOOKUP(D4345,设备类型清单!B:E,4,0)</f>
        <v>SJ-T-02-QDVZ-CC-0005</v>
      </c>
      <c r="D4345" s="32" t="s">
        <v>542</v>
      </c>
      <c r="E4345" s="32" t="s">
        <v>510</v>
      </c>
      <c r="F4345" s="32" t="s">
        <v>102</v>
      </c>
      <c r="G4345" s="32" t="s">
        <v>537</v>
      </c>
    </row>
    <row r="4346" spans="1:7" x14ac:dyDescent="0.2">
      <c r="A4346" s="31">
        <v>4345</v>
      </c>
      <c r="B4346" s="32" t="str">
        <f t="shared" si="67"/>
        <v>SJ-T-02-QDVZ-CC-0005_SN03_R</v>
      </c>
      <c r="C4346" s="32" t="str">
        <f>VLOOKUP(D4346,设备类型清单!B:E,4,0)</f>
        <v>SJ-T-02-QDVZ-CC-0005</v>
      </c>
      <c r="D4346" s="32" t="s">
        <v>542</v>
      </c>
      <c r="E4346" s="32" t="s">
        <v>510</v>
      </c>
      <c r="F4346" s="32" t="s">
        <v>103</v>
      </c>
      <c r="G4346" s="32" t="s">
        <v>538</v>
      </c>
    </row>
    <row r="4347" spans="1:7" x14ac:dyDescent="0.2">
      <c r="A4347" s="34">
        <v>4346</v>
      </c>
      <c r="B4347" s="30" t="str">
        <f t="shared" si="67"/>
        <v>SJ-T-02-QDVZ-CC-0006_CR01_F</v>
      </c>
      <c r="C4347" s="30" t="str">
        <f>VLOOKUP(D4347,设备类型清单!B:E,4,0)</f>
        <v>SJ-T-02-QDVZ-CC-0006</v>
      </c>
      <c r="D4347" s="30" t="s">
        <v>543</v>
      </c>
      <c r="E4347" s="30" t="s">
        <v>510</v>
      </c>
      <c r="F4347" s="30" t="s">
        <v>511</v>
      </c>
      <c r="G4347" s="30" t="s">
        <v>512</v>
      </c>
    </row>
    <row r="4348" spans="1:7" x14ac:dyDescent="0.2">
      <c r="A4348" s="34">
        <v>4347</v>
      </c>
      <c r="B4348" s="30" t="str">
        <f t="shared" si="67"/>
        <v>SJ-T-02-QDVZ-CC-0006_CR02_F</v>
      </c>
      <c r="C4348" s="30" t="str">
        <f>VLOOKUP(D4348,设备类型清单!B:E,4,0)</f>
        <v>SJ-T-02-QDVZ-CC-0006</v>
      </c>
      <c r="D4348" s="30" t="s">
        <v>543</v>
      </c>
      <c r="E4348" s="30" t="s">
        <v>510</v>
      </c>
      <c r="F4348" s="30" t="s">
        <v>513</v>
      </c>
      <c r="G4348" s="30" t="s">
        <v>514</v>
      </c>
    </row>
    <row r="4349" spans="1:7" x14ac:dyDescent="0.2">
      <c r="A4349" s="34">
        <v>4348</v>
      </c>
      <c r="B4349" s="30" t="str">
        <f t="shared" si="67"/>
        <v>SJ-T-02-QDVZ-CC-0006_PW01_F</v>
      </c>
      <c r="C4349" s="30" t="str">
        <f>VLOOKUP(D4349,设备类型清单!B:E,4,0)</f>
        <v>SJ-T-02-QDVZ-CC-0006</v>
      </c>
      <c r="D4349" s="30" t="s">
        <v>543</v>
      </c>
      <c r="E4349" s="30" t="s">
        <v>510</v>
      </c>
      <c r="F4349" s="30" t="s">
        <v>515</v>
      </c>
      <c r="G4349" s="30" t="s">
        <v>516</v>
      </c>
    </row>
    <row r="4350" spans="1:7" x14ac:dyDescent="0.2">
      <c r="A4350" s="34">
        <v>4349</v>
      </c>
      <c r="B4350" s="30" t="str">
        <f t="shared" si="67"/>
        <v>SJ-T-02-QDVZ-CC-0006_CC01_F</v>
      </c>
      <c r="C4350" s="30" t="str">
        <f>VLOOKUP(D4350,设备类型清单!B:E,4,0)</f>
        <v>SJ-T-02-QDVZ-CC-0006</v>
      </c>
      <c r="D4350" s="30" t="s">
        <v>543</v>
      </c>
      <c r="E4350" s="30" t="s">
        <v>510</v>
      </c>
      <c r="F4350" s="30" t="s">
        <v>517</v>
      </c>
      <c r="G4350" s="30" t="s">
        <v>518</v>
      </c>
    </row>
    <row r="4351" spans="1:7" x14ac:dyDescent="0.2">
      <c r="A4351" s="34">
        <v>4350</v>
      </c>
      <c r="B4351" s="30" t="str">
        <f t="shared" si="67"/>
        <v>SJ-T-02-QDVZ-CC-0006_FR01_F</v>
      </c>
      <c r="C4351" s="30" t="str">
        <f>VLOOKUP(D4351,设备类型清单!B:E,4,0)</f>
        <v>SJ-T-02-QDVZ-CC-0006</v>
      </c>
      <c r="D4351" s="30" t="s">
        <v>543</v>
      </c>
      <c r="E4351" s="30" t="s">
        <v>510</v>
      </c>
      <c r="F4351" s="30" t="s">
        <v>519</v>
      </c>
      <c r="G4351" s="30" t="s">
        <v>520</v>
      </c>
    </row>
    <row r="4352" spans="1:7" x14ac:dyDescent="0.2">
      <c r="A4352" s="34">
        <v>4351</v>
      </c>
      <c r="B4352" s="30" t="str">
        <f t="shared" si="67"/>
        <v>SJ-T-02-QDVZ-CC-0006_TI01_F</v>
      </c>
      <c r="C4352" s="30" t="str">
        <f>VLOOKUP(D4352,设备类型清单!B:E,4,0)</f>
        <v>SJ-T-02-QDVZ-CC-0006</v>
      </c>
      <c r="D4352" s="30" t="s">
        <v>543</v>
      </c>
      <c r="E4352" s="30" t="s">
        <v>510</v>
      </c>
      <c r="F4352" s="30" t="s">
        <v>521</v>
      </c>
      <c r="G4352" s="30" t="s">
        <v>522</v>
      </c>
    </row>
    <row r="4353" spans="1:7" x14ac:dyDescent="0.2">
      <c r="A4353" s="34">
        <v>4352</v>
      </c>
      <c r="B4353" s="30" t="str">
        <f t="shared" si="67"/>
        <v>SJ-T-02-QDVZ-CC-0006_TE01_F</v>
      </c>
      <c r="C4353" s="30" t="str">
        <f>VLOOKUP(D4353,设备类型清单!B:E,4,0)</f>
        <v>SJ-T-02-QDVZ-CC-0006</v>
      </c>
      <c r="D4353" s="30" t="s">
        <v>543</v>
      </c>
      <c r="E4353" s="30" t="s">
        <v>510</v>
      </c>
      <c r="F4353" s="30" t="s">
        <v>43</v>
      </c>
      <c r="G4353" s="30" t="s">
        <v>523</v>
      </c>
    </row>
    <row r="4354" spans="1:7" x14ac:dyDescent="0.2">
      <c r="A4354" s="34">
        <v>4353</v>
      </c>
      <c r="B4354" s="30" t="str">
        <f t="shared" ref="B4354:B4417" si="68">C4354&amp;F4354</f>
        <v>SJ-T-02-QDVZ-CC-0006_TE02_F</v>
      </c>
      <c r="C4354" s="30" t="str">
        <f>VLOOKUP(D4354,设备类型清单!B:E,4,0)</f>
        <v>SJ-T-02-QDVZ-CC-0006</v>
      </c>
      <c r="D4354" s="30" t="s">
        <v>543</v>
      </c>
      <c r="E4354" s="30" t="s">
        <v>510</v>
      </c>
      <c r="F4354" s="30" t="s">
        <v>45</v>
      </c>
      <c r="G4354" s="30" t="s">
        <v>524</v>
      </c>
    </row>
    <row r="4355" spans="1:7" x14ac:dyDescent="0.2">
      <c r="A4355" s="34">
        <v>4354</v>
      </c>
      <c r="B4355" s="30" t="str">
        <f t="shared" si="68"/>
        <v>SJ-T-02-QDVZ-CC-0006_TE03_F</v>
      </c>
      <c r="C4355" s="30" t="str">
        <f>VLOOKUP(D4355,设备类型清单!B:E,4,0)</f>
        <v>SJ-T-02-QDVZ-CC-0006</v>
      </c>
      <c r="D4355" s="30" t="s">
        <v>543</v>
      </c>
      <c r="E4355" s="30" t="s">
        <v>510</v>
      </c>
      <c r="F4355" s="30" t="s">
        <v>47</v>
      </c>
      <c r="G4355" s="30" t="s">
        <v>525</v>
      </c>
    </row>
    <row r="4356" spans="1:7" x14ac:dyDescent="0.2">
      <c r="A4356" s="34">
        <v>4355</v>
      </c>
      <c r="B4356" s="30" t="str">
        <f t="shared" si="68"/>
        <v>SJ-T-02-QDVZ-CC-0006_TE04_F</v>
      </c>
      <c r="C4356" s="30" t="str">
        <f>VLOOKUP(D4356,设备类型清单!B:E,4,0)</f>
        <v>SJ-T-02-QDVZ-CC-0006</v>
      </c>
      <c r="D4356" s="30" t="s">
        <v>543</v>
      </c>
      <c r="E4356" s="30" t="s">
        <v>510</v>
      </c>
      <c r="F4356" s="30" t="s">
        <v>49</v>
      </c>
      <c r="G4356" s="30" t="s">
        <v>526</v>
      </c>
    </row>
    <row r="4357" spans="1:7" x14ac:dyDescent="0.2">
      <c r="A4357" s="34">
        <v>4356</v>
      </c>
      <c r="B4357" s="30" t="str">
        <f t="shared" si="68"/>
        <v>SJ-T-02-QDVZ-CC-0006_TE05_F</v>
      </c>
      <c r="C4357" s="30" t="str">
        <f>VLOOKUP(D4357,设备类型清单!B:E,4,0)</f>
        <v>SJ-T-02-QDVZ-CC-0006</v>
      </c>
      <c r="D4357" s="30" t="s">
        <v>543</v>
      </c>
      <c r="E4357" s="30" t="s">
        <v>510</v>
      </c>
      <c r="F4357" s="30" t="s">
        <v>51</v>
      </c>
      <c r="G4357" s="30" t="s">
        <v>527</v>
      </c>
    </row>
    <row r="4358" spans="1:7" x14ac:dyDescent="0.2">
      <c r="A4358" s="34">
        <v>4357</v>
      </c>
      <c r="B4358" s="30" t="str">
        <f t="shared" si="68"/>
        <v>SJ-T-02-QDVZ-CC-0006_TE06_F</v>
      </c>
      <c r="C4358" s="30" t="str">
        <f>VLOOKUP(D4358,设备类型清单!B:E,4,0)</f>
        <v>SJ-T-02-QDVZ-CC-0006</v>
      </c>
      <c r="D4358" s="30" t="s">
        <v>543</v>
      </c>
      <c r="E4358" s="30" t="s">
        <v>510</v>
      </c>
      <c r="F4358" s="30" t="s">
        <v>53</v>
      </c>
      <c r="G4358" s="30" t="s">
        <v>528</v>
      </c>
    </row>
    <row r="4359" spans="1:7" x14ac:dyDescent="0.2">
      <c r="A4359" s="34">
        <v>4358</v>
      </c>
      <c r="B4359" s="30" t="str">
        <f t="shared" si="68"/>
        <v>SJ-T-02-QDVZ-CC-0006_TE07_F</v>
      </c>
      <c r="C4359" s="30" t="str">
        <f>VLOOKUP(D4359,设备类型清单!B:E,4,0)</f>
        <v>SJ-T-02-QDVZ-CC-0006</v>
      </c>
      <c r="D4359" s="30" t="s">
        <v>543</v>
      </c>
      <c r="E4359" s="30" t="s">
        <v>510</v>
      </c>
      <c r="F4359" s="30" t="s">
        <v>55</v>
      </c>
      <c r="G4359" s="30" t="s">
        <v>529</v>
      </c>
    </row>
    <row r="4360" spans="1:7" x14ac:dyDescent="0.2">
      <c r="A4360" s="34">
        <v>4359</v>
      </c>
      <c r="B4360" s="30" t="str">
        <f t="shared" si="68"/>
        <v>SJ-T-02-QDVZ-CC-0006_EF01_F</v>
      </c>
      <c r="C4360" s="30" t="str">
        <f>VLOOKUP(D4360,设备类型清单!B:E,4,0)</f>
        <v>SJ-T-02-QDVZ-CC-0006</v>
      </c>
      <c r="D4360" s="30" t="s">
        <v>543</v>
      </c>
      <c r="E4360" s="30" t="s">
        <v>510</v>
      </c>
      <c r="F4360" s="30" t="s">
        <v>530</v>
      </c>
      <c r="G4360" s="30" t="s">
        <v>531</v>
      </c>
    </row>
    <row r="4361" spans="1:7" x14ac:dyDescent="0.2">
      <c r="A4361" s="34">
        <v>4360</v>
      </c>
      <c r="B4361" s="30" t="str">
        <f t="shared" si="68"/>
        <v>SJ-T-02-QDVZ-CC-0006_PR01_F</v>
      </c>
      <c r="C4361" s="30" t="str">
        <f>VLOOKUP(D4361,设备类型清单!B:E,4,0)</f>
        <v>SJ-T-02-QDVZ-CC-0006</v>
      </c>
      <c r="D4361" s="30" t="s">
        <v>543</v>
      </c>
      <c r="E4361" s="30" t="s">
        <v>510</v>
      </c>
      <c r="F4361" s="30" t="s">
        <v>77</v>
      </c>
      <c r="G4361" s="30" t="s">
        <v>532</v>
      </c>
    </row>
    <row r="4362" spans="1:7" x14ac:dyDescent="0.2">
      <c r="A4362" s="34">
        <v>4361</v>
      </c>
      <c r="B4362" s="30" t="str">
        <f t="shared" si="68"/>
        <v>SJ-T-02-QDVZ-CC-0006_PR02_F</v>
      </c>
      <c r="C4362" s="30" t="str">
        <f>VLOOKUP(D4362,设备类型清单!B:E,4,0)</f>
        <v>SJ-T-02-QDVZ-CC-0006</v>
      </c>
      <c r="D4362" s="30" t="s">
        <v>543</v>
      </c>
      <c r="E4362" s="30" t="s">
        <v>510</v>
      </c>
      <c r="F4362" s="30" t="s">
        <v>188</v>
      </c>
      <c r="G4362" s="30" t="s">
        <v>533</v>
      </c>
    </row>
    <row r="4363" spans="1:7" x14ac:dyDescent="0.2">
      <c r="A4363" s="34">
        <v>4362</v>
      </c>
      <c r="B4363" s="30" t="str">
        <f t="shared" si="68"/>
        <v>SJ-T-02-QDVZ-CC-0006_PR03_F</v>
      </c>
      <c r="C4363" s="30" t="str">
        <f>VLOOKUP(D4363,设备类型清单!B:E,4,0)</f>
        <v>SJ-T-02-QDVZ-CC-0006</v>
      </c>
      <c r="D4363" s="30" t="s">
        <v>543</v>
      </c>
      <c r="E4363" s="30" t="s">
        <v>510</v>
      </c>
      <c r="F4363" s="30" t="s">
        <v>534</v>
      </c>
      <c r="G4363" s="30" t="s">
        <v>535</v>
      </c>
    </row>
    <row r="4364" spans="1:7" x14ac:dyDescent="0.2">
      <c r="A4364" s="34">
        <v>4363</v>
      </c>
      <c r="B4364" s="30" t="str">
        <f t="shared" si="68"/>
        <v>SJ-T-02-QDVZ-CC-0006_SN01_E</v>
      </c>
      <c r="C4364" s="30" t="str">
        <f>VLOOKUP(D4364,设备类型清单!B:E,4,0)</f>
        <v>SJ-T-02-QDVZ-CC-0006</v>
      </c>
      <c r="D4364" s="30" t="s">
        <v>543</v>
      </c>
      <c r="E4364" s="30" t="s">
        <v>510</v>
      </c>
      <c r="F4364" s="30" t="s">
        <v>101</v>
      </c>
      <c r="G4364" s="30" t="s">
        <v>536</v>
      </c>
    </row>
    <row r="4365" spans="1:7" x14ac:dyDescent="0.2">
      <c r="A4365" s="34">
        <v>4364</v>
      </c>
      <c r="B4365" s="30" t="str">
        <f t="shared" si="68"/>
        <v>SJ-T-02-QDVZ-CC-0006_SN02_M</v>
      </c>
      <c r="C4365" s="30" t="str">
        <f>VLOOKUP(D4365,设备类型清单!B:E,4,0)</f>
        <v>SJ-T-02-QDVZ-CC-0006</v>
      </c>
      <c r="D4365" s="30" t="s">
        <v>543</v>
      </c>
      <c r="E4365" s="30" t="s">
        <v>510</v>
      </c>
      <c r="F4365" s="30" t="s">
        <v>102</v>
      </c>
      <c r="G4365" s="30" t="s">
        <v>537</v>
      </c>
    </row>
    <row r="4366" spans="1:7" x14ac:dyDescent="0.2">
      <c r="A4366" s="34">
        <v>4365</v>
      </c>
      <c r="B4366" s="30" t="str">
        <f t="shared" si="68"/>
        <v>SJ-T-02-QDVZ-CC-0006_SN03_R</v>
      </c>
      <c r="C4366" s="30" t="str">
        <f>VLOOKUP(D4366,设备类型清单!B:E,4,0)</f>
        <v>SJ-T-02-QDVZ-CC-0006</v>
      </c>
      <c r="D4366" s="30" t="s">
        <v>543</v>
      </c>
      <c r="E4366" s="30" t="s">
        <v>510</v>
      </c>
      <c r="F4366" s="30" t="s">
        <v>103</v>
      </c>
      <c r="G4366" s="30" t="s">
        <v>538</v>
      </c>
    </row>
    <row r="4367" spans="1:7" x14ac:dyDescent="0.2">
      <c r="A4367" s="31">
        <v>4366</v>
      </c>
      <c r="B4367" s="32" t="str">
        <f t="shared" si="68"/>
        <v>SJ-T-02-QDVZ-CC-0007_CR01_F</v>
      </c>
      <c r="C4367" s="32" t="str">
        <f>VLOOKUP(D4367,设备类型清单!B:E,4,0)</f>
        <v>SJ-T-02-QDVZ-CC-0007</v>
      </c>
      <c r="D4367" s="32" t="s">
        <v>544</v>
      </c>
      <c r="E4367" s="32" t="s">
        <v>510</v>
      </c>
      <c r="F4367" s="32" t="s">
        <v>511</v>
      </c>
      <c r="G4367" s="32" t="s">
        <v>512</v>
      </c>
    </row>
    <row r="4368" spans="1:7" x14ac:dyDescent="0.2">
      <c r="A4368" s="31">
        <v>4367</v>
      </c>
      <c r="B4368" s="32" t="str">
        <f t="shared" si="68"/>
        <v>SJ-T-02-QDVZ-CC-0007_CR02_F</v>
      </c>
      <c r="C4368" s="32" t="str">
        <f>VLOOKUP(D4368,设备类型清单!B:E,4,0)</f>
        <v>SJ-T-02-QDVZ-CC-0007</v>
      </c>
      <c r="D4368" s="32" t="s">
        <v>544</v>
      </c>
      <c r="E4368" s="32" t="s">
        <v>510</v>
      </c>
      <c r="F4368" s="32" t="s">
        <v>513</v>
      </c>
      <c r="G4368" s="32" t="s">
        <v>514</v>
      </c>
    </row>
    <row r="4369" spans="1:7" x14ac:dyDescent="0.2">
      <c r="A4369" s="31">
        <v>4368</v>
      </c>
      <c r="B4369" s="32" t="str">
        <f t="shared" si="68"/>
        <v>SJ-T-02-QDVZ-CC-0007_PW01_F</v>
      </c>
      <c r="C4369" s="32" t="str">
        <f>VLOOKUP(D4369,设备类型清单!B:E,4,0)</f>
        <v>SJ-T-02-QDVZ-CC-0007</v>
      </c>
      <c r="D4369" s="32" t="s">
        <v>544</v>
      </c>
      <c r="E4369" s="32" t="s">
        <v>510</v>
      </c>
      <c r="F4369" s="32" t="s">
        <v>515</v>
      </c>
      <c r="G4369" s="32" t="s">
        <v>516</v>
      </c>
    </row>
    <row r="4370" spans="1:7" x14ac:dyDescent="0.2">
      <c r="A4370" s="31">
        <v>4369</v>
      </c>
      <c r="B4370" s="32" t="str">
        <f t="shared" si="68"/>
        <v>SJ-T-02-QDVZ-CC-0007_CC01_F</v>
      </c>
      <c r="C4370" s="32" t="str">
        <f>VLOOKUP(D4370,设备类型清单!B:E,4,0)</f>
        <v>SJ-T-02-QDVZ-CC-0007</v>
      </c>
      <c r="D4370" s="32" t="s">
        <v>544</v>
      </c>
      <c r="E4370" s="32" t="s">
        <v>510</v>
      </c>
      <c r="F4370" s="32" t="s">
        <v>517</v>
      </c>
      <c r="G4370" s="32" t="s">
        <v>518</v>
      </c>
    </row>
    <row r="4371" spans="1:7" x14ac:dyDescent="0.2">
      <c r="A4371" s="31">
        <v>4370</v>
      </c>
      <c r="B4371" s="32" t="str">
        <f t="shared" si="68"/>
        <v>SJ-T-02-QDVZ-CC-0007_FR01_F</v>
      </c>
      <c r="C4371" s="32" t="str">
        <f>VLOOKUP(D4371,设备类型清单!B:E,4,0)</f>
        <v>SJ-T-02-QDVZ-CC-0007</v>
      </c>
      <c r="D4371" s="32" t="s">
        <v>544</v>
      </c>
      <c r="E4371" s="32" t="s">
        <v>510</v>
      </c>
      <c r="F4371" s="32" t="s">
        <v>519</v>
      </c>
      <c r="G4371" s="32" t="s">
        <v>520</v>
      </c>
    </row>
    <row r="4372" spans="1:7" x14ac:dyDescent="0.2">
      <c r="A4372" s="31">
        <v>4371</v>
      </c>
      <c r="B4372" s="32" t="str">
        <f t="shared" si="68"/>
        <v>SJ-T-02-QDVZ-CC-0007_TI01_F</v>
      </c>
      <c r="C4372" s="32" t="str">
        <f>VLOOKUP(D4372,设备类型清单!B:E,4,0)</f>
        <v>SJ-T-02-QDVZ-CC-0007</v>
      </c>
      <c r="D4372" s="32" t="s">
        <v>544</v>
      </c>
      <c r="E4372" s="32" t="s">
        <v>510</v>
      </c>
      <c r="F4372" s="32" t="s">
        <v>521</v>
      </c>
      <c r="G4372" s="32" t="s">
        <v>522</v>
      </c>
    </row>
    <row r="4373" spans="1:7" x14ac:dyDescent="0.2">
      <c r="A4373" s="31">
        <v>4372</v>
      </c>
      <c r="B4373" s="32" t="str">
        <f t="shared" si="68"/>
        <v>SJ-T-02-QDVZ-CC-0007_TE01_F</v>
      </c>
      <c r="C4373" s="32" t="str">
        <f>VLOOKUP(D4373,设备类型清单!B:E,4,0)</f>
        <v>SJ-T-02-QDVZ-CC-0007</v>
      </c>
      <c r="D4373" s="32" t="s">
        <v>544</v>
      </c>
      <c r="E4373" s="32" t="s">
        <v>510</v>
      </c>
      <c r="F4373" s="32" t="s">
        <v>43</v>
      </c>
      <c r="G4373" s="32" t="s">
        <v>523</v>
      </c>
    </row>
    <row r="4374" spans="1:7" x14ac:dyDescent="0.2">
      <c r="A4374" s="31">
        <v>4373</v>
      </c>
      <c r="B4374" s="32" t="str">
        <f t="shared" si="68"/>
        <v>SJ-T-02-QDVZ-CC-0007_TE02_F</v>
      </c>
      <c r="C4374" s="32" t="str">
        <f>VLOOKUP(D4374,设备类型清单!B:E,4,0)</f>
        <v>SJ-T-02-QDVZ-CC-0007</v>
      </c>
      <c r="D4374" s="32" t="s">
        <v>544</v>
      </c>
      <c r="E4374" s="32" t="s">
        <v>510</v>
      </c>
      <c r="F4374" s="32" t="s">
        <v>45</v>
      </c>
      <c r="G4374" s="32" t="s">
        <v>524</v>
      </c>
    </row>
    <row r="4375" spans="1:7" x14ac:dyDescent="0.2">
      <c r="A4375" s="31">
        <v>4374</v>
      </c>
      <c r="B4375" s="32" t="str">
        <f t="shared" si="68"/>
        <v>SJ-T-02-QDVZ-CC-0007_TE03_F</v>
      </c>
      <c r="C4375" s="32" t="str">
        <f>VLOOKUP(D4375,设备类型清单!B:E,4,0)</f>
        <v>SJ-T-02-QDVZ-CC-0007</v>
      </c>
      <c r="D4375" s="32" t="s">
        <v>544</v>
      </c>
      <c r="E4375" s="32" t="s">
        <v>510</v>
      </c>
      <c r="F4375" s="32" t="s">
        <v>47</v>
      </c>
      <c r="G4375" s="32" t="s">
        <v>525</v>
      </c>
    </row>
    <row r="4376" spans="1:7" x14ac:dyDescent="0.2">
      <c r="A4376" s="31">
        <v>4375</v>
      </c>
      <c r="B4376" s="32" t="str">
        <f t="shared" si="68"/>
        <v>SJ-T-02-QDVZ-CC-0007_TE04_F</v>
      </c>
      <c r="C4376" s="32" t="str">
        <f>VLOOKUP(D4376,设备类型清单!B:E,4,0)</f>
        <v>SJ-T-02-QDVZ-CC-0007</v>
      </c>
      <c r="D4376" s="32" t="s">
        <v>544</v>
      </c>
      <c r="E4376" s="32" t="s">
        <v>510</v>
      </c>
      <c r="F4376" s="32" t="s">
        <v>49</v>
      </c>
      <c r="G4376" s="32" t="s">
        <v>526</v>
      </c>
    </row>
    <row r="4377" spans="1:7" x14ac:dyDescent="0.2">
      <c r="A4377" s="31">
        <v>4376</v>
      </c>
      <c r="B4377" s="32" t="str">
        <f t="shared" si="68"/>
        <v>SJ-T-02-QDVZ-CC-0007_TE05_F</v>
      </c>
      <c r="C4377" s="32" t="str">
        <f>VLOOKUP(D4377,设备类型清单!B:E,4,0)</f>
        <v>SJ-T-02-QDVZ-CC-0007</v>
      </c>
      <c r="D4377" s="32" t="s">
        <v>544</v>
      </c>
      <c r="E4377" s="32" t="s">
        <v>510</v>
      </c>
      <c r="F4377" s="32" t="s">
        <v>51</v>
      </c>
      <c r="G4377" s="32" t="s">
        <v>527</v>
      </c>
    </row>
    <row r="4378" spans="1:7" x14ac:dyDescent="0.2">
      <c r="A4378" s="31">
        <v>4377</v>
      </c>
      <c r="B4378" s="32" t="str">
        <f t="shared" si="68"/>
        <v>SJ-T-02-QDVZ-CC-0007_TE06_F</v>
      </c>
      <c r="C4378" s="32" t="str">
        <f>VLOOKUP(D4378,设备类型清单!B:E,4,0)</f>
        <v>SJ-T-02-QDVZ-CC-0007</v>
      </c>
      <c r="D4378" s="32" t="s">
        <v>544</v>
      </c>
      <c r="E4378" s="32" t="s">
        <v>510</v>
      </c>
      <c r="F4378" s="32" t="s">
        <v>53</v>
      </c>
      <c r="G4378" s="32" t="s">
        <v>528</v>
      </c>
    </row>
    <row r="4379" spans="1:7" x14ac:dyDescent="0.2">
      <c r="A4379" s="31">
        <v>4378</v>
      </c>
      <c r="B4379" s="32" t="str">
        <f t="shared" si="68"/>
        <v>SJ-T-02-QDVZ-CC-0007_TE07_F</v>
      </c>
      <c r="C4379" s="32" t="str">
        <f>VLOOKUP(D4379,设备类型清单!B:E,4,0)</f>
        <v>SJ-T-02-QDVZ-CC-0007</v>
      </c>
      <c r="D4379" s="32" t="s">
        <v>544</v>
      </c>
      <c r="E4379" s="32" t="s">
        <v>510</v>
      </c>
      <c r="F4379" s="32" t="s">
        <v>55</v>
      </c>
      <c r="G4379" s="32" t="s">
        <v>529</v>
      </c>
    </row>
    <row r="4380" spans="1:7" x14ac:dyDescent="0.2">
      <c r="A4380" s="31">
        <v>4379</v>
      </c>
      <c r="B4380" s="32" t="str">
        <f t="shared" si="68"/>
        <v>SJ-T-02-QDVZ-CC-0007_EF01_F</v>
      </c>
      <c r="C4380" s="32" t="str">
        <f>VLOOKUP(D4380,设备类型清单!B:E,4,0)</f>
        <v>SJ-T-02-QDVZ-CC-0007</v>
      </c>
      <c r="D4380" s="32" t="s">
        <v>544</v>
      </c>
      <c r="E4380" s="32" t="s">
        <v>510</v>
      </c>
      <c r="F4380" s="32" t="s">
        <v>530</v>
      </c>
      <c r="G4380" s="32" t="s">
        <v>531</v>
      </c>
    </row>
    <row r="4381" spans="1:7" x14ac:dyDescent="0.2">
      <c r="A4381" s="31">
        <v>4380</v>
      </c>
      <c r="B4381" s="32" t="str">
        <f t="shared" si="68"/>
        <v>SJ-T-02-QDVZ-CC-0007_PR01_F</v>
      </c>
      <c r="C4381" s="32" t="str">
        <f>VLOOKUP(D4381,设备类型清单!B:E,4,0)</f>
        <v>SJ-T-02-QDVZ-CC-0007</v>
      </c>
      <c r="D4381" s="32" t="s">
        <v>544</v>
      </c>
      <c r="E4381" s="32" t="s">
        <v>510</v>
      </c>
      <c r="F4381" s="32" t="s">
        <v>77</v>
      </c>
      <c r="G4381" s="32" t="s">
        <v>532</v>
      </c>
    </row>
    <row r="4382" spans="1:7" x14ac:dyDescent="0.2">
      <c r="A4382" s="31">
        <v>4381</v>
      </c>
      <c r="B4382" s="32" t="str">
        <f t="shared" si="68"/>
        <v>SJ-T-02-QDVZ-CC-0007_PR02_F</v>
      </c>
      <c r="C4382" s="32" t="str">
        <f>VLOOKUP(D4382,设备类型清单!B:E,4,0)</f>
        <v>SJ-T-02-QDVZ-CC-0007</v>
      </c>
      <c r="D4382" s="32" t="s">
        <v>544</v>
      </c>
      <c r="E4382" s="32" t="s">
        <v>510</v>
      </c>
      <c r="F4382" s="32" t="s">
        <v>188</v>
      </c>
      <c r="G4382" s="32" t="s">
        <v>533</v>
      </c>
    </row>
    <row r="4383" spans="1:7" x14ac:dyDescent="0.2">
      <c r="A4383" s="31">
        <v>4382</v>
      </c>
      <c r="B4383" s="32" t="str">
        <f t="shared" si="68"/>
        <v>SJ-T-02-QDVZ-CC-0007_PR03_F</v>
      </c>
      <c r="C4383" s="32" t="str">
        <f>VLOOKUP(D4383,设备类型清单!B:E,4,0)</f>
        <v>SJ-T-02-QDVZ-CC-0007</v>
      </c>
      <c r="D4383" s="32" t="s">
        <v>544</v>
      </c>
      <c r="E4383" s="32" t="s">
        <v>510</v>
      </c>
      <c r="F4383" s="32" t="s">
        <v>534</v>
      </c>
      <c r="G4383" s="32" t="s">
        <v>535</v>
      </c>
    </row>
    <row r="4384" spans="1:7" x14ac:dyDescent="0.2">
      <c r="A4384" s="31">
        <v>4383</v>
      </c>
      <c r="B4384" s="32" t="str">
        <f t="shared" si="68"/>
        <v>SJ-T-02-QDVZ-CC-0007_SN01_E</v>
      </c>
      <c r="C4384" s="32" t="str">
        <f>VLOOKUP(D4384,设备类型清单!B:E,4,0)</f>
        <v>SJ-T-02-QDVZ-CC-0007</v>
      </c>
      <c r="D4384" s="32" t="s">
        <v>544</v>
      </c>
      <c r="E4384" s="32" t="s">
        <v>510</v>
      </c>
      <c r="F4384" s="32" t="s">
        <v>101</v>
      </c>
      <c r="G4384" s="32" t="s">
        <v>536</v>
      </c>
    </row>
    <row r="4385" spans="1:7" x14ac:dyDescent="0.2">
      <c r="A4385" s="31">
        <v>4384</v>
      </c>
      <c r="B4385" s="32" t="str">
        <f t="shared" si="68"/>
        <v>SJ-T-02-QDVZ-CC-0007_SN02_M</v>
      </c>
      <c r="C4385" s="32" t="str">
        <f>VLOOKUP(D4385,设备类型清单!B:E,4,0)</f>
        <v>SJ-T-02-QDVZ-CC-0007</v>
      </c>
      <c r="D4385" s="32" t="s">
        <v>544</v>
      </c>
      <c r="E4385" s="32" t="s">
        <v>510</v>
      </c>
      <c r="F4385" s="32" t="s">
        <v>102</v>
      </c>
      <c r="G4385" s="32" t="s">
        <v>537</v>
      </c>
    </row>
    <row r="4386" spans="1:7" x14ac:dyDescent="0.2">
      <c r="A4386" s="31">
        <v>4385</v>
      </c>
      <c r="B4386" s="32" t="str">
        <f t="shared" si="68"/>
        <v>SJ-T-02-QDVZ-CC-0007_SN03_R</v>
      </c>
      <c r="C4386" s="32" t="str">
        <f>VLOOKUP(D4386,设备类型清单!B:E,4,0)</f>
        <v>SJ-T-02-QDVZ-CC-0007</v>
      </c>
      <c r="D4386" s="32" t="s">
        <v>544</v>
      </c>
      <c r="E4386" s="32" t="s">
        <v>510</v>
      </c>
      <c r="F4386" s="32" t="s">
        <v>103</v>
      </c>
      <c r="G4386" s="32" t="s">
        <v>538</v>
      </c>
    </row>
    <row r="4387" spans="1:7" x14ac:dyDescent="0.2">
      <c r="A4387" s="34">
        <v>4386</v>
      </c>
      <c r="B4387" s="30" t="str">
        <f t="shared" si="68"/>
        <v>SJ-T-02-QDVZ-CC-0008_CR01_F</v>
      </c>
      <c r="C4387" s="30" t="str">
        <f>VLOOKUP(D4387,设备类型清单!B:E,4,0)</f>
        <v>SJ-T-02-QDVZ-CC-0008</v>
      </c>
      <c r="D4387" s="30" t="s">
        <v>545</v>
      </c>
      <c r="E4387" s="30" t="s">
        <v>510</v>
      </c>
      <c r="F4387" s="30" t="s">
        <v>511</v>
      </c>
      <c r="G4387" s="30" t="s">
        <v>512</v>
      </c>
    </row>
    <row r="4388" spans="1:7" x14ac:dyDescent="0.2">
      <c r="A4388" s="34">
        <v>4387</v>
      </c>
      <c r="B4388" s="30" t="str">
        <f t="shared" si="68"/>
        <v>SJ-T-02-QDVZ-CC-0008_CR02_F</v>
      </c>
      <c r="C4388" s="30" t="str">
        <f>VLOOKUP(D4388,设备类型清单!B:E,4,0)</f>
        <v>SJ-T-02-QDVZ-CC-0008</v>
      </c>
      <c r="D4388" s="30" t="s">
        <v>545</v>
      </c>
      <c r="E4388" s="30" t="s">
        <v>510</v>
      </c>
      <c r="F4388" s="30" t="s">
        <v>513</v>
      </c>
      <c r="G4388" s="30" t="s">
        <v>514</v>
      </c>
    </row>
    <row r="4389" spans="1:7" x14ac:dyDescent="0.2">
      <c r="A4389" s="34">
        <v>4388</v>
      </c>
      <c r="B4389" s="30" t="str">
        <f t="shared" si="68"/>
        <v>SJ-T-02-QDVZ-CC-0008_PW01_F</v>
      </c>
      <c r="C4389" s="30" t="str">
        <f>VLOOKUP(D4389,设备类型清单!B:E,4,0)</f>
        <v>SJ-T-02-QDVZ-CC-0008</v>
      </c>
      <c r="D4389" s="30" t="s">
        <v>545</v>
      </c>
      <c r="E4389" s="30" t="s">
        <v>510</v>
      </c>
      <c r="F4389" s="30" t="s">
        <v>515</v>
      </c>
      <c r="G4389" s="30" t="s">
        <v>516</v>
      </c>
    </row>
    <row r="4390" spans="1:7" x14ac:dyDescent="0.2">
      <c r="A4390" s="34">
        <v>4389</v>
      </c>
      <c r="B4390" s="30" t="str">
        <f t="shared" si="68"/>
        <v>SJ-T-02-QDVZ-CC-0008_CC01_F</v>
      </c>
      <c r="C4390" s="30" t="str">
        <f>VLOOKUP(D4390,设备类型清单!B:E,4,0)</f>
        <v>SJ-T-02-QDVZ-CC-0008</v>
      </c>
      <c r="D4390" s="30" t="s">
        <v>545</v>
      </c>
      <c r="E4390" s="30" t="s">
        <v>510</v>
      </c>
      <c r="F4390" s="30" t="s">
        <v>517</v>
      </c>
      <c r="G4390" s="30" t="s">
        <v>518</v>
      </c>
    </row>
    <row r="4391" spans="1:7" x14ac:dyDescent="0.2">
      <c r="A4391" s="34">
        <v>4390</v>
      </c>
      <c r="B4391" s="30" t="str">
        <f t="shared" si="68"/>
        <v>SJ-T-02-QDVZ-CC-0008_FR01_F</v>
      </c>
      <c r="C4391" s="30" t="str">
        <f>VLOOKUP(D4391,设备类型清单!B:E,4,0)</f>
        <v>SJ-T-02-QDVZ-CC-0008</v>
      </c>
      <c r="D4391" s="30" t="s">
        <v>545</v>
      </c>
      <c r="E4391" s="30" t="s">
        <v>510</v>
      </c>
      <c r="F4391" s="30" t="s">
        <v>519</v>
      </c>
      <c r="G4391" s="30" t="s">
        <v>520</v>
      </c>
    </row>
    <row r="4392" spans="1:7" x14ac:dyDescent="0.2">
      <c r="A4392" s="34">
        <v>4391</v>
      </c>
      <c r="B4392" s="30" t="str">
        <f t="shared" si="68"/>
        <v>SJ-T-02-QDVZ-CC-0008_TI01_F</v>
      </c>
      <c r="C4392" s="30" t="str">
        <f>VLOOKUP(D4392,设备类型清单!B:E,4,0)</f>
        <v>SJ-T-02-QDVZ-CC-0008</v>
      </c>
      <c r="D4392" s="30" t="s">
        <v>545</v>
      </c>
      <c r="E4392" s="30" t="s">
        <v>510</v>
      </c>
      <c r="F4392" s="30" t="s">
        <v>521</v>
      </c>
      <c r="G4392" s="30" t="s">
        <v>522</v>
      </c>
    </row>
    <row r="4393" spans="1:7" x14ac:dyDescent="0.2">
      <c r="A4393" s="34">
        <v>4392</v>
      </c>
      <c r="B4393" s="30" t="str">
        <f t="shared" si="68"/>
        <v>SJ-T-02-QDVZ-CC-0008_TE01_F</v>
      </c>
      <c r="C4393" s="30" t="str">
        <f>VLOOKUP(D4393,设备类型清单!B:E,4,0)</f>
        <v>SJ-T-02-QDVZ-CC-0008</v>
      </c>
      <c r="D4393" s="30" t="s">
        <v>545</v>
      </c>
      <c r="E4393" s="30" t="s">
        <v>510</v>
      </c>
      <c r="F4393" s="30" t="s">
        <v>43</v>
      </c>
      <c r="G4393" s="30" t="s">
        <v>523</v>
      </c>
    </row>
    <row r="4394" spans="1:7" x14ac:dyDescent="0.2">
      <c r="A4394" s="34">
        <v>4393</v>
      </c>
      <c r="B4394" s="30" t="str">
        <f t="shared" si="68"/>
        <v>SJ-T-02-QDVZ-CC-0008_TE02_F</v>
      </c>
      <c r="C4394" s="30" t="str">
        <f>VLOOKUP(D4394,设备类型清单!B:E,4,0)</f>
        <v>SJ-T-02-QDVZ-CC-0008</v>
      </c>
      <c r="D4394" s="30" t="s">
        <v>545</v>
      </c>
      <c r="E4394" s="30" t="s">
        <v>510</v>
      </c>
      <c r="F4394" s="30" t="s">
        <v>45</v>
      </c>
      <c r="G4394" s="30" t="s">
        <v>524</v>
      </c>
    </row>
    <row r="4395" spans="1:7" x14ac:dyDescent="0.2">
      <c r="A4395" s="34">
        <v>4394</v>
      </c>
      <c r="B4395" s="30" t="str">
        <f t="shared" si="68"/>
        <v>SJ-T-02-QDVZ-CC-0008_TE03_F</v>
      </c>
      <c r="C4395" s="30" t="str">
        <f>VLOOKUP(D4395,设备类型清单!B:E,4,0)</f>
        <v>SJ-T-02-QDVZ-CC-0008</v>
      </c>
      <c r="D4395" s="30" t="s">
        <v>545</v>
      </c>
      <c r="E4395" s="30" t="s">
        <v>510</v>
      </c>
      <c r="F4395" s="30" t="s">
        <v>47</v>
      </c>
      <c r="G4395" s="30" t="s">
        <v>525</v>
      </c>
    </row>
    <row r="4396" spans="1:7" x14ac:dyDescent="0.2">
      <c r="A4396" s="34">
        <v>4395</v>
      </c>
      <c r="B4396" s="30" t="str">
        <f t="shared" si="68"/>
        <v>SJ-T-02-QDVZ-CC-0008_TE04_F</v>
      </c>
      <c r="C4396" s="30" t="str">
        <f>VLOOKUP(D4396,设备类型清单!B:E,4,0)</f>
        <v>SJ-T-02-QDVZ-CC-0008</v>
      </c>
      <c r="D4396" s="30" t="s">
        <v>545</v>
      </c>
      <c r="E4396" s="30" t="s">
        <v>510</v>
      </c>
      <c r="F4396" s="30" t="s">
        <v>49</v>
      </c>
      <c r="G4396" s="30" t="s">
        <v>526</v>
      </c>
    </row>
    <row r="4397" spans="1:7" x14ac:dyDescent="0.2">
      <c r="A4397" s="34">
        <v>4396</v>
      </c>
      <c r="B4397" s="30" t="str">
        <f t="shared" si="68"/>
        <v>SJ-T-02-QDVZ-CC-0008_TE05_F</v>
      </c>
      <c r="C4397" s="30" t="str">
        <f>VLOOKUP(D4397,设备类型清单!B:E,4,0)</f>
        <v>SJ-T-02-QDVZ-CC-0008</v>
      </c>
      <c r="D4397" s="30" t="s">
        <v>545</v>
      </c>
      <c r="E4397" s="30" t="s">
        <v>510</v>
      </c>
      <c r="F4397" s="30" t="s">
        <v>51</v>
      </c>
      <c r="G4397" s="30" t="s">
        <v>527</v>
      </c>
    </row>
    <row r="4398" spans="1:7" x14ac:dyDescent="0.2">
      <c r="A4398" s="34">
        <v>4397</v>
      </c>
      <c r="B4398" s="30" t="str">
        <f t="shared" si="68"/>
        <v>SJ-T-02-QDVZ-CC-0008_TE06_F</v>
      </c>
      <c r="C4398" s="30" t="str">
        <f>VLOOKUP(D4398,设备类型清单!B:E,4,0)</f>
        <v>SJ-T-02-QDVZ-CC-0008</v>
      </c>
      <c r="D4398" s="30" t="s">
        <v>545</v>
      </c>
      <c r="E4398" s="30" t="s">
        <v>510</v>
      </c>
      <c r="F4398" s="30" t="s">
        <v>53</v>
      </c>
      <c r="G4398" s="30" t="s">
        <v>528</v>
      </c>
    </row>
    <row r="4399" spans="1:7" x14ac:dyDescent="0.2">
      <c r="A4399" s="34">
        <v>4398</v>
      </c>
      <c r="B4399" s="30" t="str">
        <f t="shared" si="68"/>
        <v>SJ-T-02-QDVZ-CC-0008_TE07_F</v>
      </c>
      <c r="C4399" s="30" t="str">
        <f>VLOOKUP(D4399,设备类型清单!B:E,4,0)</f>
        <v>SJ-T-02-QDVZ-CC-0008</v>
      </c>
      <c r="D4399" s="30" t="s">
        <v>545</v>
      </c>
      <c r="E4399" s="30" t="s">
        <v>510</v>
      </c>
      <c r="F4399" s="30" t="s">
        <v>55</v>
      </c>
      <c r="G4399" s="30" t="s">
        <v>529</v>
      </c>
    </row>
    <row r="4400" spans="1:7" x14ac:dyDescent="0.2">
      <c r="A4400" s="34">
        <v>4399</v>
      </c>
      <c r="B4400" s="30" t="str">
        <f t="shared" si="68"/>
        <v>SJ-T-02-QDVZ-CC-0008_EF01_F</v>
      </c>
      <c r="C4400" s="30" t="str">
        <f>VLOOKUP(D4400,设备类型清单!B:E,4,0)</f>
        <v>SJ-T-02-QDVZ-CC-0008</v>
      </c>
      <c r="D4400" s="30" t="s">
        <v>545</v>
      </c>
      <c r="E4400" s="30" t="s">
        <v>510</v>
      </c>
      <c r="F4400" s="30" t="s">
        <v>530</v>
      </c>
      <c r="G4400" s="30" t="s">
        <v>531</v>
      </c>
    </row>
    <row r="4401" spans="1:7" x14ac:dyDescent="0.2">
      <c r="A4401" s="34">
        <v>4400</v>
      </c>
      <c r="B4401" s="30" t="str">
        <f t="shared" si="68"/>
        <v>SJ-T-02-QDVZ-CC-0008_PR01_F</v>
      </c>
      <c r="C4401" s="30" t="str">
        <f>VLOOKUP(D4401,设备类型清单!B:E,4,0)</f>
        <v>SJ-T-02-QDVZ-CC-0008</v>
      </c>
      <c r="D4401" s="30" t="s">
        <v>545</v>
      </c>
      <c r="E4401" s="30" t="s">
        <v>510</v>
      </c>
      <c r="F4401" s="30" t="s">
        <v>77</v>
      </c>
      <c r="G4401" s="30" t="s">
        <v>532</v>
      </c>
    </row>
    <row r="4402" spans="1:7" x14ac:dyDescent="0.2">
      <c r="A4402" s="34">
        <v>4401</v>
      </c>
      <c r="B4402" s="30" t="str">
        <f t="shared" si="68"/>
        <v>SJ-T-02-QDVZ-CC-0008_PR02_F</v>
      </c>
      <c r="C4402" s="30" t="str">
        <f>VLOOKUP(D4402,设备类型清单!B:E,4,0)</f>
        <v>SJ-T-02-QDVZ-CC-0008</v>
      </c>
      <c r="D4402" s="30" t="s">
        <v>545</v>
      </c>
      <c r="E4402" s="30" t="s">
        <v>510</v>
      </c>
      <c r="F4402" s="30" t="s">
        <v>188</v>
      </c>
      <c r="G4402" s="30" t="s">
        <v>533</v>
      </c>
    </row>
    <row r="4403" spans="1:7" x14ac:dyDescent="0.2">
      <c r="A4403" s="34">
        <v>4402</v>
      </c>
      <c r="B4403" s="30" t="str">
        <f t="shared" si="68"/>
        <v>SJ-T-02-QDVZ-CC-0008_PR03_F</v>
      </c>
      <c r="C4403" s="30" t="str">
        <f>VLOOKUP(D4403,设备类型清单!B:E,4,0)</f>
        <v>SJ-T-02-QDVZ-CC-0008</v>
      </c>
      <c r="D4403" s="30" t="s">
        <v>545</v>
      </c>
      <c r="E4403" s="30" t="s">
        <v>510</v>
      </c>
      <c r="F4403" s="30" t="s">
        <v>534</v>
      </c>
      <c r="G4403" s="30" t="s">
        <v>535</v>
      </c>
    </row>
    <row r="4404" spans="1:7" x14ac:dyDescent="0.2">
      <c r="A4404" s="34">
        <v>4403</v>
      </c>
      <c r="B4404" s="30" t="str">
        <f t="shared" si="68"/>
        <v>SJ-T-02-QDVZ-CC-0008_SN01_E</v>
      </c>
      <c r="C4404" s="30" t="str">
        <f>VLOOKUP(D4404,设备类型清单!B:E,4,0)</f>
        <v>SJ-T-02-QDVZ-CC-0008</v>
      </c>
      <c r="D4404" s="30" t="s">
        <v>545</v>
      </c>
      <c r="E4404" s="30" t="s">
        <v>510</v>
      </c>
      <c r="F4404" s="30" t="s">
        <v>101</v>
      </c>
      <c r="G4404" s="30" t="s">
        <v>536</v>
      </c>
    </row>
    <row r="4405" spans="1:7" x14ac:dyDescent="0.2">
      <c r="A4405" s="34">
        <v>4404</v>
      </c>
      <c r="B4405" s="30" t="str">
        <f t="shared" si="68"/>
        <v>SJ-T-02-QDVZ-CC-0008_SN02_M</v>
      </c>
      <c r="C4405" s="30" t="str">
        <f>VLOOKUP(D4405,设备类型清单!B:E,4,0)</f>
        <v>SJ-T-02-QDVZ-CC-0008</v>
      </c>
      <c r="D4405" s="30" t="s">
        <v>545</v>
      </c>
      <c r="E4405" s="30" t="s">
        <v>510</v>
      </c>
      <c r="F4405" s="30" t="s">
        <v>102</v>
      </c>
      <c r="G4405" s="30" t="s">
        <v>537</v>
      </c>
    </row>
    <row r="4406" spans="1:7" x14ac:dyDescent="0.2">
      <c r="A4406" s="34">
        <v>4405</v>
      </c>
      <c r="B4406" s="30" t="str">
        <f t="shared" si="68"/>
        <v>SJ-T-02-QDVZ-CC-0008_SN03_R</v>
      </c>
      <c r="C4406" s="30" t="str">
        <f>VLOOKUP(D4406,设备类型清单!B:E,4,0)</f>
        <v>SJ-T-02-QDVZ-CC-0008</v>
      </c>
      <c r="D4406" s="30" t="s">
        <v>545</v>
      </c>
      <c r="E4406" s="30" t="s">
        <v>510</v>
      </c>
      <c r="F4406" s="30" t="s">
        <v>103</v>
      </c>
      <c r="G4406" s="30" t="s">
        <v>538</v>
      </c>
    </row>
    <row r="4407" spans="1:7" x14ac:dyDescent="0.2">
      <c r="A4407" s="31">
        <v>4406</v>
      </c>
      <c r="B4407" s="32" t="str">
        <f t="shared" si="68"/>
        <v>SJ-T-02-QDVZ-CC-0009_CR01_F</v>
      </c>
      <c r="C4407" s="32" t="str">
        <f>VLOOKUP(D4407,设备类型清单!B:E,4,0)</f>
        <v>SJ-T-02-QDVZ-CC-0009</v>
      </c>
      <c r="D4407" s="32" t="s">
        <v>546</v>
      </c>
      <c r="E4407" s="32" t="s">
        <v>510</v>
      </c>
      <c r="F4407" s="32" t="s">
        <v>511</v>
      </c>
      <c r="G4407" s="32" t="s">
        <v>512</v>
      </c>
    </row>
    <row r="4408" spans="1:7" x14ac:dyDescent="0.2">
      <c r="A4408" s="31">
        <v>4407</v>
      </c>
      <c r="B4408" s="32" t="str">
        <f t="shared" si="68"/>
        <v>SJ-T-02-QDVZ-CC-0009_CR02_F</v>
      </c>
      <c r="C4408" s="32" t="str">
        <f>VLOOKUP(D4408,设备类型清单!B:E,4,0)</f>
        <v>SJ-T-02-QDVZ-CC-0009</v>
      </c>
      <c r="D4408" s="32" t="s">
        <v>546</v>
      </c>
      <c r="E4408" s="32" t="s">
        <v>510</v>
      </c>
      <c r="F4408" s="32" t="s">
        <v>513</v>
      </c>
      <c r="G4408" s="32" t="s">
        <v>514</v>
      </c>
    </row>
    <row r="4409" spans="1:7" x14ac:dyDescent="0.2">
      <c r="A4409" s="31">
        <v>4408</v>
      </c>
      <c r="B4409" s="32" t="str">
        <f t="shared" si="68"/>
        <v>SJ-T-02-QDVZ-CC-0009_PW01_F</v>
      </c>
      <c r="C4409" s="32" t="str">
        <f>VLOOKUP(D4409,设备类型清单!B:E,4,0)</f>
        <v>SJ-T-02-QDVZ-CC-0009</v>
      </c>
      <c r="D4409" s="32" t="s">
        <v>546</v>
      </c>
      <c r="E4409" s="32" t="s">
        <v>510</v>
      </c>
      <c r="F4409" s="32" t="s">
        <v>515</v>
      </c>
      <c r="G4409" s="32" t="s">
        <v>516</v>
      </c>
    </row>
    <row r="4410" spans="1:7" x14ac:dyDescent="0.2">
      <c r="A4410" s="31">
        <v>4409</v>
      </c>
      <c r="B4410" s="32" t="str">
        <f t="shared" si="68"/>
        <v>SJ-T-02-QDVZ-CC-0009_CC01_F</v>
      </c>
      <c r="C4410" s="32" t="str">
        <f>VLOOKUP(D4410,设备类型清单!B:E,4,0)</f>
        <v>SJ-T-02-QDVZ-CC-0009</v>
      </c>
      <c r="D4410" s="32" t="s">
        <v>546</v>
      </c>
      <c r="E4410" s="32" t="s">
        <v>510</v>
      </c>
      <c r="F4410" s="32" t="s">
        <v>517</v>
      </c>
      <c r="G4410" s="32" t="s">
        <v>518</v>
      </c>
    </row>
    <row r="4411" spans="1:7" x14ac:dyDescent="0.2">
      <c r="A4411" s="31">
        <v>4410</v>
      </c>
      <c r="B4411" s="32" t="str">
        <f t="shared" si="68"/>
        <v>SJ-T-02-QDVZ-CC-0009_FR01_F</v>
      </c>
      <c r="C4411" s="32" t="str">
        <f>VLOOKUP(D4411,设备类型清单!B:E,4,0)</f>
        <v>SJ-T-02-QDVZ-CC-0009</v>
      </c>
      <c r="D4411" s="32" t="s">
        <v>546</v>
      </c>
      <c r="E4411" s="32" t="s">
        <v>510</v>
      </c>
      <c r="F4411" s="32" t="s">
        <v>519</v>
      </c>
      <c r="G4411" s="32" t="s">
        <v>520</v>
      </c>
    </row>
    <row r="4412" spans="1:7" x14ac:dyDescent="0.2">
      <c r="A4412" s="31">
        <v>4411</v>
      </c>
      <c r="B4412" s="32" t="str">
        <f t="shared" si="68"/>
        <v>SJ-T-02-QDVZ-CC-0009_TI01_F</v>
      </c>
      <c r="C4412" s="32" t="str">
        <f>VLOOKUP(D4412,设备类型清单!B:E,4,0)</f>
        <v>SJ-T-02-QDVZ-CC-0009</v>
      </c>
      <c r="D4412" s="32" t="s">
        <v>546</v>
      </c>
      <c r="E4412" s="32" t="s">
        <v>510</v>
      </c>
      <c r="F4412" s="32" t="s">
        <v>521</v>
      </c>
      <c r="G4412" s="32" t="s">
        <v>522</v>
      </c>
    </row>
    <row r="4413" spans="1:7" x14ac:dyDescent="0.2">
      <c r="A4413" s="31">
        <v>4412</v>
      </c>
      <c r="B4413" s="32" t="str">
        <f t="shared" si="68"/>
        <v>SJ-T-02-QDVZ-CC-0009_TE01_F</v>
      </c>
      <c r="C4413" s="32" t="str">
        <f>VLOOKUP(D4413,设备类型清单!B:E,4,0)</f>
        <v>SJ-T-02-QDVZ-CC-0009</v>
      </c>
      <c r="D4413" s="32" t="s">
        <v>546</v>
      </c>
      <c r="E4413" s="32" t="s">
        <v>510</v>
      </c>
      <c r="F4413" s="32" t="s">
        <v>43</v>
      </c>
      <c r="G4413" s="32" t="s">
        <v>523</v>
      </c>
    </row>
    <row r="4414" spans="1:7" x14ac:dyDescent="0.2">
      <c r="A4414" s="31">
        <v>4413</v>
      </c>
      <c r="B4414" s="32" t="str">
        <f t="shared" si="68"/>
        <v>SJ-T-02-QDVZ-CC-0009_TE02_F</v>
      </c>
      <c r="C4414" s="32" t="str">
        <f>VLOOKUP(D4414,设备类型清单!B:E,4,0)</f>
        <v>SJ-T-02-QDVZ-CC-0009</v>
      </c>
      <c r="D4414" s="32" t="s">
        <v>546</v>
      </c>
      <c r="E4414" s="32" t="s">
        <v>510</v>
      </c>
      <c r="F4414" s="32" t="s">
        <v>45</v>
      </c>
      <c r="G4414" s="32" t="s">
        <v>524</v>
      </c>
    </row>
    <row r="4415" spans="1:7" x14ac:dyDescent="0.2">
      <c r="A4415" s="31">
        <v>4414</v>
      </c>
      <c r="B4415" s="32" t="str">
        <f t="shared" si="68"/>
        <v>SJ-T-02-QDVZ-CC-0009_TE03_F</v>
      </c>
      <c r="C4415" s="32" t="str">
        <f>VLOOKUP(D4415,设备类型清单!B:E,4,0)</f>
        <v>SJ-T-02-QDVZ-CC-0009</v>
      </c>
      <c r="D4415" s="32" t="s">
        <v>546</v>
      </c>
      <c r="E4415" s="32" t="s">
        <v>510</v>
      </c>
      <c r="F4415" s="32" t="s">
        <v>47</v>
      </c>
      <c r="G4415" s="32" t="s">
        <v>525</v>
      </c>
    </row>
    <row r="4416" spans="1:7" x14ac:dyDescent="0.2">
      <c r="A4416" s="31">
        <v>4415</v>
      </c>
      <c r="B4416" s="32" t="str">
        <f t="shared" si="68"/>
        <v>SJ-T-02-QDVZ-CC-0009_TE04_F</v>
      </c>
      <c r="C4416" s="32" t="str">
        <f>VLOOKUP(D4416,设备类型清单!B:E,4,0)</f>
        <v>SJ-T-02-QDVZ-CC-0009</v>
      </c>
      <c r="D4416" s="32" t="s">
        <v>546</v>
      </c>
      <c r="E4416" s="32" t="s">
        <v>510</v>
      </c>
      <c r="F4416" s="32" t="s">
        <v>49</v>
      </c>
      <c r="G4416" s="32" t="s">
        <v>526</v>
      </c>
    </row>
    <row r="4417" spans="1:7" x14ac:dyDescent="0.2">
      <c r="A4417" s="31">
        <v>4416</v>
      </c>
      <c r="B4417" s="32" t="str">
        <f t="shared" si="68"/>
        <v>SJ-T-02-QDVZ-CC-0009_TE05_F</v>
      </c>
      <c r="C4417" s="32" t="str">
        <f>VLOOKUP(D4417,设备类型清单!B:E,4,0)</f>
        <v>SJ-T-02-QDVZ-CC-0009</v>
      </c>
      <c r="D4417" s="32" t="s">
        <v>546</v>
      </c>
      <c r="E4417" s="32" t="s">
        <v>510</v>
      </c>
      <c r="F4417" s="32" t="s">
        <v>51</v>
      </c>
      <c r="G4417" s="32" t="s">
        <v>527</v>
      </c>
    </row>
    <row r="4418" spans="1:7" x14ac:dyDescent="0.2">
      <c r="A4418" s="31">
        <v>4417</v>
      </c>
      <c r="B4418" s="32" t="str">
        <f t="shared" ref="B4418:B4481" si="69">C4418&amp;F4418</f>
        <v>SJ-T-02-QDVZ-CC-0009_TE06_F</v>
      </c>
      <c r="C4418" s="32" t="str">
        <f>VLOOKUP(D4418,设备类型清单!B:E,4,0)</f>
        <v>SJ-T-02-QDVZ-CC-0009</v>
      </c>
      <c r="D4418" s="32" t="s">
        <v>546</v>
      </c>
      <c r="E4418" s="32" t="s">
        <v>510</v>
      </c>
      <c r="F4418" s="32" t="s">
        <v>53</v>
      </c>
      <c r="G4418" s="32" t="s">
        <v>528</v>
      </c>
    </row>
    <row r="4419" spans="1:7" x14ac:dyDescent="0.2">
      <c r="A4419" s="31">
        <v>4418</v>
      </c>
      <c r="B4419" s="32" t="str">
        <f t="shared" si="69"/>
        <v>SJ-T-02-QDVZ-CC-0009_TE07_F</v>
      </c>
      <c r="C4419" s="32" t="str">
        <f>VLOOKUP(D4419,设备类型清单!B:E,4,0)</f>
        <v>SJ-T-02-QDVZ-CC-0009</v>
      </c>
      <c r="D4419" s="32" t="s">
        <v>546</v>
      </c>
      <c r="E4419" s="32" t="s">
        <v>510</v>
      </c>
      <c r="F4419" s="32" t="s">
        <v>55</v>
      </c>
      <c r="G4419" s="32" t="s">
        <v>529</v>
      </c>
    </row>
    <row r="4420" spans="1:7" x14ac:dyDescent="0.2">
      <c r="A4420" s="31">
        <v>4419</v>
      </c>
      <c r="B4420" s="32" t="str">
        <f t="shared" si="69"/>
        <v>SJ-T-02-QDVZ-CC-0009_EF01_F</v>
      </c>
      <c r="C4420" s="32" t="str">
        <f>VLOOKUP(D4420,设备类型清单!B:E,4,0)</f>
        <v>SJ-T-02-QDVZ-CC-0009</v>
      </c>
      <c r="D4420" s="32" t="s">
        <v>546</v>
      </c>
      <c r="E4420" s="32" t="s">
        <v>510</v>
      </c>
      <c r="F4420" s="32" t="s">
        <v>530</v>
      </c>
      <c r="G4420" s="32" t="s">
        <v>531</v>
      </c>
    </row>
    <row r="4421" spans="1:7" x14ac:dyDescent="0.2">
      <c r="A4421" s="31">
        <v>4420</v>
      </c>
      <c r="B4421" s="32" t="str">
        <f t="shared" si="69"/>
        <v>SJ-T-02-QDVZ-CC-0009_PR01_F</v>
      </c>
      <c r="C4421" s="32" t="str">
        <f>VLOOKUP(D4421,设备类型清单!B:E,4,0)</f>
        <v>SJ-T-02-QDVZ-CC-0009</v>
      </c>
      <c r="D4421" s="32" t="s">
        <v>546</v>
      </c>
      <c r="E4421" s="32" t="s">
        <v>510</v>
      </c>
      <c r="F4421" s="32" t="s">
        <v>77</v>
      </c>
      <c r="G4421" s="32" t="s">
        <v>532</v>
      </c>
    </row>
    <row r="4422" spans="1:7" x14ac:dyDescent="0.2">
      <c r="A4422" s="31">
        <v>4421</v>
      </c>
      <c r="B4422" s="32" t="str">
        <f t="shared" si="69"/>
        <v>SJ-T-02-QDVZ-CC-0009_PR02_F</v>
      </c>
      <c r="C4422" s="32" t="str">
        <f>VLOOKUP(D4422,设备类型清单!B:E,4,0)</f>
        <v>SJ-T-02-QDVZ-CC-0009</v>
      </c>
      <c r="D4422" s="32" t="s">
        <v>546</v>
      </c>
      <c r="E4422" s="32" t="s">
        <v>510</v>
      </c>
      <c r="F4422" s="32" t="s">
        <v>188</v>
      </c>
      <c r="G4422" s="32" t="s">
        <v>533</v>
      </c>
    </row>
    <row r="4423" spans="1:7" x14ac:dyDescent="0.2">
      <c r="A4423" s="31">
        <v>4422</v>
      </c>
      <c r="B4423" s="32" t="str">
        <f t="shared" si="69"/>
        <v>SJ-T-02-QDVZ-CC-0009_PR03_F</v>
      </c>
      <c r="C4423" s="32" t="str">
        <f>VLOOKUP(D4423,设备类型清单!B:E,4,0)</f>
        <v>SJ-T-02-QDVZ-CC-0009</v>
      </c>
      <c r="D4423" s="32" t="s">
        <v>546</v>
      </c>
      <c r="E4423" s="32" t="s">
        <v>510</v>
      </c>
      <c r="F4423" s="32" t="s">
        <v>534</v>
      </c>
      <c r="G4423" s="32" t="s">
        <v>535</v>
      </c>
    </row>
    <row r="4424" spans="1:7" x14ac:dyDescent="0.2">
      <c r="A4424" s="31">
        <v>4423</v>
      </c>
      <c r="B4424" s="32" t="str">
        <f t="shared" si="69"/>
        <v>SJ-T-02-QDVZ-CC-0009_SN01_E</v>
      </c>
      <c r="C4424" s="32" t="str">
        <f>VLOOKUP(D4424,设备类型清单!B:E,4,0)</f>
        <v>SJ-T-02-QDVZ-CC-0009</v>
      </c>
      <c r="D4424" s="32" t="s">
        <v>546</v>
      </c>
      <c r="E4424" s="32" t="s">
        <v>510</v>
      </c>
      <c r="F4424" s="32" t="s">
        <v>101</v>
      </c>
      <c r="G4424" s="32" t="s">
        <v>536</v>
      </c>
    </row>
    <row r="4425" spans="1:7" x14ac:dyDescent="0.2">
      <c r="A4425" s="31">
        <v>4424</v>
      </c>
      <c r="B4425" s="32" t="str">
        <f t="shared" si="69"/>
        <v>SJ-T-02-QDVZ-CC-0009_SN02_M</v>
      </c>
      <c r="C4425" s="32" t="str">
        <f>VLOOKUP(D4425,设备类型清单!B:E,4,0)</f>
        <v>SJ-T-02-QDVZ-CC-0009</v>
      </c>
      <c r="D4425" s="32" t="s">
        <v>546</v>
      </c>
      <c r="E4425" s="32" t="s">
        <v>510</v>
      </c>
      <c r="F4425" s="32" t="s">
        <v>102</v>
      </c>
      <c r="G4425" s="32" t="s">
        <v>537</v>
      </c>
    </row>
    <row r="4426" spans="1:7" x14ac:dyDescent="0.2">
      <c r="A4426" s="31">
        <v>4425</v>
      </c>
      <c r="B4426" s="32" t="str">
        <f t="shared" si="69"/>
        <v>SJ-T-02-QDVZ-CC-0009_SN03_R</v>
      </c>
      <c r="C4426" s="32" t="str">
        <f>VLOOKUP(D4426,设备类型清单!B:E,4,0)</f>
        <v>SJ-T-02-QDVZ-CC-0009</v>
      </c>
      <c r="D4426" s="32" t="s">
        <v>546</v>
      </c>
      <c r="E4426" s="32" t="s">
        <v>510</v>
      </c>
      <c r="F4426" s="32" t="s">
        <v>103</v>
      </c>
      <c r="G4426" s="32" t="s">
        <v>538</v>
      </c>
    </row>
    <row r="4427" spans="1:7" x14ac:dyDescent="0.2">
      <c r="A4427" s="34">
        <v>4426</v>
      </c>
      <c r="B4427" s="30" t="str">
        <f t="shared" si="69"/>
        <v>SJ-T-02-QDVZ-CC-0010_CR01_F</v>
      </c>
      <c r="C4427" s="30" t="str">
        <f>VLOOKUP(D4427,设备类型清单!B:E,4,0)</f>
        <v>SJ-T-02-QDVZ-CC-0010</v>
      </c>
      <c r="D4427" s="30" t="s">
        <v>547</v>
      </c>
      <c r="E4427" s="30" t="s">
        <v>510</v>
      </c>
      <c r="F4427" s="30" t="s">
        <v>511</v>
      </c>
      <c r="G4427" s="30" t="s">
        <v>512</v>
      </c>
    </row>
    <row r="4428" spans="1:7" x14ac:dyDescent="0.2">
      <c r="A4428" s="34">
        <v>4427</v>
      </c>
      <c r="B4428" s="30" t="str">
        <f t="shared" si="69"/>
        <v>SJ-T-02-QDVZ-CC-0010_CR02_F</v>
      </c>
      <c r="C4428" s="30" t="str">
        <f>VLOOKUP(D4428,设备类型清单!B:E,4,0)</f>
        <v>SJ-T-02-QDVZ-CC-0010</v>
      </c>
      <c r="D4428" s="30" t="s">
        <v>547</v>
      </c>
      <c r="E4428" s="30" t="s">
        <v>510</v>
      </c>
      <c r="F4428" s="30" t="s">
        <v>513</v>
      </c>
      <c r="G4428" s="30" t="s">
        <v>514</v>
      </c>
    </row>
    <row r="4429" spans="1:7" x14ac:dyDescent="0.2">
      <c r="A4429" s="34">
        <v>4428</v>
      </c>
      <c r="B4429" s="30" t="str">
        <f t="shared" si="69"/>
        <v>SJ-T-02-QDVZ-CC-0010_PW01_F</v>
      </c>
      <c r="C4429" s="30" t="str">
        <f>VLOOKUP(D4429,设备类型清单!B:E,4,0)</f>
        <v>SJ-T-02-QDVZ-CC-0010</v>
      </c>
      <c r="D4429" s="30" t="s">
        <v>547</v>
      </c>
      <c r="E4429" s="30" t="s">
        <v>510</v>
      </c>
      <c r="F4429" s="30" t="s">
        <v>515</v>
      </c>
      <c r="G4429" s="30" t="s">
        <v>516</v>
      </c>
    </row>
    <row r="4430" spans="1:7" x14ac:dyDescent="0.2">
      <c r="A4430" s="34">
        <v>4429</v>
      </c>
      <c r="B4430" s="30" t="str">
        <f t="shared" si="69"/>
        <v>SJ-T-02-QDVZ-CC-0010_CC01_F</v>
      </c>
      <c r="C4430" s="30" t="str">
        <f>VLOOKUP(D4430,设备类型清单!B:E,4,0)</f>
        <v>SJ-T-02-QDVZ-CC-0010</v>
      </c>
      <c r="D4430" s="30" t="s">
        <v>547</v>
      </c>
      <c r="E4430" s="30" t="s">
        <v>510</v>
      </c>
      <c r="F4430" s="30" t="s">
        <v>517</v>
      </c>
      <c r="G4430" s="30" t="s">
        <v>518</v>
      </c>
    </row>
    <row r="4431" spans="1:7" x14ac:dyDescent="0.2">
      <c r="A4431" s="34">
        <v>4430</v>
      </c>
      <c r="B4431" s="30" t="str">
        <f t="shared" si="69"/>
        <v>SJ-T-02-QDVZ-CC-0010_FR01_F</v>
      </c>
      <c r="C4431" s="30" t="str">
        <f>VLOOKUP(D4431,设备类型清单!B:E,4,0)</f>
        <v>SJ-T-02-QDVZ-CC-0010</v>
      </c>
      <c r="D4431" s="30" t="s">
        <v>547</v>
      </c>
      <c r="E4431" s="30" t="s">
        <v>510</v>
      </c>
      <c r="F4431" s="30" t="s">
        <v>519</v>
      </c>
      <c r="G4431" s="30" t="s">
        <v>520</v>
      </c>
    </row>
    <row r="4432" spans="1:7" x14ac:dyDescent="0.2">
      <c r="A4432" s="34">
        <v>4431</v>
      </c>
      <c r="B4432" s="30" t="str">
        <f t="shared" si="69"/>
        <v>SJ-T-02-QDVZ-CC-0010_TI01_F</v>
      </c>
      <c r="C4432" s="30" t="str">
        <f>VLOOKUP(D4432,设备类型清单!B:E,4,0)</f>
        <v>SJ-T-02-QDVZ-CC-0010</v>
      </c>
      <c r="D4432" s="30" t="s">
        <v>547</v>
      </c>
      <c r="E4432" s="30" t="s">
        <v>510</v>
      </c>
      <c r="F4432" s="30" t="s">
        <v>521</v>
      </c>
      <c r="G4432" s="30" t="s">
        <v>522</v>
      </c>
    </row>
    <row r="4433" spans="1:7" x14ac:dyDescent="0.2">
      <c r="A4433" s="34">
        <v>4432</v>
      </c>
      <c r="B4433" s="30" t="str">
        <f t="shared" si="69"/>
        <v>SJ-T-02-QDVZ-CC-0010_TE01_F</v>
      </c>
      <c r="C4433" s="30" t="str">
        <f>VLOOKUP(D4433,设备类型清单!B:E,4,0)</f>
        <v>SJ-T-02-QDVZ-CC-0010</v>
      </c>
      <c r="D4433" s="30" t="s">
        <v>547</v>
      </c>
      <c r="E4433" s="30" t="s">
        <v>510</v>
      </c>
      <c r="F4433" s="30" t="s">
        <v>43</v>
      </c>
      <c r="G4433" s="30" t="s">
        <v>523</v>
      </c>
    </row>
    <row r="4434" spans="1:7" x14ac:dyDescent="0.2">
      <c r="A4434" s="34">
        <v>4433</v>
      </c>
      <c r="B4434" s="30" t="str">
        <f t="shared" si="69"/>
        <v>SJ-T-02-QDVZ-CC-0010_TE02_F</v>
      </c>
      <c r="C4434" s="30" t="str">
        <f>VLOOKUP(D4434,设备类型清单!B:E,4,0)</f>
        <v>SJ-T-02-QDVZ-CC-0010</v>
      </c>
      <c r="D4434" s="30" t="s">
        <v>547</v>
      </c>
      <c r="E4434" s="30" t="s">
        <v>510</v>
      </c>
      <c r="F4434" s="30" t="s">
        <v>45</v>
      </c>
      <c r="G4434" s="30" t="s">
        <v>524</v>
      </c>
    </row>
    <row r="4435" spans="1:7" x14ac:dyDescent="0.2">
      <c r="A4435" s="34">
        <v>4434</v>
      </c>
      <c r="B4435" s="30" t="str">
        <f t="shared" si="69"/>
        <v>SJ-T-02-QDVZ-CC-0010_TE03_F</v>
      </c>
      <c r="C4435" s="30" t="str">
        <f>VLOOKUP(D4435,设备类型清单!B:E,4,0)</f>
        <v>SJ-T-02-QDVZ-CC-0010</v>
      </c>
      <c r="D4435" s="30" t="s">
        <v>547</v>
      </c>
      <c r="E4435" s="30" t="s">
        <v>510</v>
      </c>
      <c r="F4435" s="30" t="s">
        <v>47</v>
      </c>
      <c r="G4435" s="30" t="s">
        <v>525</v>
      </c>
    </row>
    <row r="4436" spans="1:7" x14ac:dyDescent="0.2">
      <c r="A4436" s="34">
        <v>4435</v>
      </c>
      <c r="B4436" s="30" t="str">
        <f t="shared" si="69"/>
        <v>SJ-T-02-QDVZ-CC-0010_TE04_F</v>
      </c>
      <c r="C4436" s="30" t="str">
        <f>VLOOKUP(D4436,设备类型清单!B:E,4,0)</f>
        <v>SJ-T-02-QDVZ-CC-0010</v>
      </c>
      <c r="D4436" s="30" t="s">
        <v>547</v>
      </c>
      <c r="E4436" s="30" t="s">
        <v>510</v>
      </c>
      <c r="F4436" s="30" t="s">
        <v>49</v>
      </c>
      <c r="G4436" s="30" t="s">
        <v>526</v>
      </c>
    </row>
    <row r="4437" spans="1:7" x14ac:dyDescent="0.2">
      <c r="A4437" s="34">
        <v>4436</v>
      </c>
      <c r="B4437" s="30" t="str">
        <f t="shared" si="69"/>
        <v>SJ-T-02-QDVZ-CC-0010_TE05_F</v>
      </c>
      <c r="C4437" s="30" t="str">
        <f>VLOOKUP(D4437,设备类型清单!B:E,4,0)</f>
        <v>SJ-T-02-QDVZ-CC-0010</v>
      </c>
      <c r="D4437" s="30" t="s">
        <v>547</v>
      </c>
      <c r="E4437" s="30" t="s">
        <v>510</v>
      </c>
      <c r="F4437" s="30" t="s">
        <v>51</v>
      </c>
      <c r="G4437" s="30" t="s">
        <v>527</v>
      </c>
    </row>
    <row r="4438" spans="1:7" x14ac:dyDescent="0.2">
      <c r="A4438" s="34">
        <v>4437</v>
      </c>
      <c r="B4438" s="30" t="str">
        <f t="shared" si="69"/>
        <v>SJ-T-02-QDVZ-CC-0010_TE06_F</v>
      </c>
      <c r="C4438" s="30" t="str">
        <f>VLOOKUP(D4438,设备类型清单!B:E,4,0)</f>
        <v>SJ-T-02-QDVZ-CC-0010</v>
      </c>
      <c r="D4438" s="30" t="s">
        <v>547</v>
      </c>
      <c r="E4438" s="30" t="s">
        <v>510</v>
      </c>
      <c r="F4438" s="30" t="s">
        <v>53</v>
      </c>
      <c r="G4438" s="30" t="s">
        <v>528</v>
      </c>
    </row>
    <row r="4439" spans="1:7" x14ac:dyDescent="0.2">
      <c r="A4439" s="34">
        <v>4438</v>
      </c>
      <c r="B4439" s="30" t="str">
        <f t="shared" si="69"/>
        <v>SJ-T-02-QDVZ-CC-0010_TE07_F</v>
      </c>
      <c r="C4439" s="30" t="str">
        <f>VLOOKUP(D4439,设备类型清单!B:E,4,0)</f>
        <v>SJ-T-02-QDVZ-CC-0010</v>
      </c>
      <c r="D4439" s="30" t="s">
        <v>547</v>
      </c>
      <c r="E4439" s="30" t="s">
        <v>510</v>
      </c>
      <c r="F4439" s="30" t="s">
        <v>55</v>
      </c>
      <c r="G4439" s="30" t="s">
        <v>529</v>
      </c>
    </row>
    <row r="4440" spans="1:7" x14ac:dyDescent="0.2">
      <c r="A4440" s="34">
        <v>4439</v>
      </c>
      <c r="B4440" s="30" t="str">
        <f t="shared" si="69"/>
        <v>SJ-T-02-QDVZ-CC-0010_EF01_F</v>
      </c>
      <c r="C4440" s="30" t="str">
        <f>VLOOKUP(D4440,设备类型清单!B:E,4,0)</f>
        <v>SJ-T-02-QDVZ-CC-0010</v>
      </c>
      <c r="D4440" s="30" t="s">
        <v>547</v>
      </c>
      <c r="E4440" s="30" t="s">
        <v>510</v>
      </c>
      <c r="F4440" s="30" t="s">
        <v>530</v>
      </c>
      <c r="G4440" s="30" t="s">
        <v>531</v>
      </c>
    </row>
    <row r="4441" spans="1:7" x14ac:dyDescent="0.2">
      <c r="A4441" s="34">
        <v>4440</v>
      </c>
      <c r="B4441" s="30" t="str">
        <f t="shared" si="69"/>
        <v>SJ-T-02-QDVZ-CC-0010_PR01_F</v>
      </c>
      <c r="C4441" s="30" t="str">
        <f>VLOOKUP(D4441,设备类型清单!B:E,4,0)</f>
        <v>SJ-T-02-QDVZ-CC-0010</v>
      </c>
      <c r="D4441" s="30" t="s">
        <v>547</v>
      </c>
      <c r="E4441" s="30" t="s">
        <v>510</v>
      </c>
      <c r="F4441" s="30" t="s">
        <v>77</v>
      </c>
      <c r="G4441" s="30" t="s">
        <v>532</v>
      </c>
    </row>
    <row r="4442" spans="1:7" x14ac:dyDescent="0.2">
      <c r="A4442" s="34">
        <v>4441</v>
      </c>
      <c r="B4442" s="30" t="str">
        <f t="shared" si="69"/>
        <v>SJ-T-02-QDVZ-CC-0010_PR02_F</v>
      </c>
      <c r="C4442" s="30" t="str">
        <f>VLOOKUP(D4442,设备类型清单!B:E,4,0)</f>
        <v>SJ-T-02-QDVZ-CC-0010</v>
      </c>
      <c r="D4442" s="30" t="s">
        <v>547</v>
      </c>
      <c r="E4442" s="30" t="s">
        <v>510</v>
      </c>
      <c r="F4442" s="30" t="s">
        <v>188</v>
      </c>
      <c r="G4442" s="30" t="s">
        <v>533</v>
      </c>
    </row>
    <row r="4443" spans="1:7" x14ac:dyDescent="0.2">
      <c r="A4443" s="34">
        <v>4442</v>
      </c>
      <c r="B4443" s="30" t="str">
        <f t="shared" si="69"/>
        <v>SJ-T-02-QDVZ-CC-0010_PR03_F</v>
      </c>
      <c r="C4443" s="30" t="str">
        <f>VLOOKUP(D4443,设备类型清单!B:E,4,0)</f>
        <v>SJ-T-02-QDVZ-CC-0010</v>
      </c>
      <c r="D4443" s="30" t="s">
        <v>547</v>
      </c>
      <c r="E4443" s="30" t="s">
        <v>510</v>
      </c>
      <c r="F4443" s="30" t="s">
        <v>534</v>
      </c>
      <c r="G4443" s="30" t="s">
        <v>535</v>
      </c>
    </row>
    <row r="4444" spans="1:7" x14ac:dyDescent="0.2">
      <c r="A4444" s="34">
        <v>4443</v>
      </c>
      <c r="B4444" s="30" t="str">
        <f t="shared" si="69"/>
        <v>SJ-T-02-QDVZ-CC-0010_SN01_E</v>
      </c>
      <c r="C4444" s="30" t="str">
        <f>VLOOKUP(D4444,设备类型清单!B:E,4,0)</f>
        <v>SJ-T-02-QDVZ-CC-0010</v>
      </c>
      <c r="D4444" s="30" t="s">
        <v>547</v>
      </c>
      <c r="E4444" s="30" t="s">
        <v>510</v>
      </c>
      <c r="F4444" s="30" t="s">
        <v>101</v>
      </c>
      <c r="G4444" s="30" t="s">
        <v>536</v>
      </c>
    </row>
    <row r="4445" spans="1:7" x14ac:dyDescent="0.2">
      <c r="A4445" s="34">
        <v>4444</v>
      </c>
      <c r="B4445" s="30" t="str">
        <f t="shared" si="69"/>
        <v>SJ-T-02-QDVZ-CC-0010_SN02_M</v>
      </c>
      <c r="C4445" s="30" t="str">
        <f>VLOOKUP(D4445,设备类型清单!B:E,4,0)</f>
        <v>SJ-T-02-QDVZ-CC-0010</v>
      </c>
      <c r="D4445" s="30" t="s">
        <v>547</v>
      </c>
      <c r="E4445" s="30" t="s">
        <v>510</v>
      </c>
      <c r="F4445" s="30" t="s">
        <v>102</v>
      </c>
      <c r="G4445" s="30" t="s">
        <v>537</v>
      </c>
    </row>
    <row r="4446" spans="1:7" x14ac:dyDescent="0.2">
      <c r="A4446" s="34">
        <v>4445</v>
      </c>
      <c r="B4446" s="30" t="str">
        <f t="shared" si="69"/>
        <v>SJ-T-02-QDVZ-CC-0010_SN03_R</v>
      </c>
      <c r="C4446" s="30" t="str">
        <f>VLOOKUP(D4446,设备类型清单!B:E,4,0)</f>
        <v>SJ-T-02-QDVZ-CC-0010</v>
      </c>
      <c r="D4446" s="30" t="s">
        <v>547</v>
      </c>
      <c r="E4446" s="30" t="s">
        <v>510</v>
      </c>
      <c r="F4446" s="30" t="s">
        <v>103</v>
      </c>
      <c r="G4446" s="30" t="s">
        <v>538</v>
      </c>
    </row>
    <row r="4447" spans="1:7" x14ac:dyDescent="0.2">
      <c r="A4447" s="31">
        <v>4446</v>
      </c>
      <c r="B4447" s="32" t="str">
        <f t="shared" si="69"/>
        <v>SJ-T-02-QDVZ-CC-0011_CR01_F</v>
      </c>
      <c r="C4447" s="32" t="str">
        <f>VLOOKUP(D4447,设备类型清单!B:E,4,0)</f>
        <v>SJ-T-02-QDVZ-CC-0011</v>
      </c>
      <c r="D4447" s="32" t="s">
        <v>548</v>
      </c>
      <c r="E4447" s="32" t="s">
        <v>510</v>
      </c>
      <c r="F4447" s="32" t="s">
        <v>511</v>
      </c>
      <c r="G4447" s="32" t="s">
        <v>512</v>
      </c>
    </row>
    <row r="4448" spans="1:7" x14ac:dyDescent="0.2">
      <c r="A4448" s="31">
        <v>4447</v>
      </c>
      <c r="B4448" s="32" t="str">
        <f t="shared" si="69"/>
        <v>SJ-T-02-QDVZ-CC-0011_CR02_F</v>
      </c>
      <c r="C4448" s="32" t="str">
        <f>VLOOKUP(D4448,设备类型清单!B:E,4,0)</f>
        <v>SJ-T-02-QDVZ-CC-0011</v>
      </c>
      <c r="D4448" s="32" t="s">
        <v>548</v>
      </c>
      <c r="E4448" s="32" t="s">
        <v>510</v>
      </c>
      <c r="F4448" s="32" t="s">
        <v>513</v>
      </c>
      <c r="G4448" s="32" t="s">
        <v>514</v>
      </c>
    </row>
    <row r="4449" spans="1:7" x14ac:dyDescent="0.2">
      <c r="A4449" s="31">
        <v>4448</v>
      </c>
      <c r="B4449" s="32" t="str">
        <f t="shared" si="69"/>
        <v>SJ-T-02-QDVZ-CC-0011_PW01_F</v>
      </c>
      <c r="C4449" s="32" t="str">
        <f>VLOOKUP(D4449,设备类型清单!B:E,4,0)</f>
        <v>SJ-T-02-QDVZ-CC-0011</v>
      </c>
      <c r="D4449" s="32" t="s">
        <v>548</v>
      </c>
      <c r="E4449" s="32" t="s">
        <v>510</v>
      </c>
      <c r="F4449" s="32" t="s">
        <v>515</v>
      </c>
      <c r="G4449" s="32" t="s">
        <v>516</v>
      </c>
    </row>
    <row r="4450" spans="1:7" x14ac:dyDescent="0.2">
      <c r="A4450" s="31">
        <v>4449</v>
      </c>
      <c r="B4450" s="32" t="str">
        <f t="shared" si="69"/>
        <v>SJ-T-02-QDVZ-CC-0011_CC01_F</v>
      </c>
      <c r="C4450" s="32" t="str">
        <f>VLOOKUP(D4450,设备类型清单!B:E,4,0)</f>
        <v>SJ-T-02-QDVZ-CC-0011</v>
      </c>
      <c r="D4450" s="32" t="s">
        <v>548</v>
      </c>
      <c r="E4450" s="32" t="s">
        <v>510</v>
      </c>
      <c r="F4450" s="32" t="s">
        <v>517</v>
      </c>
      <c r="G4450" s="32" t="s">
        <v>518</v>
      </c>
    </row>
    <row r="4451" spans="1:7" x14ac:dyDescent="0.2">
      <c r="A4451" s="31">
        <v>4450</v>
      </c>
      <c r="B4451" s="32" t="str">
        <f t="shared" si="69"/>
        <v>SJ-T-02-QDVZ-CC-0011_FR01_F</v>
      </c>
      <c r="C4451" s="32" t="str">
        <f>VLOOKUP(D4451,设备类型清单!B:E,4,0)</f>
        <v>SJ-T-02-QDVZ-CC-0011</v>
      </c>
      <c r="D4451" s="32" t="s">
        <v>548</v>
      </c>
      <c r="E4451" s="32" t="s">
        <v>510</v>
      </c>
      <c r="F4451" s="32" t="s">
        <v>519</v>
      </c>
      <c r="G4451" s="32" t="s">
        <v>520</v>
      </c>
    </row>
    <row r="4452" spans="1:7" x14ac:dyDescent="0.2">
      <c r="A4452" s="31">
        <v>4451</v>
      </c>
      <c r="B4452" s="32" t="str">
        <f t="shared" si="69"/>
        <v>SJ-T-02-QDVZ-CC-0011_TI01_F</v>
      </c>
      <c r="C4452" s="32" t="str">
        <f>VLOOKUP(D4452,设备类型清单!B:E,4,0)</f>
        <v>SJ-T-02-QDVZ-CC-0011</v>
      </c>
      <c r="D4452" s="32" t="s">
        <v>548</v>
      </c>
      <c r="E4452" s="32" t="s">
        <v>510</v>
      </c>
      <c r="F4452" s="32" t="s">
        <v>521</v>
      </c>
      <c r="G4452" s="32" t="s">
        <v>522</v>
      </c>
    </row>
    <row r="4453" spans="1:7" x14ac:dyDescent="0.2">
      <c r="A4453" s="31">
        <v>4452</v>
      </c>
      <c r="B4453" s="32" t="str">
        <f t="shared" si="69"/>
        <v>SJ-T-02-QDVZ-CC-0011_TE01_F</v>
      </c>
      <c r="C4453" s="32" t="str">
        <f>VLOOKUP(D4453,设备类型清单!B:E,4,0)</f>
        <v>SJ-T-02-QDVZ-CC-0011</v>
      </c>
      <c r="D4453" s="32" t="s">
        <v>548</v>
      </c>
      <c r="E4453" s="32" t="s">
        <v>510</v>
      </c>
      <c r="F4453" s="32" t="s">
        <v>43</v>
      </c>
      <c r="G4453" s="32" t="s">
        <v>523</v>
      </c>
    </row>
    <row r="4454" spans="1:7" x14ac:dyDescent="0.2">
      <c r="A4454" s="31">
        <v>4453</v>
      </c>
      <c r="B4454" s="32" t="str">
        <f t="shared" si="69"/>
        <v>SJ-T-02-QDVZ-CC-0011_TE02_F</v>
      </c>
      <c r="C4454" s="32" t="str">
        <f>VLOOKUP(D4454,设备类型清单!B:E,4,0)</f>
        <v>SJ-T-02-QDVZ-CC-0011</v>
      </c>
      <c r="D4454" s="32" t="s">
        <v>548</v>
      </c>
      <c r="E4454" s="32" t="s">
        <v>510</v>
      </c>
      <c r="F4454" s="32" t="s">
        <v>45</v>
      </c>
      <c r="G4454" s="32" t="s">
        <v>524</v>
      </c>
    </row>
    <row r="4455" spans="1:7" x14ac:dyDescent="0.2">
      <c r="A4455" s="31">
        <v>4454</v>
      </c>
      <c r="B4455" s="32" t="str">
        <f t="shared" si="69"/>
        <v>SJ-T-02-QDVZ-CC-0011_TE03_F</v>
      </c>
      <c r="C4455" s="32" t="str">
        <f>VLOOKUP(D4455,设备类型清单!B:E,4,0)</f>
        <v>SJ-T-02-QDVZ-CC-0011</v>
      </c>
      <c r="D4455" s="32" t="s">
        <v>548</v>
      </c>
      <c r="E4455" s="32" t="s">
        <v>510</v>
      </c>
      <c r="F4455" s="32" t="s">
        <v>47</v>
      </c>
      <c r="G4455" s="32" t="s">
        <v>525</v>
      </c>
    </row>
    <row r="4456" spans="1:7" x14ac:dyDescent="0.2">
      <c r="A4456" s="31">
        <v>4455</v>
      </c>
      <c r="B4456" s="32" t="str">
        <f t="shared" si="69"/>
        <v>SJ-T-02-QDVZ-CC-0011_TE04_F</v>
      </c>
      <c r="C4456" s="32" t="str">
        <f>VLOOKUP(D4456,设备类型清单!B:E,4,0)</f>
        <v>SJ-T-02-QDVZ-CC-0011</v>
      </c>
      <c r="D4456" s="32" t="s">
        <v>548</v>
      </c>
      <c r="E4456" s="32" t="s">
        <v>510</v>
      </c>
      <c r="F4456" s="32" t="s">
        <v>49</v>
      </c>
      <c r="G4456" s="32" t="s">
        <v>526</v>
      </c>
    </row>
    <row r="4457" spans="1:7" x14ac:dyDescent="0.2">
      <c r="A4457" s="31">
        <v>4456</v>
      </c>
      <c r="B4457" s="32" t="str">
        <f t="shared" si="69"/>
        <v>SJ-T-02-QDVZ-CC-0011_TE05_F</v>
      </c>
      <c r="C4457" s="32" t="str">
        <f>VLOOKUP(D4457,设备类型清单!B:E,4,0)</f>
        <v>SJ-T-02-QDVZ-CC-0011</v>
      </c>
      <c r="D4457" s="32" t="s">
        <v>548</v>
      </c>
      <c r="E4457" s="32" t="s">
        <v>510</v>
      </c>
      <c r="F4457" s="32" t="s">
        <v>51</v>
      </c>
      <c r="G4457" s="32" t="s">
        <v>527</v>
      </c>
    </row>
    <row r="4458" spans="1:7" x14ac:dyDescent="0.2">
      <c r="A4458" s="31">
        <v>4457</v>
      </c>
      <c r="B4458" s="32" t="str">
        <f t="shared" si="69"/>
        <v>SJ-T-02-QDVZ-CC-0011_TE06_F</v>
      </c>
      <c r="C4458" s="32" t="str">
        <f>VLOOKUP(D4458,设备类型清单!B:E,4,0)</f>
        <v>SJ-T-02-QDVZ-CC-0011</v>
      </c>
      <c r="D4458" s="32" t="s">
        <v>548</v>
      </c>
      <c r="E4458" s="32" t="s">
        <v>510</v>
      </c>
      <c r="F4458" s="32" t="s">
        <v>53</v>
      </c>
      <c r="G4458" s="32" t="s">
        <v>528</v>
      </c>
    </row>
    <row r="4459" spans="1:7" x14ac:dyDescent="0.2">
      <c r="A4459" s="31">
        <v>4458</v>
      </c>
      <c r="B4459" s="32" t="str">
        <f t="shared" si="69"/>
        <v>SJ-T-02-QDVZ-CC-0011_TE07_F</v>
      </c>
      <c r="C4459" s="32" t="str">
        <f>VLOOKUP(D4459,设备类型清单!B:E,4,0)</f>
        <v>SJ-T-02-QDVZ-CC-0011</v>
      </c>
      <c r="D4459" s="32" t="s">
        <v>548</v>
      </c>
      <c r="E4459" s="32" t="s">
        <v>510</v>
      </c>
      <c r="F4459" s="32" t="s">
        <v>55</v>
      </c>
      <c r="G4459" s="32" t="s">
        <v>529</v>
      </c>
    </row>
    <row r="4460" spans="1:7" x14ac:dyDescent="0.2">
      <c r="A4460" s="31">
        <v>4459</v>
      </c>
      <c r="B4460" s="32" t="str">
        <f t="shared" si="69"/>
        <v>SJ-T-02-QDVZ-CC-0011_EF01_F</v>
      </c>
      <c r="C4460" s="32" t="str">
        <f>VLOOKUP(D4460,设备类型清单!B:E,4,0)</f>
        <v>SJ-T-02-QDVZ-CC-0011</v>
      </c>
      <c r="D4460" s="32" t="s">
        <v>548</v>
      </c>
      <c r="E4460" s="32" t="s">
        <v>510</v>
      </c>
      <c r="F4460" s="32" t="s">
        <v>530</v>
      </c>
      <c r="G4460" s="32" t="s">
        <v>531</v>
      </c>
    </row>
    <row r="4461" spans="1:7" x14ac:dyDescent="0.2">
      <c r="A4461" s="31">
        <v>4460</v>
      </c>
      <c r="B4461" s="32" t="str">
        <f t="shared" si="69"/>
        <v>SJ-T-02-QDVZ-CC-0011_PR01_F</v>
      </c>
      <c r="C4461" s="32" t="str">
        <f>VLOOKUP(D4461,设备类型清单!B:E,4,0)</f>
        <v>SJ-T-02-QDVZ-CC-0011</v>
      </c>
      <c r="D4461" s="32" t="s">
        <v>548</v>
      </c>
      <c r="E4461" s="32" t="s">
        <v>510</v>
      </c>
      <c r="F4461" s="32" t="s">
        <v>77</v>
      </c>
      <c r="G4461" s="32" t="s">
        <v>532</v>
      </c>
    </row>
    <row r="4462" spans="1:7" x14ac:dyDescent="0.2">
      <c r="A4462" s="31">
        <v>4461</v>
      </c>
      <c r="B4462" s="32" t="str">
        <f t="shared" si="69"/>
        <v>SJ-T-02-QDVZ-CC-0011_PR02_F</v>
      </c>
      <c r="C4462" s="32" t="str">
        <f>VLOOKUP(D4462,设备类型清单!B:E,4,0)</f>
        <v>SJ-T-02-QDVZ-CC-0011</v>
      </c>
      <c r="D4462" s="32" t="s">
        <v>548</v>
      </c>
      <c r="E4462" s="32" t="s">
        <v>510</v>
      </c>
      <c r="F4462" s="32" t="s">
        <v>188</v>
      </c>
      <c r="G4462" s="32" t="s">
        <v>533</v>
      </c>
    </row>
    <row r="4463" spans="1:7" x14ac:dyDescent="0.2">
      <c r="A4463" s="31">
        <v>4462</v>
      </c>
      <c r="B4463" s="32" t="str">
        <f t="shared" si="69"/>
        <v>SJ-T-02-QDVZ-CC-0011_PR03_F</v>
      </c>
      <c r="C4463" s="32" t="str">
        <f>VLOOKUP(D4463,设备类型清单!B:E,4,0)</f>
        <v>SJ-T-02-QDVZ-CC-0011</v>
      </c>
      <c r="D4463" s="32" t="s">
        <v>548</v>
      </c>
      <c r="E4463" s="32" t="s">
        <v>510</v>
      </c>
      <c r="F4463" s="32" t="s">
        <v>534</v>
      </c>
      <c r="G4463" s="32" t="s">
        <v>535</v>
      </c>
    </row>
    <row r="4464" spans="1:7" x14ac:dyDescent="0.2">
      <c r="A4464" s="31">
        <v>4463</v>
      </c>
      <c r="B4464" s="32" t="str">
        <f t="shared" si="69"/>
        <v>SJ-T-02-QDVZ-CC-0011_SN01_E</v>
      </c>
      <c r="C4464" s="32" t="str">
        <f>VLOOKUP(D4464,设备类型清单!B:E,4,0)</f>
        <v>SJ-T-02-QDVZ-CC-0011</v>
      </c>
      <c r="D4464" s="32" t="s">
        <v>548</v>
      </c>
      <c r="E4464" s="32" t="s">
        <v>510</v>
      </c>
      <c r="F4464" s="32" t="s">
        <v>101</v>
      </c>
      <c r="G4464" s="32" t="s">
        <v>536</v>
      </c>
    </row>
    <row r="4465" spans="1:7" x14ac:dyDescent="0.2">
      <c r="A4465" s="31">
        <v>4464</v>
      </c>
      <c r="B4465" s="32" t="str">
        <f t="shared" si="69"/>
        <v>SJ-T-02-QDVZ-CC-0011_SN02_M</v>
      </c>
      <c r="C4465" s="32" t="str">
        <f>VLOOKUP(D4465,设备类型清单!B:E,4,0)</f>
        <v>SJ-T-02-QDVZ-CC-0011</v>
      </c>
      <c r="D4465" s="32" t="s">
        <v>548</v>
      </c>
      <c r="E4465" s="32" t="s">
        <v>510</v>
      </c>
      <c r="F4465" s="32" t="s">
        <v>102</v>
      </c>
      <c r="G4465" s="32" t="s">
        <v>537</v>
      </c>
    </row>
    <row r="4466" spans="1:7" x14ac:dyDescent="0.2">
      <c r="A4466" s="31">
        <v>4465</v>
      </c>
      <c r="B4466" s="32" t="str">
        <f t="shared" si="69"/>
        <v>SJ-T-02-QDVZ-CC-0011_SN03_R</v>
      </c>
      <c r="C4466" s="32" t="str">
        <f>VLOOKUP(D4466,设备类型清单!B:E,4,0)</f>
        <v>SJ-T-02-QDVZ-CC-0011</v>
      </c>
      <c r="D4466" s="32" t="s">
        <v>548</v>
      </c>
      <c r="E4466" s="32" t="s">
        <v>510</v>
      </c>
      <c r="F4466" s="32" t="s">
        <v>103</v>
      </c>
      <c r="G4466" s="32" t="s">
        <v>538</v>
      </c>
    </row>
    <row r="4467" spans="1:7" x14ac:dyDescent="0.2">
      <c r="A4467" s="34">
        <v>4466</v>
      </c>
      <c r="B4467" s="30" t="str">
        <f t="shared" si="69"/>
        <v>SJ-T-02-QDVZ-CC-0012_CR01_F</v>
      </c>
      <c r="C4467" s="30" t="str">
        <f>VLOOKUP(D4467,设备类型清单!B:E,4,0)</f>
        <v>SJ-T-02-QDVZ-CC-0012</v>
      </c>
      <c r="D4467" s="30" t="s">
        <v>549</v>
      </c>
      <c r="E4467" s="30" t="s">
        <v>510</v>
      </c>
      <c r="F4467" s="30" t="s">
        <v>511</v>
      </c>
      <c r="G4467" s="30" t="s">
        <v>512</v>
      </c>
    </row>
    <row r="4468" spans="1:7" x14ac:dyDescent="0.2">
      <c r="A4468" s="34">
        <v>4467</v>
      </c>
      <c r="B4468" s="30" t="str">
        <f t="shared" si="69"/>
        <v>SJ-T-02-QDVZ-CC-0012_CR02_F</v>
      </c>
      <c r="C4468" s="30" t="str">
        <f>VLOOKUP(D4468,设备类型清单!B:E,4,0)</f>
        <v>SJ-T-02-QDVZ-CC-0012</v>
      </c>
      <c r="D4468" s="30" t="s">
        <v>549</v>
      </c>
      <c r="E4468" s="30" t="s">
        <v>510</v>
      </c>
      <c r="F4468" s="30" t="s">
        <v>513</v>
      </c>
      <c r="G4468" s="30" t="s">
        <v>514</v>
      </c>
    </row>
    <row r="4469" spans="1:7" x14ac:dyDescent="0.2">
      <c r="A4469" s="34">
        <v>4468</v>
      </c>
      <c r="B4469" s="30" t="str">
        <f t="shared" si="69"/>
        <v>SJ-T-02-QDVZ-CC-0012_PW01_F</v>
      </c>
      <c r="C4469" s="30" t="str">
        <f>VLOOKUP(D4469,设备类型清单!B:E,4,0)</f>
        <v>SJ-T-02-QDVZ-CC-0012</v>
      </c>
      <c r="D4469" s="30" t="s">
        <v>549</v>
      </c>
      <c r="E4469" s="30" t="s">
        <v>510</v>
      </c>
      <c r="F4469" s="30" t="s">
        <v>515</v>
      </c>
      <c r="G4469" s="30" t="s">
        <v>516</v>
      </c>
    </row>
    <row r="4470" spans="1:7" x14ac:dyDescent="0.2">
      <c r="A4470" s="34">
        <v>4469</v>
      </c>
      <c r="B4470" s="30" t="str">
        <f t="shared" si="69"/>
        <v>SJ-T-02-QDVZ-CC-0012_CC01_F</v>
      </c>
      <c r="C4470" s="30" t="str">
        <f>VLOOKUP(D4470,设备类型清单!B:E,4,0)</f>
        <v>SJ-T-02-QDVZ-CC-0012</v>
      </c>
      <c r="D4470" s="30" t="s">
        <v>549</v>
      </c>
      <c r="E4470" s="30" t="s">
        <v>510</v>
      </c>
      <c r="F4470" s="30" t="s">
        <v>517</v>
      </c>
      <c r="G4470" s="30" t="s">
        <v>518</v>
      </c>
    </row>
    <row r="4471" spans="1:7" x14ac:dyDescent="0.2">
      <c r="A4471" s="34">
        <v>4470</v>
      </c>
      <c r="B4471" s="30" t="str">
        <f t="shared" si="69"/>
        <v>SJ-T-02-QDVZ-CC-0012_FR01_F</v>
      </c>
      <c r="C4471" s="30" t="str">
        <f>VLOOKUP(D4471,设备类型清单!B:E,4,0)</f>
        <v>SJ-T-02-QDVZ-CC-0012</v>
      </c>
      <c r="D4471" s="30" t="s">
        <v>549</v>
      </c>
      <c r="E4471" s="30" t="s">
        <v>510</v>
      </c>
      <c r="F4471" s="30" t="s">
        <v>519</v>
      </c>
      <c r="G4471" s="30" t="s">
        <v>520</v>
      </c>
    </row>
    <row r="4472" spans="1:7" x14ac:dyDescent="0.2">
      <c r="A4472" s="34">
        <v>4471</v>
      </c>
      <c r="B4472" s="30" t="str">
        <f t="shared" si="69"/>
        <v>SJ-T-02-QDVZ-CC-0012_TI01_F</v>
      </c>
      <c r="C4472" s="30" t="str">
        <f>VLOOKUP(D4472,设备类型清单!B:E,4,0)</f>
        <v>SJ-T-02-QDVZ-CC-0012</v>
      </c>
      <c r="D4472" s="30" t="s">
        <v>549</v>
      </c>
      <c r="E4472" s="30" t="s">
        <v>510</v>
      </c>
      <c r="F4472" s="30" t="s">
        <v>521</v>
      </c>
      <c r="G4472" s="30" t="s">
        <v>522</v>
      </c>
    </row>
    <row r="4473" spans="1:7" x14ac:dyDescent="0.2">
      <c r="A4473" s="34">
        <v>4472</v>
      </c>
      <c r="B4473" s="30" t="str">
        <f t="shared" si="69"/>
        <v>SJ-T-02-QDVZ-CC-0012_TE01_F</v>
      </c>
      <c r="C4473" s="30" t="str">
        <f>VLOOKUP(D4473,设备类型清单!B:E,4,0)</f>
        <v>SJ-T-02-QDVZ-CC-0012</v>
      </c>
      <c r="D4473" s="30" t="s">
        <v>549</v>
      </c>
      <c r="E4473" s="30" t="s">
        <v>510</v>
      </c>
      <c r="F4473" s="30" t="s">
        <v>43</v>
      </c>
      <c r="G4473" s="30" t="s">
        <v>523</v>
      </c>
    </row>
    <row r="4474" spans="1:7" x14ac:dyDescent="0.2">
      <c r="A4474" s="34">
        <v>4473</v>
      </c>
      <c r="B4474" s="30" t="str">
        <f t="shared" si="69"/>
        <v>SJ-T-02-QDVZ-CC-0012_TE02_F</v>
      </c>
      <c r="C4474" s="30" t="str">
        <f>VLOOKUP(D4474,设备类型清单!B:E,4,0)</f>
        <v>SJ-T-02-QDVZ-CC-0012</v>
      </c>
      <c r="D4474" s="30" t="s">
        <v>549</v>
      </c>
      <c r="E4474" s="30" t="s">
        <v>510</v>
      </c>
      <c r="F4474" s="30" t="s">
        <v>45</v>
      </c>
      <c r="G4474" s="30" t="s">
        <v>524</v>
      </c>
    </row>
    <row r="4475" spans="1:7" x14ac:dyDescent="0.2">
      <c r="A4475" s="34">
        <v>4474</v>
      </c>
      <c r="B4475" s="30" t="str">
        <f t="shared" si="69"/>
        <v>SJ-T-02-QDVZ-CC-0012_TE03_F</v>
      </c>
      <c r="C4475" s="30" t="str">
        <f>VLOOKUP(D4475,设备类型清单!B:E,4,0)</f>
        <v>SJ-T-02-QDVZ-CC-0012</v>
      </c>
      <c r="D4475" s="30" t="s">
        <v>549</v>
      </c>
      <c r="E4475" s="30" t="s">
        <v>510</v>
      </c>
      <c r="F4475" s="30" t="s">
        <v>47</v>
      </c>
      <c r="G4475" s="30" t="s">
        <v>525</v>
      </c>
    </row>
    <row r="4476" spans="1:7" x14ac:dyDescent="0.2">
      <c r="A4476" s="34">
        <v>4475</v>
      </c>
      <c r="B4476" s="30" t="str">
        <f t="shared" si="69"/>
        <v>SJ-T-02-QDVZ-CC-0012_TE04_F</v>
      </c>
      <c r="C4476" s="30" t="str">
        <f>VLOOKUP(D4476,设备类型清单!B:E,4,0)</f>
        <v>SJ-T-02-QDVZ-CC-0012</v>
      </c>
      <c r="D4476" s="30" t="s">
        <v>549</v>
      </c>
      <c r="E4476" s="30" t="s">
        <v>510</v>
      </c>
      <c r="F4476" s="30" t="s">
        <v>49</v>
      </c>
      <c r="G4476" s="30" t="s">
        <v>526</v>
      </c>
    </row>
    <row r="4477" spans="1:7" x14ac:dyDescent="0.2">
      <c r="A4477" s="34">
        <v>4476</v>
      </c>
      <c r="B4477" s="30" t="str">
        <f t="shared" si="69"/>
        <v>SJ-T-02-QDVZ-CC-0012_TE05_F</v>
      </c>
      <c r="C4477" s="30" t="str">
        <f>VLOOKUP(D4477,设备类型清单!B:E,4,0)</f>
        <v>SJ-T-02-QDVZ-CC-0012</v>
      </c>
      <c r="D4477" s="30" t="s">
        <v>549</v>
      </c>
      <c r="E4477" s="30" t="s">
        <v>510</v>
      </c>
      <c r="F4477" s="30" t="s">
        <v>51</v>
      </c>
      <c r="G4477" s="30" t="s">
        <v>527</v>
      </c>
    </row>
    <row r="4478" spans="1:7" x14ac:dyDescent="0.2">
      <c r="A4478" s="34">
        <v>4477</v>
      </c>
      <c r="B4478" s="30" t="str">
        <f t="shared" si="69"/>
        <v>SJ-T-02-QDVZ-CC-0012_TE06_F</v>
      </c>
      <c r="C4478" s="30" t="str">
        <f>VLOOKUP(D4478,设备类型清单!B:E,4,0)</f>
        <v>SJ-T-02-QDVZ-CC-0012</v>
      </c>
      <c r="D4478" s="30" t="s">
        <v>549</v>
      </c>
      <c r="E4478" s="30" t="s">
        <v>510</v>
      </c>
      <c r="F4478" s="30" t="s">
        <v>53</v>
      </c>
      <c r="G4478" s="30" t="s">
        <v>528</v>
      </c>
    </row>
    <row r="4479" spans="1:7" x14ac:dyDescent="0.2">
      <c r="A4479" s="34">
        <v>4478</v>
      </c>
      <c r="B4479" s="30" t="str">
        <f t="shared" si="69"/>
        <v>SJ-T-02-QDVZ-CC-0012_TE07_F</v>
      </c>
      <c r="C4479" s="30" t="str">
        <f>VLOOKUP(D4479,设备类型清单!B:E,4,0)</f>
        <v>SJ-T-02-QDVZ-CC-0012</v>
      </c>
      <c r="D4479" s="30" t="s">
        <v>549</v>
      </c>
      <c r="E4479" s="30" t="s">
        <v>510</v>
      </c>
      <c r="F4479" s="30" t="s">
        <v>55</v>
      </c>
      <c r="G4479" s="30" t="s">
        <v>529</v>
      </c>
    </row>
    <row r="4480" spans="1:7" x14ac:dyDescent="0.2">
      <c r="A4480" s="34">
        <v>4479</v>
      </c>
      <c r="B4480" s="30" t="str">
        <f t="shared" si="69"/>
        <v>SJ-T-02-QDVZ-CC-0012_EF01_F</v>
      </c>
      <c r="C4480" s="30" t="str">
        <f>VLOOKUP(D4480,设备类型清单!B:E,4,0)</f>
        <v>SJ-T-02-QDVZ-CC-0012</v>
      </c>
      <c r="D4480" s="30" t="s">
        <v>549</v>
      </c>
      <c r="E4480" s="30" t="s">
        <v>510</v>
      </c>
      <c r="F4480" s="30" t="s">
        <v>530</v>
      </c>
      <c r="G4480" s="30" t="s">
        <v>531</v>
      </c>
    </row>
    <row r="4481" spans="1:7" x14ac:dyDescent="0.2">
      <c r="A4481" s="34">
        <v>4480</v>
      </c>
      <c r="B4481" s="30" t="str">
        <f t="shared" si="69"/>
        <v>SJ-T-02-QDVZ-CC-0012_PR01_F</v>
      </c>
      <c r="C4481" s="30" t="str">
        <f>VLOOKUP(D4481,设备类型清单!B:E,4,0)</f>
        <v>SJ-T-02-QDVZ-CC-0012</v>
      </c>
      <c r="D4481" s="30" t="s">
        <v>549</v>
      </c>
      <c r="E4481" s="30" t="s">
        <v>510</v>
      </c>
      <c r="F4481" s="30" t="s">
        <v>77</v>
      </c>
      <c r="G4481" s="30" t="s">
        <v>532</v>
      </c>
    </row>
    <row r="4482" spans="1:7" x14ac:dyDescent="0.2">
      <c r="A4482" s="34">
        <v>4481</v>
      </c>
      <c r="B4482" s="30" t="str">
        <f t="shared" ref="B4482:B4545" si="70">C4482&amp;F4482</f>
        <v>SJ-T-02-QDVZ-CC-0012_PR02_F</v>
      </c>
      <c r="C4482" s="30" t="str">
        <f>VLOOKUP(D4482,设备类型清单!B:E,4,0)</f>
        <v>SJ-T-02-QDVZ-CC-0012</v>
      </c>
      <c r="D4482" s="30" t="s">
        <v>549</v>
      </c>
      <c r="E4482" s="30" t="s">
        <v>510</v>
      </c>
      <c r="F4482" s="30" t="s">
        <v>188</v>
      </c>
      <c r="G4482" s="30" t="s">
        <v>533</v>
      </c>
    </row>
    <row r="4483" spans="1:7" x14ac:dyDescent="0.2">
      <c r="A4483" s="34">
        <v>4482</v>
      </c>
      <c r="B4483" s="30" t="str">
        <f t="shared" si="70"/>
        <v>SJ-T-02-QDVZ-CC-0012_PR03_F</v>
      </c>
      <c r="C4483" s="30" t="str">
        <f>VLOOKUP(D4483,设备类型清单!B:E,4,0)</f>
        <v>SJ-T-02-QDVZ-CC-0012</v>
      </c>
      <c r="D4483" s="30" t="s">
        <v>549</v>
      </c>
      <c r="E4483" s="30" t="s">
        <v>510</v>
      </c>
      <c r="F4483" s="30" t="s">
        <v>534</v>
      </c>
      <c r="G4483" s="30" t="s">
        <v>535</v>
      </c>
    </row>
    <row r="4484" spans="1:7" x14ac:dyDescent="0.2">
      <c r="A4484" s="34">
        <v>4483</v>
      </c>
      <c r="B4484" s="30" t="str">
        <f t="shared" si="70"/>
        <v>SJ-T-02-QDVZ-CC-0012_SN01_E</v>
      </c>
      <c r="C4484" s="30" t="str">
        <f>VLOOKUP(D4484,设备类型清单!B:E,4,0)</f>
        <v>SJ-T-02-QDVZ-CC-0012</v>
      </c>
      <c r="D4484" s="30" t="s">
        <v>549</v>
      </c>
      <c r="E4484" s="30" t="s">
        <v>510</v>
      </c>
      <c r="F4484" s="30" t="s">
        <v>101</v>
      </c>
      <c r="G4484" s="30" t="s">
        <v>536</v>
      </c>
    </row>
    <row r="4485" spans="1:7" x14ac:dyDescent="0.2">
      <c r="A4485" s="34">
        <v>4484</v>
      </c>
      <c r="B4485" s="30" t="str">
        <f t="shared" si="70"/>
        <v>SJ-T-02-QDVZ-CC-0012_SN02_M</v>
      </c>
      <c r="C4485" s="30" t="str">
        <f>VLOOKUP(D4485,设备类型清单!B:E,4,0)</f>
        <v>SJ-T-02-QDVZ-CC-0012</v>
      </c>
      <c r="D4485" s="30" t="s">
        <v>549</v>
      </c>
      <c r="E4485" s="30" t="s">
        <v>510</v>
      </c>
      <c r="F4485" s="30" t="s">
        <v>102</v>
      </c>
      <c r="G4485" s="30" t="s">
        <v>537</v>
      </c>
    </row>
    <row r="4486" spans="1:7" x14ac:dyDescent="0.2">
      <c r="A4486" s="34">
        <v>4485</v>
      </c>
      <c r="B4486" s="30" t="str">
        <f t="shared" si="70"/>
        <v>SJ-T-02-QDVZ-CC-0012_SN03_R</v>
      </c>
      <c r="C4486" s="30" t="str">
        <f>VLOOKUP(D4486,设备类型清单!B:E,4,0)</f>
        <v>SJ-T-02-QDVZ-CC-0012</v>
      </c>
      <c r="D4486" s="30" t="s">
        <v>549</v>
      </c>
      <c r="E4486" s="30" t="s">
        <v>510</v>
      </c>
      <c r="F4486" s="30" t="s">
        <v>103</v>
      </c>
      <c r="G4486" s="30" t="s">
        <v>538</v>
      </c>
    </row>
    <row r="4487" spans="1:7" x14ac:dyDescent="0.2">
      <c r="A4487" s="31">
        <v>4486</v>
      </c>
      <c r="B4487" s="32" t="str">
        <f t="shared" si="70"/>
        <v>SJ-T-02-QDVZ-CC-0013_CR01_F</v>
      </c>
      <c r="C4487" s="32" t="str">
        <f>VLOOKUP(D4487,设备类型清单!B:E,4,0)</f>
        <v>SJ-T-02-QDVZ-CC-0013</v>
      </c>
      <c r="D4487" s="32" t="s">
        <v>550</v>
      </c>
      <c r="E4487" s="32" t="s">
        <v>510</v>
      </c>
      <c r="F4487" s="32" t="s">
        <v>511</v>
      </c>
      <c r="G4487" s="32" t="s">
        <v>512</v>
      </c>
    </row>
    <row r="4488" spans="1:7" x14ac:dyDescent="0.2">
      <c r="A4488" s="31">
        <v>4487</v>
      </c>
      <c r="B4488" s="32" t="str">
        <f t="shared" si="70"/>
        <v>SJ-T-02-QDVZ-CC-0013_CR02_F</v>
      </c>
      <c r="C4488" s="32" t="str">
        <f>VLOOKUP(D4488,设备类型清单!B:E,4,0)</f>
        <v>SJ-T-02-QDVZ-CC-0013</v>
      </c>
      <c r="D4488" s="32" t="s">
        <v>550</v>
      </c>
      <c r="E4488" s="32" t="s">
        <v>510</v>
      </c>
      <c r="F4488" s="32" t="s">
        <v>513</v>
      </c>
      <c r="G4488" s="32" t="s">
        <v>514</v>
      </c>
    </row>
    <row r="4489" spans="1:7" x14ac:dyDescent="0.2">
      <c r="A4489" s="31">
        <v>4488</v>
      </c>
      <c r="B4489" s="32" t="str">
        <f t="shared" si="70"/>
        <v>SJ-T-02-QDVZ-CC-0013_PW01_F</v>
      </c>
      <c r="C4489" s="32" t="str">
        <f>VLOOKUP(D4489,设备类型清单!B:E,4,0)</f>
        <v>SJ-T-02-QDVZ-CC-0013</v>
      </c>
      <c r="D4489" s="32" t="s">
        <v>550</v>
      </c>
      <c r="E4489" s="32" t="s">
        <v>510</v>
      </c>
      <c r="F4489" s="32" t="s">
        <v>515</v>
      </c>
      <c r="G4489" s="32" t="s">
        <v>516</v>
      </c>
    </row>
    <row r="4490" spans="1:7" x14ac:dyDescent="0.2">
      <c r="A4490" s="31">
        <v>4489</v>
      </c>
      <c r="B4490" s="32" t="str">
        <f t="shared" si="70"/>
        <v>SJ-T-02-QDVZ-CC-0013_CC01_F</v>
      </c>
      <c r="C4490" s="32" t="str">
        <f>VLOOKUP(D4490,设备类型清单!B:E,4,0)</f>
        <v>SJ-T-02-QDVZ-CC-0013</v>
      </c>
      <c r="D4490" s="32" t="s">
        <v>550</v>
      </c>
      <c r="E4490" s="32" t="s">
        <v>510</v>
      </c>
      <c r="F4490" s="32" t="s">
        <v>517</v>
      </c>
      <c r="G4490" s="32" t="s">
        <v>518</v>
      </c>
    </row>
    <row r="4491" spans="1:7" x14ac:dyDescent="0.2">
      <c r="A4491" s="31">
        <v>4490</v>
      </c>
      <c r="B4491" s="32" t="str">
        <f t="shared" si="70"/>
        <v>SJ-T-02-QDVZ-CC-0013_FR01_F</v>
      </c>
      <c r="C4491" s="32" t="str">
        <f>VLOOKUP(D4491,设备类型清单!B:E,4,0)</f>
        <v>SJ-T-02-QDVZ-CC-0013</v>
      </c>
      <c r="D4491" s="32" t="s">
        <v>550</v>
      </c>
      <c r="E4491" s="32" t="s">
        <v>510</v>
      </c>
      <c r="F4491" s="32" t="s">
        <v>519</v>
      </c>
      <c r="G4491" s="32" t="s">
        <v>520</v>
      </c>
    </row>
    <row r="4492" spans="1:7" x14ac:dyDescent="0.2">
      <c r="A4492" s="31">
        <v>4491</v>
      </c>
      <c r="B4492" s="32" t="str">
        <f t="shared" si="70"/>
        <v>SJ-T-02-QDVZ-CC-0013_TI01_F</v>
      </c>
      <c r="C4492" s="32" t="str">
        <f>VLOOKUP(D4492,设备类型清单!B:E,4,0)</f>
        <v>SJ-T-02-QDVZ-CC-0013</v>
      </c>
      <c r="D4492" s="32" t="s">
        <v>550</v>
      </c>
      <c r="E4492" s="32" t="s">
        <v>510</v>
      </c>
      <c r="F4492" s="32" t="s">
        <v>521</v>
      </c>
      <c r="G4492" s="32" t="s">
        <v>522</v>
      </c>
    </row>
    <row r="4493" spans="1:7" x14ac:dyDescent="0.2">
      <c r="A4493" s="31">
        <v>4492</v>
      </c>
      <c r="B4493" s="32" t="str">
        <f t="shared" si="70"/>
        <v>SJ-T-02-QDVZ-CC-0013_TE01_F</v>
      </c>
      <c r="C4493" s="32" t="str">
        <f>VLOOKUP(D4493,设备类型清单!B:E,4,0)</f>
        <v>SJ-T-02-QDVZ-CC-0013</v>
      </c>
      <c r="D4493" s="32" t="s">
        <v>550</v>
      </c>
      <c r="E4493" s="32" t="s">
        <v>510</v>
      </c>
      <c r="F4493" s="32" t="s">
        <v>43</v>
      </c>
      <c r="G4493" s="32" t="s">
        <v>523</v>
      </c>
    </row>
    <row r="4494" spans="1:7" x14ac:dyDescent="0.2">
      <c r="A4494" s="31">
        <v>4493</v>
      </c>
      <c r="B4494" s="32" t="str">
        <f t="shared" si="70"/>
        <v>SJ-T-02-QDVZ-CC-0013_TE02_F</v>
      </c>
      <c r="C4494" s="32" t="str">
        <f>VLOOKUP(D4494,设备类型清单!B:E,4,0)</f>
        <v>SJ-T-02-QDVZ-CC-0013</v>
      </c>
      <c r="D4494" s="32" t="s">
        <v>550</v>
      </c>
      <c r="E4494" s="32" t="s">
        <v>510</v>
      </c>
      <c r="F4494" s="32" t="s">
        <v>45</v>
      </c>
      <c r="G4494" s="32" t="s">
        <v>524</v>
      </c>
    </row>
    <row r="4495" spans="1:7" x14ac:dyDescent="0.2">
      <c r="A4495" s="31">
        <v>4494</v>
      </c>
      <c r="B4495" s="32" t="str">
        <f t="shared" si="70"/>
        <v>SJ-T-02-QDVZ-CC-0013_TE03_F</v>
      </c>
      <c r="C4495" s="32" t="str">
        <f>VLOOKUP(D4495,设备类型清单!B:E,4,0)</f>
        <v>SJ-T-02-QDVZ-CC-0013</v>
      </c>
      <c r="D4495" s="32" t="s">
        <v>550</v>
      </c>
      <c r="E4495" s="32" t="s">
        <v>510</v>
      </c>
      <c r="F4495" s="32" t="s">
        <v>47</v>
      </c>
      <c r="G4495" s="32" t="s">
        <v>525</v>
      </c>
    </row>
    <row r="4496" spans="1:7" x14ac:dyDescent="0.2">
      <c r="A4496" s="31">
        <v>4495</v>
      </c>
      <c r="B4496" s="32" t="str">
        <f t="shared" si="70"/>
        <v>SJ-T-02-QDVZ-CC-0013_TE04_F</v>
      </c>
      <c r="C4496" s="32" t="str">
        <f>VLOOKUP(D4496,设备类型清单!B:E,4,0)</f>
        <v>SJ-T-02-QDVZ-CC-0013</v>
      </c>
      <c r="D4496" s="32" t="s">
        <v>550</v>
      </c>
      <c r="E4496" s="32" t="s">
        <v>510</v>
      </c>
      <c r="F4496" s="32" t="s">
        <v>49</v>
      </c>
      <c r="G4496" s="32" t="s">
        <v>526</v>
      </c>
    </row>
    <row r="4497" spans="1:7" x14ac:dyDescent="0.2">
      <c r="A4497" s="31">
        <v>4496</v>
      </c>
      <c r="B4497" s="32" t="str">
        <f t="shared" si="70"/>
        <v>SJ-T-02-QDVZ-CC-0013_TE05_F</v>
      </c>
      <c r="C4497" s="32" t="str">
        <f>VLOOKUP(D4497,设备类型清单!B:E,4,0)</f>
        <v>SJ-T-02-QDVZ-CC-0013</v>
      </c>
      <c r="D4497" s="32" t="s">
        <v>550</v>
      </c>
      <c r="E4497" s="32" t="s">
        <v>510</v>
      </c>
      <c r="F4497" s="32" t="s">
        <v>51</v>
      </c>
      <c r="G4497" s="32" t="s">
        <v>527</v>
      </c>
    </row>
    <row r="4498" spans="1:7" x14ac:dyDescent="0.2">
      <c r="A4498" s="31">
        <v>4497</v>
      </c>
      <c r="B4498" s="32" t="str">
        <f t="shared" si="70"/>
        <v>SJ-T-02-QDVZ-CC-0013_TE06_F</v>
      </c>
      <c r="C4498" s="32" t="str">
        <f>VLOOKUP(D4498,设备类型清单!B:E,4,0)</f>
        <v>SJ-T-02-QDVZ-CC-0013</v>
      </c>
      <c r="D4498" s="32" t="s">
        <v>550</v>
      </c>
      <c r="E4498" s="32" t="s">
        <v>510</v>
      </c>
      <c r="F4498" s="32" t="s">
        <v>53</v>
      </c>
      <c r="G4498" s="32" t="s">
        <v>528</v>
      </c>
    </row>
    <row r="4499" spans="1:7" x14ac:dyDescent="0.2">
      <c r="A4499" s="31">
        <v>4498</v>
      </c>
      <c r="B4499" s="32" t="str">
        <f t="shared" si="70"/>
        <v>SJ-T-02-QDVZ-CC-0013_TE07_F</v>
      </c>
      <c r="C4499" s="32" t="str">
        <f>VLOOKUP(D4499,设备类型清单!B:E,4,0)</f>
        <v>SJ-T-02-QDVZ-CC-0013</v>
      </c>
      <c r="D4499" s="32" t="s">
        <v>550</v>
      </c>
      <c r="E4499" s="32" t="s">
        <v>510</v>
      </c>
      <c r="F4499" s="32" t="s">
        <v>55</v>
      </c>
      <c r="G4499" s="32" t="s">
        <v>529</v>
      </c>
    </row>
    <row r="4500" spans="1:7" x14ac:dyDescent="0.2">
      <c r="A4500" s="31">
        <v>4499</v>
      </c>
      <c r="B4500" s="32" t="str">
        <f t="shared" si="70"/>
        <v>SJ-T-02-QDVZ-CC-0013_EF01_F</v>
      </c>
      <c r="C4500" s="32" t="str">
        <f>VLOOKUP(D4500,设备类型清单!B:E,4,0)</f>
        <v>SJ-T-02-QDVZ-CC-0013</v>
      </c>
      <c r="D4500" s="32" t="s">
        <v>550</v>
      </c>
      <c r="E4500" s="32" t="s">
        <v>510</v>
      </c>
      <c r="F4500" s="32" t="s">
        <v>530</v>
      </c>
      <c r="G4500" s="32" t="s">
        <v>531</v>
      </c>
    </row>
    <row r="4501" spans="1:7" x14ac:dyDescent="0.2">
      <c r="A4501" s="31">
        <v>4500</v>
      </c>
      <c r="B4501" s="32" t="str">
        <f t="shared" si="70"/>
        <v>SJ-T-02-QDVZ-CC-0013_PR01_F</v>
      </c>
      <c r="C4501" s="32" t="str">
        <f>VLOOKUP(D4501,设备类型清单!B:E,4,0)</f>
        <v>SJ-T-02-QDVZ-CC-0013</v>
      </c>
      <c r="D4501" s="32" t="s">
        <v>550</v>
      </c>
      <c r="E4501" s="32" t="s">
        <v>510</v>
      </c>
      <c r="F4501" s="32" t="s">
        <v>77</v>
      </c>
      <c r="G4501" s="32" t="s">
        <v>532</v>
      </c>
    </row>
    <row r="4502" spans="1:7" x14ac:dyDescent="0.2">
      <c r="A4502" s="31">
        <v>4501</v>
      </c>
      <c r="B4502" s="32" t="str">
        <f t="shared" si="70"/>
        <v>SJ-T-02-QDVZ-CC-0013_PR02_F</v>
      </c>
      <c r="C4502" s="32" t="str">
        <f>VLOOKUP(D4502,设备类型清单!B:E,4,0)</f>
        <v>SJ-T-02-QDVZ-CC-0013</v>
      </c>
      <c r="D4502" s="32" t="s">
        <v>550</v>
      </c>
      <c r="E4502" s="32" t="s">
        <v>510</v>
      </c>
      <c r="F4502" s="32" t="s">
        <v>188</v>
      </c>
      <c r="G4502" s="32" t="s">
        <v>533</v>
      </c>
    </row>
    <row r="4503" spans="1:7" x14ac:dyDescent="0.2">
      <c r="A4503" s="31">
        <v>4502</v>
      </c>
      <c r="B4503" s="32" t="str">
        <f t="shared" si="70"/>
        <v>SJ-T-02-QDVZ-CC-0013_PR03_F</v>
      </c>
      <c r="C4503" s="32" t="str">
        <f>VLOOKUP(D4503,设备类型清单!B:E,4,0)</f>
        <v>SJ-T-02-QDVZ-CC-0013</v>
      </c>
      <c r="D4503" s="32" t="s">
        <v>550</v>
      </c>
      <c r="E4503" s="32" t="s">
        <v>510</v>
      </c>
      <c r="F4503" s="32" t="s">
        <v>534</v>
      </c>
      <c r="G4503" s="32" t="s">
        <v>535</v>
      </c>
    </row>
    <row r="4504" spans="1:7" x14ac:dyDescent="0.2">
      <c r="A4504" s="31">
        <v>4503</v>
      </c>
      <c r="B4504" s="32" t="str">
        <f t="shared" si="70"/>
        <v>SJ-T-02-QDVZ-CC-0013_SN01_E</v>
      </c>
      <c r="C4504" s="32" t="str">
        <f>VLOOKUP(D4504,设备类型清单!B:E,4,0)</f>
        <v>SJ-T-02-QDVZ-CC-0013</v>
      </c>
      <c r="D4504" s="32" t="s">
        <v>550</v>
      </c>
      <c r="E4504" s="32" t="s">
        <v>510</v>
      </c>
      <c r="F4504" s="32" t="s">
        <v>101</v>
      </c>
      <c r="G4504" s="32" t="s">
        <v>536</v>
      </c>
    </row>
    <row r="4505" spans="1:7" x14ac:dyDescent="0.2">
      <c r="A4505" s="31">
        <v>4504</v>
      </c>
      <c r="B4505" s="32" t="str">
        <f t="shared" si="70"/>
        <v>SJ-T-02-QDVZ-CC-0013_SN02_M</v>
      </c>
      <c r="C4505" s="32" t="str">
        <f>VLOOKUP(D4505,设备类型清单!B:E,4,0)</f>
        <v>SJ-T-02-QDVZ-CC-0013</v>
      </c>
      <c r="D4505" s="32" t="s">
        <v>550</v>
      </c>
      <c r="E4505" s="32" t="s">
        <v>510</v>
      </c>
      <c r="F4505" s="32" t="s">
        <v>102</v>
      </c>
      <c r="G4505" s="32" t="s">
        <v>537</v>
      </c>
    </row>
    <row r="4506" spans="1:7" x14ac:dyDescent="0.2">
      <c r="A4506" s="31">
        <v>4505</v>
      </c>
      <c r="B4506" s="32" t="str">
        <f t="shared" si="70"/>
        <v>SJ-T-02-QDVZ-CC-0013_SN03_R</v>
      </c>
      <c r="C4506" s="32" t="str">
        <f>VLOOKUP(D4506,设备类型清单!B:E,4,0)</f>
        <v>SJ-T-02-QDVZ-CC-0013</v>
      </c>
      <c r="D4506" s="32" t="s">
        <v>550</v>
      </c>
      <c r="E4506" s="32" t="s">
        <v>510</v>
      </c>
      <c r="F4506" s="32" t="s">
        <v>103</v>
      </c>
      <c r="G4506" s="32" t="s">
        <v>538</v>
      </c>
    </row>
    <row r="4507" spans="1:7" x14ac:dyDescent="0.2">
      <c r="A4507" s="34">
        <v>4506</v>
      </c>
      <c r="B4507" s="30" t="str">
        <f t="shared" si="70"/>
        <v>SJ-T-02-QDVZ-CC-0014_CR01_F</v>
      </c>
      <c r="C4507" s="30" t="str">
        <f>VLOOKUP(D4507,设备类型清单!B:E,4,0)</f>
        <v>SJ-T-02-QDVZ-CC-0014</v>
      </c>
      <c r="D4507" s="30" t="s">
        <v>551</v>
      </c>
      <c r="E4507" s="30" t="s">
        <v>552</v>
      </c>
      <c r="F4507" s="30" t="s">
        <v>511</v>
      </c>
      <c r="G4507" s="30" t="s">
        <v>512</v>
      </c>
    </row>
    <row r="4508" spans="1:7" x14ac:dyDescent="0.2">
      <c r="A4508" s="34">
        <v>4507</v>
      </c>
      <c r="B4508" s="30" t="str">
        <f t="shared" si="70"/>
        <v>SJ-T-02-QDVZ-CC-0014_CR02_F</v>
      </c>
      <c r="C4508" s="30" t="str">
        <f>VLOOKUP(D4508,设备类型清单!B:E,4,0)</f>
        <v>SJ-T-02-QDVZ-CC-0014</v>
      </c>
      <c r="D4508" s="30" t="s">
        <v>551</v>
      </c>
      <c r="E4508" s="30" t="s">
        <v>552</v>
      </c>
      <c r="F4508" s="30" t="s">
        <v>513</v>
      </c>
      <c r="G4508" s="30" t="s">
        <v>514</v>
      </c>
    </row>
    <row r="4509" spans="1:7" x14ac:dyDescent="0.2">
      <c r="A4509" s="34">
        <v>4508</v>
      </c>
      <c r="B4509" s="30" t="str">
        <f t="shared" si="70"/>
        <v>SJ-T-02-QDVZ-CC-0014_PW01_F</v>
      </c>
      <c r="C4509" s="30" t="str">
        <f>VLOOKUP(D4509,设备类型清单!B:E,4,0)</f>
        <v>SJ-T-02-QDVZ-CC-0014</v>
      </c>
      <c r="D4509" s="30" t="s">
        <v>551</v>
      </c>
      <c r="E4509" s="30" t="s">
        <v>552</v>
      </c>
      <c r="F4509" s="30" t="s">
        <v>515</v>
      </c>
      <c r="G4509" s="30" t="s">
        <v>516</v>
      </c>
    </row>
    <row r="4510" spans="1:7" x14ac:dyDescent="0.2">
      <c r="A4510" s="34">
        <v>4509</v>
      </c>
      <c r="B4510" s="30" t="str">
        <f t="shared" si="70"/>
        <v>SJ-T-02-QDVZ-CC-0014_CC01_F</v>
      </c>
      <c r="C4510" s="30" t="str">
        <f>VLOOKUP(D4510,设备类型清单!B:E,4,0)</f>
        <v>SJ-T-02-QDVZ-CC-0014</v>
      </c>
      <c r="D4510" s="30" t="s">
        <v>551</v>
      </c>
      <c r="E4510" s="30" t="s">
        <v>552</v>
      </c>
      <c r="F4510" s="30" t="s">
        <v>517</v>
      </c>
      <c r="G4510" s="30" t="s">
        <v>518</v>
      </c>
    </row>
    <row r="4511" spans="1:7" x14ac:dyDescent="0.2">
      <c r="A4511" s="34">
        <v>4510</v>
      </c>
      <c r="B4511" s="30" t="str">
        <f t="shared" si="70"/>
        <v>SJ-T-02-QDVZ-CC-0014_FR01_F</v>
      </c>
      <c r="C4511" s="30" t="str">
        <f>VLOOKUP(D4511,设备类型清单!B:E,4,0)</f>
        <v>SJ-T-02-QDVZ-CC-0014</v>
      </c>
      <c r="D4511" s="30" t="s">
        <v>551</v>
      </c>
      <c r="E4511" s="30" t="s">
        <v>552</v>
      </c>
      <c r="F4511" s="30" t="s">
        <v>519</v>
      </c>
      <c r="G4511" s="30" t="s">
        <v>520</v>
      </c>
    </row>
    <row r="4512" spans="1:7" x14ac:dyDescent="0.2">
      <c r="A4512" s="34">
        <v>4511</v>
      </c>
      <c r="B4512" s="30" t="str">
        <f t="shared" si="70"/>
        <v>SJ-T-02-QDVZ-CC-0014_TI01_F</v>
      </c>
      <c r="C4512" s="30" t="str">
        <f>VLOOKUP(D4512,设备类型清单!B:E,4,0)</f>
        <v>SJ-T-02-QDVZ-CC-0014</v>
      </c>
      <c r="D4512" s="30" t="s">
        <v>551</v>
      </c>
      <c r="E4512" s="30" t="s">
        <v>552</v>
      </c>
      <c r="F4512" s="30" t="s">
        <v>521</v>
      </c>
      <c r="G4512" s="30" t="s">
        <v>522</v>
      </c>
    </row>
    <row r="4513" spans="1:7" x14ac:dyDescent="0.2">
      <c r="A4513" s="34">
        <v>4512</v>
      </c>
      <c r="B4513" s="30" t="str">
        <f t="shared" si="70"/>
        <v>SJ-T-02-QDVZ-CC-0014_TE01_F</v>
      </c>
      <c r="C4513" s="30" t="str">
        <f>VLOOKUP(D4513,设备类型清单!B:E,4,0)</f>
        <v>SJ-T-02-QDVZ-CC-0014</v>
      </c>
      <c r="D4513" s="30" t="s">
        <v>551</v>
      </c>
      <c r="E4513" s="30" t="s">
        <v>552</v>
      </c>
      <c r="F4513" s="30" t="s">
        <v>43</v>
      </c>
      <c r="G4513" s="30" t="s">
        <v>523</v>
      </c>
    </row>
    <row r="4514" spans="1:7" x14ac:dyDescent="0.2">
      <c r="A4514" s="34">
        <v>4513</v>
      </c>
      <c r="B4514" s="30" t="str">
        <f t="shared" si="70"/>
        <v>SJ-T-02-QDVZ-CC-0014_TE02_F</v>
      </c>
      <c r="C4514" s="30" t="str">
        <f>VLOOKUP(D4514,设备类型清单!B:E,4,0)</f>
        <v>SJ-T-02-QDVZ-CC-0014</v>
      </c>
      <c r="D4514" s="30" t="s">
        <v>551</v>
      </c>
      <c r="E4514" s="30" t="s">
        <v>552</v>
      </c>
      <c r="F4514" s="30" t="s">
        <v>45</v>
      </c>
      <c r="G4514" s="30" t="s">
        <v>524</v>
      </c>
    </row>
    <row r="4515" spans="1:7" x14ac:dyDescent="0.2">
      <c r="A4515" s="34">
        <v>4514</v>
      </c>
      <c r="B4515" s="30" t="str">
        <f t="shared" si="70"/>
        <v>SJ-T-02-QDVZ-CC-0014_TE03_F</v>
      </c>
      <c r="C4515" s="30" t="str">
        <f>VLOOKUP(D4515,设备类型清单!B:E,4,0)</f>
        <v>SJ-T-02-QDVZ-CC-0014</v>
      </c>
      <c r="D4515" s="30" t="s">
        <v>551</v>
      </c>
      <c r="E4515" s="30" t="s">
        <v>552</v>
      </c>
      <c r="F4515" s="30" t="s">
        <v>47</v>
      </c>
      <c r="G4515" s="30" t="s">
        <v>525</v>
      </c>
    </row>
    <row r="4516" spans="1:7" x14ac:dyDescent="0.2">
      <c r="A4516" s="34">
        <v>4515</v>
      </c>
      <c r="B4516" s="30" t="str">
        <f t="shared" si="70"/>
        <v>SJ-T-02-QDVZ-CC-0014_TE04_F</v>
      </c>
      <c r="C4516" s="30" t="str">
        <f>VLOOKUP(D4516,设备类型清单!B:E,4,0)</f>
        <v>SJ-T-02-QDVZ-CC-0014</v>
      </c>
      <c r="D4516" s="30" t="s">
        <v>551</v>
      </c>
      <c r="E4516" s="30" t="s">
        <v>552</v>
      </c>
      <c r="F4516" s="30" t="s">
        <v>49</v>
      </c>
      <c r="G4516" s="30" t="s">
        <v>526</v>
      </c>
    </row>
    <row r="4517" spans="1:7" x14ac:dyDescent="0.2">
      <c r="A4517" s="34">
        <v>4516</v>
      </c>
      <c r="B4517" s="30" t="str">
        <f t="shared" si="70"/>
        <v>SJ-T-02-QDVZ-CC-0014_TE05_F</v>
      </c>
      <c r="C4517" s="30" t="str">
        <f>VLOOKUP(D4517,设备类型清单!B:E,4,0)</f>
        <v>SJ-T-02-QDVZ-CC-0014</v>
      </c>
      <c r="D4517" s="30" t="s">
        <v>551</v>
      </c>
      <c r="E4517" s="30" t="s">
        <v>552</v>
      </c>
      <c r="F4517" s="30" t="s">
        <v>51</v>
      </c>
      <c r="G4517" s="30" t="s">
        <v>527</v>
      </c>
    </row>
    <row r="4518" spans="1:7" x14ac:dyDescent="0.2">
      <c r="A4518" s="34">
        <v>4517</v>
      </c>
      <c r="B4518" s="30" t="str">
        <f t="shared" si="70"/>
        <v>SJ-T-02-QDVZ-CC-0014_TE06_F</v>
      </c>
      <c r="C4518" s="30" t="str">
        <f>VLOOKUP(D4518,设备类型清单!B:E,4,0)</f>
        <v>SJ-T-02-QDVZ-CC-0014</v>
      </c>
      <c r="D4518" s="30" t="s">
        <v>551</v>
      </c>
      <c r="E4518" s="30" t="s">
        <v>552</v>
      </c>
      <c r="F4518" s="30" t="s">
        <v>53</v>
      </c>
      <c r="G4518" s="30" t="s">
        <v>528</v>
      </c>
    </row>
    <row r="4519" spans="1:7" x14ac:dyDescent="0.2">
      <c r="A4519" s="34">
        <v>4518</v>
      </c>
      <c r="B4519" s="30" t="str">
        <f t="shared" si="70"/>
        <v>SJ-T-02-QDVZ-CC-0014_TE07_F</v>
      </c>
      <c r="C4519" s="30" t="str">
        <f>VLOOKUP(D4519,设备类型清单!B:E,4,0)</f>
        <v>SJ-T-02-QDVZ-CC-0014</v>
      </c>
      <c r="D4519" s="30" t="s">
        <v>551</v>
      </c>
      <c r="E4519" s="30" t="s">
        <v>552</v>
      </c>
      <c r="F4519" s="30" t="s">
        <v>55</v>
      </c>
      <c r="G4519" s="30" t="s">
        <v>529</v>
      </c>
    </row>
    <row r="4520" spans="1:7" x14ac:dyDescent="0.2">
      <c r="A4520" s="34">
        <v>4519</v>
      </c>
      <c r="B4520" s="30" t="str">
        <f t="shared" si="70"/>
        <v>SJ-T-02-QDVZ-CC-0014_EF01_F</v>
      </c>
      <c r="C4520" s="30" t="str">
        <f>VLOOKUP(D4520,设备类型清单!B:E,4,0)</f>
        <v>SJ-T-02-QDVZ-CC-0014</v>
      </c>
      <c r="D4520" s="30" t="s">
        <v>551</v>
      </c>
      <c r="E4520" s="30" t="s">
        <v>552</v>
      </c>
      <c r="F4520" s="30" t="s">
        <v>530</v>
      </c>
      <c r="G4520" s="30" t="s">
        <v>531</v>
      </c>
    </row>
    <row r="4521" spans="1:7" x14ac:dyDescent="0.2">
      <c r="A4521" s="34">
        <v>4520</v>
      </c>
      <c r="B4521" s="30" t="str">
        <f t="shared" si="70"/>
        <v>SJ-T-02-QDVZ-CC-0014_PR01_F</v>
      </c>
      <c r="C4521" s="30" t="str">
        <f>VLOOKUP(D4521,设备类型清单!B:E,4,0)</f>
        <v>SJ-T-02-QDVZ-CC-0014</v>
      </c>
      <c r="D4521" s="30" t="s">
        <v>551</v>
      </c>
      <c r="E4521" s="30" t="s">
        <v>552</v>
      </c>
      <c r="F4521" s="30" t="s">
        <v>77</v>
      </c>
      <c r="G4521" s="30" t="s">
        <v>532</v>
      </c>
    </row>
    <row r="4522" spans="1:7" x14ac:dyDescent="0.2">
      <c r="A4522" s="34">
        <v>4521</v>
      </c>
      <c r="B4522" s="30" t="str">
        <f t="shared" si="70"/>
        <v>SJ-T-02-QDVZ-CC-0014_PR02_F</v>
      </c>
      <c r="C4522" s="30" t="str">
        <f>VLOOKUP(D4522,设备类型清单!B:E,4,0)</f>
        <v>SJ-T-02-QDVZ-CC-0014</v>
      </c>
      <c r="D4522" s="30" t="s">
        <v>551</v>
      </c>
      <c r="E4522" s="30" t="s">
        <v>552</v>
      </c>
      <c r="F4522" s="30" t="s">
        <v>188</v>
      </c>
      <c r="G4522" s="30" t="s">
        <v>533</v>
      </c>
    </row>
    <row r="4523" spans="1:7" x14ac:dyDescent="0.2">
      <c r="A4523" s="34">
        <v>4522</v>
      </c>
      <c r="B4523" s="30" t="str">
        <f t="shared" si="70"/>
        <v>SJ-T-02-QDVZ-CC-0014_PR03_F</v>
      </c>
      <c r="C4523" s="30" t="str">
        <f>VLOOKUP(D4523,设备类型清单!B:E,4,0)</f>
        <v>SJ-T-02-QDVZ-CC-0014</v>
      </c>
      <c r="D4523" s="30" t="s">
        <v>551</v>
      </c>
      <c r="E4523" s="30" t="s">
        <v>552</v>
      </c>
      <c r="F4523" s="30" t="s">
        <v>534</v>
      </c>
      <c r="G4523" s="30" t="s">
        <v>535</v>
      </c>
    </row>
    <row r="4524" spans="1:7" x14ac:dyDescent="0.2">
      <c r="A4524" s="34">
        <v>4523</v>
      </c>
      <c r="B4524" s="30" t="str">
        <f t="shared" si="70"/>
        <v>SJ-T-02-QDVZ-CC-0014_SN01_E</v>
      </c>
      <c r="C4524" s="30" t="str">
        <f>VLOOKUP(D4524,设备类型清单!B:E,4,0)</f>
        <v>SJ-T-02-QDVZ-CC-0014</v>
      </c>
      <c r="D4524" s="30" t="s">
        <v>551</v>
      </c>
      <c r="E4524" s="30" t="s">
        <v>552</v>
      </c>
      <c r="F4524" s="30" t="s">
        <v>101</v>
      </c>
      <c r="G4524" s="30" t="s">
        <v>536</v>
      </c>
    </row>
    <row r="4525" spans="1:7" x14ac:dyDescent="0.2">
      <c r="A4525" s="34">
        <v>4524</v>
      </c>
      <c r="B4525" s="30" t="str">
        <f t="shared" si="70"/>
        <v>SJ-T-02-QDVZ-CC-0014_SN02_M</v>
      </c>
      <c r="C4525" s="30" t="str">
        <f>VLOOKUP(D4525,设备类型清单!B:E,4,0)</f>
        <v>SJ-T-02-QDVZ-CC-0014</v>
      </c>
      <c r="D4525" s="30" t="s">
        <v>551</v>
      </c>
      <c r="E4525" s="30" t="s">
        <v>552</v>
      </c>
      <c r="F4525" s="30" t="s">
        <v>102</v>
      </c>
      <c r="G4525" s="30" t="s">
        <v>537</v>
      </c>
    </row>
    <row r="4526" spans="1:7" x14ac:dyDescent="0.2">
      <c r="A4526" s="34">
        <v>4525</v>
      </c>
      <c r="B4526" s="30" t="str">
        <f t="shared" si="70"/>
        <v>SJ-T-02-QDVZ-CC-0014_SN03_R</v>
      </c>
      <c r="C4526" s="30" t="str">
        <f>VLOOKUP(D4526,设备类型清单!B:E,4,0)</f>
        <v>SJ-T-02-QDVZ-CC-0014</v>
      </c>
      <c r="D4526" s="30" t="s">
        <v>551</v>
      </c>
      <c r="E4526" s="30" t="s">
        <v>552</v>
      </c>
      <c r="F4526" s="30" t="s">
        <v>103</v>
      </c>
      <c r="G4526" s="30" t="s">
        <v>538</v>
      </c>
    </row>
    <row r="4527" spans="1:7" x14ac:dyDescent="0.2">
      <c r="A4527" s="31">
        <v>4526</v>
      </c>
      <c r="B4527" s="32" t="str">
        <f t="shared" si="70"/>
        <v>SJ-T-02-QDVZ-CC-0015_CR01_F</v>
      </c>
      <c r="C4527" s="32" t="str">
        <f>VLOOKUP(D4527,设备类型清单!B:E,4,0)</f>
        <v>SJ-T-02-QDVZ-CC-0015</v>
      </c>
      <c r="D4527" s="32" t="s">
        <v>553</v>
      </c>
      <c r="E4527" s="32" t="s">
        <v>552</v>
      </c>
      <c r="F4527" s="32" t="s">
        <v>511</v>
      </c>
      <c r="G4527" s="32" t="s">
        <v>512</v>
      </c>
    </row>
    <row r="4528" spans="1:7" x14ac:dyDescent="0.2">
      <c r="A4528" s="31">
        <v>4527</v>
      </c>
      <c r="B4528" s="32" t="str">
        <f t="shared" si="70"/>
        <v>SJ-T-02-QDVZ-CC-0015_CR02_F</v>
      </c>
      <c r="C4528" s="32" t="str">
        <f>VLOOKUP(D4528,设备类型清单!B:E,4,0)</f>
        <v>SJ-T-02-QDVZ-CC-0015</v>
      </c>
      <c r="D4528" s="32" t="s">
        <v>553</v>
      </c>
      <c r="E4528" s="32" t="s">
        <v>552</v>
      </c>
      <c r="F4528" s="32" t="s">
        <v>513</v>
      </c>
      <c r="G4528" s="32" t="s">
        <v>514</v>
      </c>
    </row>
    <row r="4529" spans="1:7" x14ac:dyDescent="0.2">
      <c r="A4529" s="31">
        <v>4528</v>
      </c>
      <c r="B4529" s="32" t="str">
        <f t="shared" si="70"/>
        <v>SJ-T-02-QDVZ-CC-0015_PW01_F</v>
      </c>
      <c r="C4529" s="32" t="str">
        <f>VLOOKUP(D4529,设备类型清单!B:E,4,0)</f>
        <v>SJ-T-02-QDVZ-CC-0015</v>
      </c>
      <c r="D4529" s="32" t="s">
        <v>553</v>
      </c>
      <c r="E4529" s="32" t="s">
        <v>552</v>
      </c>
      <c r="F4529" s="32" t="s">
        <v>515</v>
      </c>
      <c r="G4529" s="32" t="s">
        <v>516</v>
      </c>
    </row>
    <row r="4530" spans="1:7" x14ac:dyDescent="0.2">
      <c r="A4530" s="31">
        <v>4529</v>
      </c>
      <c r="B4530" s="32" t="str">
        <f t="shared" si="70"/>
        <v>SJ-T-02-QDVZ-CC-0015_CC01_F</v>
      </c>
      <c r="C4530" s="32" t="str">
        <f>VLOOKUP(D4530,设备类型清单!B:E,4,0)</f>
        <v>SJ-T-02-QDVZ-CC-0015</v>
      </c>
      <c r="D4530" s="32" t="s">
        <v>553</v>
      </c>
      <c r="E4530" s="32" t="s">
        <v>552</v>
      </c>
      <c r="F4530" s="32" t="s">
        <v>517</v>
      </c>
      <c r="G4530" s="32" t="s">
        <v>518</v>
      </c>
    </row>
    <row r="4531" spans="1:7" x14ac:dyDescent="0.2">
      <c r="A4531" s="31">
        <v>4530</v>
      </c>
      <c r="B4531" s="32" t="str">
        <f t="shared" si="70"/>
        <v>SJ-T-02-QDVZ-CC-0015_FR01_F</v>
      </c>
      <c r="C4531" s="32" t="str">
        <f>VLOOKUP(D4531,设备类型清单!B:E,4,0)</f>
        <v>SJ-T-02-QDVZ-CC-0015</v>
      </c>
      <c r="D4531" s="32" t="s">
        <v>553</v>
      </c>
      <c r="E4531" s="32" t="s">
        <v>552</v>
      </c>
      <c r="F4531" s="32" t="s">
        <v>519</v>
      </c>
      <c r="G4531" s="32" t="s">
        <v>520</v>
      </c>
    </row>
    <row r="4532" spans="1:7" x14ac:dyDescent="0.2">
      <c r="A4532" s="31">
        <v>4531</v>
      </c>
      <c r="B4532" s="32" t="str">
        <f t="shared" si="70"/>
        <v>SJ-T-02-QDVZ-CC-0015_TI01_F</v>
      </c>
      <c r="C4532" s="32" t="str">
        <f>VLOOKUP(D4532,设备类型清单!B:E,4,0)</f>
        <v>SJ-T-02-QDVZ-CC-0015</v>
      </c>
      <c r="D4532" s="32" t="s">
        <v>553</v>
      </c>
      <c r="E4532" s="32" t="s">
        <v>552</v>
      </c>
      <c r="F4532" s="32" t="s">
        <v>521</v>
      </c>
      <c r="G4532" s="32" t="s">
        <v>522</v>
      </c>
    </row>
    <row r="4533" spans="1:7" x14ac:dyDescent="0.2">
      <c r="A4533" s="31">
        <v>4532</v>
      </c>
      <c r="B4533" s="32" t="str">
        <f t="shared" si="70"/>
        <v>SJ-T-02-QDVZ-CC-0015_TE01_F</v>
      </c>
      <c r="C4533" s="32" t="str">
        <f>VLOOKUP(D4533,设备类型清单!B:E,4,0)</f>
        <v>SJ-T-02-QDVZ-CC-0015</v>
      </c>
      <c r="D4533" s="32" t="s">
        <v>553</v>
      </c>
      <c r="E4533" s="32" t="s">
        <v>552</v>
      </c>
      <c r="F4533" s="32" t="s">
        <v>43</v>
      </c>
      <c r="G4533" s="32" t="s">
        <v>523</v>
      </c>
    </row>
    <row r="4534" spans="1:7" x14ac:dyDescent="0.2">
      <c r="A4534" s="31">
        <v>4533</v>
      </c>
      <c r="B4534" s="32" t="str">
        <f t="shared" si="70"/>
        <v>SJ-T-02-QDVZ-CC-0015_TE02_F</v>
      </c>
      <c r="C4534" s="32" t="str">
        <f>VLOOKUP(D4534,设备类型清单!B:E,4,0)</f>
        <v>SJ-T-02-QDVZ-CC-0015</v>
      </c>
      <c r="D4534" s="32" t="s">
        <v>553</v>
      </c>
      <c r="E4534" s="32" t="s">
        <v>552</v>
      </c>
      <c r="F4534" s="32" t="s">
        <v>45</v>
      </c>
      <c r="G4534" s="32" t="s">
        <v>524</v>
      </c>
    </row>
    <row r="4535" spans="1:7" x14ac:dyDescent="0.2">
      <c r="A4535" s="31">
        <v>4534</v>
      </c>
      <c r="B4535" s="32" t="str">
        <f t="shared" si="70"/>
        <v>SJ-T-02-QDVZ-CC-0015_TE03_F</v>
      </c>
      <c r="C4535" s="32" t="str">
        <f>VLOOKUP(D4535,设备类型清单!B:E,4,0)</f>
        <v>SJ-T-02-QDVZ-CC-0015</v>
      </c>
      <c r="D4535" s="32" t="s">
        <v>553</v>
      </c>
      <c r="E4535" s="32" t="s">
        <v>552</v>
      </c>
      <c r="F4535" s="32" t="s">
        <v>47</v>
      </c>
      <c r="G4535" s="32" t="s">
        <v>525</v>
      </c>
    </row>
    <row r="4536" spans="1:7" x14ac:dyDescent="0.2">
      <c r="A4536" s="31">
        <v>4535</v>
      </c>
      <c r="B4536" s="32" t="str">
        <f t="shared" si="70"/>
        <v>SJ-T-02-QDVZ-CC-0015_TE04_F</v>
      </c>
      <c r="C4536" s="32" t="str">
        <f>VLOOKUP(D4536,设备类型清单!B:E,4,0)</f>
        <v>SJ-T-02-QDVZ-CC-0015</v>
      </c>
      <c r="D4536" s="32" t="s">
        <v>553</v>
      </c>
      <c r="E4536" s="32" t="s">
        <v>552</v>
      </c>
      <c r="F4536" s="32" t="s">
        <v>49</v>
      </c>
      <c r="G4536" s="32" t="s">
        <v>526</v>
      </c>
    </row>
    <row r="4537" spans="1:7" x14ac:dyDescent="0.2">
      <c r="A4537" s="31">
        <v>4536</v>
      </c>
      <c r="B4537" s="32" t="str">
        <f t="shared" si="70"/>
        <v>SJ-T-02-QDVZ-CC-0015_TE05_F</v>
      </c>
      <c r="C4537" s="32" t="str">
        <f>VLOOKUP(D4537,设备类型清单!B:E,4,0)</f>
        <v>SJ-T-02-QDVZ-CC-0015</v>
      </c>
      <c r="D4537" s="32" t="s">
        <v>553</v>
      </c>
      <c r="E4537" s="32" t="s">
        <v>552</v>
      </c>
      <c r="F4537" s="32" t="s">
        <v>51</v>
      </c>
      <c r="G4537" s="32" t="s">
        <v>527</v>
      </c>
    </row>
    <row r="4538" spans="1:7" x14ac:dyDescent="0.2">
      <c r="A4538" s="31">
        <v>4537</v>
      </c>
      <c r="B4538" s="32" t="str">
        <f t="shared" si="70"/>
        <v>SJ-T-02-QDVZ-CC-0015_TE06_F</v>
      </c>
      <c r="C4538" s="32" t="str">
        <f>VLOOKUP(D4538,设备类型清单!B:E,4,0)</f>
        <v>SJ-T-02-QDVZ-CC-0015</v>
      </c>
      <c r="D4538" s="32" t="s">
        <v>553</v>
      </c>
      <c r="E4538" s="32" t="s">
        <v>552</v>
      </c>
      <c r="F4538" s="32" t="s">
        <v>53</v>
      </c>
      <c r="G4538" s="32" t="s">
        <v>528</v>
      </c>
    </row>
    <row r="4539" spans="1:7" x14ac:dyDescent="0.2">
      <c r="A4539" s="31">
        <v>4538</v>
      </c>
      <c r="B4539" s="32" t="str">
        <f t="shared" si="70"/>
        <v>SJ-T-02-QDVZ-CC-0015_TE07_F</v>
      </c>
      <c r="C4539" s="32" t="str">
        <f>VLOOKUP(D4539,设备类型清单!B:E,4,0)</f>
        <v>SJ-T-02-QDVZ-CC-0015</v>
      </c>
      <c r="D4539" s="32" t="s">
        <v>553</v>
      </c>
      <c r="E4539" s="32" t="s">
        <v>552</v>
      </c>
      <c r="F4539" s="32" t="s">
        <v>55</v>
      </c>
      <c r="G4539" s="32" t="s">
        <v>529</v>
      </c>
    </row>
    <row r="4540" spans="1:7" x14ac:dyDescent="0.2">
      <c r="A4540" s="31">
        <v>4539</v>
      </c>
      <c r="B4540" s="32" t="str">
        <f t="shared" si="70"/>
        <v>SJ-T-02-QDVZ-CC-0015_EF01_F</v>
      </c>
      <c r="C4540" s="32" t="str">
        <f>VLOOKUP(D4540,设备类型清单!B:E,4,0)</f>
        <v>SJ-T-02-QDVZ-CC-0015</v>
      </c>
      <c r="D4540" s="32" t="s">
        <v>553</v>
      </c>
      <c r="E4540" s="32" t="s">
        <v>552</v>
      </c>
      <c r="F4540" s="32" t="s">
        <v>530</v>
      </c>
      <c r="G4540" s="32" t="s">
        <v>531</v>
      </c>
    </row>
    <row r="4541" spans="1:7" x14ac:dyDescent="0.2">
      <c r="A4541" s="31">
        <v>4540</v>
      </c>
      <c r="B4541" s="32" t="str">
        <f t="shared" si="70"/>
        <v>SJ-T-02-QDVZ-CC-0015_PR01_F</v>
      </c>
      <c r="C4541" s="32" t="str">
        <f>VLOOKUP(D4541,设备类型清单!B:E,4,0)</f>
        <v>SJ-T-02-QDVZ-CC-0015</v>
      </c>
      <c r="D4541" s="32" t="s">
        <v>553</v>
      </c>
      <c r="E4541" s="32" t="s">
        <v>552</v>
      </c>
      <c r="F4541" s="32" t="s">
        <v>77</v>
      </c>
      <c r="G4541" s="32" t="s">
        <v>532</v>
      </c>
    </row>
    <row r="4542" spans="1:7" x14ac:dyDescent="0.2">
      <c r="A4542" s="31">
        <v>4541</v>
      </c>
      <c r="B4542" s="32" t="str">
        <f t="shared" si="70"/>
        <v>SJ-T-02-QDVZ-CC-0015_PR02_F</v>
      </c>
      <c r="C4542" s="32" t="str">
        <f>VLOOKUP(D4542,设备类型清单!B:E,4,0)</f>
        <v>SJ-T-02-QDVZ-CC-0015</v>
      </c>
      <c r="D4542" s="32" t="s">
        <v>553</v>
      </c>
      <c r="E4542" s="32" t="s">
        <v>552</v>
      </c>
      <c r="F4542" s="32" t="s">
        <v>188</v>
      </c>
      <c r="G4542" s="32" t="s">
        <v>533</v>
      </c>
    </row>
    <row r="4543" spans="1:7" x14ac:dyDescent="0.2">
      <c r="A4543" s="31">
        <v>4542</v>
      </c>
      <c r="B4543" s="32" t="str">
        <f t="shared" si="70"/>
        <v>SJ-T-02-QDVZ-CC-0015_PR03_F</v>
      </c>
      <c r="C4543" s="32" t="str">
        <f>VLOOKUP(D4543,设备类型清单!B:E,4,0)</f>
        <v>SJ-T-02-QDVZ-CC-0015</v>
      </c>
      <c r="D4543" s="32" t="s">
        <v>553</v>
      </c>
      <c r="E4543" s="32" t="s">
        <v>552</v>
      </c>
      <c r="F4543" s="32" t="s">
        <v>534</v>
      </c>
      <c r="G4543" s="32" t="s">
        <v>535</v>
      </c>
    </row>
    <row r="4544" spans="1:7" x14ac:dyDescent="0.2">
      <c r="A4544" s="31">
        <v>4543</v>
      </c>
      <c r="B4544" s="32" t="str">
        <f t="shared" si="70"/>
        <v>SJ-T-02-QDVZ-CC-0015_SN01_E</v>
      </c>
      <c r="C4544" s="32" t="str">
        <f>VLOOKUP(D4544,设备类型清单!B:E,4,0)</f>
        <v>SJ-T-02-QDVZ-CC-0015</v>
      </c>
      <c r="D4544" s="32" t="s">
        <v>553</v>
      </c>
      <c r="E4544" s="32" t="s">
        <v>552</v>
      </c>
      <c r="F4544" s="32" t="s">
        <v>101</v>
      </c>
      <c r="G4544" s="32" t="s">
        <v>536</v>
      </c>
    </row>
    <row r="4545" spans="1:7" x14ac:dyDescent="0.2">
      <c r="A4545" s="31">
        <v>4544</v>
      </c>
      <c r="B4545" s="32" t="str">
        <f t="shared" si="70"/>
        <v>SJ-T-02-QDVZ-CC-0015_SN02_M</v>
      </c>
      <c r="C4545" s="32" t="str">
        <f>VLOOKUP(D4545,设备类型清单!B:E,4,0)</f>
        <v>SJ-T-02-QDVZ-CC-0015</v>
      </c>
      <c r="D4545" s="32" t="s">
        <v>553</v>
      </c>
      <c r="E4545" s="32" t="s">
        <v>552</v>
      </c>
      <c r="F4545" s="32" t="s">
        <v>102</v>
      </c>
      <c r="G4545" s="32" t="s">
        <v>537</v>
      </c>
    </row>
    <row r="4546" spans="1:7" x14ac:dyDescent="0.2">
      <c r="A4546" s="31">
        <v>4545</v>
      </c>
      <c r="B4546" s="32" t="str">
        <f t="shared" ref="B4546:B4609" si="71">C4546&amp;F4546</f>
        <v>SJ-T-02-QDVZ-CC-0015_SN03_R</v>
      </c>
      <c r="C4546" s="32" t="str">
        <f>VLOOKUP(D4546,设备类型清单!B:E,4,0)</f>
        <v>SJ-T-02-QDVZ-CC-0015</v>
      </c>
      <c r="D4546" s="32" t="s">
        <v>553</v>
      </c>
      <c r="E4546" s="32" t="s">
        <v>552</v>
      </c>
      <c r="F4546" s="32" t="s">
        <v>103</v>
      </c>
      <c r="G4546" s="32" t="s">
        <v>538</v>
      </c>
    </row>
    <row r="4547" spans="1:7" x14ac:dyDescent="0.2">
      <c r="A4547" s="34">
        <v>4546</v>
      </c>
      <c r="B4547" s="30" t="str">
        <f t="shared" si="71"/>
        <v>SJ-T-02-QDVZ-FP-0001_FQ01_F</v>
      </c>
      <c r="C4547" s="30" t="str">
        <f>VLOOKUP(D4547,设备类型清单!B:E,4,0)</f>
        <v>SJ-T-02-QDVZ-FP-0001</v>
      </c>
      <c r="D4547" s="30" t="s">
        <v>554</v>
      </c>
      <c r="E4547" s="30" t="s">
        <v>555</v>
      </c>
      <c r="F4547" s="30" t="s">
        <v>29</v>
      </c>
      <c r="G4547" s="30" t="s">
        <v>556</v>
      </c>
    </row>
    <row r="4548" spans="1:7" x14ac:dyDescent="0.2">
      <c r="A4548" s="34">
        <v>4547</v>
      </c>
      <c r="B4548" s="30" t="str">
        <f t="shared" si="71"/>
        <v>SJ-T-02-QDVZ-FP-0001_EF01_F</v>
      </c>
      <c r="C4548" s="30" t="str">
        <f>VLOOKUP(D4548,设备类型清单!B:E,4,0)</f>
        <v>SJ-T-02-QDVZ-FP-0001</v>
      </c>
      <c r="D4548" s="30" t="s">
        <v>554</v>
      </c>
      <c r="E4548" s="30" t="s">
        <v>555</v>
      </c>
      <c r="F4548" s="30" t="s">
        <v>530</v>
      </c>
      <c r="G4548" s="30" t="s">
        <v>557</v>
      </c>
    </row>
    <row r="4549" spans="1:7" x14ac:dyDescent="0.2">
      <c r="A4549" s="34">
        <v>4548</v>
      </c>
      <c r="B4549" s="30" t="str">
        <f t="shared" si="71"/>
        <v>SJ-T-02-QDVZ-FP-0001_DP01_F</v>
      </c>
      <c r="C4549" s="30" t="str">
        <f>VLOOKUP(D4549,设备类型清单!B:E,4,0)</f>
        <v>SJ-T-02-QDVZ-FP-0001</v>
      </c>
      <c r="D4549" s="30" t="s">
        <v>554</v>
      </c>
      <c r="E4549" s="30" t="s">
        <v>555</v>
      </c>
      <c r="F4549" s="30" t="s">
        <v>69</v>
      </c>
      <c r="G4549" s="30" t="s">
        <v>558</v>
      </c>
    </row>
    <row r="4550" spans="1:7" x14ac:dyDescent="0.2">
      <c r="A4550" s="34">
        <v>4549</v>
      </c>
      <c r="B4550" s="30" t="str">
        <f t="shared" si="71"/>
        <v>SJ-T-02-QDVZ-FP-0001_SN01_E</v>
      </c>
      <c r="C4550" s="30" t="str">
        <f>VLOOKUP(D4550,设备类型清单!B:E,4,0)</f>
        <v>SJ-T-02-QDVZ-FP-0001</v>
      </c>
      <c r="D4550" s="30" t="s">
        <v>554</v>
      </c>
      <c r="E4550" s="30" t="s">
        <v>555</v>
      </c>
      <c r="F4550" s="30" t="s">
        <v>101</v>
      </c>
      <c r="G4550" s="30" t="s">
        <v>536</v>
      </c>
    </row>
    <row r="4551" spans="1:7" x14ac:dyDescent="0.2">
      <c r="A4551" s="34">
        <v>4550</v>
      </c>
      <c r="B4551" s="30" t="str">
        <f t="shared" si="71"/>
        <v>SJ-T-02-QDVZ-FP-0001_SN02_M</v>
      </c>
      <c r="C4551" s="30" t="str">
        <f>VLOOKUP(D4551,设备类型清单!B:E,4,0)</f>
        <v>SJ-T-02-QDVZ-FP-0001</v>
      </c>
      <c r="D4551" s="30" t="s">
        <v>554</v>
      </c>
      <c r="E4551" s="30" t="s">
        <v>555</v>
      </c>
      <c r="F4551" s="30" t="s">
        <v>102</v>
      </c>
      <c r="G4551" s="30" t="s">
        <v>537</v>
      </c>
    </row>
    <row r="4552" spans="1:7" x14ac:dyDescent="0.2">
      <c r="A4552" s="34">
        <v>4551</v>
      </c>
      <c r="B4552" s="30" t="str">
        <f t="shared" si="71"/>
        <v>SJ-T-02-QDVZ-FP-0001_SN03_R</v>
      </c>
      <c r="C4552" s="30" t="str">
        <f>VLOOKUP(D4552,设备类型清单!B:E,4,0)</f>
        <v>SJ-T-02-QDVZ-FP-0001</v>
      </c>
      <c r="D4552" s="30" t="s">
        <v>554</v>
      </c>
      <c r="E4552" s="30" t="s">
        <v>555</v>
      </c>
      <c r="F4552" s="30" t="s">
        <v>103</v>
      </c>
      <c r="G4552" s="30" t="s">
        <v>538</v>
      </c>
    </row>
    <row r="4553" spans="1:7" x14ac:dyDescent="0.2">
      <c r="A4553" s="31">
        <v>4552</v>
      </c>
      <c r="B4553" s="32" t="str">
        <f t="shared" si="71"/>
        <v>SJ-T-02-QDVZ-FP-0002_FQ01_F</v>
      </c>
      <c r="C4553" s="32" t="str">
        <f>VLOOKUP(D4553,设备类型清单!B:E,4,0)</f>
        <v>SJ-T-02-QDVZ-FP-0002</v>
      </c>
      <c r="D4553" s="32" t="s">
        <v>559</v>
      </c>
      <c r="E4553" s="32" t="s">
        <v>555</v>
      </c>
      <c r="F4553" s="32" t="s">
        <v>29</v>
      </c>
      <c r="G4553" s="32" t="s">
        <v>556</v>
      </c>
    </row>
    <row r="4554" spans="1:7" x14ac:dyDescent="0.2">
      <c r="A4554" s="31">
        <v>4553</v>
      </c>
      <c r="B4554" s="32" t="str">
        <f t="shared" si="71"/>
        <v>SJ-T-02-QDVZ-FP-0002_EF01_F</v>
      </c>
      <c r="C4554" s="32" t="str">
        <f>VLOOKUP(D4554,设备类型清单!B:E,4,0)</f>
        <v>SJ-T-02-QDVZ-FP-0002</v>
      </c>
      <c r="D4554" s="32" t="s">
        <v>559</v>
      </c>
      <c r="E4554" s="32" t="s">
        <v>555</v>
      </c>
      <c r="F4554" s="32" t="s">
        <v>530</v>
      </c>
      <c r="G4554" s="32" t="s">
        <v>557</v>
      </c>
    </row>
    <row r="4555" spans="1:7" x14ac:dyDescent="0.2">
      <c r="A4555" s="31">
        <v>4554</v>
      </c>
      <c r="B4555" s="32" t="str">
        <f t="shared" si="71"/>
        <v>SJ-T-02-QDVZ-FP-0002_DP01_F</v>
      </c>
      <c r="C4555" s="32" t="str">
        <f>VLOOKUP(D4555,设备类型清单!B:E,4,0)</f>
        <v>SJ-T-02-QDVZ-FP-0002</v>
      </c>
      <c r="D4555" s="32" t="s">
        <v>559</v>
      </c>
      <c r="E4555" s="32" t="s">
        <v>555</v>
      </c>
      <c r="F4555" s="32" t="s">
        <v>69</v>
      </c>
      <c r="G4555" s="32" t="s">
        <v>558</v>
      </c>
    </row>
    <row r="4556" spans="1:7" x14ac:dyDescent="0.2">
      <c r="A4556" s="31">
        <v>4555</v>
      </c>
      <c r="B4556" s="32" t="str">
        <f t="shared" si="71"/>
        <v>SJ-T-02-QDVZ-FP-0002_SN01_E</v>
      </c>
      <c r="C4556" s="32" t="str">
        <f>VLOOKUP(D4556,设备类型清单!B:E,4,0)</f>
        <v>SJ-T-02-QDVZ-FP-0002</v>
      </c>
      <c r="D4556" s="32" t="s">
        <v>559</v>
      </c>
      <c r="E4556" s="32" t="s">
        <v>555</v>
      </c>
      <c r="F4556" s="32" t="s">
        <v>101</v>
      </c>
      <c r="G4556" s="32" t="s">
        <v>536</v>
      </c>
    </row>
    <row r="4557" spans="1:7" x14ac:dyDescent="0.2">
      <c r="A4557" s="31">
        <v>4556</v>
      </c>
      <c r="B4557" s="32" t="str">
        <f t="shared" si="71"/>
        <v>SJ-T-02-QDVZ-FP-0002_SN02_M</v>
      </c>
      <c r="C4557" s="32" t="str">
        <f>VLOOKUP(D4557,设备类型清单!B:E,4,0)</f>
        <v>SJ-T-02-QDVZ-FP-0002</v>
      </c>
      <c r="D4557" s="32" t="s">
        <v>559</v>
      </c>
      <c r="E4557" s="32" t="s">
        <v>555</v>
      </c>
      <c r="F4557" s="32" t="s">
        <v>102</v>
      </c>
      <c r="G4557" s="32" t="s">
        <v>537</v>
      </c>
    </row>
    <row r="4558" spans="1:7" x14ac:dyDescent="0.2">
      <c r="A4558" s="31">
        <v>4557</v>
      </c>
      <c r="B4558" s="32" t="str">
        <f t="shared" si="71"/>
        <v>SJ-T-02-QDVZ-FP-0002_SN03_R</v>
      </c>
      <c r="C4558" s="32" t="str">
        <f>VLOOKUP(D4558,设备类型清单!B:E,4,0)</f>
        <v>SJ-T-02-QDVZ-FP-0002</v>
      </c>
      <c r="D4558" s="32" t="s">
        <v>559</v>
      </c>
      <c r="E4558" s="32" t="s">
        <v>555</v>
      </c>
      <c r="F4558" s="32" t="s">
        <v>103</v>
      </c>
      <c r="G4558" s="32" t="s">
        <v>538</v>
      </c>
    </row>
    <row r="4559" spans="1:7" x14ac:dyDescent="0.2">
      <c r="A4559" s="34">
        <v>4558</v>
      </c>
      <c r="B4559" s="30" t="str">
        <f t="shared" si="71"/>
        <v>SJ-T-02-QDVZ-FP-0003_FQ01_F</v>
      </c>
      <c r="C4559" s="30" t="str">
        <f>VLOOKUP(D4559,设备类型清单!B:E,4,0)</f>
        <v>SJ-T-02-QDVZ-FP-0003</v>
      </c>
      <c r="D4559" s="30" t="s">
        <v>560</v>
      </c>
      <c r="E4559" s="30" t="s">
        <v>555</v>
      </c>
      <c r="F4559" s="30" t="s">
        <v>29</v>
      </c>
      <c r="G4559" s="30" t="s">
        <v>556</v>
      </c>
    </row>
    <row r="4560" spans="1:7" x14ac:dyDescent="0.2">
      <c r="A4560" s="34">
        <v>4559</v>
      </c>
      <c r="B4560" s="30" t="str">
        <f t="shared" si="71"/>
        <v>SJ-T-02-QDVZ-FP-0003_EF01_F</v>
      </c>
      <c r="C4560" s="30" t="str">
        <f>VLOOKUP(D4560,设备类型清单!B:E,4,0)</f>
        <v>SJ-T-02-QDVZ-FP-0003</v>
      </c>
      <c r="D4560" s="30" t="s">
        <v>560</v>
      </c>
      <c r="E4560" s="30" t="s">
        <v>555</v>
      </c>
      <c r="F4560" s="30" t="s">
        <v>530</v>
      </c>
      <c r="G4560" s="30" t="s">
        <v>557</v>
      </c>
    </row>
    <row r="4561" spans="1:7" x14ac:dyDescent="0.2">
      <c r="A4561" s="34">
        <v>4560</v>
      </c>
      <c r="B4561" s="30" t="str">
        <f t="shared" si="71"/>
        <v>SJ-T-02-QDVZ-FP-0003_DP01_F</v>
      </c>
      <c r="C4561" s="30" t="str">
        <f>VLOOKUP(D4561,设备类型清单!B:E,4,0)</f>
        <v>SJ-T-02-QDVZ-FP-0003</v>
      </c>
      <c r="D4561" s="30" t="s">
        <v>560</v>
      </c>
      <c r="E4561" s="30" t="s">
        <v>555</v>
      </c>
      <c r="F4561" s="30" t="s">
        <v>69</v>
      </c>
      <c r="G4561" s="30" t="s">
        <v>558</v>
      </c>
    </row>
    <row r="4562" spans="1:7" x14ac:dyDescent="0.2">
      <c r="A4562" s="34">
        <v>4561</v>
      </c>
      <c r="B4562" s="30" t="str">
        <f t="shared" si="71"/>
        <v>SJ-T-02-QDVZ-FP-0003_SN01_E</v>
      </c>
      <c r="C4562" s="30" t="str">
        <f>VLOOKUP(D4562,设备类型清单!B:E,4,0)</f>
        <v>SJ-T-02-QDVZ-FP-0003</v>
      </c>
      <c r="D4562" s="30" t="s">
        <v>560</v>
      </c>
      <c r="E4562" s="30" t="s">
        <v>555</v>
      </c>
      <c r="F4562" s="30" t="s">
        <v>101</v>
      </c>
      <c r="G4562" s="30" t="s">
        <v>536</v>
      </c>
    </row>
    <row r="4563" spans="1:7" x14ac:dyDescent="0.2">
      <c r="A4563" s="34">
        <v>4562</v>
      </c>
      <c r="B4563" s="30" t="str">
        <f t="shared" si="71"/>
        <v>SJ-T-02-QDVZ-FP-0003_SN02_M</v>
      </c>
      <c r="C4563" s="30" t="str">
        <f>VLOOKUP(D4563,设备类型清单!B:E,4,0)</f>
        <v>SJ-T-02-QDVZ-FP-0003</v>
      </c>
      <c r="D4563" s="30" t="s">
        <v>560</v>
      </c>
      <c r="E4563" s="30" t="s">
        <v>555</v>
      </c>
      <c r="F4563" s="30" t="s">
        <v>102</v>
      </c>
      <c r="G4563" s="30" t="s">
        <v>537</v>
      </c>
    </row>
    <row r="4564" spans="1:7" x14ac:dyDescent="0.2">
      <c r="A4564" s="34">
        <v>4563</v>
      </c>
      <c r="B4564" s="30" t="str">
        <f t="shared" si="71"/>
        <v>SJ-T-02-QDVZ-FP-0003_SN03_R</v>
      </c>
      <c r="C4564" s="30" t="str">
        <f>VLOOKUP(D4564,设备类型清单!B:E,4,0)</f>
        <v>SJ-T-02-QDVZ-FP-0003</v>
      </c>
      <c r="D4564" s="30" t="s">
        <v>560</v>
      </c>
      <c r="E4564" s="30" t="s">
        <v>555</v>
      </c>
      <c r="F4564" s="30" t="s">
        <v>103</v>
      </c>
      <c r="G4564" s="30" t="s">
        <v>538</v>
      </c>
    </row>
    <row r="4565" spans="1:7" x14ac:dyDescent="0.2">
      <c r="A4565" s="31">
        <v>4564</v>
      </c>
      <c r="B4565" s="32" t="str">
        <f t="shared" si="71"/>
        <v>SJ-T-02-QDVZ-FP-0004_FQ01_F</v>
      </c>
      <c r="C4565" s="32" t="str">
        <f>VLOOKUP(D4565,设备类型清单!B:E,4,0)</f>
        <v>SJ-T-02-QDVZ-FP-0004</v>
      </c>
      <c r="D4565" s="32" t="s">
        <v>561</v>
      </c>
      <c r="E4565" s="32" t="s">
        <v>555</v>
      </c>
      <c r="F4565" s="32" t="s">
        <v>29</v>
      </c>
      <c r="G4565" s="32" t="s">
        <v>556</v>
      </c>
    </row>
    <row r="4566" spans="1:7" x14ac:dyDescent="0.2">
      <c r="A4566" s="31">
        <v>4565</v>
      </c>
      <c r="B4566" s="32" t="str">
        <f t="shared" si="71"/>
        <v>SJ-T-02-QDVZ-FP-0004_EF01_F</v>
      </c>
      <c r="C4566" s="32" t="str">
        <f>VLOOKUP(D4566,设备类型清单!B:E,4,0)</f>
        <v>SJ-T-02-QDVZ-FP-0004</v>
      </c>
      <c r="D4566" s="32" t="s">
        <v>561</v>
      </c>
      <c r="E4566" s="32" t="s">
        <v>555</v>
      </c>
      <c r="F4566" s="32" t="s">
        <v>530</v>
      </c>
      <c r="G4566" s="32" t="s">
        <v>557</v>
      </c>
    </row>
    <row r="4567" spans="1:7" x14ac:dyDescent="0.2">
      <c r="A4567" s="31">
        <v>4566</v>
      </c>
      <c r="B4567" s="32" t="str">
        <f t="shared" si="71"/>
        <v>SJ-T-02-QDVZ-FP-0004_DP01_F</v>
      </c>
      <c r="C4567" s="32" t="str">
        <f>VLOOKUP(D4567,设备类型清单!B:E,4,0)</f>
        <v>SJ-T-02-QDVZ-FP-0004</v>
      </c>
      <c r="D4567" s="32" t="s">
        <v>561</v>
      </c>
      <c r="E4567" s="32" t="s">
        <v>555</v>
      </c>
      <c r="F4567" s="32" t="s">
        <v>69</v>
      </c>
      <c r="G4567" s="32" t="s">
        <v>558</v>
      </c>
    </row>
    <row r="4568" spans="1:7" x14ac:dyDescent="0.2">
      <c r="A4568" s="31">
        <v>4567</v>
      </c>
      <c r="B4568" s="32" t="str">
        <f t="shared" si="71"/>
        <v>SJ-T-02-QDVZ-FP-0004_SN01_E</v>
      </c>
      <c r="C4568" s="32" t="str">
        <f>VLOOKUP(D4568,设备类型清单!B:E,4,0)</f>
        <v>SJ-T-02-QDVZ-FP-0004</v>
      </c>
      <c r="D4568" s="32" t="s">
        <v>561</v>
      </c>
      <c r="E4568" s="32" t="s">
        <v>555</v>
      </c>
      <c r="F4568" s="32" t="s">
        <v>101</v>
      </c>
      <c r="G4568" s="32" t="s">
        <v>536</v>
      </c>
    </row>
    <row r="4569" spans="1:7" x14ac:dyDescent="0.2">
      <c r="A4569" s="31">
        <v>4568</v>
      </c>
      <c r="B4569" s="32" t="str">
        <f t="shared" si="71"/>
        <v>SJ-T-02-QDVZ-FP-0004_SN02_M</v>
      </c>
      <c r="C4569" s="32" t="str">
        <f>VLOOKUP(D4569,设备类型清单!B:E,4,0)</f>
        <v>SJ-T-02-QDVZ-FP-0004</v>
      </c>
      <c r="D4569" s="32" t="s">
        <v>561</v>
      </c>
      <c r="E4569" s="32" t="s">
        <v>555</v>
      </c>
      <c r="F4569" s="32" t="s">
        <v>102</v>
      </c>
      <c r="G4569" s="32" t="s">
        <v>537</v>
      </c>
    </row>
    <row r="4570" spans="1:7" x14ac:dyDescent="0.2">
      <c r="A4570" s="31">
        <v>4569</v>
      </c>
      <c r="B4570" s="32" t="str">
        <f t="shared" si="71"/>
        <v>SJ-T-02-QDVZ-FP-0004_SN03_R</v>
      </c>
      <c r="C4570" s="32" t="str">
        <f>VLOOKUP(D4570,设备类型清单!B:E,4,0)</f>
        <v>SJ-T-02-QDVZ-FP-0004</v>
      </c>
      <c r="D4570" s="32" t="s">
        <v>561</v>
      </c>
      <c r="E4570" s="32" t="s">
        <v>555</v>
      </c>
      <c r="F4570" s="32" t="s">
        <v>103</v>
      </c>
      <c r="G4570" s="32" t="s">
        <v>538</v>
      </c>
    </row>
    <row r="4571" spans="1:7" x14ac:dyDescent="0.2">
      <c r="A4571" s="34">
        <v>4570</v>
      </c>
      <c r="B4571" s="30" t="str">
        <f t="shared" si="71"/>
        <v>SJ-T-02-QDVZ-FP-0005_FQ01_F</v>
      </c>
      <c r="C4571" s="30" t="str">
        <f>VLOOKUP(D4571,设备类型清单!B:E,4,0)</f>
        <v>SJ-T-02-QDVZ-FP-0005</v>
      </c>
      <c r="D4571" s="30" t="s">
        <v>562</v>
      </c>
      <c r="E4571" s="30" t="s">
        <v>555</v>
      </c>
      <c r="F4571" s="30" t="s">
        <v>29</v>
      </c>
      <c r="G4571" s="30" t="s">
        <v>556</v>
      </c>
    </row>
    <row r="4572" spans="1:7" x14ac:dyDescent="0.2">
      <c r="A4572" s="34">
        <v>4571</v>
      </c>
      <c r="B4572" s="30" t="str">
        <f t="shared" si="71"/>
        <v>SJ-T-02-QDVZ-FP-0005_EF01_F</v>
      </c>
      <c r="C4572" s="30" t="str">
        <f>VLOOKUP(D4572,设备类型清单!B:E,4,0)</f>
        <v>SJ-T-02-QDVZ-FP-0005</v>
      </c>
      <c r="D4572" s="30" t="s">
        <v>562</v>
      </c>
      <c r="E4572" s="30" t="s">
        <v>555</v>
      </c>
      <c r="F4572" s="30" t="s">
        <v>530</v>
      </c>
      <c r="G4572" s="30" t="s">
        <v>557</v>
      </c>
    </row>
    <row r="4573" spans="1:7" x14ac:dyDescent="0.2">
      <c r="A4573" s="34">
        <v>4572</v>
      </c>
      <c r="B4573" s="30" t="str">
        <f t="shared" si="71"/>
        <v>SJ-T-02-QDVZ-FP-0005_DP01_F</v>
      </c>
      <c r="C4573" s="30" t="str">
        <f>VLOOKUP(D4573,设备类型清单!B:E,4,0)</f>
        <v>SJ-T-02-QDVZ-FP-0005</v>
      </c>
      <c r="D4573" s="30" t="s">
        <v>562</v>
      </c>
      <c r="E4573" s="30" t="s">
        <v>555</v>
      </c>
      <c r="F4573" s="30" t="s">
        <v>69</v>
      </c>
      <c r="G4573" s="30" t="s">
        <v>558</v>
      </c>
    </row>
    <row r="4574" spans="1:7" x14ac:dyDescent="0.2">
      <c r="A4574" s="34">
        <v>4573</v>
      </c>
      <c r="B4574" s="30" t="str">
        <f t="shared" si="71"/>
        <v>SJ-T-02-QDVZ-FP-0005_SN01_E</v>
      </c>
      <c r="C4574" s="30" t="str">
        <f>VLOOKUP(D4574,设备类型清单!B:E,4,0)</f>
        <v>SJ-T-02-QDVZ-FP-0005</v>
      </c>
      <c r="D4574" s="30" t="s">
        <v>562</v>
      </c>
      <c r="E4574" s="30" t="s">
        <v>555</v>
      </c>
      <c r="F4574" s="30" t="s">
        <v>101</v>
      </c>
      <c r="G4574" s="30" t="s">
        <v>536</v>
      </c>
    </row>
    <row r="4575" spans="1:7" x14ac:dyDescent="0.2">
      <c r="A4575" s="34">
        <v>4574</v>
      </c>
      <c r="B4575" s="30" t="str">
        <f t="shared" si="71"/>
        <v>SJ-T-02-QDVZ-FP-0005_SN02_M</v>
      </c>
      <c r="C4575" s="30" t="str">
        <f>VLOOKUP(D4575,设备类型清单!B:E,4,0)</f>
        <v>SJ-T-02-QDVZ-FP-0005</v>
      </c>
      <c r="D4575" s="30" t="s">
        <v>562</v>
      </c>
      <c r="E4575" s="30" t="s">
        <v>555</v>
      </c>
      <c r="F4575" s="30" t="s">
        <v>102</v>
      </c>
      <c r="G4575" s="30" t="s">
        <v>537</v>
      </c>
    </row>
    <row r="4576" spans="1:7" x14ac:dyDescent="0.2">
      <c r="A4576" s="34">
        <v>4575</v>
      </c>
      <c r="B4576" s="30" t="str">
        <f t="shared" si="71"/>
        <v>SJ-T-02-QDVZ-FP-0005_SN03_R</v>
      </c>
      <c r="C4576" s="30" t="str">
        <f>VLOOKUP(D4576,设备类型清单!B:E,4,0)</f>
        <v>SJ-T-02-QDVZ-FP-0005</v>
      </c>
      <c r="D4576" s="30" t="s">
        <v>562</v>
      </c>
      <c r="E4576" s="30" t="s">
        <v>555</v>
      </c>
      <c r="F4576" s="30" t="s">
        <v>103</v>
      </c>
      <c r="G4576" s="30" t="s">
        <v>538</v>
      </c>
    </row>
    <row r="4577" spans="1:7" x14ac:dyDescent="0.2">
      <c r="A4577" s="31">
        <v>4576</v>
      </c>
      <c r="B4577" s="32" t="str">
        <f t="shared" si="71"/>
        <v>SJ-T-02-QDVZ-FP-0006_FQ01_F</v>
      </c>
      <c r="C4577" s="32" t="str">
        <f>VLOOKUP(D4577,设备类型清单!B:E,4,0)</f>
        <v>SJ-T-02-QDVZ-FP-0006</v>
      </c>
      <c r="D4577" s="32" t="s">
        <v>563</v>
      </c>
      <c r="E4577" s="32" t="s">
        <v>555</v>
      </c>
      <c r="F4577" s="32" t="s">
        <v>29</v>
      </c>
      <c r="G4577" s="32" t="s">
        <v>556</v>
      </c>
    </row>
    <row r="4578" spans="1:7" x14ac:dyDescent="0.2">
      <c r="A4578" s="31">
        <v>4577</v>
      </c>
      <c r="B4578" s="32" t="str">
        <f t="shared" si="71"/>
        <v>SJ-T-02-QDVZ-FP-0006_EF01_F</v>
      </c>
      <c r="C4578" s="32" t="str">
        <f>VLOOKUP(D4578,设备类型清单!B:E,4,0)</f>
        <v>SJ-T-02-QDVZ-FP-0006</v>
      </c>
      <c r="D4578" s="32" t="s">
        <v>563</v>
      </c>
      <c r="E4578" s="32" t="s">
        <v>555</v>
      </c>
      <c r="F4578" s="32" t="s">
        <v>530</v>
      </c>
      <c r="G4578" s="32" t="s">
        <v>557</v>
      </c>
    </row>
    <row r="4579" spans="1:7" x14ac:dyDescent="0.2">
      <c r="A4579" s="31">
        <v>4578</v>
      </c>
      <c r="B4579" s="32" t="str">
        <f t="shared" si="71"/>
        <v>SJ-T-02-QDVZ-FP-0006_DP01_F</v>
      </c>
      <c r="C4579" s="32" t="str">
        <f>VLOOKUP(D4579,设备类型清单!B:E,4,0)</f>
        <v>SJ-T-02-QDVZ-FP-0006</v>
      </c>
      <c r="D4579" s="32" t="s">
        <v>563</v>
      </c>
      <c r="E4579" s="32" t="s">
        <v>555</v>
      </c>
      <c r="F4579" s="32" t="s">
        <v>69</v>
      </c>
      <c r="G4579" s="32" t="s">
        <v>558</v>
      </c>
    </row>
    <row r="4580" spans="1:7" x14ac:dyDescent="0.2">
      <c r="A4580" s="31">
        <v>4579</v>
      </c>
      <c r="B4580" s="32" t="str">
        <f t="shared" si="71"/>
        <v>SJ-T-02-QDVZ-FP-0006_SN01_E</v>
      </c>
      <c r="C4580" s="32" t="str">
        <f>VLOOKUP(D4580,设备类型清单!B:E,4,0)</f>
        <v>SJ-T-02-QDVZ-FP-0006</v>
      </c>
      <c r="D4580" s="32" t="s">
        <v>563</v>
      </c>
      <c r="E4580" s="32" t="s">
        <v>555</v>
      </c>
      <c r="F4580" s="32" t="s">
        <v>101</v>
      </c>
      <c r="G4580" s="32" t="s">
        <v>536</v>
      </c>
    </row>
    <row r="4581" spans="1:7" x14ac:dyDescent="0.2">
      <c r="A4581" s="31">
        <v>4580</v>
      </c>
      <c r="B4581" s="32" t="str">
        <f t="shared" si="71"/>
        <v>SJ-T-02-QDVZ-FP-0006_SN02_M</v>
      </c>
      <c r="C4581" s="32" t="str">
        <f>VLOOKUP(D4581,设备类型清单!B:E,4,0)</f>
        <v>SJ-T-02-QDVZ-FP-0006</v>
      </c>
      <c r="D4581" s="32" t="s">
        <v>563</v>
      </c>
      <c r="E4581" s="32" t="s">
        <v>555</v>
      </c>
      <c r="F4581" s="32" t="s">
        <v>102</v>
      </c>
      <c r="G4581" s="32" t="s">
        <v>537</v>
      </c>
    </row>
    <row r="4582" spans="1:7" x14ac:dyDescent="0.2">
      <c r="A4582" s="31">
        <v>4581</v>
      </c>
      <c r="B4582" s="32" t="str">
        <f t="shared" si="71"/>
        <v>SJ-T-02-QDVZ-FP-0006_SN03_R</v>
      </c>
      <c r="C4582" s="32" t="str">
        <f>VLOOKUP(D4582,设备类型清单!B:E,4,0)</f>
        <v>SJ-T-02-QDVZ-FP-0006</v>
      </c>
      <c r="D4582" s="32" t="s">
        <v>563</v>
      </c>
      <c r="E4582" s="32" t="s">
        <v>555</v>
      </c>
      <c r="F4582" s="32" t="s">
        <v>103</v>
      </c>
      <c r="G4582" s="32" t="s">
        <v>538</v>
      </c>
    </row>
    <row r="4583" spans="1:7" x14ac:dyDescent="0.2">
      <c r="A4583" s="34">
        <v>4582</v>
      </c>
      <c r="B4583" s="30" t="str">
        <f t="shared" si="71"/>
        <v>SJ-T-02-QDVZ-FP-0007_FQ01_F</v>
      </c>
      <c r="C4583" s="30" t="str">
        <f>VLOOKUP(D4583,设备类型清单!B:E,4,0)</f>
        <v>SJ-T-02-QDVZ-FP-0007</v>
      </c>
      <c r="D4583" s="30" t="s">
        <v>564</v>
      </c>
      <c r="E4583" s="30" t="s">
        <v>555</v>
      </c>
      <c r="F4583" s="30" t="s">
        <v>29</v>
      </c>
      <c r="G4583" s="30" t="s">
        <v>556</v>
      </c>
    </row>
    <row r="4584" spans="1:7" x14ac:dyDescent="0.2">
      <c r="A4584" s="34">
        <v>4583</v>
      </c>
      <c r="B4584" s="30" t="str">
        <f t="shared" si="71"/>
        <v>SJ-T-02-QDVZ-FP-0007_EF01_F</v>
      </c>
      <c r="C4584" s="30" t="str">
        <f>VLOOKUP(D4584,设备类型清单!B:E,4,0)</f>
        <v>SJ-T-02-QDVZ-FP-0007</v>
      </c>
      <c r="D4584" s="30" t="s">
        <v>564</v>
      </c>
      <c r="E4584" s="30" t="s">
        <v>555</v>
      </c>
      <c r="F4584" s="30" t="s">
        <v>530</v>
      </c>
      <c r="G4584" s="30" t="s">
        <v>557</v>
      </c>
    </row>
    <row r="4585" spans="1:7" x14ac:dyDescent="0.2">
      <c r="A4585" s="34">
        <v>4584</v>
      </c>
      <c r="B4585" s="30" t="str">
        <f t="shared" si="71"/>
        <v>SJ-T-02-QDVZ-FP-0007_DP01_F</v>
      </c>
      <c r="C4585" s="30" t="str">
        <f>VLOOKUP(D4585,设备类型清单!B:E,4,0)</f>
        <v>SJ-T-02-QDVZ-FP-0007</v>
      </c>
      <c r="D4585" s="30" t="s">
        <v>564</v>
      </c>
      <c r="E4585" s="30" t="s">
        <v>555</v>
      </c>
      <c r="F4585" s="30" t="s">
        <v>69</v>
      </c>
      <c r="G4585" s="30" t="s">
        <v>558</v>
      </c>
    </row>
    <row r="4586" spans="1:7" x14ac:dyDescent="0.2">
      <c r="A4586" s="34">
        <v>4585</v>
      </c>
      <c r="B4586" s="30" t="str">
        <f t="shared" si="71"/>
        <v>SJ-T-02-QDVZ-FP-0007_SN01_E</v>
      </c>
      <c r="C4586" s="30" t="str">
        <f>VLOOKUP(D4586,设备类型清单!B:E,4,0)</f>
        <v>SJ-T-02-QDVZ-FP-0007</v>
      </c>
      <c r="D4586" s="30" t="s">
        <v>564</v>
      </c>
      <c r="E4586" s="30" t="s">
        <v>555</v>
      </c>
      <c r="F4586" s="30" t="s">
        <v>101</v>
      </c>
      <c r="G4586" s="30" t="s">
        <v>536</v>
      </c>
    </row>
    <row r="4587" spans="1:7" x14ac:dyDescent="0.2">
      <c r="A4587" s="34">
        <v>4586</v>
      </c>
      <c r="B4587" s="30" t="str">
        <f t="shared" si="71"/>
        <v>SJ-T-02-QDVZ-FP-0007_SN02_M</v>
      </c>
      <c r="C4587" s="30" t="str">
        <f>VLOOKUP(D4587,设备类型清单!B:E,4,0)</f>
        <v>SJ-T-02-QDVZ-FP-0007</v>
      </c>
      <c r="D4587" s="30" t="s">
        <v>564</v>
      </c>
      <c r="E4587" s="30" t="s">
        <v>555</v>
      </c>
      <c r="F4587" s="30" t="s">
        <v>102</v>
      </c>
      <c r="G4587" s="30" t="s">
        <v>537</v>
      </c>
    </row>
    <row r="4588" spans="1:7" x14ac:dyDescent="0.2">
      <c r="A4588" s="34">
        <v>4587</v>
      </c>
      <c r="B4588" s="30" t="str">
        <f t="shared" si="71"/>
        <v>SJ-T-02-QDVZ-FP-0007_SN03_R</v>
      </c>
      <c r="C4588" s="30" t="str">
        <f>VLOOKUP(D4588,设备类型清单!B:E,4,0)</f>
        <v>SJ-T-02-QDVZ-FP-0007</v>
      </c>
      <c r="D4588" s="30" t="s">
        <v>564</v>
      </c>
      <c r="E4588" s="30" t="s">
        <v>555</v>
      </c>
      <c r="F4588" s="30" t="s">
        <v>103</v>
      </c>
      <c r="G4588" s="30" t="s">
        <v>538</v>
      </c>
    </row>
    <row r="4589" spans="1:7" x14ac:dyDescent="0.2">
      <c r="A4589" s="31">
        <v>4588</v>
      </c>
      <c r="B4589" s="32" t="str">
        <f t="shared" si="71"/>
        <v>SJ-T-02-QDVZ-FP-0008_FQ01_F</v>
      </c>
      <c r="C4589" s="32" t="str">
        <f>VLOOKUP(D4589,设备类型清单!B:E,4,0)</f>
        <v>SJ-T-02-QDVZ-FP-0008</v>
      </c>
      <c r="D4589" s="32" t="s">
        <v>565</v>
      </c>
      <c r="E4589" s="32" t="s">
        <v>555</v>
      </c>
      <c r="F4589" s="32" t="s">
        <v>29</v>
      </c>
      <c r="G4589" s="32" t="s">
        <v>556</v>
      </c>
    </row>
    <row r="4590" spans="1:7" x14ac:dyDescent="0.2">
      <c r="A4590" s="31">
        <v>4589</v>
      </c>
      <c r="B4590" s="32" t="str">
        <f t="shared" si="71"/>
        <v>SJ-T-02-QDVZ-FP-0008_EF01_F</v>
      </c>
      <c r="C4590" s="32" t="str">
        <f>VLOOKUP(D4590,设备类型清单!B:E,4,0)</f>
        <v>SJ-T-02-QDVZ-FP-0008</v>
      </c>
      <c r="D4590" s="32" t="s">
        <v>565</v>
      </c>
      <c r="E4590" s="32" t="s">
        <v>555</v>
      </c>
      <c r="F4590" s="32" t="s">
        <v>530</v>
      </c>
      <c r="G4590" s="32" t="s">
        <v>557</v>
      </c>
    </row>
    <row r="4591" spans="1:7" x14ac:dyDescent="0.2">
      <c r="A4591" s="31">
        <v>4590</v>
      </c>
      <c r="B4591" s="32" t="str">
        <f t="shared" si="71"/>
        <v>SJ-T-02-QDVZ-FP-0008_DP01_F</v>
      </c>
      <c r="C4591" s="32" t="str">
        <f>VLOOKUP(D4591,设备类型清单!B:E,4,0)</f>
        <v>SJ-T-02-QDVZ-FP-0008</v>
      </c>
      <c r="D4591" s="32" t="s">
        <v>565</v>
      </c>
      <c r="E4591" s="32" t="s">
        <v>555</v>
      </c>
      <c r="F4591" s="32" t="s">
        <v>69</v>
      </c>
      <c r="G4591" s="32" t="s">
        <v>558</v>
      </c>
    </row>
    <row r="4592" spans="1:7" x14ac:dyDescent="0.2">
      <c r="A4592" s="31">
        <v>4591</v>
      </c>
      <c r="B4592" s="32" t="str">
        <f t="shared" si="71"/>
        <v>SJ-T-02-QDVZ-FP-0008_SN01_E</v>
      </c>
      <c r="C4592" s="32" t="str">
        <f>VLOOKUP(D4592,设备类型清单!B:E,4,0)</f>
        <v>SJ-T-02-QDVZ-FP-0008</v>
      </c>
      <c r="D4592" s="32" t="s">
        <v>565</v>
      </c>
      <c r="E4592" s="32" t="s">
        <v>555</v>
      </c>
      <c r="F4592" s="32" t="s">
        <v>101</v>
      </c>
      <c r="G4592" s="32" t="s">
        <v>536</v>
      </c>
    </row>
    <row r="4593" spans="1:7" x14ac:dyDescent="0.2">
      <c r="A4593" s="31">
        <v>4592</v>
      </c>
      <c r="B4593" s="32" t="str">
        <f t="shared" si="71"/>
        <v>SJ-T-02-QDVZ-FP-0008_SN02_M</v>
      </c>
      <c r="C4593" s="32" t="str">
        <f>VLOOKUP(D4593,设备类型清单!B:E,4,0)</f>
        <v>SJ-T-02-QDVZ-FP-0008</v>
      </c>
      <c r="D4593" s="32" t="s">
        <v>565</v>
      </c>
      <c r="E4593" s="32" t="s">
        <v>555</v>
      </c>
      <c r="F4593" s="32" t="s">
        <v>102</v>
      </c>
      <c r="G4593" s="32" t="s">
        <v>537</v>
      </c>
    </row>
    <row r="4594" spans="1:7" x14ac:dyDescent="0.2">
      <c r="A4594" s="31">
        <v>4593</v>
      </c>
      <c r="B4594" s="32" t="str">
        <f t="shared" si="71"/>
        <v>SJ-T-02-QDVZ-FP-0008_SN03_R</v>
      </c>
      <c r="C4594" s="32" t="str">
        <f>VLOOKUP(D4594,设备类型清单!B:E,4,0)</f>
        <v>SJ-T-02-QDVZ-FP-0008</v>
      </c>
      <c r="D4594" s="32" t="s">
        <v>565</v>
      </c>
      <c r="E4594" s="32" t="s">
        <v>555</v>
      </c>
      <c r="F4594" s="32" t="s">
        <v>103</v>
      </c>
      <c r="G4594" s="32" t="s">
        <v>538</v>
      </c>
    </row>
    <row r="4595" spans="1:7" x14ac:dyDescent="0.2">
      <c r="A4595" s="34">
        <v>4594</v>
      </c>
      <c r="B4595" s="30" t="str">
        <f t="shared" si="71"/>
        <v>SJ-T-02-QDVZ-FP-0009_FQ01_F</v>
      </c>
      <c r="C4595" s="30" t="str">
        <f>VLOOKUP(D4595,设备类型清单!B:E,4,0)</f>
        <v>SJ-T-02-QDVZ-FP-0009</v>
      </c>
      <c r="D4595" s="30" t="s">
        <v>566</v>
      </c>
      <c r="E4595" s="30" t="s">
        <v>555</v>
      </c>
      <c r="F4595" s="30" t="s">
        <v>29</v>
      </c>
      <c r="G4595" s="30" t="s">
        <v>556</v>
      </c>
    </row>
    <row r="4596" spans="1:7" x14ac:dyDescent="0.2">
      <c r="A4596" s="34">
        <v>4595</v>
      </c>
      <c r="B4596" s="30" t="str">
        <f t="shared" si="71"/>
        <v>SJ-T-02-QDVZ-FP-0009_EF01_F</v>
      </c>
      <c r="C4596" s="30" t="str">
        <f>VLOOKUP(D4596,设备类型清单!B:E,4,0)</f>
        <v>SJ-T-02-QDVZ-FP-0009</v>
      </c>
      <c r="D4596" s="30" t="s">
        <v>566</v>
      </c>
      <c r="E4596" s="30" t="s">
        <v>555</v>
      </c>
      <c r="F4596" s="30" t="s">
        <v>530</v>
      </c>
      <c r="G4596" s="30" t="s">
        <v>557</v>
      </c>
    </row>
    <row r="4597" spans="1:7" x14ac:dyDescent="0.2">
      <c r="A4597" s="34">
        <v>4596</v>
      </c>
      <c r="B4597" s="30" t="str">
        <f t="shared" si="71"/>
        <v>SJ-T-02-QDVZ-FP-0009_DP01_F</v>
      </c>
      <c r="C4597" s="30" t="str">
        <f>VLOOKUP(D4597,设备类型清单!B:E,4,0)</f>
        <v>SJ-T-02-QDVZ-FP-0009</v>
      </c>
      <c r="D4597" s="30" t="s">
        <v>566</v>
      </c>
      <c r="E4597" s="30" t="s">
        <v>555</v>
      </c>
      <c r="F4597" s="30" t="s">
        <v>69</v>
      </c>
      <c r="G4597" s="30" t="s">
        <v>558</v>
      </c>
    </row>
    <row r="4598" spans="1:7" x14ac:dyDescent="0.2">
      <c r="A4598" s="34">
        <v>4597</v>
      </c>
      <c r="B4598" s="30" t="str">
        <f t="shared" si="71"/>
        <v>SJ-T-02-QDVZ-FP-0009_SN01_E</v>
      </c>
      <c r="C4598" s="30" t="str">
        <f>VLOOKUP(D4598,设备类型清单!B:E,4,0)</f>
        <v>SJ-T-02-QDVZ-FP-0009</v>
      </c>
      <c r="D4598" s="30" t="s">
        <v>566</v>
      </c>
      <c r="E4598" s="30" t="s">
        <v>555</v>
      </c>
      <c r="F4598" s="30" t="s">
        <v>101</v>
      </c>
      <c r="G4598" s="30" t="s">
        <v>536</v>
      </c>
    </row>
    <row r="4599" spans="1:7" x14ac:dyDescent="0.2">
      <c r="A4599" s="34">
        <v>4598</v>
      </c>
      <c r="B4599" s="30" t="str">
        <f t="shared" si="71"/>
        <v>SJ-T-02-QDVZ-FP-0009_SN02_M</v>
      </c>
      <c r="C4599" s="30" t="str">
        <f>VLOOKUP(D4599,设备类型清单!B:E,4,0)</f>
        <v>SJ-T-02-QDVZ-FP-0009</v>
      </c>
      <c r="D4599" s="30" t="s">
        <v>566</v>
      </c>
      <c r="E4599" s="30" t="s">
        <v>555</v>
      </c>
      <c r="F4599" s="30" t="s">
        <v>102</v>
      </c>
      <c r="G4599" s="30" t="s">
        <v>537</v>
      </c>
    </row>
    <row r="4600" spans="1:7" x14ac:dyDescent="0.2">
      <c r="A4600" s="34">
        <v>4599</v>
      </c>
      <c r="B4600" s="30" t="str">
        <f t="shared" si="71"/>
        <v>SJ-T-02-QDVZ-FP-0009_SN03_R</v>
      </c>
      <c r="C4600" s="30" t="str">
        <f>VLOOKUP(D4600,设备类型清单!B:E,4,0)</f>
        <v>SJ-T-02-QDVZ-FP-0009</v>
      </c>
      <c r="D4600" s="30" t="s">
        <v>566</v>
      </c>
      <c r="E4600" s="30" t="s">
        <v>555</v>
      </c>
      <c r="F4600" s="30" t="s">
        <v>103</v>
      </c>
      <c r="G4600" s="30" t="s">
        <v>538</v>
      </c>
    </row>
    <row r="4601" spans="1:7" x14ac:dyDescent="0.2">
      <c r="A4601" s="31">
        <v>4600</v>
      </c>
      <c r="B4601" s="32" t="str">
        <f t="shared" si="71"/>
        <v>SJ-T-02-QDVZ-FP-0010_FQ01_F</v>
      </c>
      <c r="C4601" s="32" t="str">
        <f>VLOOKUP(D4601,设备类型清单!B:E,4,0)</f>
        <v>SJ-T-02-QDVZ-FP-0010</v>
      </c>
      <c r="D4601" s="32" t="s">
        <v>567</v>
      </c>
      <c r="E4601" s="32" t="s">
        <v>555</v>
      </c>
      <c r="F4601" s="32" t="s">
        <v>29</v>
      </c>
      <c r="G4601" s="32" t="s">
        <v>556</v>
      </c>
    </row>
    <row r="4602" spans="1:7" x14ac:dyDescent="0.2">
      <c r="A4602" s="31">
        <v>4601</v>
      </c>
      <c r="B4602" s="32" t="str">
        <f t="shared" si="71"/>
        <v>SJ-T-02-QDVZ-FP-0010_EF01_F</v>
      </c>
      <c r="C4602" s="32" t="str">
        <f>VLOOKUP(D4602,设备类型清单!B:E,4,0)</f>
        <v>SJ-T-02-QDVZ-FP-0010</v>
      </c>
      <c r="D4602" s="32" t="s">
        <v>567</v>
      </c>
      <c r="E4602" s="32" t="s">
        <v>555</v>
      </c>
      <c r="F4602" s="32" t="s">
        <v>530</v>
      </c>
      <c r="G4602" s="32" t="s">
        <v>557</v>
      </c>
    </row>
    <row r="4603" spans="1:7" x14ac:dyDescent="0.2">
      <c r="A4603" s="31">
        <v>4602</v>
      </c>
      <c r="B4603" s="32" t="str">
        <f t="shared" si="71"/>
        <v>SJ-T-02-QDVZ-FP-0010_DP01_F</v>
      </c>
      <c r="C4603" s="32" t="str">
        <f>VLOOKUP(D4603,设备类型清单!B:E,4,0)</f>
        <v>SJ-T-02-QDVZ-FP-0010</v>
      </c>
      <c r="D4603" s="32" t="s">
        <v>567</v>
      </c>
      <c r="E4603" s="32" t="s">
        <v>555</v>
      </c>
      <c r="F4603" s="32" t="s">
        <v>69</v>
      </c>
      <c r="G4603" s="32" t="s">
        <v>558</v>
      </c>
    </row>
    <row r="4604" spans="1:7" x14ac:dyDescent="0.2">
      <c r="A4604" s="31">
        <v>4603</v>
      </c>
      <c r="B4604" s="32" t="str">
        <f t="shared" si="71"/>
        <v>SJ-T-02-QDVZ-FP-0010_SN01_E</v>
      </c>
      <c r="C4604" s="32" t="str">
        <f>VLOOKUP(D4604,设备类型清单!B:E,4,0)</f>
        <v>SJ-T-02-QDVZ-FP-0010</v>
      </c>
      <c r="D4604" s="32" t="s">
        <v>567</v>
      </c>
      <c r="E4604" s="32" t="s">
        <v>555</v>
      </c>
      <c r="F4604" s="32" t="s">
        <v>101</v>
      </c>
      <c r="G4604" s="32" t="s">
        <v>536</v>
      </c>
    </row>
    <row r="4605" spans="1:7" x14ac:dyDescent="0.2">
      <c r="A4605" s="31">
        <v>4604</v>
      </c>
      <c r="B4605" s="32" t="str">
        <f t="shared" si="71"/>
        <v>SJ-T-02-QDVZ-FP-0010_SN02_M</v>
      </c>
      <c r="C4605" s="32" t="str">
        <f>VLOOKUP(D4605,设备类型清单!B:E,4,0)</f>
        <v>SJ-T-02-QDVZ-FP-0010</v>
      </c>
      <c r="D4605" s="32" t="s">
        <v>567</v>
      </c>
      <c r="E4605" s="32" t="s">
        <v>555</v>
      </c>
      <c r="F4605" s="32" t="s">
        <v>102</v>
      </c>
      <c r="G4605" s="32" t="s">
        <v>537</v>
      </c>
    </row>
    <row r="4606" spans="1:7" x14ac:dyDescent="0.2">
      <c r="A4606" s="31">
        <v>4605</v>
      </c>
      <c r="B4606" s="32" t="str">
        <f t="shared" si="71"/>
        <v>SJ-T-02-QDVZ-FP-0010_SN03_R</v>
      </c>
      <c r="C4606" s="32" t="str">
        <f>VLOOKUP(D4606,设备类型清单!B:E,4,0)</f>
        <v>SJ-T-02-QDVZ-FP-0010</v>
      </c>
      <c r="D4606" s="32" t="s">
        <v>567</v>
      </c>
      <c r="E4606" s="32" t="s">
        <v>555</v>
      </c>
      <c r="F4606" s="32" t="s">
        <v>103</v>
      </c>
      <c r="G4606" s="32" t="s">
        <v>538</v>
      </c>
    </row>
    <row r="4607" spans="1:7" x14ac:dyDescent="0.2">
      <c r="A4607" s="34">
        <v>4606</v>
      </c>
      <c r="B4607" s="30" t="str">
        <f t="shared" si="71"/>
        <v>SJ-T-02-QDVZ-FP-0011_FQ01_F</v>
      </c>
      <c r="C4607" s="30" t="str">
        <f>VLOOKUP(D4607,设备类型清单!B:E,4,0)</f>
        <v>SJ-T-02-QDVZ-FP-0011</v>
      </c>
      <c r="D4607" s="30" t="s">
        <v>568</v>
      </c>
      <c r="E4607" s="30" t="s">
        <v>555</v>
      </c>
      <c r="F4607" s="30" t="s">
        <v>29</v>
      </c>
      <c r="G4607" s="30" t="s">
        <v>556</v>
      </c>
    </row>
    <row r="4608" spans="1:7" x14ac:dyDescent="0.2">
      <c r="A4608" s="34">
        <v>4607</v>
      </c>
      <c r="B4608" s="30" t="str">
        <f t="shared" si="71"/>
        <v>SJ-T-02-QDVZ-FP-0011_EF01_F</v>
      </c>
      <c r="C4608" s="30" t="str">
        <f>VLOOKUP(D4608,设备类型清单!B:E,4,0)</f>
        <v>SJ-T-02-QDVZ-FP-0011</v>
      </c>
      <c r="D4608" s="30" t="s">
        <v>568</v>
      </c>
      <c r="E4608" s="30" t="s">
        <v>555</v>
      </c>
      <c r="F4608" s="30" t="s">
        <v>530</v>
      </c>
      <c r="G4608" s="30" t="s">
        <v>557</v>
      </c>
    </row>
    <row r="4609" spans="1:7" x14ac:dyDescent="0.2">
      <c r="A4609" s="34">
        <v>4608</v>
      </c>
      <c r="B4609" s="30" t="str">
        <f t="shared" si="71"/>
        <v>SJ-T-02-QDVZ-FP-0011_DP01_F</v>
      </c>
      <c r="C4609" s="30" t="str">
        <f>VLOOKUP(D4609,设备类型清单!B:E,4,0)</f>
        <v>SJ-T-02-QDVZ-FP-0011</v>
      </c>
      <c r="D4609" s="30" t="s">
        <v>568</v>
      </c>
      <c r="E4609" s="30" t="s">
        <v>555</v>
      </c>
      <c r="F4609" s="30" t="s">
        <v>69</v>
      </c>
      <c r="G4609" s="30" t="s">
        <v>558</v>
      </c>
    </row>
    <row r="4610" spans="1:7" x14ac:dyDescent="0.2">
      <c r="A4610" s="34">
        <v>4609</v>
      </c>
      <c r="B4610" s="30" t="str">
        <f t="shared" ref="B4610:B4673" si="72">C4610&amp;F4610</f>
        <v>SJ-T-02-QDVZ-FP-0011_SN01_E</v>
      </c>
      <c r="C4610" s="30" t="str">
        <f>VLOOKUP(D4610,设备类型清单!B:E,4,0)</f>
        <v>SJ-T-02-QDVZ-FP-0011</v>
      </c>
      <c r="D4610" s="30" t="s">
        <v>568</v>
      </c>
      <c r="E4610" s="30" t="s">
        <v>555</v>
      </c>
      <c r="F4610" s="30" t="s">
        <v>101</v>
      </c>
      <c r="G4610" s="30" t="s">
        <v>536</v>
      </c>
    </row>
    <row r="4611" spans="1:7" x14ac:dyDescent="0.2">
      <c r="A4611" s="34">
        <v>4610</v>
      </c>
      <c r="B4611" s="30" t="str">
        <f t="shared" si="72"/>
        <v>SJ-T-02-QDVZ-FP-0011_SN02_M</v>
      </c>
      <c r="C4611" s="30" t="str">
        <f>VLOOKUP(D4611,设备类型清单!B:E,4,0)</f>
        <v>SJ-T-02-QDVZ-FP-0011</v>
      </c>
      <c r="D4611" s="30" t="s">
        <v>568</v>
      </c>
      <c r="E4611" s="30" t="s">
        <v>555</v>
      </c>
      <c r="F4611" s="30" t="s">
        <v>102</v>
      </c>
      <c r="G4611" s="30" t="s">
        <v>537</v>
      </c>
    </row>
    <row r="4612" spans="1:7" x14ac:dyDescent="0.2">
      <c r="A4612" s="34">
        <v>4611</v>
      </c>
      <c r="B4612" s="30" t="str">
        <f t="shared" si="72"/>
        <v>SJ-T-02-QDVZ-FP-0011_SN03_R</v>
      </c>
      <c r="C4612" s="30" t="str">
        <f>VLOOKUP(D4612,设备类型清单!B:E,4,0)</f>
        <v>SJ-T-02-QDVZ-FP-0011</v>
      </c>
      <c r="D4612" s="30" t="s">
        <v>568</v>
      </c>
      <c r="E4612" s="30" t="s">
        <v>555</v>
      </c>
      <c r="F4612" s="30" t="s">
        <v>103</v>
      </c>
      <c r="G4612" s="30" t="s">
        <v>538</v>
      </c>
    </row>
    <row r="4613" spans="1:7" x14ac:dyDescent="0.2">
      <c r="A4613" s="31">
        <v>4612</v>
      </c>
      <c r="B4613" s="32" t="str">
        <f t="shared" si="72"/>
        <v>SJ-T-02-QDVZ-FP-0012_FQ01_F</v>
      </c>
      <c r="C4613" s="32" t="str">
        <f>VLOOKUP(D4613,设备类型清单!B:E,4,0)</f>
        <v>SJ-T-02-QDVZ-FP-0012</v>
      </c>
      <c r="D4613" s="32" t="s">
        <v>569</v>
      </c>
      <c r="E4613" s="32" t="s">
        <v>555</v>
      </c>
      <c r="F4613" s="32" t="s">
        <v>29</v>
      </c>
      <c r="G4613" s="32" t="s">
        <v>556</v>
      </c>
    </row>
    <row r="4614" spans="1:7" x14ac:dyDescent="0.2">
      <c r="A4614" s="31">
        <v>4613</v>
      </c>
      <c r="B4614" s="32" t="str">
        <f t="shared" si="72"/>
        <v>SJ-T-02-QDVZ-FP-0012_EF01_F</v>
      </c>
      <c r="C4614" s="32" t="str">
        <f>VLOOKUP(D4614,设备类型清单!B:E,4,0)</f>
        <v>SJ-T-02-QDVZ-FP-0012</v>
      </c>
      <c r="D4614" s="32" t="s">
        <v>569</v>
      </c>
      <c r="E4614" s="32" t="s">
        <v>555</v>
      </c>
      <c r="F4614" s="32" t="s">
        <v>530</v>
      </c>
      <c r="G4614" s="32" t="s">
        <v>557</v>
      </c>
    </row>
    <row r="4615" spans="1:7" x14ac:dyDescent="0.2">
      <c r="A4615" s="31">
        <v>4614</v>
      </c>
      <c r="B4615" s="32" t="str">
        <f t="shared" si="72"/>
        <v>SJ-T-02-QDVZ-FP-0012_DP01_F</v>
      </c>
      <c r="C4615" s="32" t="str">
        <f>VLOOKUP(D4615,设备类型清单!B:E,4,0)</f>
        <v>SJ-T-02-QDVZ-FP-0012</v>
      </c>
      <c r="D4615" s="32" t="s">
        <v>569</v>
      </c>
      <c r="E4615" s="32" t="s">
        <v>555</v>
      </c>
      <c r="F4615" s="32" t="s">
        <v>69</v>
      </c>
      <c r="G4615" s="32" t="s">
        <v>558</v>
      </c>
    </row>
    <row r="4616" spans="1:7" x14ac:dyDescent="0.2">
      <c r="A4616" s="31">
        <v>4615</v>
      </c>
      <c r="B4616" s="32" t="str">
        <f t="shared" si="72"/>
        <v>SJ-T-02-QDVZ-FP-0012_SN01_E</v>
      </c>
      <c r="C4616" s="32" t="str">
        <f>VLOOKUP(D4616,设备类型清单!B:E,4,0)</f>
        <v>SJ-T-02-QDVZ-FP-0012</v>
      </c>
      <c r="D4616" s="32" t="s">
        <v>569</v>
      </c>
      <c r="E4616" s="32" t="s">
        <v>555</v>
      </c>
      <c r="F4616" s="32" t="s">
        <v>101</v>
      </c>
      <c r="G4616" s="32" t="s">
        <v>536</v>
      </c>
    </row>
    <row r="4617" spans="1:7" x14ac:dyDescent="0.2">
      <c r="A4617" s="31">
        <v>4616</v>
      </c>
      <c r="B4617" s="32" t="str">
        <f t="shared" si="72"/>
        <v>SJ-T-02-QDVZ-FP-0012_SN02_M</v>
      </c>
      <c r="C4617" s="32" t="str">
        <f>VLOOKUP(D4617,设备类型清单!B:E,4,0)</f>
        <v>SJ-T-02-QDVZ-FP-0012</v>
      </c>
      <c r="D4617" s="32" t="s">
        <v>569</v>
      </c>
      <c r="E4617" s="32" t="s">
        <v>555</v>
      </c>
      <c r="F4617" s="32" t="s">
        <v>102</v>
      </c>
      <c r="G4617" s="32" t="s">
        <v>537</v>
      </c>
    </row>
    <row r="4618" spans="1:7" x14ac:dyDescent="0.2">
      <c r="A4618" s="31">
        <v>4617</v>
      </c>
      <c r="B4618" s="32" t="str">
        <f t="shared" si="72"/>
        <v>SJ-T-02-QDVZ-FP-0012_SN03_R</v>
      </c>
      <c r="C4618" s="32" t="str">
        <f>VLOOKUP(D4618,设备类型清单!B:E,4,0)</f>
        <v>SJ-T-02-QDVZ-FP-0012</v>
      </c>
      <c r="D4618" s="32" t="s">
        <v>569</v>
      </c>
      <c r="E4618" s="32" t="s">
        <v>555</v>
      </c>
      <c r="F4618" s="32" t="s">
        <v>103</v>
      </c>
      <c r="G4618" s="32" t="s">
        <v>538</v>
      </c>
    </row>
    <row r="4619" spans="1:7" x14ac:dyDescent="0.2">
      <c r="A4619" s="34">
        <v>4618</v>
      </c>
      <c r="B4619" s="30" t="str">
        <f t="shared" si="72"/>
        <v>SJ-T-02-QDVZ-FP-0013_FQ01_F</v>
      </c>
      <c r="C4619" s="30" t="str">
        <f>VLOOKUP(D4619,设备类型清单!B:E,4,0)</f>
        <v>SJ-T-02-QDVZ-FP-0013</v>
      </c>
      <c r="D4619" s="30" t="s">
        <v>570</v>
      </c>
      <c r="E4619" s="30" t="s">
        <v>555</v>
      </c>
      <c r="F4619" s="30" t="s">
        <v>29</v>
      </c>
      <c r="G4619" s="30" t="s">
        <v>556</v>
      </c>
    </row>
    <row r="4620" spans="1:7" x14ac:dyDescent="0.2">
      <c r="A4620" s="34">
        <v>4619</v>
      </c>
      <c r="B4620" s="30" t="str">
        <f t="shared" si="72"/>
        <v>SJ-T-02-QDVZ-FP-0013_EF01_F</v>
      </c>
      <c r="C4620" s="30" t="str">
        <f>VLOOKUP(D4620,设备类型清单!B:E,4,0)</f>
        <v>SJ-T-02-QDVZ-FP-0013</v>
      </c>
      <c r="D4620" s="30" t="s">
        <v>570</v>
      </c>
      <c r="E4620" s="30" t="s">
        <v>555</v>
      </c>
      <c r="F4620" s="30" t="s">
        <v>530</v>
      </c>
      <c r="G4620" s="30" t="s">
        <v>557</v>
      </c>
    </row>
    <row r="4621" spans="1:7" x14ac:dyDescent="0.2">
      <c r="A4621" s="34">
        <v>4620</v>
      </c>
      <c r="B4621" s="30" t="str">
        <f t="shared" si="72"/>
        <v>SJ-T-02-QDVZ-FP-0013_DP01_F</v>
      </c>
      <c r="C4621" s="30" t="str">
        <f>VLOOKUP(D4621,设备类型清单!B:E,4,0)</f>
        <v>SJ-T-02-QDVZ-FP-0013</v>
      </c>
      <c r="D4621" s="30" t="s">
        <v>570</v>
      </c>
      <c r="E4621" s="30" t="s">
        <v>555</v>
      </c>
      <c r="F4621" s="30" t="s">
        <v>69</v>
      </c>
      <c r="G4621" s="30" t="s">
        <v>558</v>
      </c>
    </row>
    <row r="4622" spans="1:7" x14ac:dyDescent="0.2">
      <c r="A4622" s="34">
        <v>4621</v>
      </c>
      <c r="B4622" s="30" t="str">
        <f t="shared" si="72"/>
        <v>SJ-T-02-QDVZ-FP-0013_SN01_E</v>
      </c>
      <c r="C4622" s="30" t="str">
        <f>VLOOKUP(D4622,设备类型清单!B:E,4,0)</f>
        <v>SJ-T-02-QDVZ-FP-0013</v>
      </c>
      <c r="D4622" s="30" t="s">
        <v>570</v>
      </c>
      <c r="E4622" s="30" t="s">
        <v>555</v>
      </c>
      <c r="F4622" s="30" t="s">
        <v>101</v>
      </c>
      <c r="G4622" s="30" t="s">
        <v>536</v>
      </c>
    </row>
    <row r="4623" spans="1:7" x14ac:dyDescent="0.2">
      <c r="A4623" s="34">
        <v>4622</v>
      </c>
      <c r="B4623" s="30" t="str">
        <f t="shared" si="72"/>
        <v>SJ-T-02-QDVZ-FP-0013_SN02_M</v>
      </c>
      <c r="C4623" s="30" t="str">
        <f>VLOOKUP(D4623,设备类型清单!B:E,4,0)</f>
        <v>SJ-T-02-QDVZ-FP-0013</v>
      </c>
      <c r="D4623" s="30" t="s">
        <v>570</v>
      </c>
      <c r="E4623" s="30" t="s">
        <v>555</v>
      </c>
      <c r="F4623" s="30" t="s">
        <v>102</v>
      </c>
      <c r="G4623" s="30" t="s">
        <v>537</v>
      </c>
    </row>
    <row r="4624" spans="1:7" x14ac:dyDescent="0.2">
      <c r="A4624" s="34">
        <v>4623</v>
      </c>
      <c r="B4624" s="30" t="str">
        <f t="shared" si="72"/>
        <v>SJ-T-02-QDVZ-FP-0013_SN03_R</v>
      </c>
      <c r="C4624" s="30" t="str">
        <f>VLOOKUP(D4624,设备类型清单!B:E,4,0)</f>
        <v>SJ-T-02-QDVZ-FP-0013</v>
      </c>
      <c r="D4624" s="30" t="s">
        <v>570</v>
      </c>
      <c r="E4624" s="30" t="s">
        <v>555</v>
      </c>
      <c r="F4624" s="30" t="s">
        <v>103</v>
      </c>
      <c r="G4624" s="30" t="s">
        <v>538</v>
      </c>
    </row>
    <row r="4625" spans="1:7" x14ac:dyDescent="0.2">
      <c r="A4625" s="31">
        <v>4624</v>
      </c>
      <c r="B4625" s="32" t="str">
        <f t="shared" si="72"/>
        <v>SJ-T-02-QDVZ-FP-0014_FQ01_F</v>
      </c>
      <c r="C4625" s="32" t="str">
        <f>VLOOKUP(D4625,设备类型清单!B:E,4,0)</f>
        <v>SJ-T-02-QDVZ-FP-0014</v>
      </c>
      <c r="D4625" s="32" t="s">
        <v>571</v>
      </c>
      <c r="E4625" s="32" t="s">
        <v>555</v>
      </c>
      <c r="F4625" s="32" t="s">
        <v>29</v>
      </c>
      <c r="G4625" s="32" t="s">
        <v>556</v>
      </c>
    </row>
    <row r="4626" spans="1:7" x14ac:dyDescent="0.2">
      <c r="A4626" s="31">
        <v>4625</v>
      </c>
      <c r="B4626" s="32" t="str">
        <f t="shared" si="72"/>
        <v>SJ-T-02-QDVZ-FP-0014_EF01_F</v>
      </c>
      <c r="C4626" s="32" t="str">
        <f>VLOOKUP(D4626,设备类型清单!B:E,4,0)</f>
        <v>SJ-T-02-QDVZ-FP-0014</v>
      </c>
      <c r="D4626" s="32" t="s">
        <v>571</v>
      </c>
      <c r="E4626" s="32" t="s">
        <v>555</v>
      </c>
      <c r="F4626" s="32" t="s">
        <v>530</v>
      </c>
      <c r="G4626" s="32" t="s">
        <v>557</v>
      </c>
    </row>
    <row r="4627" spans="1:7" x14ac:dyDescent="0.2">
      <c r="A4627" s="31">
        <v>4626</v>
      </c>
      <c r="B4627" s="32" t="str">
        <f t="shared" si="72"/>
        <v>SJ-T-02-QDVZ-FP-0014_DP01_F</v>
      </c>
      <c r="C4627" s="32" t="str">
        <f>VLOOKUP(D4627,设备类型清单!B:E,4,0)</f>
        <v>SJ-T-02-QDVZ-FP-0014</v>
      </c>
      <c r="D4627" s="32" t="s">
        <v>571</v>
      </c>
      <c r="E4627" s="32" t="s">
        <v>555</v>
      </c>
      <c r="F4627" s="32" t="s">
        <v>69</v>
      </c>
      <c r="G4627" s="32" t="s">
        <v>558</v>
      </c>
    </row>
    <row r="4628" spans="1:7" x14ac:dyDescent="0.2">
      <c r="A4628" s="31">
        <v>4627</v>
      </c>
      <c r="B4628" s="32" t="str">
        <f t="shared" si="72"/>
        <v>SJ-T-02-QDVZ-FP-0014_SN01_E</v>
      </c>
      <c r="C4628" s="32" t="str">
        <f>VLOOKUP(D4628,设备类型清单!B:E,4,0)</f>
        <v>SJ-T-02-QDVZ-FP-0014</v>
      </c>
      <c r="D4628" s="32" t="s">
        <v>571</v>
      </c>
      <c r="E4628" s="32" t="s">
        <v>555</v>
      </c>
      <c r="F4628" s="32" t="s">
        <v>101</v>
      </c>
      <c r="G4628" s="32" t="s">
        <v>536</v>
      </c>
    </row>
    <row r="4629" spans="1:7" x14ac:dyDescent="0.2">
      <c r="A4629" s="31">
        <v>4628</v>
      </c>
      <c r="B4629" s="32" t="str">
        <f t="shared" si="72"/>
        <v>SJ-T-02-QDVZ-FP-0014_SN02_M</v>
      </c>
      <c r="C4629" s="32" t="str">
        <f>VLOOKUP(D4629,设备类型清单!B:E,4,0)</f>
        <v>SJ-T-02-QDVZ-FP-0014</v>
      </c>
      <c r="D4629" s="32" t="s">
        <v>571</v>
      </c>
      <c r="E4629" s="32" t="s">
        <v>555</v>
      </c>
      <c r="F4629" s="32" t="s">
        <v>102</v>
      </c>
      <c r="G4629" s="32" t="s">
        <v>537</v>
      </c>
    </row>
    <row r="4630" spans="1:7" x14ac:dyDescent="0.2">
      <c r="A4630" s="31">
        <v>4629</v>
      </c>
      <c r="B4630" s="32" t="str">
        <f t="shared" si="72"/>
        <v>SJ-T-02-QDVZ-FP-0014_SN03_R</v>
      </c>
      <c r="C4630" s="32" t="str">
        <f>VLOOKUP(D4630,设备类型清单!B:E,4,0)</f>
        <v>SJ-T-02-QDVZ-FP-0014</v>
      </c>
      <c r="D4630" s="32" t="s">
        <v>571</v>
      </c>
      <c r="E4630" s="32" t="s">
        <v>555</v>
      </c>
      <c r="F4630" s="32" t="s">
        <v>103</v>
      </c>
      <c r="G4630" s="32" t="s">
        <v>538</v>
      </c>
    </row>
    <row r="4631" spans="1:7" x14ac:dyDescent="0.2">
      <c r="A4631" s="34">
        <v>4630</v>
      </c>
      <c r="B4631" s="30" t="str">
        <f t="shared" si="72"/>
        <v>SJ-T-02-QDVZ-FP-0015_FQ01_F</v>
      </c>
      <c r="C4631" s="30" t="str">
        <f>VLOOKUP(D4631,设备类型清单!B:E,4,0)</f>
        <v>SJ-T-02-QDVZ-FP-0015</v>
      </c>
      <c r="D4631" s="30" t="s">
        <v>572</v>
      </c>
      <c r="E4631" s="30" t="s">
        <v>555</v>
      </c>
      <c r="F4631" s="30" t="s">
        <v>29</v>
      </c>
      <c r="G4631" s="30" t="s">
        <v>556</v>
      </c>
    </row>
    <row r="4632" spans="1:7" x14ac:dyDescent="0.2">
      <c r="A4632" s="34">
        <v>4631</v>
      </c>
      <c r="B4632" s="30" t="str">
        <f t="shared" si="72"/>
        <v>SJ-T-02-QDVZ-FP-0015_EF01_F</v>
      </c>
      <c r="C4632" s="30" t="str">
        <f>VLOOKUP(D4632,设备类型清单!B:E,4,0)</f>
        <v>SJ-T-02-QDVZ-FP-0015</v>
      </c>
      <c r="D4632" s="30" t="s">
        <v>572</v>
      </c>
      <c r="E4632" s="30" t="s">
        <v>555</v>
      </c>
      <c r="F4632" s="30" t="s">
        <v>530</v>
      </c>
      <c r="G4632" s="30" t="s">
        <v>557</v>
      </c>
    </row>
    <row r="4633" spans="1:7" x14ac:dyDescent="0.2">
      <c r="A4633" s="34">
        <v>4632</v>
      </c>
      <c r="B4633" s="30" t="str">
        <f t="shared" si="72"/>
        <v>SJ-T-02-QDVZ-FP-0015_DP01_F</v>
      </c>
      <c r="C4633" s="30" t="str">
        <f>VLOOKUP(D4633,设备类型清单!B:E,4,0)</f>
        <v>SJ-T-02-QDVZ-FP-0015</v>
      </c>
      <c r="D4633" s="30" t="s">
        <v>572</v>
      </c>
      <c r="E4633" s="30" t="s">
        <v>555</v>
      </c>
      <c r="F4633" s="30" t="s">
        <v>69</v>
      </c>
      <c r="G4633" s="30" t="s">
        <v>558</v>
      </c>
    </row>
    <row r="4634" spans="1:7" x14ac:dyDescent="0.2">
      <c r="A4634" s="34">
        <v>4633</v>
      </c>
      <c r="B4634" s="30" t="str">
        <f t="shared" si="72"/>
        <v>SJ-T-02-QDVZ-FP-0015_SN01_E</v>
      </c>
      <c r="C4634" s="30" t="str">
        <f>VLOOKUP(D4634,设备类型清单!B:E,4,0)</f>
        <v>SJ-T-02-QDVZ-FP-0015</v>
      </c>
      <c r="D4634" s="30" t="s">
        <v>572</v>
      </c>
      <c r="E4634" s="30" t="s">
        <v>555</v>
      </c>
      <c r="F4634" s="30" t="s">
        <v>101</v>
      </c>
      <c r="G4634" s="30" t="s">
        <v>536</v>
      </c>
    </row>
    <row r="4635" spans="1:7" x14ac:dyDescent="0.2">
      <c r="A4635" s="34">
        <v>4634</v>
      </c>
      <c r="B4635" s="30" t="str">
        <f t="shared" si="72"/>
        <v>SJ-T-02-QDVZ-FP-0015_SN02_M</v>
      </c>
      <c r="C4635" s="30" t="str">
        <f>VLOOKUP(D4635,设备类型清单!B:E,4,0)</f>
        <v>SJ-T-02-QDVZ-FP-0015</v>
      </c>
      <c r="D4635" s="30" t="s">
        <v>572</v>
      </c>
      <c r="E4635" s="30" t="s">
        <v>555</v>
      </c>
      <c r="F4635" s="30" t="s">
        <v>102</v>
      </c>
      <c r="G4635" s="30" t="s">
        <v>537</v>
      </c>
    </row>
    <row r="4636" spans="1:7" x14ac:dyDescent="0.2">
      <c r="A4636" s="34">
        <v>4635</v>
      </c>
      <c r="B4636" s="30" t="str">
        <f t="shared" si="72"/>
        <v>SJ-T-02-QDVZ-FP-0015_SN03_R</v>
      </c>
      <c r="C4636" s="30" t="str">
        <f>VLOOKUP(D4636,设备类型清单!B:E,4,0)</f>
        <v>SJ-T-02-QDVZ-FP-0015</v>
      </c>
      <c r="D4636" s="30" t="s">
        <v>572</v>
      </c>
      <c r="E4636" s="30" t="s">
        <v>555</v>
      </c>
      <c r="F4636" s="30" t="s">
        <v>103</v>
      </c>
      <c r="G4636" s="30" t="s">
        <v>538</v>
      </c>
    </row>
    <row r="4637" spans="1:7" x14ac:dyDescent="0.2">
      <c r="A4637" s="31">
        <v>4636</v>
      </c>
      <c r="B4637" s="32" t="str">
        <f t="shared" si="72"/>
        <v>SJ-T-02-QDVZ-FP-0016_FQ01_F</v>
      </c>
      <c r="C4637" s="32" t="str">
        <f>VLOOKUP(D4637,设备类型清单!B:E,4,0)</f>
        <v>SJ-T-02-QDVZ-FP-0016</v>
      </c>
      <c r="D4637" s="32" t="s">
        <v>573</v>
      </c>
      <c r="E4637" s="32" t="s">
        <v>555</v>
      </c>
      <c r="F4637" s="32" t="s">
        <v>29</v>
      </c>
      <c r="G4637" s="32" t="s">
        <v>556</v>
      </c>
    </row>
    <row r="4638" spans="1:7" x14ac:dyDescent="0.2">
      <c r="A4638" s="31">
        <v>4637</v>
      </c>
      <c r="B4638" s="32" t="str">
        <f t="shared" si="72"/>
        <v>SJ-T-02-QDVZ-FP-0016_EF01_F</v>
      </c>
      <c r="C4638" s="32" t="str">
        <f>VLOOKUP(D4638,设备类型清单!B:E,4,0)</f>
        <v>SJ-T-02-QDVZ-FP-0016</v>
      </c>
      <c r="D4638" s="32" t="s">
        <v>573</v>
      </c>
      <c r="E4638" s="32" t="s">
        <v>555</v>
      </c>
      <c r="F4638" s="32" t="s">
        <v>530</v>
      </c>
      <c r="G4638" s="32" t="s">
        <v>557</v>
      </c>
    </row>
    <row r="4639" spans="1:7" x14ac:dyDescent="0.2">
      <c r="A4639" s="31">
        <v>4638</v>
      </c>
      <c r="B4639" s="32" t="str">
        <f t="shared" si="72"/>
        <v>SJ-T-02-QDVZ-FP-0016_DP01_F</v>
      </c>
      <c r="C4639" s="32" t="str">
        <f>VLOOKUP(D4639,设备类型清单!B:E,4,0)</f>
        <v>SJ-T-02-QDVZ-FP-0016</v>
      </c>
      <c r="D4639" s="32" t="s">
        <v>573</v>
      </c>
      <c r="E4639" s="32" t="s">
        <v>555</v>
      </c>
      <c r="F4639" s="32" t="s">
        <v>69</v>
      </c>
      <c r="G4639" s="32" t="s">
        <v>558</v>
      </c>
    </row>
    <row r="4640" spans="1:7" x14ac:dyDescent="0.2">
      <c r="A4640" s="31">
        <v>4639</v>
      </c>
      <c r="B4640" s="32" t="str">
        <f t="shared" si="72"/>
        <v>SJ-T-02-QDVZ-FP-0016_SN01_E</v>
      </c>
      <c r="C4640" s="32" t="str">
        <f>VLOOKUP(D4640,设备类型清单!B:E,4,0)</f>
        <v>SJ-T-02-QDVZ-FP-0016</v>
      </c>
      <c r="D4640" s="32" t="s">
        <v>573</v>
      </c>
      <c r="E4640" s="32" t="s">
        <v>555</v>
      </c>
      <c r="F4640" s="32" t="s">
        <v>101</v>
      </c>
      <c r="G4640" s="32" t="s">
        <v>536</v>
      </c>
    </row>
    <row r="4641" spans="1:7" x14ac:dyDescent="0.2">
      <c r="A4641" s="31">
        <v>4640</v>
      </c>
      <c r="B4641" s="32" t="str">
        <f t="shared" si="72"/>
        <v>SJ-T-02-QDVZ-FP-0016_SN02_M</v>
      </c>
      <c r="C4641" s="32" t="str">
        <f>VLOOKUP(D4641,设备类型清单!B:E,4,0)</f>
        <v>SJ-T-02-QDVZ-FP-0016</v>
      </c>
      <c r="D4641" s="32" t="s">
        <v>573</v>
      </c>
      <c r="E4641" s="32" t="s">
        <v>555</v>
      </c>
      <c r="F4641" s="32" t="s">
        <v>102</v>
      </c>
      <c r="G4641" s="32" t="s">
        <v>537</v>
      </c>
    </row>
    <row r="4642" spans="1:7" x14ac:dyDescent="0.2">
      <c r="A4642" s="31">
        <v>4641</v>
      </c>
      <c r="B4642" s="32" t="str">
        <f t="shared" si="72"/>
        <v>SJ-T-02-QDVZ-FP-0016_SN03_R</v>
      </c>
      <c r="C4642" s="32" t="str">
        <f>VLOOKUP(D4642,设备类型清单!B:E,4,0)</f>
        <v>SJ-T-02-QDVZ-FP-0016</v>
      </c>
      <c r="D4642" s="32" t="s">
        <v>573</v>
      </c>
      <c r="E4642" s="32" t="s">
        <v>555</v>
      </c>
      <c r="F4642" s="32" t="s">
        <v>103</v>
      </c>
      <c r="G4642" s="32" t="s">
        <v>538</v>
      </c>
    </row>
    <row r="4643" spans="1:7" x14ac:dyDescent="0.2">
      <c r="A4643" s="34">
        <v>4642</v>
      </c>
      <c r="B4643" s="30" t="str">
        <f t="shared" si="72"/>
        <v>SJ-T-02-QDVZ-FP-0017_FQ01_F</v>
      </c>
      <c r="C4643" s="30" t="str">
        <f>VLOOKUP(D4643,设备类型清单!B:E,4,0)</f>
        <v>SJ-T-02-QDVZ-FP-0017</v>
      </c>
      <c r="D4643" s="30" t="s">
        <v>574</v>
      </c>
      <c r="E4643" s="30" t="s">
        <v>555</v>
      </c>
      <c r="F4643" s="30" t="s">
        <v>29</v>
      </c>
      <c r="G4643" s="30" t="s">
        <v>556</v>
      </c>
    </row>
    <row r="4644" spans="1:7" x14ac:dyDescent="0.2">
      <c r="A4644" s="34">
        <v>4643</v>
      </c>
      <c r="B4644" s="30" t="str">
        <f t="shared" si="72"/>
        <v>SJ-T-02-QDVZ-FP-0017_EF01_F</v>
      </c>
      <c r="C4644" s="30" t="str">
        <f>VLOOKUP(D4644,设备类型清单!B:E,4,0)</f>
        <v>SJ-T-02-QDVZ-FP-0017</v>
      </c>
      <c r="D4644" s="30" t="s">
        <v>574</v>
      </c>
      <c r="E4644" s="30" t="s">
        <v>555</v>
      </c>
      <c r="F4644" s="30" t="s">
        <v>530</v>
      </c>
      <c r="G4644" s="30" t="s">
        <v>557</v>
      </c>
    </row>
    <row r="4645" spans="1:7" x14ac:dyDescent="0.2">
      <c r="A4645" s="34">
        <v>4644</v>
      </c>
      <c r="B4645" s="30" t="str">
        <f t="shared" si="72"/>
        <v>SJ-T-02-QDVZ-FP-0017_DP01_F</v>
      </c>
      <c r="C4645" s="30" t="str">
        <f>VLOOKUP(D4645,设备类型清单!B:E,4,0)</f>
        <v>SJ-T-02-QDVZ-FP-0017</v>
      </c>
      <c r="D4645" s="30" t="s">
        <v>574</v>
      </c>
      <c r="E4645" s="30" t="s">
        <v>555</v>
      </c>
      <c r="F4645" s="30" t="s">
        <v>69</v>
      </c>
      <c r="G4645" s="30" t="s">
        <v>558</v>
      </c>
    </row>
    <row r="4646" spans="1:7" x14ac:dyDescent="0.2">
      <c r="A4646" s="34">
        <v>4645</v>
      </c>
      <c r="B4646" s="30" t="str">
        <f t="shared" si="72"/>
        <v>SJ-T-02-QDVZ-FP-0017_SN01_E</v>
      </c>
      <c r="C4646" s="30" t="str">
        <f>VLOOKUP(D4646,设备类型清单!B:E,4,0)</f>
        <v>SJ-T-02-QDVZ-FP-0017</v>
      </c>
      <c r="D4646" s="30" t="s">
        <v>574</v>
      </c>
      <c r="E4646" s="30" t="s">
        <v>555</v>
      </c>
      <c r="F4646" s="30" t="s">
        <v>101</v>
      </c>
      <c r="G4646" s="30" t="s">
        <v>536</v>
      </c>
    </row>
    <row r="4647" spans="1:7" x14ac:dyDescent="0.2">
      <c r="A4647" s="34">
        <v>4646</v>
      </c>
      <c r="B4647" s="30" t="str">
        <f t="shared" si="72"/>
        <v>SJ-T-02-QDVZ-FP-0017_SN02_M</v>
      </c>
      <c r="C4647" s="30" t="str">
        <f>VLOOKUP(D4647,设备类型清单!B:E,4,0)</f>
        <v>SJ-T-02-QDVZ-FP-0017</v>
      </c>
      <c r="D4647" s="30" t="s">
        <v>574</v>
      </c>
      <c r="E4647" s="30" t="s">
        <v>555</v>
      </c>
      <c r="F4647" s="30" t="s">
        <v>102</v>
      </c>
      <c r="G4647" s="30" t="s">
        <v>537</v>
      </c>
    </row>
    <row r="4648" spans="1:7" x14ac:dyDescent="0.2">
      <c r="A4648" s="34">
        <v>4647</v>
      </c>
      <c r="B4648" s="30" t="str">
        <f t="shared" si="72"/>
        <v>SJ-T-02-QDVZ-FP-0017_SN03_R</v>
      </c>
      <c r="C4648" s="30" t="str">
        <f>VLOOKUP(D4648,设备类型清单!B:E,4,0)</f>
        <v>SJ-T-02-QDVZ-FP-0017</v>
      </c>
      <c r="D4648" s="30" t="s">
        <v>574</v>
      </c>
      <c r="E4648" s="30" t="s">
        <v>555</v>
      </c>
      <c r="F4648" s="30" t="s">
        <v>103</v>
      </c>
      <c r="G4648" s="30" t="s">
        <v>538</v>
      </c>
    </row>
    <row r="4649" spans="1:7" x14ac:dyDescent="0.2">
      <c r="A4649" s="31">
        <v>4648</v>
      </c>
      <c r="B4649" s="32" t="str">
        <f t="shared" si="72"/>
        <v>SJ-T-02-QDVZ-CP-0001_FQ01_F</v>
      </c>
      <c r="C4649" s="32" t="str">
        <f>VLOOKUP(D4649,设备类型清单!B:E,4,0)</f>
        <v>SJ-T-02-QDVZ-CP-0001</v>
      </c>
      <c r="D4649" s="32" t="s">
        <v>575</v>
      </c>
      <c r="E4649" s="32" t="s">
        <v>555</v>
      </c>
      <c r="F4649" s="32" t="s">
        <v>29</v>
      </c>
      <c r="G4649" s="32" t="s">
        <v>556</v>
      </c>
    </row>
    <row r="4650" spans="1:7" x14ac:dyDescent="0.2">
      <c r="A4650" s="31">
        <v>4649</v>
      </c>
      <c r="B4650" s="32" t="str">
        <f t="shared" si="72"/>
        <v>SJ-T-02-QDVZ-CP-0001_EF01_F</v>
      </c>
      <c r="C4650" s="32" t="str">
        <f>VLOOKUP(D4650,设备类型清单!B:E,4,0)</f>
        <v>SJ-T-02-QDVZ-CP-0001</v>
      </c>
      <c r="D4650" s="32" t="s">
        <v>575</v>
      </c>
      <c r="E4650" s="32" t="s">
        <v>555</v>
      </c>
      <c r="F4650" s="32" t="s">
        <v>530</v>
      </c>
      <c r="G4650" s="32" t="s">
        <v>557</v>
      </c>
    </row>
    <row r="4651" spans="1:7" x14ac:dyDescent="0.2">
      <c r="A4651" s="31">
        <v>4650</v>
      </c>
      <c r="B4651" s="32" t="str">
        <f t="shared" si="72"/>
        <v>SJ-T-02-QDVZ-CP-0001_DP01_F</v>
      </c>
      <c r="C4651" s="32" t="str">
        <f>VLOOKUP(D4651,设备类型清单!B:E,4,0)</f>
        <v>SJ-T-02-QDVZ-CP-0001</v>
      </c>
      <c r="D4651" s="32" t="s">
        <v>575</v>
      </c>
      <c r="E4651" s="32" t="s">
        <v>555</v>
      </c>
      <c r="F4651" s="32" t="s">
        <v>69</v>
      </c>
      <c r="G4651" s="32" t="s">
        <v>558</v>
      </c>
    </row>
    <row r="4652" spans="1:7" x14ac:dyDescent="0.2">
      <c r="A4652" s="31">
        <v>4651</v>
      </c>
      <c r="B4652" s="32" t="str">
        <f t="shared" si="72"/>
        <v>SJ-T-02-QDVZ-CP-0001_SN01_E</v>
      </c>
      <c r="C4652" s="32" t="str">
        <f>VLOOKUP(D4652,设备类型清单!B:E,4,0)</f>
        <v>SJ-T-02-QDVZ-CP-0001</v>
      </c>
      <c r="D4652" s="32" t="s">
        <v>575</v>
      </c>
      <c r="E4652" s="32" t="s">
        <v>555</v>
      </c>
      <c r="F4652" s="32" t="s">
        <v>101</v>
      </c>
      <c r="G4652" s="32" t="s">
        <v>536</v>
      </c>
    </row>
    <row r="4653" spans="1:7" x14ac:dyDescent="0.2">
      <c r="A4653" s="31">
        <v>4652</v>
      </c>
      <c r="B4653" s="32" t="str">
        <f t="shared" si="72"/>
        <v>SJ-T-02-QDVZ-CP-0001_SN02_M</v>
      </c>
      <c r="C4653" s="32" t="str">
        <f>VLOOKUP(D4653,设备类型清单!B:E,4,0)</f>
        <v>SJ-T-02-QDVZ-CP-0001</v>
      </c>
      <c r="D4653" s="32" t="s">
        <v>575</v>
      </c>
      <c r="E4653" s="32" t="s">
        <v>555</v>
      </c>
      <c r="F4653" s="32" t="s">
        <v>102</v>
      </c>
      <c r="G4653" s="32" t="s">
        <v>537</v>
      </c>
    </row>
    <row r="4654" spans="1:7" x14ac:dyDescent="0.2">
      <c r="A4654" s="31">
        <v>4653</v>
      </c>
      <c r="B4654" s="32" t="str">
        <f t="shared" si="72"/>
        <v>SJ-T-02-QDVZ-CP-0001_SN03_R</v>
      </c>
      <c r="C4654" s="32" t="str">
        <f>VLOOKUP(D4654,设备类型清单!B:E,4,0)</f>
        <v>SJ-T-02-QDVZ-CP-0001</v>
      </c>
      <c r="D4654" s="32" t="s">
        <v>575</v>
      </c>
      <c r="E4654" s="32" t="s">
        <v>555</v>
      </c>
      <c r="F4654" s="32" t="s">
        <v>103</v>
      </c>
      <c r="G4654" s="32" t="s">
        <v>538</v>
      </c>
    </row>
    <row r="4655" spans="1:7" x14ac:dyDescent="0.2">
      <c r="A4655" s="34">
        <v>4654</v>
      </c>
      <c r="B4655" s="30" t="str">
        <f t="shared" si="72"/>
        <v>SJ-T-02-QDVZ-CP-0002_FQ01_F</v>
      </c>
      <c r="C4655" s="30" t="str">
        <f>VLOOKUP(D4655,设备类型清单!B:E,4,0)</f>
        <v>SJ-T-02-QDVZ-CP-0002</v>
      </c>
      <c r="D4655" s="30" t="s">
        <v>576</v>
      </c>
      <c r="E4655" s="30" t="s">
        <v>555</v>
      </c>
      <c r="F4655" s="30" t="s">
        <v>29</v>
      </c>
      <c r="G4655" s="30" t="s">
        <v>556</v>
      </c>
    </row>
    <row r="4656" spans="1:7" x14ac:dyDescent="0.2">
      <c r="A4656" s="34">
        <v>4655</v>
      </c>
      <c r="B4656" s="30" t="str">
        <f t="shared" si="72"/>
        <v>SJ-T-02-QDVZ-CP-0002_EF01_F</v>
      </c>
      <c r="C4656" s="30" t="str">
        <f>VLOOKUP(D4656,设备类型清单!B:E,4,0)</f>
        <v>SJ-T-02-QDVZ-CP-0002</v>
      </c>
      <c r="D4656" s="30" t="s">
        <v>576</v>
      </c>
      <c r="E4656" s="30" t="s">
        <v>555</v>
      </c>
      <c r="F4656" s="30" t="s">
        <v>530</v>
      </c>
      <c r="G4656" s="30" t="s">
        <v>557</v>
      </c>
    </row>
    <row r="4657" spans="1:7" x14ac:dyDescent="0.2">
      <c r="A4657" s="34">
        <v>4656</v>
      </c>
      <c r="B4657" s="30" t="str">
        <f t="shared" si="72"/>
        <v>SJ-T-02-QDVZ-CP-0002_DP01_F</v>
      </c>
      <c r="C4657" s="30" t="str">
        <f>VLOOKUP(D4657,设备类型清单!B:E,4,0)</f>
        <v>SJ-T-02-QDVZ-CP-0002</v>
      </c>
      <c r="D4657" s="30" t="s">
        <v>576</v>
      </c>
      <c r="E4657" s="30" t="s">
        <v>555</v>
      </c>
      <c r="F4657" s="30" t="s">
        <v>69</v>
      </c>
      <c r="G4657" s="30" t="s">
        <v>558</v>
      </c>
    </row>
    <row r="4658" spans="1:7" x14ac:dyDescent="0.2">
      <c r="A4658" s="34">
        <v>4657</v>
      </c>
      <c r="B4658" s="30" t="str">
        <f t="shared" si="72"/>
        <v>SJ-T-02-QDVZ-CP-0002_SN01_E</v>
      </c>
      <c r="C4658" s="30" t="str">
        <f>VLOOKUP(D4658,设备类型清单!B:E,4,0)</f>
        <v>SJ-T-02-QDVZ-CP-0002</v>
      </c>
      <c r="D4658" s="30" t="s">
        <v>576</v>
      </c>
      <c r="E4658" s="30" t="s">
        <v>555</v>
      </c>
      <c r="F4658" s="30" t="s">
        <v>101</v>
      </c>
      <c r="G4658" s="30" t="s">
        <v>536</v>
      </c>
    </row>
    <row r="4659" spans="1:7" x14ac:dyDescent="0.2">
      <c r="A4659" s="34">
        <v>4658</v>
      </c>
      <c r="B4659" s="30" t="str">
        <f t="shared" si="72"/>
        <v>SJ-T-02-QDVZ-CP-0002_SN02_M</v>
      </c>
      <c r="C4659" s="30" t="str">
        <f>VLOOKUP(D4659,设备类型清单!B:E,4,0)</f>
        <v>SJ-T-02-QDVZ-CP-0002</v>
      </c>
      <c r="D4659" s="30" t="s">
        <v>576</v>
      </c>
      <c r="E4659" s="30" t="s">
        <v>555</v>
      </c>
      <c r="F4659" s="30" t="s">
        <v>102</v>
      </c>
      <c r="G4659" s="30" t="s">
        <v>537</v>
      </c>
    </row>
    <row r="4660" spans="1:7" x14ac:dyDescent="0.2">
      <c r="A4660" s="34">
        <v>4659</v>
      </c>
      <c r="B4660" s="30" t="str">
        <f t="shared" si="72"/>
        <v>SJ-T-02-QDVZ-CP-0002_SN03_R</v>
      </c>
      <c r="C4660" s="30" t="str">
        <f>VLOOKUP(D4660,设备类型清单!B:E,4,0)</f>
        <v>SJ-T-02-QDVZ-CP-0002</v>
      </c>
      <c r="D4660" s="30" t="s">
        <v>576</v>
      </c>
      <c r="E4660" s="30" t="s">
        <v>555</v>
      </c>
      <c r="F4660" s="30" t="s">
        <v>103</v>
      </c>
      <c r="G4660" s="30" t="s">
        <v>538</v>
      </c>
    </row>
    <row r="4661" spans="1:7" x14ac:dyDescent="0.2">
      <c r="A4661" s="31">
        <v>4660</v>
      </c>
      <c r="B4661" s="32" t="str">
        <f t="shared" si="72"/>
        <v>SJ-T-02-QDVZ-CP-0003_FQ01_F</v>
      </c>
      <c r="C4661" s="32" t="str">
        <f>VLOOKUP(D4661,设备类型清单!B:E,4,0)</f>
        <v>SJ-T-02-QDVZ-CP-0003</v>
      </c>
      <c r="D4661" s="32" t="s">
        <v>577</v>
      </c>
      <c r="E4661" s="32" t="s">
        <v>555</v>
      </c>
      <c r="F4661" s="32" t="s">
        <v>29</v>
      </c>
      <c r="G4661" s="32" t="s">
        <v>556</v>
      </c>
    </row>
    <row r="4662" spans="1:7" x14ac:dyDescent="0.2">
      <c r="A4662" s="31">
        <v>4661</v>
      </c>
      <c r="B4662" s="32" t="str">
        <f t="shared" si="72"/>
        <v>SJ-T-02-QDVZ-CP-0003_EF01_F</v>
      </c>
      <c r="C4662" s="32" t="str">
        <f>VLOOKUP(D4662,设备类型清单!B:E,4,0)</f>
        <v>SJ-T-02-QDVZ-CP-0003</v>
      </c>
      <c r="D4662" s="32" t="s">
        <v>577</v>
      </c>
      <c r="E4662" s="32" t="s">
        <v>555</v>
      </c>
      <c r="F4662" s="32" t="s">
        <v>530</v>
      </c>
      <c r="G4662" s="32" t="s">
        <v>557</v>
      </c>
    </row>
    <row r="4663" spans="1:7" x14ac:dyDescent="0.2">
      <c r="A4663" s="31">
        <v>4662</v>
      </c>
      <c r="B4663" s="32" t="str">
        <f t="shared" si="72"/>
        <v>SJ-T-02-QDVZ-CP-0003_DP01_F</v>
      </c>
      <c r="C4663" s="32" t="str">
        <f>VLOOKUP(D4663,设备类型清单!B:E,4,0)</f>
        <v>SJ-T-02-QDVZ-CP-0003</v>
      </c>
      <c r="D4663" s="32" t="s">
        <v>577</v>
      </c>
      <c r="E4663" s="32" t="s">
        <v>555</v>
      </c>
      <c r="F4663" s="32" t="s">
        <v>69</v>
      </c>
      <c r="G4663" s="32" t="s">
        <v>558</v>
      </c>
    </row>
    <row r="4664" spans="1:7" x14ac:dyDescent="0.2">
      <c r="A4664" s="31">
        <v>4663</v>
      </c>
      <c r="B4664" s="32" t="str">
        <f t="shared" si="72"/>
        <v>SJ-T-02-QDVZ-CP-0003_SN01_E</v>
      </c>
      <c r="C4664" s="32" t="str">
        <f>VLOOKUP(D4664,设备类型清单!B:E,4,0)</f>
        <v>SJ-T-02-QDVZ-CP-0003</v>
      </c>
      <c r="D4664" s="32" t="s">
        <v>577</v>
      </c>
      <c r="E4664" s="32" t="s">
        <v>555</v>
      </c>
      <c r="F4664" s="32" t="s">
        <v>101</v>
      </c>
      <c r="G4664" s="32" t="s">
        <v>536</v>
      </c>
    </row>
    <row r="4665" spans="1:7" x14ac:dyDescent="0.2">
      <c r="A4665" s="31">
        <v>4664</v>
      </c>
      <c r="B4665" s="32" t="str">
        <f t="shared" si="72"/>
        <v>SJ-T-02-QDVZ-CP-0003_SN02_M</v>
      </c>
      <c r="C4665" s="32" t="str">
        <f>VLOOKUP(D4665,设备类型清单!B:E,4,0)</f>
        <v>SJ-T-02-QDVZ-CP-0003</v>
      </c>
      <c r="D4665" s="32" t="s">
        <v>577</v>
      </c>
      <c r="E4665" s="32" t="s">
        <v>555</v>
      </c>
      <c r="F4665" s="32" t="s">
        <v>102</v>
      </c>
      <c r="G4665" s="32" t="s">
        <v>537</v>
      </c>
    </row>
    <row r="4666" spans="1:7" x14ac:dyDescent="0.2">
      <c r="A4666" s="31">
        <v>4665</v>
      </c>
      <c r="B4666" s="32" t="str">
        <f t="shared" si="72"/>
        <v>SJ-T-02-QDVZ-CP-0003_SN03_R</v>
      </c>
      <c r="C4666" s="32" t="str">
        <f>VLOOKUP(D4666,设备类型清单!B:E,4,0)</f>
        <v>SJ-T-02-QDVZ-CP-0003</v>
      </c>
      <c r="D4666" s="32" t="s">
        <v>577</v>
      </c>
      <c r="E4666" s="32" t="s">
        <v>555</v>
      </c>
      <c r="F4666" s="32" t="s">
        <v>103</v>
      </c>
      <c r="G4666" s="32" t="s">
        <v>538</v>
      </c>
    </row>
    <row r="4667" spans="1:7" x14ac:dyDescent="0.2">
      <c r="A4667" s="34">
        <v>4666</v>
      </c>
      <c r="B4667" s="30" t="str">
        <f t="shared" si="72"/>
        <v>SJ-T-02-QDVZ-CP-0004_FQ01_F</v>
      </c>
      <c r="C4667" s="30" t="str">
        <f>VLOOKUP(D4667,设备类型清单!B:E,4,0)</f>
        <v>SJ-T-02-QDVZ-CP-0004</v>
      </c>
      <c r="D4667" s="30" t="s">
        <v>578</v>
      </c>
      <c r="E4667" s="30" t="s">
        <v>555</v>
      </c>
      <c r="F4667" s="30" t="s">
        <v>29</v>
      </c>
      <c r="G4667" s="30" t="s">
        <v>556</v>
      </c>
    </row>
    <row r="4668" spans="1:7" x14ac:dyDescent="0.2">
      <c r="A4668" s="34">
        <v>4667</v>
      </c>
      <c r="B4668" s="30" t="str">
        <f t="shared" si="72"/>
        <v>SJ-T-02-QDVZ-CP-0004_EF01_F</v>
      </c>
      <c r="C4668" s="30" t="str">
        <f>VLOOKUP(D4668,设备类型清单!B:E,4,0)</f>
        <v>SJ-T-02-QDVZ-CP-0004</v>
      </c>
      <c r="D4668" s="30" t="s">
        <v>578</v>
      </c>
      <c r="E4668" s="30" t="s">
        <v>555</v>
      </c>
      <c r="F4668" s="30" t="s">
        <v>530</v>
      </c>
      <c r="G4668" s="30" t="s">
        <v>557</v>
      </c>
    </row>
    <row r="4669" spans="1:7" x14ac:dyDescent="0.2">
      <c r="A4669" s="34">
        <v>4668</v>
      </c>
      <c r="B4669" s="30" t="str">
        <f t="shared" si="72"/>
        <v>SJ-T-02-QDVZ-CP-0004_DP01_F</v>
      </c>
      <c r="C4669" s="30" t="str">
        <f>VLOOKUP(D4669,设备类型清单!B:E,4,0)</f>
        <v>SJ-T-02-QDVZ-CP-0004</v>
      </c>
      <c r="D4669" s="30" t="s">
        <v>578</v>
      </c>
      <c r="E4669" s="30" t="s">
        <v>555</v>
      </c>
      <c r="F4669" s="30" t="s">
        <v>69</v>
      </c>
      <c r="G4669" s="30" t="s">
        <v>558</v>
      </c>
    </row>
    <row r="4670" spans="1:7" x14ac:dyDescent="0.2">
      <c r="A4670" s="34">
        <v>4669</v>
      </c>
      <c r="B4670" s="30" t="str">
        <f t="shared" si="72"/>
        <v>SJ-T-02-QDVZ-CP-0004_SN01_E</v>
      </c>
      <c r="C4670" s="30" t="str">
        <f>VLOOKUP(D4670,设备类型清单!B:E,4,0)</f>
        <v>SJ-T-02-QDVZ-CP-0004</v>
      </c>
      <c r="D4670" s="30" t="s">
        <v>578</v>
      </c>
      <c r="E4670" s="30" t="s">
        <v>555</v>
      </c>
      <c r="F4670" s="30" t="s">
        <v>101</v>
      </c>
      <c r="G4670" s="30" t="s">
        <v>536</v>
      </c>
    </row>
    <row r="4671" spans="1:7" x14ac:dyDescent="0.2">
      <c r="A4671" s="34">
        <v>4670</v>
      </c>
      <c r="B4671" s="30" t="str">
        <f t="shared" si="72"/>
        <v>SJ-T-02-QDVZ-CP-0004_SN02_M</v>
      </c>
      <c r="C4671" s="30" t="str">
        <f>VLOOKUP(D4671,设备类型清单!B:E,4,0)</f>
        <v>SJ-T-02-QDVZ-CP-0004</v>
      </c>
      <c r="D4671" s="30" t="s">
        <v>578</v>
      </c>
      <c r="E4671" s="30" t="s">
        <v>555</v>
      </c>
      <c r="F4671" s="30" t="s">
        <v>102</v>
      </c>
      <c r="G4671" s="30" t="s">
        <v>537</v>
      </c>
    </row>
    <row r="4672" spans="1:7" x14ac:dyDescent="0.2">
      <c r="A4672" s="34">
        <v>4671</v>
      </c>
      <c r="B4672" s="30" t="str">
        <f t="shared" si="72"/>
        <v>SJ-T-02-QDVZ-CP-0004_SN03_R</v>
      </c>
      <c r="C4672" s="30" t="str">
        <f>VLOOKUP(D4672,设备类型清单!B:E,4,0)</f>
        <v>SJ-T-02-QDVZ-CP-0004</v>
      </c>
      <c r="D4672" s="30" t="s">
        <v>578</v>
      </c>
      <c r="E4672" s="30" t="s">
        <v>555</v>
      </c>
      <c r="F4672" s="30" t="s">
        <v>103</v>
      </c>
      <c r="G4672" s="30" t="s">
        <v>538</v>
      </c>
    </row>
    <row r="4673" spans="1:7" x14ac:dyDescent="0.2">
      <c r="A4673" s="31">
        <v>4672</v>
      </c>
      <c r="B4673" s="32" t="str">
        <f t="shared" si="72"/>
        <v>SJ-T-02-QDVZ-CP-0005_FQ01_F</v>
      </c>
      <c r="C4673" s="32" t="str">
        <f>VLOOKUP(D4673,设备类型清单!B:E,4,0)</f>
        <v>SJ-T-02-QDVZ-CP-0005</v>
      </c>
      <c r="D4673" s="32" t="s">
        <v>579</v>
      </c>
      <c r="E4673" s="32" t="s">
        <v>555</v>
      </c>
      <c r="F4673" s="32" t="s">
        <v>29</v>
      </c>
      <c r="G4673" s="32" t="s">
        <v>556</v>
      </c>
    </row>
    <row r="4674" spans="1:7" x14ac:dyDescent="0.2">
      <c r="A4674" s="31">
        <v>4673</v>
      </c>
      <c r="B4674" s="32" t="str">
        <f t="shared" ref="B4674:B4737" si="73">C4674&amp;F4674</f>
        <v>SJ-T-02-QDVZ-CP-0005_EF01_F</v>
      </c>
      <c r="C4674" s="32" t="str">
        <f>VLOOKUP(D4674,设备类型清单!B:E,4,0)</f>
        <v>SJ-T-02-QDVZ-CP-0005</v>
      </c>
      <c r="D4674" s="32" t="s">
        <v>579</v>
      </c>
      <c r="E4674" s="32" t="s">
        <v>555</v>
      </c>
      <c r="F4674" s="32" t="s">
        <v>530</v>
      </c>
      <c r="G4674" s="32" t="s">
        <v>557</v>
      </c>
    </row>
    <row r="4675" spans="1:7" x14ac:dyDescent="0.2">
      <c r="A4675" s="31">
        <v>4674</v>
      </c>
      <c r="B4675" s="32" t="str">
        <f t="shared" si="73"/>
        <v>SJ-T-02-QDVZ-CP-0005_DP01_F</v>
      </c>
      <c r="C4675" s="32" t="str">
        <f>VLOOKUP(D4675,设备类型清单!B:E,4,0)</f>
        <v>SJ-T-02-QDVZ-CP-0005</v>
      </c>
      <c r="D4675" s="32" t="s">
        <v>579</v>
      </c>
      <c r="E4675" s="32" t="s">
        <v>555</v>
      </c>
      <c r="F4675" s="32" t="s">
        <v>69</v>
      </c>
      <c r="G4675" s="32" t="s">
        <v>558</v>
      </c>
    </row>
    <row r="4676" spans="1:7" x14ac:dyDescent="0.2">
      <c r="A4676" s="31">
        <v>4675</v>
      </c>
      <c r="B4676" s="32" t="str">
        <f t="shared" si="73"/>
        <v>SJ-T-02-QDVZ-CP-0005_SN01_E</v>
      </c>
      <c r="C4676" s="32" t="str">
        <f>VLOOKUP(D4676,设备类型清单!B:E,4,0)</f>
        <v>SJ-T-02-QDVZ-CP-0005</v>
      </c>
      <c r="D4676" s="32" t="s">
        <v>579</v>
      </c>
      <c r="E4676" s="32" t="s">
        <v>555</v>
      </c>
      <c r="F4676" s="32" t="s">
        <v>101</v>
      </c>
      <c r="G4676" s="32" t="s">
        <v>536</v>
      </c>
    </row>
    <row r="4677" spans="1:7" x14ac:dyDescent="0.2">
      <c r="A4677" s="31">
        <v>4676</v>
      </c>
      <c r="B4677" s="32" t="str">
        <f t="shared" si="73"/>
        <v>SJ-T-02-QDVZ-CP-0005_SN02_M</v>
      </c>
      <c r="C4677" s="32" t="str">
        <f>VLOOKUP(D4677,设备类型清单!B:E,4,0)</f>
        <v>SJ-T-02-QDVZ-CP-0005</v>
      </c>
      <c r="D4677" s="32" t="s">
        <v>579</v>
      </c>
      <c r="E4677" s="32" t="s">
        <v>555</v>
      </c>
      <c r="F4677" s="32" t="s">
        <v>102</v>
      </c>
      <c r="G4677" s="32" t="s">
        <v>537</v>
      </c>
    </row>
    <row r="4678" spans="1:7" x14ac:dyDescent="0.2">
      <c r="A4678" s="31">
        <v>4677</v>
      </c>
      <c r="B4678" s="32" t="str">
        <f t="shared" si="73"/>
        <v>SJ-T-02-QDVZ-CP-0005_SN03_R</v>
      </c>
      <c r="C4678" s="32" t="str">
        <f>VLOOKUP(D4678,设备类型清单!B:E,4,0)</f>
        <v>SJ-T-02-QDVZ-CP-0005</v>
      </c>
      <c r="D4678" s="32" t="s">
        <v>579</v>
      </c>
      <c r="E4678" s="32" t="s">
        <v>555</v>
      </c>
      <c r="F4678" s="32" t="s">
        <v>103</v>
      </c>
      <c r="G4678" s="32" t="s">
        <v>538</v>
      </c>
    </row>
    <row r="4679" spans="1:7" x14ac:dyDescent="0.2">
      <c r="A4679" s="34">
        <v>4678</v>
      </c>
      <c r="B4679" s="30" t="str">
        <f t="shared" si="73"/>
        <v>SJ-T-02-QDVZ-CP-0006_FQ01_F</v>
      </c>
      <c r="C4679" s="30" t="str">
        <f>VLOOKUP(D4679,设备类型清单!B:E,4,0)</f>
        <v>SJ-T-02-QDVZ-CP-0006</v>
      </c>
      <c r="D4679" s="30" t="s">
        <v>580</v>
      </c>
      <c r="E4679" s="30" t="s">
        <v>555</v>
      </c>
      <c r="F4679" s="30" t="s">
        <v>29</v>
      </c>
      <c r="G4679" s="30" t="s">
        <v>556</v>
      </c>
    </row>
    <row r="4680" spans="1:7" x14ac:dyDescent="0.2">
      <c r="A4680" s="34">
        <v>4679</v>
      </c>
      <c r="B4680" s="30" t="str">
        <f t="shared" si="73"/>
        <v>SJ-T-02-QDVZ-CP-0006_EF01_F</v>
      </c>
      <c r="C4680" s="30" t="str">
        <f>VLOOKUP(D4680,设备类型清单!B:E,4,0)</f>
        <v>SJ-T-02-QDVZ-CP-0006</v>
      </c>
      <c r="D4680" s="30" t="s">
        <v>580</v>
      </c>
      <c r="E4680" s="30" t="s">
        <v>555</v>
      </c>
      <c r="F4680" s="30" t="s">
        <v>530</v>
      </c>
      <c r="G4680" s="30" t="s">
        <v>557</v>
      </c>
    </row>
    <row r="4681" spans="1:7" x14ac:dyDescent="0.2">
      <c r="A4681" s="34">
        <v>4680</v>
      </c>
      <c r="B4681" s="30" t="str">
        <f t="shared" si="73"/>
        <v>SJ-T-02-QDVZ-CP-0006_DP01_F</v>
      </c>
      <c r="C4681" s="30" t="str">
        <f>VLOOKUP(D4681,设备类型清单!B:E,4,0)</f>
        <v>SJ-T-02-QDVZ-CP-0006</v>
      </c>
      <c r="D4681" s="30" t="s">
        <v>580</v>
      </c>
      <c r="E4681" s="30" t="s">
        <v>555</v>
      </c>
      <c r="F4681" s="30" t="s">
        <v>69</v>
      </c>
      <c r="G4681" s="30" t="s">
        <v>558</v>
      </c>
    </row>
    <row r="4682" spans="1:7" x14ac:dyDescent="0.2">
      <c r="A4682" s="34">
        <v>4681</v>
      </c>
      <c r="B4682" s="30" t="str">
        <f t="shared" si="73"/>
        <v>SJ-T-02-QDVZ-CP-0006_SN01_E</v>
      </c>
      <c r="C4682" s="30" t="str">
        <f>VLOOKUP(D4682,设备类型清单!B:E,4,0)</f>
        <v>SJ-T-02-QDVZ-CP-0006</v>
      </c>
      <c r="D4682" s="30" t="s">
        <v>580</v>
      </c>
      <c r="E4682" s="30" t="s">
        <v>555</v>
      </c>
      <c r="F4682" s="30" t="s">
        <v>101</v>
      </c>
      <c r="G4682" s="30" t="s">
        <v>536</v>
      </c>
    </row>
    <row r="4683" spans="1:7" x14ac:dyDescent="0.2">
      <c r="A4683" s="34">
        <v>4682</v>
      </c>
      <c r="B4683" s="30" t="str">
        <f t="shared" si="73"/>
        <v>SJ-T-02-QDVZ-CP-0006_SN02_M</v>
      </c>
      <c r="C4683" s="30" t="str">
        <f>VLOOKUP(D4683,设备类型清单!B:E,4,0)</f>
        <v>SJ-T-02-QDVZ-CP-0006</v>
      </c>
      <c r="D4683" s="30" t="s">
        <v>580</v>
      </c>
      <c r="E4683" s="30" t="s">
        <v>555</v>
      </c>
      <c r="F4683" s="30" t="s">
        <v>102</v>
      </c>
      <c r="G4683" s="30" t="s">
        <v>537</v>
      </c>
    </row>
    <row r="4684" spans="1:7" x14ac:dyDescent="0.2">
      <c r="A4684" s="34">
        <v>4683</v>
      </c>
      <c r="B4684" s="30" t="str">
        <f t="shared" si="73"/>
        <v>SJ-T-02-QDVZ-CP-0006_SN03_R</v>
      </c>
      <c r="C4684" s="30" t="str">
        <f>VLOOKUP(D4684,设备类型清单!B:E,4,0)</f>
        <v>SJ-T-02-QDVZ-CP-0006</v>
      </c>
      <c r="D4684" s="30" t="s">
        <v>580</v>
      </c>
      <c r="E4684" s="30" t="s">
        <v>555</v>
      </c>
      <c r="F4684" s="30" t="s">
        <v>103</v>
      </c>
      <c r="G4684" s="30" t="s">
        <v>538</v>
      </c>
    </row>
    <row r="4685" spans="1:7" x14ac:dyDescent="0.2">
      <c r="A4685" s="31">
        <v>4684</v>
      </c>
      <c r="B4685" s="32" t="str">
        <f t="shared" si="73"/>
        <v>SJ-T-02-QDVZ-CP-0007_FQ01_F</v>
      </c>
      <c r="C4685" s="32" t="str">
        <f>VLOOKUP(D4685,设备类型清单!B:E,4,0)</f>
        <v>SJ-T-02-QDVZ-CP-0007</v>
      </c>
      <c r="D4685" s="32" t="s">
        <v>581</v>
      </c>
      <c r="E4685" s="32" t="s">
        <v>555</v>
      </c>
      <c r="F4685" s="32" t="s">
        <v>29</v>
      </c>
      <c r="G4685" s="32" t="s">
        <v>556</v>
      </c>
    </row>
    <row r="4686" spans="1:7" x14ac:dyDescent="0.2">
      <c r="A4686" s="31">
        <v>4685</v>
      </c>
      <c r="B4686" s="32" t="str">
        <f t="shared" si="73"/>
        <v>SJ-T-02-QDVZ-CP-0007_EF01_F</v>
      </c>
      <c r="C4686" s="32" t="str">
        <f>VLOOKUP(D4686,设备类型清单!B:E,4,0)</f>
        <v>SJ-T-02-QDVZ-CP-0007</v>
      </c>
      <c r="D4686" s="32" t="s">
        <v>581</v>
      </c>
      <c r="E4686" s="32" t="s">
        <v>555</v>
      </c>
      <c r="F4686" s="32" t="s">
        <v>530</v>
      </c>
      <c r="G4686" s="32" t="s">
        <v>557</v>
      </c>
    </row>
    <row r="4687" spans="1:7" x14ac:dyDescent="0.2">
      <c r="A4687" s="31">
        <v>4686</v>
      </c>
      <c r="B4687" s="32" t="str">
        <f t="shared" si="73"/>
        <v>SJ-T-02-QDVZ-CP-0007_DP01_F</v>
      </c>
      <c r="C4687" s="32" t="str">
        <f>VLOOKUP(D4687,设备类型清单!B:E,4,0)</f>
        <v>SJ-T-02-QDVZ-CP-0007</v>
      </c>
      <c r="D4687" s="32" t="s">
        <v>581</v>
      </c>
      <c r="E4687" s="32" t="s">
        <v>555</v>
      </c>
      <c r="F4687" s="32" t="s">
        <v>69</v>
      </c>
      <c r="G4687" s="32" t="s">
        <v>558</v>
      </c>
    </row>
    <row r="4688" spans="1:7" x14ac:dyDescent="0.2">
      <c r="A4688" s="31">
        <v>4687</v>
      </c>
      <c r="B4688" s="32" t="str">
        <f t="shared" si="73"/>
        <v>SJ-T-02-QDVZ-CP-0007_SN01_E</v>
      </c>
      <c r="C4688" s="32" t="str">
        <f>VLOOKUP(D4688,设备类型清单!B:E,4,0)</f>
        <v>SJ-T-02-QDVZ-CP-0007</v>
      </c>
      <c r="D4688" s="32" t="s">
        <v>581</v>
      </c>
      <c r="E4688" s="32" t="s">
        <v>555</v>
      </c>
      <c r="F4688" s="32" t="s">
        <v>101</v>
      </c>
      <c r="G4688" s="32" t="s">
        <v>536</v>
      </c>
    </row>
    <row r="4689" spans="1:7" x14ac:dyDescent="0.2">
      <c r="A4689" s="31">
        <v>4688</v>
      </c>
      <c r="B4689" s="32" t="str">
        <f t="shared" si="73"/>
        <v>SJ-T-02-QDVZ-CP-0007_SN02_M</v>
      </c>
      <c r="C4689" s="32" t="str">
        <f>VLOOKUP(D4689,设备类型清单!B:E,4,0)</f>
        <v>SJ-T-02-QDVZ-CP-0007</v>
      </c>
      <c r="D4689" s="32" t="s">
        <v>581</v>
      </c>
      <c r="E4689" s="32" t="s">
        <v>555</v>
      </c>
      <c r="F4689" s="32" t="s">
        <v>102</v>
      </c>
      <c r="G4689" s="32" t="s">
        <v>537</v>
      </c>
    </row>
    <row r="4690" spans="1:7" x14ac:dyDescent="0.2">
      <c r="A4690" s="31">
        <v>4689</v>
      </c>
      <c r="B4690" s="32" t="str">
        <f t="shared" si="73"/>
        <v>SJ-T-02-QDVZ-CP-0007_SN03_R</v>
      </c>
      <c r="C4690" s="32" t="str">
        <f>VLOOKUP(D4690,设备类型清单!B:E,4,0)</f>
        <v>SJ-T-02-QDVZ-CP-0007</v>
      </c>
      <c r="D4690" s="32" t="s">
        <v>581</v>
      </c>
      <c r="E4690" s="32" t="s">
        <v>555</v>
      </c>
      <c r="F4690" s="32" t="s">
        <v>103</v>
      </c>
      <c r="G4690" s="32" t="s">
        <v>538</v>
      </c>
    </row>
    <row r="4691" spans="1:7" x14ac:dyDescent="0.2">
      <c r="A4691" s="34">
        <v>4690</v>
      </c>
      <c r="B4691" s="30" t="str">
        <f t="shared" si="73"/>
        <v>SJ-T-02-QDVZ-CP-0008_FQ01_F</v>
      </c>
      <c r="C4691" s="30" t="str">
        <f>VLOOKUP(D4691,设备类型清单!B:E,4,0)</f>
        <v>SJ-T-02-QDVZ-CP-0008</v>
      </c>
      <c r="D4691" s="30" t="s">
        <v>582</v>
      </c>
      <c r="E4691" s="30" t="s">
        <v>555</v>
      </c>
      <c r="F4691" s="30" t="s">
        <v>29</v>
      </c>
      <c r="G4691" s="30" t="s">
        <v>556</v>
      </c>
    </row>
    <row r="4692" spans="1:7" x14ac:dyDescent="0.2">
      <c r="A4692" s="34">
        <v>4691</v>
      </c>
      <c r="B4692" s="30" t="str">
        <f t="shared" si="73"/>
        <v>SJ-T-02-QDVZ-CP-0008_EF01_F</v>
      </c>
      <c r="C4692" s="30" t="str">
        <f>VLOOKUP(D4692,设备类型清单!B:E,4,0)</f>
        <v>SJ-T-02-QDVZ-CP-0008</v>
      </c>
      <c r="D4692" s="30" t="s">
        <v>582</v>
      </c>
      <c r="E4692" s="30" t="s">
        <v>555</v>
      </c>
      <c r="F4692" s="30" t="s">
        <v>530</v>
      </c>
      <c r="G4692" s="30" t="s">
        <v>557</v>
      </c>
    </row>
    <row r="4693" spans="1:7" x14ac:dyDescent="0.2">
      <c r="A4693" s="34">
        <v>4692</v>
      </c>
      <c r="B4693" s="30" t="str">
        <f t="shared" si="73"/>
        <v>SJ-T-02-QDVZ-CP-0008_DP01_F</v>
      </c>
      <c r="C4693" s="30" t="str">
        <f>VLOOKUP(D4693,设备类型清单!B:E,4,0)</f>
        <v>SJ-T-02-QDVZ-CP-0008</v>
      </c>
      <c r="D4693" s="30" t="s">
        <v>582</v>
      </c>
      <c r="E4693" s="30" t="s">
        <v>555</v>
      </c>
      <c r="F4693" s="30" t="s">
        <v>69</v>
      </c>
      <c r="G4693" s="30" t="s">
        <v>558</v>
      </c>
    </row>
    <row r="4694" spans="1:7" x14ac:dyDescent="0.2">
      <c r="A4694" s="34">
        <v>4693</v>
      </c>
      <c r="B4694" s="30" t="str">
        <f t="shared" si="73"/>
        <v>SJ-T-02-QDVZ-CP-0008_SN01_E</v>
      </c>
      <c r="C4694" s="30" t="str">
        <f>VLOOKUP(D4694,设备类型清单!B:E,4,0)</f>
        <v>SJ-T-02-QDVZ-CP-0008</v>
      </c>
      <c r="D4694" s="30" t="s">
        <v>582</v>
      </c>
      <c r="E4694" s="30" t="s">
        <v>555</v>
      </c>
      <c r="F4694" s="30" t="s">
        <v>101</v>
      </c>
      <c r="G4694" s="30" t="s">
        <v>536</v>
      </c>
    </row>
    <row r="4695" spans="1:7" x14ac:dyDescent="0.2">
      <c r="A4695" s="34">
        <v>4694</v>
      </c>
      <c r="B4695" s="30" t="str">
        <f t="shared" si="73"/>
        <v>SJ-T-02-QDVZ-CP-0008_SN02_M</v>
      </c>
      <c r="C4695" s="30" t="str">
        <f>VLOOKUP(D4695,设备类型清单!B:E,4,0)</f>
        <v>SJ-T-02-QDVZ-CP-0008</v>
      </c>
      <c r="D4695" s="30" t="s">
        <v>582</v>
      </c>
      <c r="E4695" s="30" t="s">
        <v>555</v>
      </c>
      <c r="F4695" s="30" t="s">
        <v>102</v>
      </c>
      <c r="G4695" s="30" t="s">
        <v>537</v>
      </c>
    </row>
    <row r="4696" spans="1:7" x14ac:dyDescent="0.2">
      <c r="A4696" s="34">
        <v>4695</v>
      </c>
      <c r="B4696" s="30" t="str">
        <f t="shared" si="73"/>
        <v>SJ-T-02-QDVZ-CP-0008_SN03_R</v>
      </c>
      <c r="C4696" s="30" t="str">
        <f>VLOOKUP(D4696,设备类型清单!B:E,4,0)</f>
        <v>SJ-T-02-QDVZ-CP-0008</v>
      </c>
      <c r="D4696" s="30" t="s">
        <v>582</v>
      </c>
      <c r="E4696" s="30" t="s">
        <v>555</v>
      </c>
      <c r="F4696" s="30" t="s">
        <v>103</v>
      </c>
      <c r="G4696" s="30" t="s">
        <v>538</v>
      </c>
    </row>
    <row r="4697" spans="1:7" x14ac:dyDescent="0.2">
      <c r="A4697" s="31">
        <v>4696</v>
      </c>
      <c r="B4697" s="32" t="str">
        <f t="shared" si="73"/>
        <v>SJ-T-02-QDVZ-CP-0009_FQ01_F</v>
      </c>
      <c r="C4697" s="32" t="str">
        <f>VLOOKUP(D4697,设备类型清单!B:E,4,0)</f>
        <v>SJ-T-02-QDVZ-CP-0009</v>
      </c>
      <c r="D4697" s="32" t="s">
        <v>583</v>
      </c>
      <c r="E4697" s="32" t="s">
        <v>555</v>
      </c>
      <c r="F4697" s="32" t="s">
        <v>29</v>
      </c>
      <c r="G4697" s="32" t="s">
        <v>556</v>
      </c>
    </row>
    <row r="4698" spans="1:7" x14ac:dyDescent="0.2">
      <c r="A4698" s="31">
        <v>4697</v>
      </c>
      <c r="B4698" s="32" t="str">
        <f t="shared" si="73"/>
        <v>SJ-T-02-QDVZ-CP-0009_EF01_F</v>
      </c>
      <c r="C4698" s="32" t="str">
        <f>VLOOKUP(D4698,设备类型清单!B:E,4,0)</f>
        <v>SJ-T-02-QDVZ-CP-0009</v>
      </c>
      <c r="D4698" s="32" t="s">
        <v>583</v>
      </c>
      <c r="E4698" s="32" t="s">
        <v>555</v>
      </c>
      <c r="F4698" s="32" t="s">
        <v>530</v>
      </c>
      <c r="G4698" s="32" t="s">
        <v>557</v>
      </c>
    </row>
    <row r="4699" spans="1:7" x14ac:dyDescent="0.2">
      <c r="A4699" s="31">
        <v>4698</v>
      </c>
      <c r="B4699" s="32" t="str">
        <f t="shared" si="73"/>
        <v>SJ-T-02-QDVZ-CP-0009_DP01_F</v>
      </c>
      <c r="C4699" s="32" t="str">
        <f>VLOOKUP(D4699,设备类型清单!B:E,4,0)</f>
        <v>SJ-T-02-QDVZ-CP-0009</v>
      </c>
      <c r="D4699" s="32" t="s">
        <v>583</v>
      </c>
      <c r="E4699" s="32" t="s">
        <v>555</v>
      </c>
      <c r="F4699" s="32" t="s">
        <v>69</v>
      </c>
      <c r="G4699" s="32" t="s">
        <v>558</v>
      </c>
    </row>
    <row r="4700" spans="1:7" x14ac:dyDescent="0.2">
      <c r="A4700" s="31">
        <v>4699</v>
      </c>
      <c r="B4700" s="32" t="str">
        <f t="shared" si="73"/>
        <v>SJ-T-02-QDVZ-CP-0009_SN01_E</v>
      </c>
      <c r="C4700" s="32" t="str">
        <f>VLOOKUP(D4700,设备类型清单!B:E,4,0)</f>
        <v>SJ-T-02-QDVZ-CP-0009</v>
      </c>
      <c r="D4700" s="32" t="s">
        <v>583</v>
      </c>
      <c r="E4700" s="32" t="s">
        <v>555</v>
      </c>
      <c r="F4700" s="32" t="s">
        <v>101</v>
      </c>
      <c r="G4700" s="32" t="s">
        <v>536</v>
      </c>
    </row>
    <row r="4701" spans="1:7" x14ac:dyDescent="0.2">
      <c r="A4701" s="31">
        <v>4700</v>
      </c>
      <c r="B4701" s="32" t="str">
        <f t="shared" si="73"/>
        <v>SJ-T-02-QDVZ-CP-0009_SN02_M</v>
      </c>
      <c r="C4701" s="32" t="str">
        <f>VLOOKUP(D4701,设备类型清单!B:E,4,0)</f>
        <v>SJ-T-02-QDVZ-CP-0009</v>
      </c>
      <c r="D4701" s="32" t="s">
        <v>583</v>
      </c>
      <c r="E4701" s="32" t="s">
        <v>555</v>
      </c>
      <c r="F4701" s="32" t="s">
        <v>102</v>
      </c>
      <c r="G4701" s="32" t="s">
        <v>537</v>
      </c>
    </row>
    <row r="4702" spans="1:7" x14ac:dyDescent="0.2">
      <c r="A4702" s="31">
        <v>4701</v>
      </c>
      <c r="B4702" s="32" t="str">
        <f t="shared" si="73"/>
        <v>SJ-T-02-QDVZ-CP-0009_SN03_R</v>
      </c>
      <c r="C4702" s="32" t="str">
        <f>VLOOKUP(D4702,设备类型清单!B:E,4,0)</f>
        <v>SJ-T-02-QDVZ-CP-0009</v>
      </c>
      <c r="D4702" s="32" t="s">
        <v>583</v>
      </c>
      <c r="E4702" s="32" t="s">
        <v>555</v>
      </c>
      <c r="F4702" s="32" t="s">
        <v>103</v>
      </c>
      <c r="G4702" s="32" t="s">
        <v>538</v>
      </c>
    </row>
    <row r="4703" spans="1:7" x14ac:dyDescent="0.2">
      <c r="A4703" s="34">
        <v>4702</v>
      </c>
      <c r="B4703" s="30" t="str">
        <f t="shared" si="73"/>
        <v>SJ-T-02-QDVZ-CP-0010_FQ01_F</v>
      </c>
      <c r="C4703" s="30" t="str">
        <f>VLOOKUP(D4703,设备类型清单!B:E,4,0)</f>
        <v>SJ-T-02-QDVZ-CP-0010</v>
      </c>
      <c r="D4703" s="30" t="s">
        <v>584</v>
      </c>
      <c r="E4703" s="30" t="s">
        <v>555</v>
      </c>
      <c r="F4703" s="30" t="s">
        <v>29</v>
      </c>
      <c r="G4703" s="30" t="s">
        <v>556</v>
      </c>
    </row>
    <row r="4704" spans="1:7" x14ac:dyDescent="0.2">
      <c r="A4704" s="34">
        <v>4703</v>
      </c>
      <c r="B4704" s="30" t="str">
        <f t="shared" si="73"/>
        <v>SJ-T-02-QDVZ-CP-0010_EF01_F</v>
      </c>
      <c r="C4704" s="30" t="str">
        <f>VLOOKUP(D4704,设备类型清单!B:E,4,0)</f>
        <v>SJ-T-02-QDVZ-CP-0010</v>
      </c>
      <c r="D4704" s="30" t="s">
        <v>584</v>
      </c>
      <c r="E4704" s="30" t="s">
        <v>555</v>
      </c>
      <c r="F4704" s="30" t="s">
        <v>530</v>
      </c>
      <c r="G4704" s="30" t="s">
        <v>557</v>
      </c>
    </row>
    <row r="4705" spans="1:7" x14ac:dyDescent="0.2">
      <c r="A4705" s="34">
        <v>4704</v>
      </c>
      <c r="B4705" s="30" t="str">
        <f t="shared" si="73"/>
        <v>SJ-T-02-QDVZ-CP-0010_DP01_F</v>
      </c>
      <c r="C4705" s="30" t="str">
        <f>VLOOKUP(D4705,设备类型清单!B:E,4,0)</f>
        <v>SJ-T-02-QDVZ-CP-0010</v>
      </c>
      <c r="D4705" s="30" t="s">
        <v>584</v>
      </c>
      <c r="E4705" s="30" t="s">
        <v>555</v>
      </c>
      <c r="F4705" s="30" t="s">
        <v>69</v>
      </c>
      <c r="G4705" s="30" t="s">
        <v>558</v>
      </c>
    </row>
    <row r="4706" spans="1:7" x14ac:dyDescent="0.2">
      <c r="A4706" s="34">
        <v>4705</v>
      </c>
      <c r="B4706" s="30" t="str">
        <f t="shared" si="73"/>
        <v>SJ-T-02-QDVZ-CP-0010_SN01_E</v>
      </c>
      <c r="C4706" s="30" t="str">
        <f>VLOOKUP(D4706,设备类型清单!B:E,4,0)</f>
        <v>SJ-T-02-QDVZ-CP-0010</v>
      </c>
      <c r="D4706" s="30" t="s">
        <v>584</v>
      </c>
      <c r="E4706" s="30" t="s">
        <v>555</v>
      </c>
      <c r="F4706" s="30" t="s">
        <v>101</v>
      </c>
      <c r="G4706" s="30" t="s">
        <v>536</v>
      </c>
    </row>
    <row r="4707" spans="1:7" x14ac:dyDescent="0.2">
      <c r="A4707" s="34">
        <v>4706</v>
      </c>
      <c r="B4707" s="30" t="str">
        <f t="shared" si="73"/>
        <v>SJ-T-02-QDVZ-CP-0010_SN02_M</v>
      </c>
      <c r="C4707" s="30" t="str">
        <f>VLOOKUP(D4707,设备类型清单!B:E,4,0)</f>
        <v>SJ-T-02-QDVZ-CP-0010</v>
      </c>
      <c r="D4707" s="30" t="s">
        <v>584</v>
      </c>
      <c r="E4707" s="30" t="s">
        <v>555</v>
      </c>
      <c r="F4707" s="30" t="s">
        <v>102</v>
      </c>
      <c r="G4707" s="30" t="s">
        <v>537</v>
      </c>
    </row>
    <row r="4708" spans="1:7" x14ac:dyDescent="0.2">
      <c r="A4708" s="34">
        <v>4707</v>
      </c>
      <c r="B4708" s="30" t="str">
        <f t="shared" si="73"/>
        <v>SJ-T-02-QDVZ-CP-0010_SN03_R</v>
      </c>
      <c r="C4708" s="30" t="str">
        <f>VLOOKUP(D4708,设备类型清单!B:E,4,0)</f>
        <v>SJ-T-02-QDVZ-CP-0010</v>
      </c>
      <c r="D4708" s="30" t="s">
        <v>584</v>
      </c>
      <c r="E4708" s="30" t="s">
        <v>555</v>
      </c>
      <c r="F4708" s="30" t="s">
        <v>103</v>
      </c>
      <c r="G4708" s="30" t="s">
        <v>538</v>
      </c>
    </row>
    <row r="4709" spans="1:7" x14ac:dyDescent="0.2">
      <c r="A4709" s="31">
        <v>4708</v>
      </c>
      <c r="B4709" s="32" t="str">
        <f t="shared" si="73"/>
        <v>SJ-T-02-QDVZ-CP-0011_FQ01_F</v>
      </c>
      <c r="C4709" s="32" t="str">
        <f>VLOOKUP(D4709,设备类型清单!B:E,4,0)</f>
        <v>SJ-T-02-QDVZ-CP-0011</v>
      </c>
      <c r="D4709" s="32" t="s">
        <v>585</v>
      </c>
      <c r="E4709" s="32" t="s">
        <v>555</v>
      </c>
      <c r="F4709" s="32" t="s">
        <v>29</v>
      </c>
      <c r="G4709" s="32" t="s">
        <v>556</v>
      </c>
    </row>
    <row r="4710" spans="1:7" x14ac:dyDescent="0.2">
      <c r="A4710" s="31">
        <v>4709</v>
      </c>
      <c r="B4710" s="32" t="str">
        <f t="shared" si="73"/>
        <v>SJ-T-02-QDVZ-CP-0011_EF01_F</v>
      </c>
      <c r="C4710" s="32" t="str">
        <f>VLOOKUP(D4710,设备类型清单!B:E,4,0)</f>
        <v>SJ-T-02-QDVZ-CP-0011</v>
      </c>
      <c r="D4710" s="32" t="s">
        <v>585</v>
      </c>
      <c r="E4710" s="32" t="s">
        <v>555</v>
      </c>
      <c r="F4710" s="32" t="s">
        <v>530</v>
      </c>
      <c r="G4710" s="32" t="s">
        <v>557</v>
      </c>
    </row>
    <row r="4711" spans="1:7" x14ac:dyDescent="0.2">
      <c r="A4711" s="31">
        <v>4710</v>
      </c>
      <c r="B4711" s="32" t="str">
        <f t="shared" si="73"/>
        <v>SJ-T-02-QDVZ-CP-0011_DP01_F</v>
      </c>
      <c r="C4711" s="32" t="str">
        <f>VLOOKUP(D4711,设备类型清单!B:E,4,0)</f>
        <v>SJ-T-02-QDVZ-CP-0011</v>
      </c>
      <c r="D4711" s="32" t="s">
        <v>585</v>
      </c>
      <c r="E4711" s="32" t="s">
        <v>555</v>
      </c>
      <c r="F4711" s="32" t="s">
        <v>69</v>
      </c>
      <c r="G4711" s="32" t="s">
        <v>558</v>
      </c>
    </row>
    <row r="4712" spans="1:7" x14ac:dyDescent="0.2">
      <c r="A4712" s="31">
        <v>4711</v>
      </c>
      <c r="B4712" s="32" t="str">
        <f t="shared" si="73"/>
        <v>SJ-T-02-QDVZ-CP-0011_SN01_E</v>
      </c>
      <c r="C4712" s="32" t="str">
        <f>VLOOKUP(D4712,设备类型清单!B:E,4,0)</f>
        <v>SJ-T-02-QDVZ-CP-0011</v>
      </c>
      <c r="D4712" s="32" t="s">
        <v>585</v>
      </c>
      <c r="E4712" s="32" t="s">
        <v>555</v>
      </c>
      <c r="F4712" s="32" t="s">
        <v>101</v>
      </c>
      <c r="G4712" s="32" t="s">
        <v>536</v>
      </c>
    </row>
    <row r="4713" spans="1:7" x14ac:dyDescent="0.2">
      <c r="A4713" s="31">
        <v>4712</v>
      </c>
      <c r="B4713" s="32" t="str">
        <f t="shared" si="73"/>
        <v>SJ-T-02-QDVZ-CP-0011_SN02_M</v>
      </c>
      <c r="C4713" s="32" t="str">
        <f>VLOOKUP(D4713,设备类型清单!B:E,4,0)</f>
        <v>SJ-T-02-QDVZ-CP-0011</v>
      </c>
      <c r="D4713" s="32" t="s">
        <v>585</v>
      </c>
      <c r="E4713" s="32" t="s">
        <v>555</v>
      </c>
      <c r="F4713" s="32" t="s">
        <v>102</v>
      </c>
      <c r="G4713" s="32" t="s">
        <v>537</v>
      </c>
    </row>
    <row r="4714" spans="1:7" x14ac:dyDescent="0.2">
      <c r="A4714" s="31">
        <v>4713</v>
      </c>
      <c r="B4714" s="32" t="str">
        <f t="shared" si="73"/>
        <v>SJ-T-02-QDVZ-CP-0011_SN03_R</v>
      </c>
      <c r="C4714" s="32" t="str">
        <f>VLOOKUP(D4714,设备类型清单!B:E,4,0)</f>
        <v>SJ-T-02-QDVZ-CP-0011</v>
      </c>
      <c r="D4714" s="32" t="s">
        <v>585</v>
      </c>
      <c r="E4714" s="32" t="s">
        <v>555</v>
      </c>
      <c r="F4714" s="32" t="s">
        <v>103</v>
      </c>
      <c r="G4714" s="32" t="s">
        <v>538</v>
      </c>
    </row>
    <row r="4715" spans="1:7" x14ac:dyDescent="0.2">
      <c r="A4715" s="34">
        <v>4714</v>
      </c>
      <c r="B4715" s="30" t="str">
        <f t="shared" si="73"/>
        <v>SJ-T-02-QDVZ-CP-0012_FQ01_F</v>
      </c>
      <c r="C4715" s="30" t="str">
        <f>VLOOKUP(D4715,设备类型清单!B:E,4,0)</f>
        <v>SJ-T-02-QDVZ-CP-0012</v>
      </c>
      <c r="D4715" s="30" t="s">
        <v>586</v>
      </c>
      <c r="E4715" s="30" t="s">
        <v>555</v>
      </c>
      <c r="F4715" s="30" t="s">
        <v>29</v>
      </c>
      <c r="G4715" s="30" t="s">
        <v>556</v>
      </c>
    </row>
    <row r="4716" spans="1:7" x14ac:dyDescent="0.2">
      <c r="A4716" s="34">
        <v>4715</v>
      </c>
      <c r="B4716" s="30" t="str">
        <f t="shared" si="73"/>
        <v>SJ-T-02-QDVZ-CP-0012_EF01_F</v>
      </c>
      <c r="C4716" s="30" t="str">
        <f>VLOOKUP(D4716,设备类型清单!B:E,4,0)</f>
        <v>SJ-T-02-QDVZ-CP-0012</v>
      </c>
      <c r="D4716" s="30" t="s">
        <v>586</v>
      </c>
      <c r="E4716" s="30" t="s">
        <v>555</v>
      </c>
      <c r="F4716" s="30" t="s">
        <v>530</v>
      </c>
      <c r="G4716" s="30" t="s">
        <v>557</v>
      </c>
    </row>
    <row r="4717" spans="1:7" x14ac:dyDescent="0.2">
      <c r="A4717" s="34">
        <v>4716</v>
      </c>
      <c r="B4717" s="30" t="str">
        <f t="shared" si="73"/>
        <v>SJ-T-02-QDVZ-CP-0012_DP01_F</v>
      </c>
      <c r="C4717" s="30" t="str">
        <f>VLOOKUP(D4717,设备类型清单!B:E,4,0)</f>
        <v>SJ-T-02-QDVZ-CP-0012</v>
      </c>
      <c r="D4717" s="30" t="s">
        <v>586</v>
      </c>
      <c r="E4717" s="30" t="s">
        <v>555</v>
      </c>
      <c r="F4717" s="30" t="s">
        <v>69</v>
      </c>
      <c r="G4717" s="30" t="s">
        <v>558</v>
      </c>
    </row>
    <row r="4718" spans="1:7" x14ac:dyDescent="0.2">
      <c r="A4718" s="34">
        <v>4717</v>
      </c>
      <c r="B4718" s="30" t="str">
        <f t="shared" si="73"/>
        <v>SJ-T-02-QDVZ-CP-0012_SN01_E</v>
      </c>
      <c r="C4718" s="30" t="str">
        <f>VLOOKUP(D4718,设备类型清单!B:E,4,0)</f>
        <v>SJ-T-02-QDVZ-CP-0012</v>
      </c>
      <c r="D4718" s="30" t="s">
        <v>586</v>
      </c>
      <c r="E4718" s="30" t="s">
        <v>555</v>
      </c>
      <c r="F4718" s="30" t="s">
        <v>101</v>
      </c>
      <c r="G4718" s="30" t="s">
        <v>536</v>
      </c>
    </row>
    <row r="4719" spans="1:7" x14ac:dyDescent="0.2">
      <c r="A4719" s="34">
        <v>4718</v>
      </c>
      <c r="B4719" s="30" t="str">
        <f t="shared" si="73"/>
        <v>SJ-T-02-QDVZ-CP-0012_SN02_M</v>
      </c>
      <c r="C4719" s="30" t="str">
        <f>VLOOKUP(D4719,设备类型清单!B:E,4,0)</f>
        <v>SJ-T-02-QDVZ-CP-0012</v>
      </c>
      <c r="D4719" s="30" t="s">
        <v>586</v>
      </c>
      <c r="E4719" s="30" t="s">
        <v>555</v>
      </c>
      <c r="F4719" s="30" t="s">
        <v>102</v>
      </c>
      <c r="G4719" s="30" t="s">
        <v>537</v>
      </c>
    </row>
    <row r="4720" spans="1:7" x14ac:dyDescent="0.2">
      <c r="A4720" s="34">
        <v>4719</v>
      </c>
      <c r="B4720" s="30" t="str">
        <f t="shared" si="73"/>
        <v>SJ-T-02-QDVZ-CP-0012_SN03_R</v>
      </c>
      <c r="C4720" s="30" t="str">
        <f>VLOOKUP(D4720,设备类型清单!B:E,4,0)</f>
        <v>SJ-T-02-QDVZ-CP-0012</v>
      </c>
      <c r="D4720" s="30" t="s">
        <v>586</v>
      </c>
      <c r="E4720" s="30" t="s">
        <v>555</v>
      </c>
      <c r="F4720" s="30" t="s">
        <v>103</v>
      </c>
      <c r="G4720" s="30" t="s">
        <v>538</v>
      </c>
    </row>
    <row r="4721" spans="1:7" x14ac:dyDescent="0.2">
      <c r="A4721" s="31">
        <v>4720</v>
      </c>
      <c r="B4721" s="32" t="str">
        <f t="shared" si="73"/>
        <v>SJ-T-02-QDVZ-CP-0013_FQ01_F</v>
      </c>
      <c r="C4721" s="32" t="str">
        <f>VLOOKUP(D4721,设备类型清单!B:E,4,0)</f>
        <v>SJ-T-02-QDVZ-CP-0013</v>
      </c>
      <c r="D4721" s="32" t="s">
        <v>587</v>
      </c>
      <c r="E4721" s="32" t="s">
        <v>555</v>
      </c>
      <c r="F4721" s="32" t="s">
        <v>29</v>
      </c>
      <c r="G4721" s="32" t="s">
        <v>556</v>
      </c>
    </row>
    <row r="4722" spans="1:7" x14ac:dyDescent="0.2">
      <c r="A4722" s="31">
        <v>4721</v>
      </c>
      <c r="B4722" s="32" t="str">
        <f t="shared" si="73"/>
        <v>SJ-T-02-QDVZ-CP-0013_EF01_F</v>
      </c>
      <c r="C4722" s="32" t="str">
        <f>VLOOKUP(D4722,设备类型清单!B:E,4,0)</f>
        <v>SJ-T-02-QDVZ-CP-0013</v>
      </c>
      <c r="D4722" s="32" t="s">
        <v>587</v>
      </c>
      <c r="E4722" s="32" t="s">
        <v>555</v>
      </c>
      <c r="F4722" s="32" t="s">
        <v>530</v>
      </c>
      <c r="G4722" s="32" t="s">
        <v>557</v>
      </c>
    </row>
    <row r="4723" spans="1:7" x14ac:dyDescent="0.2">
      <c r="A4723" s="31">
        <v>4722</v>
      </c>
      <c r="B4723" s="32" t="str">
        <f t="shared" si="73"/>
        <v>SJ-T-02-QDVZ-CP-0013_DP01_F</v>
      </c>
      <c r="C4723" s="32" t="str">
        <f>VLOOKUP(D4723,设备类型清单!B:E,4,0)</f>
        <v>SJ-T-02-QDVZ-CP-0013</v>
      </c>
      <c r="D4723" s="32" t="s">
        <v>587</v>
      </c>
      <c r="E4723" s="32" t="s">
        <v>555</v>
      </c>
      <c r="F4723" s="32" t="s">
        <v>69</v>
      </c>
      <c r="G4723" s="32" t="s">
        <v>558</v>
      </c>
    </row>
    <row r="4724" spans="1:7" x14ac:dyDescent="0.2">
      <c r="A4724" s="31">
        <v>4723</v>
      </c>
      <c r="B4724" s="32" t="str">
        <f t="shared" si="73"/>
        <v>SJ-T-02-QDVZ-CP-0013_SN01_E</v>
      </c>
      <c r="C4724" s="32" t="str">
        <f>VLOOKUP(D4724,设备类型清单!B:E,4,0)</f>
        <v>SJ-T-02-QDVZ-CP-0013</v>
      </c>
      <c r="D4724" s="32" t="s">
        <v>587</v>
      </c>
      <c r="E4724" s="32" t="s">
        <v>555</v>
      </c>
      <c r="F4724" s="32" t="s">
        <v>101</v>
      </c>
      <c r="G4724" s="32" t="s">
        <v>536</v>
      </c>
    </row>
    <row r="4725" spans="1:7" x14ac:dyDescent="0.2">
      <c r="A4725" s="31">
        <v>4724</v>
      </c>
      <c r="B4725" s="32" t="str">
        <f t="shared" si="73"/>
        <v>SJ-T-02-QDVZ-CP-0013_SN02_M</v>
      </c>
      <c r="C4725" s="32" t="str">
        <f>VLOOKUP(D4725,设备类型清单!B:E,4,0)</f>
        <v>SJ-T-02-QDVZ-CP-0013</v>
      </c>
      <c r="D4725" s="32" t="s">
        <v>587</v>
      </c>
      <c r="E4725" s="32" t="s">
        <v>555</v>
      </c>
      <c r="F4725" s="32" t="s">
        <v>102</v>
      </c>
      <c r="G4725" s="32" t="s">
        <v>537</v>
      </c>
    </row>
    <row r="4726" spans="1:7" x14ac:dyDescent="0.2">
      <c r="A4726" s="31">
        <v>4725</v>
      </c>
      <c r="B4726" s="32" t="str">
        <f t="shared" si="73"/>
        <v>SJ-T-02-QDVZ-CP-0013_SN03_R</v>
      </c>
      <c r="C4726" s="32" t="str">
        <f>VLOOKUP(D4726,设备类型清单!B:E,4,0)</f>
        <v>SJ-T-02-QDVZ-CP-0013</v>
      </c>
      <c r="D4726" s="32" t="s">
        <v>587</v>
      </c>
      <c r="E4726" s="32" t="s">
        <v>555</v>
      </c>
      <c r="F4726" s="32" t="s">
        <v>103</v>
      </c>
      <c r="G4726" s="32" t="s">
        <v>538</v>
      </c>
    </row>
    <row r="4727" spans="1:7" x14ac:dyDescent="0.2">
      <c r="A4727" s="34">
        <v>4726</v>
      </c>
      <c r="B4727" s="30" t="str">
        <f t="shared" si="73"/>
        <v>SJ-T-02-QDVZ-CP-0014_FQ01_F</v>
      </c>
      <c r="C4727" s="30" t="str">
        <f>VLOOKUP(D4727,设备类型清单!B:E,4,0)</f>
        <v>SJ-T-02-QDVZ-CP-0014</v>
      </c>
      <c r="D4727" s="30" t="s">
        <v>588</v>
      </c>
      <c r="E4727" s="30" t="s">
        <v>555</v>
      </c>
      <c r="F4727" s="30" t="s">
        <v>29</v>
      </c>
      <c r="G4727" s="30" t="s">
        <v>556</v>
      </c>
    </row>
    <row r="4728" spans="1:7" x14ac:dyDescent="0.2">
      <c r="A4728" s="34">
        <v>4727</v>
      </c>
      <c r="B4728" s="30" t="str">
        <f t="shared" si="73"/>
        <v>SJ-T-02-QDVZ-CP-0014_EF01_F</v>
      </c>
      <c r="C4728" s="30" t="str">
        <f>VLOOKUP(D4728,设备类型清单!B:E,4,0)</f>
        <v>SJ-T-02-QDVZ-CP-0014</v>
      </c>
      <c r="D4728" s="30" t="s">
        <v>588</v>
      </c>
      <c r="E4728" s="30" t="s">
        <v>555</v>
      </c>
      <c r="F4728" s="30" t="s">
        <v>530</v>
      </c>
      <c r="G4728" s="30" t="s">
        <v>557</v>
      </c>
    </row>
    <row r="4729" spans="1:7" x14ac:dyDescent="0.2">
      <c r="A4729" s="34">
        <v>4728</v>
      </c>
      <c r="B4729" s="30" t="str">
        <f t="shared" si="73"/>
        <v>SJ-T-02-QDVZ-CP-0014_DP01_F</v>
      </c>
      <c r="C4729" s="30" t="str">
        <f>VLOOKUP(D4729,设备类型清单!B:E,4,0)</f>
        <v>SJ-T-02-QDVZ-CP-0014</v>
      </c>
      <c r="D4729" s="30" t="s">
        <v>588</v>
      </c>
      <c r="E4729" s="30" t="s">
        <v>555</v>
      </c>
      <c r="F4729" s="30" t="s">
        <v>69</v>
      </c>
      <c r="G4729" s="30" t="s">
        <v>558</v>
      </c>
    </row>
    <row r="4730" spans="1:7" x14ac:dyDescent="0.2">
      <c r="A4730" s="34">
        <v>4729</v>
      </c>
      <c r="B4730" s="30" t="str">
        <f t="shared" si="73"/>
        <v>SJ-T-02-QDVZ-CP-0014_SN01_E</v>
      </c>
      <c r="C4730" s="30" t="str">
        <f>VLOOKUP(D4730,设备类型清单!B:E,4,0)</f>
        <v>SJ-T-02-QDVZ-CP-0014</v>
      </c>
      <c r="D4730" s="30" t="s">
        <v>588</v>
      </c>
      <c r="E4730" s="30" t="s">
        <v>555</v>
      </c>
      <c r="F4730" s="30" t="s">
        <v>101</v>
      </c>
      <c r="G4730" s="30" t="s">
        <v>536</v>
      </c>
    </row>
    <row r="4731" spans="1:7" x14ac:dyDescent="0.2">
      <c r="A4731" s="34">
        <v>4730</v>
      </c>
      <c r="B4731" s="30" t="str">
        <f t="shared" si="73"/>
        <v>SJ-T-02-QDVZ-CP-0014_SN02_M</v>
      </c>
      <c r="C4731" s="30" t="str">
        <f>VLOOKUP(D4731,设备类型清单!B:E,4,0)</f>
        <v>SJ-T-02-QDVZ-CP-0014</v>
      </c>
      <c r="D4731" s="30" t="s">
        <v>588</v>
      </c>
      <c r="E4731" s="30" t="s">
        <v>555</v>
      </c>
      <c r="F4731" s="30" t="s">
        <v>102</v>
      </c>
      <c r="G4731" s="30" t="s">
        <v>537</v>
      </c>
    </row>
    <row r="4732" spans="1:7" x14ac:dyDescent="0.2">
      <c r="A4732" s="34">
        <v>4731</v>
      </c>
      <c r="B4732" s="30" t="str">
        <f t="shared" si="73"/>
        <v>SJ-T-02-QDVZ-CP-0014_SN03_R</v>
      </c>
      <c r="C4732" s="30" t="str">
        <f>VLOOKUP(D4732,设备类型清单!B:E,4,0)</f>
        <v>SJ-T-02-QDVZ-CP-0014</v>
      </c>
      <c r="D4732" s="30" t="s">
        <v>588</v>
      </c>
      <c r="E4732" s="30" t="s">
        <v>555</v>
      </c>
      <c r="F4732" s="30" t="s">
        <v>103</v>
      </c>
      <c r="G4732" s="30" t="s">
        <v>538</v>
      </c>
    </row>
    <row r="4733" spans="1:7" x14ac:dyDescent="0.2">
      <c r="A4733" s="31">
        <v>4732</v>
      </c>
      <c r="B4733" s="32" t="str">
        <f t="shared" si="73"/>
        <v>SJ-T-02-QDVZ-CP-0015_FQ01_F</v>
      </c>
      <c r="C4733" s="32" t="str">
        <f>VLOOKUP(D4733,设备类型清单!B:E,4,0)</f>
        <v>SJ-T-02-QDVZ-CP-0015</v>
      </c>
      <c r="D4733" s="32" t="s">
        <v>589</v>
      </c>
      <c r="E4733" s="32" t="s">
        <v>555</v>
      </c>
      <c r="F4733" s="32" t="s">
        <v>29</v>
      </c>
      <c r="G4733" s="32" t="s">
        <v>556</v>
      </c>
    </row>
    <row r="4734" spans="1:7" x14ac:dyDescent="0.2">
      <c r="A4734" s="31">
        <v>4733</v>
      </c>
      <c r="B4734" s="32" t="str">
        <f t="shared" si="73"/>
        <v>SJ-T-02-QDVZ-CP-0015_EF01_F</v>
      </c>
      <c r="C4734" s="32" t="str">
        <f>VLOOKUP(D4734,设备类型清单!B:E,4,0)</f>
        <v>SJ-T-02-QDVZ-CP-0015</v>
      </c>
      <c r="D4734" s="32" t="s">
        <v>589</v>
      </c>
      <c r="E4734" s="32" t="s">
        <v>555</v>
      </c>
      <c r="F4734" s="32" t="s">
        <v>530</v>
      </c>
      <c r="G4734" s="32" t="s">
        <v>557</v>
      </c>
    </row>
    <row r="4735" spans="1:7" x14ac:dyDescent="0.2">
      <c r="A4735" s="31">
        <v>4734</v>
      </c>
      <c r="B4735" s="32" t="str">
        <f t="shared" si="73"/>
        <v>SJ-T-02-QDVZ-CP-0015_DP01_F</v>
      </c>
      <c r="C4735" s="32" t="str">
        <f>VLOOKUP(D4735,设备类型清单!B:E,4,0)</f>
        <v>SJ-T-02-QDVZ-CP-0015</v>
      </c>
      <c r="D4735" s="32" t="s">
        <v>589</v>
      </c>
      <c r="E4735" s="32" t="s">
        <v>555</v>
      </c>
      <c r="F4735" s="32" t="s">
        <v>69</v>
      </c>
      <c r="G4735" s="32" t="s">
        <v>558</v>
      </c>
    </row>
    <row r="4736" spans="1:7" x14ac:dyDescent="0.2">
      <c r="A4736" s="31">
        <v>4735</v>
      </c>
      <c r="B4736" s="32" t="str">
        <f t="shared" si="73"/>
        <v>SJ-T-02-QDVZ-CP-0015_SN01_E</v>
      </c>
      <c r="C4736" s="32" t="str">
        <f>VLOOKUP(D4736,设备类型清单!B:E,4,0)</f>
        <v>SJ-T-02-QDVZ-CP-0015</v>
      </c>
      <c r="D4736" s="32" t="s">
        <v>589</v>
      </c>
      <c r="E4736" s="32" t="s">
        <v>555</v>
      </c>
      <c r="F4736" s="32" t="s">
        <v>101</v>
      </c>
      <c r="G4736" s="32" t="s">
        <v>536</v>
      </c>
    </row>
    <row r="4737" spans="1:7" x14ac:dyDescent="0.2">
      <c r="A4737" s="31">
        <v>4736</v>
      </c>
      <c r="B4737" s="32" t="str">
        <f t="shared" si="73"/>
        <v>SJ-T-02-QDVZ-CP-0015_SN02_M</v>
      </c>
      <c r="C4737" s="32" t="str">
        <f>VLOOKUP(D4737,设备类型清单!B:E,4,0)</f>
        <v>SJ-T-02-QDVZ-CP-0015</v>
      </c>
      <c r="D4737" s="32" t="s">
        <v>589</v>
      </c>
      <c r="E4737" s="32" t="s">
        <v>555</v>
      </c>
      <c r="F4737" s="32" t="s">
        <v>102</v>
      </c>
      <c r="G4737" s="32" t="s">
        <v>537</v>
      </c>
    </row>
    <row r="4738" spans="1:7" x14ac:dyDescent="0.2">
      <c r="A4738" s="31">
        <v>4737</v>
      </c>
      <c r="B4738" s="32" t="str">
        <f t="shared" ref="B4738:B4801" si="74">C4738&amp;F4738</f>
        <v>SJ-T-02-QDVZ-CP-0015_SN03_R</v>
      </c>
      <c r="C4738" s="32" t="str">
        <f>VLOOKUP(D4738,设备类型清单!B:E,4,0)</f>
        <v>SJ-T-02-QDVZ-CP-0015</v>
      </c>
      <c r="D4738" s="32" t="s">
        <v>589</v>
      </c>
      <c r="E4738" s="32" t="s">
        <v>555</v>
      </c>
      <c r="F4738" s="32" t="s">
        <v>103</v>
      </c>
      <c r="G4738" s="32" t="s">
        <v>538</v>
      </c>
    </row>
    <row r="4739" spans="1:7" x14ac:dyDescent="0.2">
      <c r="A4739" s="34">
        <v>4738</v>
      </c>
      <c r="B4739" s="30" t="str">
        <f t="shared" si="74"/>
        <v>SJ-T-02-QDVZ-CP-0016_FQ01_F</v>
      </c>
      <c r="C4739" s="30" t="str">
        <f>VLOOKUP(D4739,设备类型清单!B:E,4,0)</f>
        <v>SJ-T-02-QDVZ-CP-0016</v>
      </c>
      <c r="D4739" s="30" t="s">
        <v>590</v>
      </c>
      <c r="E4739" s="30" t="s">
        <v>555</v>
      </c>
      <c r="F4739" s="30" t="s">
        <v>29</v>
      </c>
      <c r="G4739" s="30" t="s">
        <v>556</v>
      </c>
    </row>
    <row r="4740" spans="1:7" x14ac:dyDescent="0.2">
      <c r="A4740" s="34">
        <v>4739</v>
      </c>
      <c r="B4740" s="30" t="str">
        <f t="shared" si="74"/>
        <v>SJ-T-02-QDVZ-CP-0016_EF01_F</v>
      </c>
      <c r="C4740" s="30" t="str">
        <f>VLOOKUP(D4740,设备类型清单!B:E,4,0)</f>
        <v>SJ-T-02-QDVZ-CP-0016</v>
      </c>
      <c r="D4740" s="30" t="s">
        <v>590</v>
      </c>
      <c r="E4740" s="30" t="s">
        <v>555</v>
      </c>
      <c r="F4740" s="30" t="s">
        <v>530</v>
      </c>
      <c r="G4740" s="30" t="s">
        <v>557</v>
      </c>
    </row>
    <row r="4741" spans="1:7" x14ac:dyDescent="0.2">
      <c r="A4741" s="34">
        <v>4740</v>
      </c>
      <c r="B4741" s="30" t="str">
        <f t="shared" si="74"/>
        <v>SJ-T-02-QDVZ-CP-0016_DP01_F</v>
      </c>
      <c r="C4741" s="30" t="str">
        <f>VLOOKUP(D4741,设备类型清单!B:E,4,0)</f>
        <v>SJ-T-02-QDVZ-CP-0016</v>
      </c>
      <c r="D4741" s="30" t="s">
        <v>590</v>
      </c>
      <c r="E4741" s="30" t="s">
        <v>555</v>
      </c>
      <c r="F4741" s="30" t="s">
        <v>69</v>
      </c>
      <c r="G4741" s="30" t="s">
        <v>558</v>
      </c>
    </row>
    <row r="4742" spans="1:7" x14ac:dyDescent="0.2">
      <c r="A4742" s="34">
        <v>4741</v>
      </c>
      <c r="B4742" s="30" t="str">
        <f t="shared" si="74"/>
        <v>SJ-T-02-QDVZ-CP-0016_SN01_E</v>
      </c>
      <c r="C4742" s="30" t="str">
        <f>VLOOKUP(D4742,设备类型清单!B:E,4,0)</f>
        <v>SJ-T-02-QDVZ-CP-0016</v>
      </c>
      <c r="D4742" s="30" t="s">
        <v>590</v>
      </c>
      <c r="E4742" s="30" t="s">
        <v>555</v>
      </c>
      <c r="F4742" s="30" t="s">
        <v>101</v>
      </c>
      <c r="G4742" s="30" t="s">
        <v>536</v>
      </c>
    </row>
    <row r="4743" spans="1:7" x14ac:dyDescent="0.2">
      <c r="A4743" s="34">
        <v>4742</v>
      </c>
      <c r="B4743" s="30" t="str">
        <f t="shared" si="74"/>
        <v>SJ-T-02-QDVZ-CP-0016_SN02_M</v>
      </c>
      <c r="C4743" s="30" t="str">
        <f>VLOOKUP(D4743,设备类型清单!B:E,4,0)</f>
        <v>SJ-T-02-QDVZ-CP-0016</v>
      </c>
      <c r="D4743" s="30" t="s">
        <v>590</v>
      </c>
      <c r="E4743" s="30" t="s">
        <v>555</v>
      </c>
      <c r="F4743" s="30" t="s">
        <v>102</v>
      </c>
      <c r="G4743" s="30" t="s">
        <v>537</v>
      </c>
    </row>
    <row r="4744" spans="1:7" x14ac:dyDescent="0.2">
      <c r="A4744" s="34">
        <v>4743</v>
      </c>
      <c r="B4744" s="30" t="str">
        <f t="shared" si="74"/>
        <v>SJ-T-02-QDVZ-CP-0016_SN03_R</v>
      </c>
      <c r="C4744" s="30" t="str">
        <f>VLOOKUP(D4744,设备类型清单!B:E,4,0)</f>
        <v>SJ-T-02-QDVZ-CP-0016</v>
      </c>
      <c r="D4744" s="30" t="s">
        <v>590</v>
      </c>
      <c r="E4744" s="30" t="s">
        <v>555</v>
      </c>
      <c r="F4744" s="30" t="s">
        <v>103</v>
      </c>
      <c r="G4744" s="30" t="s">
        <v>538</v>
      </c>
    </row>
    <row r="4745" spans="1:7" x14ac:dyDescent="0.2">
      <c r="A4745" s="31">
        <v>4744</v>
      </c>
      <c r="B4745" s="32" t="str">
        <f t="shared" si="74"/>
        <v>SJ-T-02-QDVZ-CP-0017_FQ01_F</v>
      </c>
      <c r="C4745" s="32" t="str">
        <f>VLOOKUP(D4745,设备类型清单!B:E,4,0)</f>
        <v>SJ-T-02-QDVZ-CP-0017</v>
      </c>
      <c r="D4745" s="32" t="s">
        <v>591</v>
      </c>
      <c r="E4745" s="32" t="s">
        <v>555</v>
      </c>
      <c r="F4745" s="32" t="s">
        <v>29</v>
      </c>
      <c r="G4745" s="32" t="s">
        <v>556</v>
      </c>
    </row>
    <row r="4746" spans="1:7" x14ac:dyDescent="0.2">
      <c r="A4746" s="31">
        <v>4745</v>
      </c>
      <c r="B4746" s="32" t="str">
        <f t="shared" si="74"/>
        <v>SJ-T-02-QDVZ-CP-0017_EF01_F</v>
      </c>
      <c r="C4746" s="32" t="str">
        <f>VLOOKUP(D4746,设备类型清单!B:E,4,0)</f>
        <v>SJ-T-02-QDVZ-CP-0017</v>
      </c>
      <c r="D4746" s="32" t="s">
        <v>591</v>
      </c>
      <c r="E4746" s="32" t="s">
        <v>555</v>
      </c>
      <c r="F4746" s="32" t="s">
        <v>530</v>
      </c>
      <c r="G4746" s="32" t="s">
        <v>557</v>
      </c>
    </row>
    <row r="4747" spans="1:7" x14ac:dyDescent="0.2">
      <c r="A4747" s="31">
        <v>4746</v>
      </c>
      <c r="B4747" s="32" t="str">
        <f t="shared" si="74"/>
        <v>SJ-T-02-QDVZ-CP-0017_DP01_F</v>
      </c>
      <c r="C4747" s="32" t="str">
        <f>VLOOKUP(D4747,设备类型清单!B:E,4,0)</f>
        <v>SJ-T-02-QDVZ-CP-0017</v>
      </c>
      <c r="D4747" s="32" t="s">
        <v>591</v>
      </c>
      <c r="E4747" s="32" t="s">
        <v>555</v>
      </c>
      <c r="F4747" s="32" t="s">
        <v>69</v>
      </c>
      <c r="G4747" s="32" t="s">
        <v>558</v>
      </c>
    </row>
    <row r="4748" spans="1:7" x14ac:dyDescent="0.2">
      <c r="A4748" s="31">
        <v>4747</v>
      </c>
      <c r="B4748" s="32" t="str">
        <f t="shared" si="74"/>
        <v>SJ-T-02-QDVZ-CP-0017_SN01_E</v>
      </c>
      <c r="C4748" s="32" t="str">
        <f>VLOOKUP(D4748,设备类型清单!B:E,4,0)</f>
        <v>SJ-T-02-QDVZ-CP-0017</v>
      </c>
      <c r="D4748" s="32" t="s">
        <v>591</v>
      </c>
      <c r="E4748" s="32" t="s">
        <v>555</v>
      </c>
      <c r="F4748" s="32" t="s">
        <v>101</v>
      </c>
      <c r="G4748" s="32" t="s">
        <v>536</v>
      </c>
    </row>
    <row r="4749" spans="1:7" x14ac:dyDescent="0.2">
      <c r="A4749" s="31">
        <v>4748</v>
      </c>
      <c r="B4749" s="32" t="str">
        <f t="shared" si="74"/>
        <v>SJ-T-02-QDVZ-CP-0017_SN02_M</v>
      </c>
      <c r="C4749" s="32" t="str">
        <f>VLOOKUP(D4749,设备类型清单!B:E,4,0)</f>
        <v>SJ-T-02-QDVZ-CP-0017</v>
      </c>
      <c r="D4749" s="32" t="s">
        <v>591</v>
      </c>
      <c r="E4749" s="32" t="s">
        <v>555</v>
      </c>
      <c r="F4749" s="32" t="s">
        <v>102</v>
      </c>
      <c r="G4749" s="32" t="s">
        <v>537</v>
      </c>
    </row>
    <row r="4750" spans="1:7" x14ac:dyDescent="0.2">
      <c r="A4750" s="31">
        <v>4749</v>
      </c>
      <c r="B4750" s="32" t="str">
        <f t="shared" si="74"/>
        <v>SJ-T-02-QDVZ-CP-0017_SN03_R</v>
      </c>
      <c r="C4750" s="32" t="str">
        <f>VLOOKUP(D4750,设备类型清单!B:E,4,0)</f>
        <v>SJ-T-02-QDVZ-CP-0017</v>
      </c>
      <c r="D4750" s="32" t="s">
        <v>591</v>
      </c>
      <c r="E4750" s="32" t="s">
        <v>555</v>
      </c>
      <c r="F4750" s="32" t="s">
        <v>103</v>
      </c>
      <c r="G4750" s="32" t="s">
        <v>538</v>
      </c>
    </row>
    <row r="4751" spans="1:7" x14ac:dyDescent="0.2">
      <c r="A4751" s="34">
        <v>4750</v>
      </c>
      <c r="B4751" s="30" t="str">
        <f t="shared" si="74"/>
        <v>SJ-T-02-QDVZ-UV-0001_OP01_F</v>
      </c>
      <c r="C4751" s="30" t="str">
        <f>VLOOKUP(D4751,设备类型清单!B:E,4,0)</f>
        <v>SJ-T-02-QDVZ-UV-0001</v>
      </c>
      <c r="D4751" s="30" t="s">
        <v>592</v>
      </c>
      <c r="E4751" s="30" t="s">
        <v>593</v>
      </c>
      <c r="F4751" s="30" t="s">
        <v>11</v>
      </c>
      <c r="G4751" s="30" t="s">
        <v>594</v>
      </c>
    </row>
    <row r="4752" spans="1:7" x14ac:dyDescent="0.2">
      <c r="A4752" s="31">
        <v>4751</v>
      </c>
      <c r="B4752" s="32" t="str">
        <f t="shared" si="74"/>
        <v>SJ-T-02-QDVZ-UV-0002_OP01_F</v>
      </c>
      <c r="C4752" s="32" t="str">
        <f>VLOOKUP(D4752,设备类型清单!B:E,4,0)</f>
        <v>SJ-T-02-QDVZ-UV-0002</v>
      </c>
      <c r="D4752" s="32" t="s">
        <v>595</v>
      </c>
      <c r="E4752" s="32" t="s">
        <v>593</v>
      </c>
      <c r="F4752" s="32" t="s">
        <v>11</v>
      </c>
      <c r="G4752" s="32" t="s">
        <v>594</v>
      </c>
    </row>
    <row r="4753" spans="1:7" x14ac:dyDescent="0.2">
      <c r="A4753" s="34">
        <v>4752</v>
      </c>
      <c r="B4753" s="30" t="str">
        <f t="shared" si="74"/>
        <v>SJ-T-02-QDVZ-UV-0003_OP01_F</v>
      </c>
      <c r="C4753" s="30" t="str">
        <f>VLOOKUP(D4753,设备类型清单!B:E,4,0)</f>
        <v>SJ-T-02-QDVZ-UV-0003</v>
      </c>
      <c r="D4753" s="30" t="s">
        <v>596</v>
      </c>
      <c r="E4753" s="30" t="s">
        <v>593</v>
      </c>
      <c r="F4753" s="30" t="s">
        <v>11</v>
      </c>
      <c r="G4753" s="30" t="s">
        <v>594</v>
      </c>
    </row>
    <row r="4754" spans="1:7" x14ac:dyDescent="0.2">
      <c r="A4754" s="31">
        <v>4753</v>
      </c>
      <c r="B4754" s="32" t="str">
        <f t="shared" si="74"/>
        <v>SJ-T-02-QDVZ-UV-0004_CL01_F</v>
      </c>
      <c r="C4754" s="32" t="str">
        <f>VLOOKUP(D4754,设备类型清单!B:E,4,0)</f>
        <v>SJ-T-02-QDVZ-UV-0004</v>
      </c>
      <c r="D4754" s="32" t="s">
        <v>597</v>
      </c>
      <c r="E4754" s="32" t="s">
        <v>598</v>
      </c>
      <c r="F4754" s="32" t="s">
        <v>599</v>
      </c>
      <c r="G4754" s="32" t="s">
        <v>600</v>
      </c>
    </row>
    <row r="4755" spans="1:7" x14ac:dyDescent="0.2">
      <c r="A4755" s="31">
        <v>4754</v>
      </c>
      <c r="B4755" s="32" t="str">
        <f t="shared" si="74"/>
        <v>SJ-T-02-QDVZ-UV-0004_CL02_F</v>
      </c>
      <c r="C4755" s="32" t="str">
        <f>VLOOKUP(D4755,设备类型清单!B:E,4,0)</f>
        <v>SJ-T-02-QDVZ-UV-0004</v>
      </c>
      <c r="D4755" s="32" t="s">
        <v>597</v>
      </c>
      <c r="E4755" s="32" t="s">
        <v>598</v>
      </c>
      <c r="F4755" s="32" t="s">
        <v>601</v>
      </c>
      <c r="G4755" s="32" t="s">
        <v>602</v>
      </c>
    </row>
    <row r="4756" spans="1:7" x14ac:dyDescent="0.2">
      <c r="A4756" s="34">
        <v>4755</v>
      </c>
      <c r="B4756" s="30" t="str">
        <f t="shared" si="74"/>
        <v>SJ-T-02-QDVZ-UV-0005_CL01_F</v>
      </c>
      <c r="C4756" s="30" t="str">
        <f>VLOOKUP(D4756,设备类型清单!B:E,4,0)</f>
        <v>SJ-T-02-QDVZ-UV-0005</v>
      </c>
      <c r="D4756" s="30" t="s">
        <v>603</v>
      </c>
      <c r="E4756" s="30" t="s">
        <v>598</v>
      </c>
      <c r="F4756" s="30" t="s">
        <v>599</v>
      </c>
      <c r="G4756" s="30" t="s">
        <v>600</v>
      </c>
    </row>
    <row r="4757" spans="1:7" x14ac:dyDescent="0.2">
      <c r="A4757" s="34">
        <v>4756</v>
      </c>
      <c r="B4757" s="30" t="str">
        <f t="shared" si="74"/>
        <v>SJ-T-02-QDVZ-UV-0005_CL02_F</v>
      </c>
      <c r="C4757" s="30" t="str">
        <f>VLOOKUP(D4757,设备类型清单!B:E,4,0)</f>
        <v>SJ-T-02-QDVZ-UV-0005</v>
      </c>
      <c r="D4757" s="30" t="s">
        <v>603</v>
      </c>
      <c r="E4757" s="30" t="s">
        <v>598</v>
      </c>
      <c r="F4757" s="30" t="s">
        <v>601</v>
      </c>
      <c r="G4757" s="30" t="s">
        <v>602</v>
      </c>
    </row>
    <row r="4758" spans="1:7" x14ac:dyDescent="0.2">
      <c r="A4758" s="31">
        <v>4757</v>
      </c>
      <c r="B4758" s="32" t="str">
        <f t="shared" si="74"/>
        <v>SJ-T-02-QDVZ-UV-0006_CL01_F</v>
      </c>
      <c r="C4758" s="32" t="str">
        <f>VLOOKUP(D4758,设备类型清单!B:E,4,0)</f>
        <v>SJ-T-02-QDVZ-UV-0006</v>
      </c>
      <c r="D4758" s="32" t="s">
        <v>604</v>
      </c>
      <c r="E4758" s="32" t="s">
        <v>598</v>
      </c>
      <c r="F4758" s="32" t="s">
        <v>599</v>
      </c>
      <c r="G4758" s="32" t="s">
        <v>600</v>
      </c>
    </row>
    <row r="4759" spans="1:7" x14ac:dyDescent="0.2">
      <c r="A4759" s="31">
        <v>4758</v>
      </c>
      <c r="B4759" s="32" t="str">
        <f t="shared" si="74"/>
        <v>SJ-T-02-QDVZ-UV-0006_CL02_F</v>
      </c>
      <c r="C4759" s="32" t="str">
        <f>VLOOKUP(D4759,设备类型清单!B:E,4,0)</f>
        <v>SJ-T-02-QDVZ-UV-0006</v>
      </c>
      <c r="D4759" s="32" t="s">
        <v>604</v>
      </c>
      <c r="E4759" s="32" t="s">
        <v>598</v>
      </c>
      <c r="F4759" s="32" t="s">
        <v>601</v>
      </c>
      <c r="G4759" s="32" t="s">
        <v>602</v>
      </c>
    </row>
    <row r="4760" spans="1:7" x14ac:dyDescent="0.2">
      <c r="A4760" s="34">
        <v>4759</v>
      </c>
      <c r="B4760" s="30" t="str">
        <f t="shared" si="74"/>
        <v>SJ-T-02-QDVZ-UV-0007_CL01_F</v>
      </c>
      <c r="C4760" s="30" t="str">
        <f>VLOOKUP(D4760,设备类型清单!B:E,4,0)</f>
        <v>SJ-T-02-QDVZ-UV-0007</v>
      </c>
      <c r="D4760" s="30" t="s">
        <v>605</v>
      </c>
      <c r="E4760" s="30" t="s">
        <v>598</v>
      </c>
      <c r="F4760" s="30" t="s">
        <v>599</v>
      </c>
      <c r="G4760" s="30" t="s">
        <v>600</v>
      </c>
    </row>
    <row r="4761" spans="1:7" x14ac:dyDescent="0.2">
      <c r="A4761" s="34">
        <v>4760</v>
      </c>
      <c r="B4761" s="30" t="str">
        <f t="shared" si="74"/>
        <v>SJ-T-02-QDVZ-UV-0007_CL02_F</v>
      </c>
      <c r="C4761" s="30" t="str">
        <f>VLOOKUP(D4761,设备类型清单!B:E,4,0)</f>
        <v>SJ-T-02-QDVZ-UV-0007</v>
      </c>
      <c r="D4761" s="30" t="s">
        <v>605</v>
      </c>
      <c r="E4761" s="30" t="s">
        <v>598</v>
      </c>
      <c r="F4761" s="30" t="s">
        <v>601</v>
      </c>
      <c r="G4761" s="30" t="s">
        <v>602</v>
      </c>
    </row>
    <row r="4762" spans="1:7" x14ac:dyDescent="0.2">
      <c r="A4762" s="31">
        <v>4761</v>
      </c>
      <c r="B4762" s="32" t="str">
        <f t="shared" si="74"/>
        <v>SJ-T-02-QDVZ-UV-0008_CL01_F</v>
      </c>
      <c r="C4762" s="32" t="str">
        <f>VLOOKUP(D4762,设备类型清单!B:E,4,0)</f>
        <v>SJ-T-02-QDVZ-UV-0008</v>
      </c>
      <c r="D4762" s="32" t="s">
        <v>606</v>
      </c>
      <c r="E4762" s="32" t="s">
        <v>598</v>
      </c>
      <c r="F4762" s="32" t="s">
        <v>599</v>
      </c>
      <c r="G4762" s="32" t="s">
        <v>600</v>
      </c>
    </row>
    <row r="4763" spans="1:7" x14ac:dyDescent="0.2">
      <c r="A4763" s="31">
        <v>4762</v>
      </c>
      <c r="B4763" s="32" t="str">
        <f t="shared" si="74"/>
        <v>SJ-T-02-QDVZ-UV-0008_CL02_F</v>
      </c>
      <c r="C4763" s="32" t="str">
        <f>VLOOKUP(D4763,设备类型清单!B:E,4,0)</f>
        <v>SJ-T-02-QDVZ-UV-0008</v>
      </c>
      <c r="D4763" s="32" t="s">
        <v>606</v>
      </c>
      <c r="E4763" s="32" t="s">
        <v>598</v>
      </c>
      <c r="F4763" s="32" t="s">
        <v>601</v>
      </c>
      <c r="G4763" s="32" t="s">
        <v>602</v>
      </c>
    </row>
    <row r="4764" spans="1:7" x14ac:dyDescent="0.2">
      <c r="A4764" s="34">
        <v>4763</v>
      </c>
      <c r="B4764" s="30" t="str">
        <f t="shared" si="74"/>
        <v>SJ-T-02-QDVZ-UV-0009_CL01_F</v>
      </c>
      <c r="C4764" s="30" t="str">
        <f>VLOOKUP(D4764,设备类型清单!B:E,4,0)</f>
        <v>SJ-T-02-QDVZ-UV-0009</v>
      </c>
      <c r="D4764" s="30" t="s">
        <v>607</v>
      </c>
      <c r="E4764" s="30" t="s">
        <v>598</v>
      </c>
      <c r="F4764" s="30" t="s">
        <v>599</v>
      </c>
      <c r="G4764" s="30" t="s">
        <v>600</v>
      </c>
    </row>
    <row r="4765" spans="1:7" x14ac:dyDescent="0.2">
      <c r="A4765" s="34">
        <v>4764</v>
      </c>
      <c r="B4765" s="30" t="str">
        <f t="shared" si="74"/>
        <v>SJ-T-02-QDVZ-UV-0009_CL02_F</v>
      </c>
      <c r="C4765" s="30" t="str">
        <f>VLOOKUP(D4765,设备类型清单!B:E,4,0)</f>
        <v>SJ-T-02-QDVZ-UV-0009</v>
      </c>
      <c r="D4765" s="30" t="s">
        <v>607</v>
      </c>
      <c r="E4765" s="30" t="s">
        <v>598</v>
      </c>
      <c r="F4765" s="30" t="s">
        <v>601</v>
      </c>
      <c r="G4765" s="30" t="s">
        <v>602</v>
      </c>
    </row>
    <row r="4766" spans="1:7" x14ac:dyDescent="0.2">
      <c r="A4766" s="31">
        <v>4765</v>
      </c>
      <c r="B4766" s="32" t="str">
        <f t="shared" si="74"/>
        <v>SJ-T-02-QDVZ-UV-0010_CL01_F</v>
      </c>
      <c r="C4766" s="32" t="str">
        <f>VLOOKUP(D4766,设备类型清单!B:E,4,0)</f>
        <v>SJ-T-02-QDVZ-UV-0010</v>
      </c>
      <c r="D4766" s="32" t="s">
        <v>608</v>
      </c>
      <c r="E4766" s="32" t="s">
        <v>598</v>
      </c>
      <c r="F4766" s="32" t="s">
        <v>599</v>
      </c>
      <c r="G4766" s="32" t="s">
        <v>600</v>
      </c>
    </row>
    <row r="4767" spans="1:7" x14ac:dyDescent="0.2">
      <c r="A4767" s="31">
        <v>4766</v>
      </c>
      <c r="B4767" s="32" t="str">
        <f t="shared" si="74"/>
        <v>SJ-T-02-QDVZ-UV-0010_CL02_F</v>
      </c>
      <c r="C4767" s="32" t="str">
        <f>VLOOKUP(D4767,设备类型清单!B:E,4,0)</f>
        <v>SJ-T-02-QDVZ-UV-0010</v>
      </c>
      <c r="D4767" s="32" t="s">
        <v>608</v>
      </c>
      <c r="E4767" s="32" t="s">
        <v>598</v>
      </c>
      <c r="F4767" s="32" t="s">
        <v>601</v>
      </c>
      <c r="G4767" s="32" t="s">
        <v>602</v>
      </c>
    </row>
    <row r="4768" spans="1:7" x14ac:dyDescent="0.2">
      <c r="A4768" s="34">
        <v>4767</v>
      </c>
      <c r="B4768" s="30" t="str">
        <f t="shared" si="74"/>
        <v>SJ-T-02-QDVZ-UV-0011_CL01_F</v>
      </c>
      <c r="C4768" s="30" t="str">
        <f>VLOOKUP(D4768,设备类型清单!B:E,4,0)</f>
        <v>SJ-T-02-QDVZ-UV-0011</v>
      </c>
      <c r="D4768" s="30" t="s">
        <v>609</v>
      </c>
      <c r="E4768" s="30" t="s">
        <v>598</v>
      </c>
      <c r="F4768" s="30" t="s">
        <v>599</v>
      </c>
      <c r="G4768" s="30" t="s">
        <v>600</v>
      </c>
    </row>
    <row r="4769" spans="1:7" x14ac:dyDescent="0.2">
      <c r="A4769" s="34">
        <v>4768</v>
      </c>
      <c r="B4769" s="30" t="str">
        <f t="shared" si="74"/>
        <v>SJ-T-02-QDVZ-UV-0011_CL02_F</v>
      </c>
      <c r="C4769" s="30" t="str">
        <f>VLOOKUP(D4769,设备类型清单!B:E,4,0)</f>
        <v>SJ-T-02-QDVZ-UV-0011</v>
      </c>
      <c r="D4769" s="30" t="s">
        <v>609</v>
      </c>
      <c r="E4769" s="30" t="s">
        <v>598</v>
      </c>
      <c r="F4769" s="30" t="s">
        <v>601</v>
      </c>
      <c r="G4769" s="30" t="s">
        <v>602</v>
      </c>
    </row>
    <row r="4770" spans="1:7" x14ac:dyDescent="0.2">
      <c r="A4770" s="31">
        <v>4769</v>
      </c>
      <c r="B4770" s="32" t="str">
        <f t="shared" si="74"/>
        <v>SJ-T-02-QDVZ-UV-0012_CL01_F</v>
      </c>
      <c r="C4770" s="32" t="str">
        <f>VLOOKUP(D4770,设备类型清单!B:E,4,0)</f>
        <v>SJ-T-02-QDVZ-UV-0012</v>
      </c>
      <c r="D4770" s="32" t="s">
        <v>610</v>
      </c>
      <c r="E4770" s="32" t="s">
        <v>598</v>
      </c>
      <c r="F4770" s="32" t="s">
        <v>599</v>
      </c>
      <c r="G4770" s="32" t="s">
        <v>600</v>
      </c>
    </row>
    <row r="4771" spans="1:7" x14ac:dyDescent="0.2">
      <c r="A4771" s="31">
        <v>4770</v>
      </c>
      <c r="B4771" s="32" t="str">
        <f t="shared" si="74"/>
        <v>SJ-T-02-QDVZ-UV-0012_CL02_F</v>
      </c>
      <c r="C4771" s="32" t="str">
        <f>VLOOKUP(D4771,设备类型清单!B:E,4,0)</f>
        <v>SJ-T-02-QDVZ-UV-0012</v>
      </c>
      <c r="D4771" s="32" t="s">
        <v>610</v>
      </c>
      <c r="E4771" s="32" t="s">
        <v>598</v>
      </c>
      <c r="F4771" s="32" t="s">
        <v>601</v>
      </c>
      <c r="G4771" s="32" t="s">
        <v>602</v>
      </c>
    </row>
    <row r="4772" spans="1:7" x14ac:dyDescent="0.2">
      <c r="A4772" s="34">
        <v>4771</v>
      </c>
      <c r="B4772" s="30" t="str">
        <f t="shared" si="74"/>
        <v>SJ-T-02-QDVZ-UV-0013_CL01_F</v>
      </c>
      <c r="C4772" s="30" t="str">
        <f>VLOOKUP(D4772,设备类型清单!B:E,4,0)</f>
        <v>SJ-T-02-QDVZ-UV-0013</v>
      </c>
      <c r="D4772" s="30" t="s">
        <v>611</v>
      </c>
      <c r="E4772" s="30" t="s">
        <v>598</v>
      </c>
      <c r="F4772" s="30" t="s">
        <v>599</v>
      </c>
      <c r="G4772" s="30" t="s">
        <v>600</v>
      </c>
    </row>
    <row r="4773" spans="1:7" x14ac:dyDescent="0.2">
      <c r="A4773" s="34">
        <v>4772</v>
      </c>
      <c r="B4773" s="30" t="str">
        <f t="shared" si="74"/>
        <v>SJ-T-02-QDVZ-UV-0013_CL02_F</v>
      </c>
      <c r="C4773" s="30" t="str">
        <f>VLOOKUP(D4773,设备类型清单!B:E,4,0)</f>
        <v>SJ-T-02-QDVZ-UV-0013</v>
      </c>
      <c r="D4773" s="30" t="s">
        <v>611</v>
      </c>
      <c r="E4773" s="30" t="s">
        <v>598</v>
      </c>
      <c r="F4773" s="30" t="s">
        <v>601</v>
      </c>
      <c r="G4773" s="30" t="s">
        <v>602</v>
      </c>
    </row>
    <row r="4774" spans="1:7" x14ac:dyDescent="0.2">
      <c r="A4774" s="31">
        <v>4773</v>
      </c>
      <c r="B4774" s="32" t="str">
        <f t="shared" si="74"/>
        <v>SJ-T-02-QDVZ-UV-0014_CL01_F</v>
      </c>
      <c r="C4774" s="32" t="str">
        <f>VLOOKUP(D4774,设备类型清单!B:E,4,0)</f>
        <v>SJ-T-02-QDVZ-UV-0014</v>
      </c>
      <c r="D4774" s="32" t="s">
        <v>612</v>
      </c>
      <c r="E4774" s="32" t="s">
        <v>598</v>
      </c>
      <c r="F4774" s="32" t="s">
        <v>599</v>
      </c>
      <c r="G4774" s="32" t="s">
        <v>600</v>
      </c>
    </row>
    <row r="4775" spans="1:7" x14ac:dyDescent="0.2">
      <c r="A4775" s="31">
        <v>4774</v>
      </c>
      <c r="B4775" s="32" t="str">
        <f t="shared" si="74"/>
        <v>SJ-T-02-QDVZ-UV-0014_CL02_F</v>
      </c>
      <c r="C4775" s="32" t="str">
        <f>VLOOKUP(D4775,设备类型清单!B:E,4,0)</f>
        <v>SJ-T-02-QDVZ-UV-0014</v>
      </c>
      <c r="D4775" s="32" t="s">
        <v>612</v>
      </c>
      <c r="E4775" s="32" t="s">
        <v>598</v>
      </c>
      <c r="F4775" s="32" t="s">
        <v>601</v>
      </c>
      <c r="G4775" s="32" t="s">
        <v>602</v>
      </c>
    </row>
    <row r="4776" spans="1:7" x14ac:dyDescent="0.2">
      <c r="A4776" s="34">
        <v>4775</v>
      </c>
      <c r="B4776" s="30" t="str">
        <f t="shared" si="74"/>
        <v>SJ-T-02-QDVZ-UV-0015_CL01_F</v>
      </c>
      <c r="C4776" s="30" t="str">
        <f>VLOOKUP(D4776,设备类型清单!B:E,4,0)</f>
        <v>SJ-T-02-QDVZ-UV-0015</v>
      </c>
      <c r="D4776" s="30" t="s">
        <v>613</v>
      </c>
      <c r="E4776" s="30" t="s">
        <v>598</v>
      </c>
      <c r="F4776" s="30" t="s">
        <v>599</v>
      </c>
      <c r="G4776" s="30" t="s">
        <v>600</v>
      </c>
    </row>
    <row r="4777" spans="1:7" x14ac:dyDescent="0.2">
      <c r="A4777" s="34">
        <v>4776</v>
      </c>
      <c r="B4777" s="30" t="str">
        <f t="shared" si="74"/>
        <v>SJ-T-02-QDVZ-UV-0015_CL02_F</v>
      </c>
      <c r="C4777" s="30" t="str">
        <f>VLOOKUP(D4777,设备类型清单!B:E,4,0)</f>
        <v>SJ-T-02-QDVZ-UV-0015</v>
      </c>
      <c r="D4777" s="30" t="s">
        <v>613</v>
      </c>
      <c r="E4777" s="30" t="s">
        <v>598</v>
      </c>
      <c r="F4777" s="30" t="s">
        <v>601</v>
      </c>
      <c r="G4777" s="30" t="s">
        <v>602</v>
      </c>
    </row>
    <row r="4778" spans="1:7" x14ac:dyDescent="0.2">
      <c r="A4778" s="31">
        <v>4777</v>
      </c>
      <c r="B4778" s="32" t="str">
        <f t="shared" si="74"/>
        <v>SJ-T-02-QDVZ-UV-0016_CL01_F</v>
      </c>
      <c r="C4778" s="32" t="str">
        <f>VLOOKUP(D4778,设备类型清单!B:E,4,0)</f>
        <v>SJ-T-02-QDVZ-UV-0016</v>
      </c>
      <c r="D4778" s="32" t="s">
        <v>614</v>
      </c>
      <c r="E4778" s="32" t="s">
        <v>598</v>
      </c>
      <c r="F4778" s="32" t="s">
        <v>599</v>
      </c>
      <c r="G4778" s="32" t="s">
        <v>600</v>
      </c>
    </row>
    <row r="4779" spans="1:7" x14ac:dyDescent="0.2">
      <c r="A4779" s="31">
        <v>4778</v>
      </c>
      <c r="B4779" s="32" t="str">
        <f t="shared" si="74"/>
        <v>SJ-T-02-QDVZ-UV-0016_CL02_F</v>
      </c>
      <c r="C4779" s="32" t="str">
        <f>VLOOKUP(D4779,设备类型清单!B:E,4,0)</f>
        <v>SJ-T-02-QDVZ-UV-0016</v>
      </c>
      <c r="D4779" s="32" t="s">
        <v>614</v>
      </c>
      <c r="E4779" s="32" t="s">
        <v>598</v>
      </c>
      <c r="F4779" s="32" t="s">
        <v>601</v>
      </c>
      <c r="G4779" s="32" t="s">
        <v>602</v>
      </c>
    </row>
    <row r="4780" spans="1:7" x14ac:dyDescent="0.2">
      <c r="A4780" s="34">
        <v>4779</v>
      </c>
      <c r="B4780" s="30" t="str">
        <f t="shared" si="74"/>
        <v>SJ-T-02-QDVZ-UV-0017_CL01_F</v>
      </c>
      <c r="C4780" s="30" t="str">
        <f>VLOOKUP(D4780,设备类型清单!B:E,4,0)</f>
        <v>SJ-T-02-QDVZ-UV-0017</v>
      </c>
      <c r="D4780" s="30" t="s">
        <v>615</v>
      </c>
      <c r="E4780" s="30" t="s">
        <v>598</v>
      </c>
      <c r="F4780" s="30" t="s">
        <v>599</v>
      </c>
      <c r="G4780" s="30" t="s">
        <v>600</v>
      </c>
    </row>
    <row r="4781" spans="1:7" x14ac:dyDescent="0.2">
      <c r="A4781" s="34">
        <v>4780</v>
      </c>
      <c r="B4781" s="30" t="str">
        <f t="shared" si="74"/>
        <v>SJ-T-02-QDVZ-UV-0017_CL02_F</v>
      </c>
      <c r="C4781" s="30" t="str">
        <f>VLOOKUP(D4781,设备类型清单!B:E,4,0)</f>
        <v>SJ-T-02-QDVZ-UV-0017</v>
      </c>
      <c r="D4781" s="30" t="s">
        <v>615</v>
      </c>
      <c r="E4781" s="30" t="s">
        <v>598</v>
      </c>
      <c r="F4781" s="30" t="s">
        <v>601</v>
      </c>
      <c r="G4781" s="30" t="s">
        <v>602</v>
      </c>
    </row>
    <row r="4782" spans="1:7" x14ac:dyDescent="0.2">
      <c r="A4782" s="31">
        <v>4781</v>
      </c>
      <c r="B4782" s="32" t="str">
        <f t="shared" si="74"/>
        <v>SJ-T-02-QDVZ-UV-0018_CL01_F</v>
      </c>
      <c r="C4782" s="32" t="str">
        <f>VLOOKUP(D4782,设备类型清单!B:E,4,0)</f>
        <v>SJ-T-02-QDVZ-UV-0018</v>
      </c>
      <c r="D4782" s="32" t="s">
        <v>616</v>
      </c>
      <c r="E4782" s="32" t="s">
        <v>598</v>
      </c>
      <c r="F4782" s="32" t="s">
        <v>599</v>
      </c>
      <c r="G4782" s="32" t="s">
        <v>600</v>
      </c>
    </row>
    <row r="4783" spans="1:7" x14ac:dyDescent="0.2">
      <c r="A4783" s="31">
        <v>4782</v>
      </c>
      <c r="B4783" s="32" t="str">
        <f t="shared" si="74"/>
        <v>SJ-T-02-QDVZ-UV-0018_CL02_F</v>
      </c>
      <c r="C4783" s="32" t="str">
        <f>VLOOKUP(D4783,设备类型清单!B:E,4,0)</f>
        <v>SJ-T-02-QDVZ-UV-0018</v>
      </c>
      <c r="D4783" s="32" t="s">
        <v>616</v>
      </c>
      <c r="E4783" s="32" t="s">
        <v>598</v>
      </c>
      <c r="F4783" s="32" t="s">
        <v>601</v>
      </c>
      <c r="G4783" s="32" t="s">
        <v>602</v>
      </c>
    </row>
    <row r="4784" spans="1:7" x14ac:dyDescent="0.2">
      <c r="A4784" s="34">
        <v>4783</v>
      </c>
      <c r="B4784" s="30" t="str">
        <f t="shared" si="74"/>
        <v>SJ-T-02-QDVZ-UV-0019_CL01_F</v>
      </c>
      <c r="C4784" s="30" t="str">
        <f>VLOOKUP(D4784,设备类型清单!B:E,4,0)</f>
        <v>SJ-T-02-QDVZ-UV-0019</v>
      </c>
      <c r="D4784" s="30" t="s">
        <v>617</v>
      </c>
      <c r="E4784" s="30" t="s">
        <v>598</v>
      </c>
      <c r="F4784" s="30" t="s">
        <v>599</v>
      </c>
      <c r="G4784" s="30" t="s">
        <v>600</v>
      </c>
    </row>
    <row r="4785" spans="1:7" x14ac:dyDescent="0.2">
      <c r="A4785" s="34">
        <v>4784</v>
      </c>
      <c r="B4785" s="30" t="str">
        <f t="shared" si="74"/>
        <v>SJ-T-02-QDVZ-UV-0019_CL02_F</v>
      </c>
      <c r="C4785" s="30" t="str">
        <f>VLOOKUP(D4785,设备类型清单!B:E,4,0)</f>
        <v>SJ-T-02-QDVZ-UV-0019</v>
      </c>
      <c r="D4785" s="30" t="s">
        <v>617</v>
      </c>
      <c r="E4785" s="30" t="s">
        <v>598</v>
      </c>
      <c r="F4785" s="30" t="s">
        <v>601</v>
      </c>
      <c r="G4785" s="30" t="s">
        <v>602</v>
      </c>
    </row>
    <row r="4786" spans="1:7" x14ac:dyDescent="0.2">
      <c r="A4786" s="31">
        <v>4785</v>
      </c>
      <c r="B4786" s="32" t="str">
        <f t="shared" si="74"/>
        <v>SJ-T-02-QDVZ-UV-0020_CL01_F</v>
      </c>
      <c r="C4786" s="32" t="str">
        <f>VLOOKUP(D4786,设备类型清单!B:E,4,0)</f>
        <v>SJ-T-02-QDVZ-UV-0020</v>
      </c>
      <c r="D4786" s="32" t="s">
        <v>618</v>
      </c>
      <c r="E4786" s="32" t="s">
        <v>598</v>
      </c>
      <c r="F4786" s="32" t="s">
        <v>599</v>
      </c>
      <c r="G4786" s="32" t="s">
        <v>600</v>
      </c>
    </row>
    <row r="4787" spans="1:7" x14ac:dyDescent="0.2">
      <c r="A4787" s="31">
        <v>4786</v>
      </c>
      <c r="B4787" s="32" t="str">
        <f t="shared" si="74"/>
        <v>SJ-T-02-QDVZ-UV-0020_CL02_F</v>
      </c>
      <c r="C4787" s="32" t="str">
        <f>VLOOKUP(D4787,设备类型清单!B:E,4,0)</f>
        <v>SJ-T-02-QDVZ-UV-0020</v>
      </c>
      <c r="D4787" s="32" t="s">
        <v>618</v>
      </c>
      <c r="E4787" s="32" t="s">
        <v>598</v>
      </c>
      <c r="F4787" s="32" t="s">
        <v>601</v>
      </c>
      <c r="G4787" s="32" t="s">
        <v>602</v>
      </c>
    </row>
    <row r="4788" spans="1:7" x14ac:dyDescent="0.2">
      <c r="A4788" s="34">
        <v>4787</v>
      </c>
      <c r="B4788" s="30" t="str">
        <f t="shared" si="74"/>
        <v>SJ-T-02-QDVZ-UV-0021_CL01_F</v>
      </c>
      <c r="C4788" s="30" t="str">
        <f>VLOOKUP(D4788,设备类型清单!B:E,4,0)</f>
        <v>SJ-T-02-QDVZ-UV-0021</v>
      </c>
      <c r="D4788" s="30" t="s">
        <v>619</v>
      </c>
      <c r="E4788" s="30" t="s">
        <v>598</v>
      </c>
      <c r="F4788" s="30" t="s">
        <v>599</v>
      </c>
      <c r="G4788" s="30" t="s">
        <v>600</v>
      </c>
    </row>
    <row r="4789" spans="1:7" x14ac:dyDescent="0.2">
      <c r="A4789" s="34">
        <v>4788</v>
      </c>
      <c r="B4789" s="30" t="str">
        <f t="shared" si="74"/>
        <v>SJ-T-02-QDVZ-UV-0021_CL02_F</v>
      </c>
      <c r="C4789" s="30" t="str">
        <f>VLOOKUP(D4789,设备类型清单!B:E,4,0)</f>
        <v>SJ-T-02-QDVZ-UV-0021</v>
      </c>
      <c r="D4789" s="30" t="s">
        <v>619</v>
      </c>
      <c r="E4789" s="30" t="s">
        <v>598</v>
      </c>
      <c r="F4789" s="30" t="s">
        <v>601</v>
      </c>
      <c r="G4789" s="30" t="s">
        <v>602</v>
      </c>
    </row>
    <row r="4790" spans="1:7" x14ac:dyDescent="0.2">
      <c r="A4790" s="31">
        <v>4789</v>
      </c>
      <c r="B4790" s="32" t="str">
        <f t="shared" si="74"/>
        <v>SJ-T-02-QDVZ-UV-0022_CL01_F</v>
      </c>
      <c r="C4790" s="32" t="str">
        <f>VLOOKUP(D4790,设备类型清单!B:E,4,0)</f>
        <v>SJ-T-02-QDVZ-UV-0022</v>
      </c>
      <c r="D4790" s="32" t="s">
        <v>620</v>
      </c>
      <c r="E4790" s="32" t="s">
        <v>598</v>
      </c>
      <c r="F4790" s="32" t="s">
        <v>599</v>
      </c>
      <c r="G4790" s="32" t="s">
        <v>600</v>
      </c>
    </row>
    <row r="4791" spans="1:7" x14ac:dyDescent="0.2">
      <c r="A4791" s="31">
        <v>4790</v>
      </c>
      <c r="B4791" s="32" t="str">
        <f t="shared" si="74"/>
        <v>SJ-T-02-QDVZ-UV-0022_CL02_F</v>
      </c>
      <c r="C4791" s="32" t="str">
        <f>VLOOKUP(D4791,设备类型清单!B:E,4,0)</f>
        <v>SJ-T-02-QDVZ-UV-0022</v>
      </c>
      <c r="D4791" s="32" t="s">
        <v>620</v>
      </c>
      <c r="E4791" s="32" t="s">
        <v>598</v>
      </c>
      <c r="F4791" s="32" t="s">
        <v>601</v>
      </c>
      <c r="G4791" s="32" t="s">
        <v>602</v>
      </c>
    </row>
    <row r="4792" spans="1:7" x14ac:dyDescent="0.2">
      <c r="A4792" s="34">
        <v>4791</v>
      </c>
      <c r="B4792" s="30" t="str">
        <f t="shared" si="74"/>
        <v>SJ-T-02-QDVZ-UV-0023_CL01_F</v>
      </c>
      <c r="C4792" s="30" t="str">
        <f>VLOOKUP(D4792,设备类型清单!B:E,4,0)</f>
        <v>SJ-T-02-QDVZ-UV-0023</v>
      </c>
      <c r="D4792" s="30" t="s">
        <v>621</v>
      </c>
      <c r="E4792" s="30" t="s">
        <v>598</v>
      </c>
      <c r="F4792" s="30" t="s">
        <v>599</v>
      </c>
      <c r="G4792" s="30" t="s">
        <v>600</v>
      </c>
    </row>
    <row r="4793" spans="1:7" x14ac:dyDescent="0.2">
      <c r="A4793" s="34">
        <v>4792</v>
      </c>
      <c r="B4793" s="30" t="str">
        <f t="shared" si="74"/>
        <v>SJ-T-02-QDVZ-UV-0023_CL02_F</v>
      </c>
      <c r="C4793" s="30" t="str">
        <f>VLOOKUP(D4793,设备类型清单!B:E,4,0)</f>
        <v>SJ-T-02-QDVZ-UV-0023</v>
      </c>
      <c r="D4793" s="30" t="s">
        <v>621</v>
      </c>
      <c r="E4793" s="30" t="s">
        <v>598</v>
      </c>
      <c r="F4793" s="30" t="s">
        <v>601</v>
      </c>
      <c r="G4793" s="30" t="s">
        <v>602</v>
      </c>
    </row>
    <row r="4794" spans="1:7" x14ac:dyDescent="0.2">
      <c r="A4794" s="31">
        <v>4793</v>
      </c>
      <c r="B4794" s="32" t="str">
        <f t="shared" si="74"/>
        <v>SJ-T-02-QDVZ-UV-0024_CL01_F</v>
      </c>
      <c r="C4794" s="32" t="str">
        <f>VLOOKUP(D4794,设备类型清单!B:E,4,0)</f>
        <v>SJ-T-02-QDVZ-UV-0024</v>
      </c>
      <c r="D4794" s="32" t="s">
        <v>622</v>
      </c>
      <c r="E4794" s="32" t="s">
        <v>598</v>
      </c>
      <c r="F4794" s="32" t="s">
        <v>599</v>
      </c>
      <c r="G4794" s="32" t="s">
        <v>600</v>
      </c>
    </row>
    <row r="4795" spans="1:7" x14ac:dyDescent="0.2">
      <c r="A4795" s="31">
        <v>4794</v>
      </c>
      <c r="B4795" s="32" t="str">
        <f t="shared" si="74"/>
        <v>SJ-T-02-QDVZ-UV-0024_CL02_F</v>
      </c>
      <c r="C4795" s="32" t="str">
        <f>VLOOKUP(D4795,设备类型清单!B:E,4,0)</f>
        <v>SJ-T-02-QDVZ-UV-0024</v>
      </c>
      <c r="D4795" s="32" t="s">
        <v>622</v>
      </c>
      <c r="E4795" s="32" t="s">
        <v>598</v>
      </c>
      <c r="F4795" s="32" t="s">
        <v>601</v>
      </c>
      <c r="G4795" s="32" t="s">
        <v>602</v>
      </c>
    </row>
    <row r="4796" spans="1:7" x14ac:dyDescent="0.2">
      <c r="A4796" s="34">
        <v>4795</v>
      </c>
      <c r="B4796" s="30" t="str">
        <f t="shared" si="74"/>
        <v>SJ-T-02-QDVZ-UV-0025_CL01_F</v>
      </c>
      <c r="C4796" s="30" t="str">
        <f>VLOOKUP(D4796,设备类型清单!B:E,4,0)</f>
        <v>SJ-T-02-QDVZ-UV-0025</v>
      </c>
      <c r="D4796" s="30" t="s">
        <v>623</v>
      </c>
      <c r="E4796" s="30" t="s">
        <v>598</v>
      </c>
      <c r="F4796" s="30" t="s">
        <v>599</v>
      </c>
      <c r="G4796" s="30" t="s">
        <v>600</v>
      </c>
    </row>
    <row r="4797" spans="1:7" x14ac:dyDescent="0.2">
      <c r="A4797" s="34">
        <v>4796</v>
      </c>
      <c r="B4797" s="30" t="str">
        <f t="shared" si="74"/>
        <v>SJ-T-02-QDVZ-UV-0025_CL02_F</v>
      </c>
      <c r="C4797" s="30" t="str">
        <f>VLOOKUP(D4797,设备类型清单!B:E,4,0)</f>
        <v>SJ-T-02-QDVZ-UV-0025</v>
      </c>
      <c r="D4797" s="30" t="s">
        <v>623</v>
      </c>
      <c r="E4797" s="30" t="s">
        <v>598</v>
      </c>
      <c r="F4797" s="30" t="s">
        <v>601</v>
      </c>
      <c r="G4797" s="30" t="s">
        <v>602</v>
      </c>
    </row>
    <row r="4798" spans="1:7" x14ac:dyDescent="0.2">
      <c r="A4798" s="31">
        <v>4797</v>
      </c>
      <c r="B4798" s="32" t="str">
        <f t="shared" si="74"/>
        <v>SJ-T-02-QDVZ-UV-0026_CL01_F</v>
      </c>
      <c r="C4798" s="32" t="str">
        <f>VLOOKUP(D4798,设备类型清单!B:E,4,0)</f>
        <v>SJ-T-02-QDVZ-UV-0026</v>
      </c>
      <c r="D4798" s="32" t="s">
        <v>624</v>
      </c>
      <c r="E4798" s="32" t="s">
        <v>598</v>
      </c>
      <c r="F4798" s="32" t="s">
        <v>599</v>
      </c>
      <c r="G4798" s="32" t="s">
        <v>600</v>
      </c>
    </row>
    <row r="4799" spans="1:7" x14ac:dyDescent="0.2">
      <c r="A4799" s="31">
        <v>4798</v>
      </c>
      <c r="B4799" s="32" t="str">
        <f t="shared" si="74"/>
        <v>SJ-T-02-QDVZ-UV-0026_CL02_F</v>
      </c>
      <c r="C4799" s="32" t="str">
        <f>VLOOKUP(D4799,设备类型清单!B:E,4,0)</f>
        <v>SJ-T-02-QDVZ-UV-0026</v>
      </c>
      <c r="D4799" s="32" t="s">
        <v>624</v>
      </c>
      <c r="E4799" s="32" t="s">
        <v>598</v>
      </c>
      <c r="F4799" s="32" t="s">
        <v>601</v>
      </c>
      <c r="G4799" s="32" t="s">
        <v>602</v>
      </c>
    </row>
    <row r="4800" spans="1:7" x14ac:dyDescent="0.2">
      <c r="A4800" s="34">
        <v>4799</v>
      </c>
      <c r="B4800" s="30" t="str">
        <f t="shared" si="74"/>
        <v>SJ-T-02-QDVZ-UV-0027_CL01_F</v>
      </c>
      <c r="C4800" s="30" t="str">
        <f>VLOOKUP(D4800,设备类型清单!B:E,4,0)</f>
        <v>SJ-T-02-QDVZ-UV-0027</v>
      </c>
      <c r="D4800" s="30" t="s">
        <v>625</v>
      </c>
      <c r="E4800" s="30" t="s">
        <v>598</v>
      </c>
      <c r="F4800" s="30" t="s">
        <v>599</v>
      </c>
      <c r="G4800" s="30" t="s">
        <v>600</v>
      </c>
    </row>
    <row r="4801" spans="1:7" x14ac:dyDescent="0.2">
      <c r="A4801" s="34">
        <v>4800</v>
      </c>
      <c r="B4801" s="30" t="str">
        <f t="shared" si="74"/>
        <v>SJ-T-02-QDVZ-UV-0027_CL02_F</v>
      </c>
      <c r="C4801" s="30" t="str">
        <f>VLOOKUP(D4801,设备类型清单!B:E,4,0)</f>
        <v>SJ-T-02-QDVZ-UV-0027</v>
      </c>
      <c r="D4801" s="30" t="s">
        <v>625</v>
      </c>
      <c r="E4801" s="30" t="s">
        <v>598</v>
      </c>
      <c r="F4801" s="30" t="s">
        <v>601</v>
      </c>
      <c r="G4801" s="30" t="s">
        <v>602</v>
      </c>
    </row>
    <row r="4802" spans="1:7" x14ac:dyDescent="0.2">
      <c r="A4802" s="31">
        <v>4801</v>
      </c>
      <c r="B4802" s="32" t="str">
        <f t="shared" ref="B4802:B4865" si="75">C4802&amp;F4802</f>
        <v>SJ-T-02-QDVZ-UV-0028_CL01_F</v>
      </c>
      <c r="C4802" s="32" t="str">
        <f>VLOOKUP(D4802,设备类型清单!B:E,4,0)</f>
        <v>SJ-T-02-QDVZ-UV-0028</v>
      </c>
      <c r="D4802" s="32" t="s">
        <v>626</v>
      </c>
      <c r="E4802" s="32" t="s">
        <v>598</v>
      </c>
      <c r="F4802" s="32" t="s">
        <v>599</v>
      </c>
      <c r="G4802" s="32" t="s">
        <v>600</v>
      </c>
    </row>
    <row r="4803" spans="1:7" x14ac:dyDescent="0.2">
      <c r="A4803" s="31">
        <v>4802</v>
      </c>
      <c r="B4803" s="32" t="str">
        <f t="shared" si="75"/>
        <v>SJ-T-02-QDVZ-UV-0028_CL02_F</v>
      </c>
      <c r="C4803" s="32" t="str">
        <f>VLOOKUP(D4803,设备类型清单!B:E,4,0)</f>
        <v>SJ-T-02-QDVZ-UV-0028</v>
      </c>
      <c r="D4803" s="32" t="s">
        <v>626</v>
      </c>
      <c r="E4803" s="32" t="s">
        <v>598</v>
      </c>
      <c r="F4803" s="32" t="s">
        <v>601</v>
      </c>
      <c r="G4803" s="32" t="s">
        <v>602</v>
      </c>
    </row>
    <row r="4804" spans="1:7" x14ac:dyDescent="0.2">
      <c r="A4804" s="34">
        <v>4803</v>
      </c>
      <c r="B4804" s="30" t="str">
        <f t="shared" si="75"/>
        <v>SJ-T-02-QDVZ-UV-0029_CL01_F</v>
      </c>
      <c r="C4804" s="30" t="str">
        <f>VLOOKUP(D4804,设备类型清单!B:E,4,0)</f>
        <v>SJ-T-02-QDVZ-UV-0029</v>
      </c>
      <c r="D4804" s="30" t="s">
        <v>627</v>
      </c>
      <c r="E4804" s="30" t="s">
        <v>598</v>
      </c>
      <c r="F4804" s="30" t="s">
        <v>599</v>
      </c>
      <c r="G4804" s="30" t="s">
        <v>600</v>
      </c>
    </row>
    <row r="4805" spans="1:7" x14ac:dyDescent="0.2">
      <c r="A4805" s="34">
        <v>4804</v>
      </c>
      <c r="B4805" s="30" t="str">
        <f t="shared" si="75"/>
        <v>SJ-T-02-QDVZ-UV-0029_CL02_F</v>
      </c>
      <c r="C4805" s="30" t="str">
        <f>VLOOKUP(D4805,设备类型清单!B:E,4,0)</f>
        <v>SJ-T-02-QDVZ-UV-0029</v>
      </c>
      <c r="D4805" s="30" t="s">
        <v>627</v>
      </c>
      <c r="E4805" s="30" t="s">
        <v>598</v>
      </c>
      <c r="F4805" s="30" t="s">
        <v>601</v>
      </c>
      <c r="G4805" s="30" t="s">
        <v>602</v>
      </c>
    </row>
    <row r="4806" spans="1:7" x14ac:dyDescent="0.2">
      <c r="A4806" s="31">
        <v>4805</v>
      </c>
      <c r="B4806" s="32" t="str">
        <f t="shared" si="75"/>
        <v>SJ-T-02-QDVZ-UV-0030_CL01_F</v>
      </c>
      <c r="C4806" s="32" t="str">
        <f>VLOOKUP(D4806,设备类型清单!B:E,4,0)</f>
        <v>SJ-T-02-QDVZ-UV-0030</v>
      </c>
      <c r="D4806" s="32" t="s">
        <v>628</v>
      </c>
      <c r="E4806" s="32" t="s">
        <v>598</v>
      </c>
      <c r="F4806" s="32" t="s">
        <v>599</v>
      </c>
      <c r="G4806" s="32" t="s">
        <v>600</v>
      </c>
    </row>
    <row r="4807" spans="1:7" x14ac:dyDescent="0.2">
      <c r="A4807" s="31">
        <v>4806</v>
      </c>
      <c r="B4807" s="32" t="str">
        <f t="shared" si="75"/>
        <v>SJ-T-02-QDVZ-UV-0030_CL02_F</v>
      </c>
      <c r="C4807" s="32" t="str">
        <f>VLOOKUP(D4807,设备类型清单!B:E,4,0)</f>
        <v>SJ-T-02-QDVZ-UV-0030</v>
      </c>
      <c r="D4807" s="32" t="s">
        <v>628</v>
      </c>
      <c r="E4807" s="32" t="s">
        <v>598</v>
      </c>
      <c r="F4807" s="32" t="s">
        <v>601</v>
      </c>
      <c r="G4807" s="32" t="s">
        <v>602</v>
      </c>
    </row>
    <row r="4808" spans="1:7" x14ac:dyDescent="0.2">
      <c r="A4808" s="34">
        <v>4807</v>
      </c>
      <c r="B4808" s="30" t="str">
        <f t="shared" si="75"/>
        <v>SJ-T-02-QDVZ-UV-0031_CL01_F</v>
      </c>
      <c r="C4808" s="30" t="str">
        <f>VLOOKUP(D4808,设备类型清单!B:E,4,0)</f>
        <v>SJ-T-02-QDVZ-UV-0031</v>
      </c>
      <c r="D4808" s="30" t="s">
        <v>629</v>
      </c>
      <c r="E4808" s="30" t="s">
        <v>598</v>
      </c>
      <c r="F4808" s="30" t="s">
        <v>599</v>
      </c>
      <c r="G4808" s="30" t="s">
        <v>600</v>
      </c>
    </row>
    <row r="4809" spans="1:7" x14ac:dyDescent="0.2">
      <c r="A4809" s="34">
        <v>4808</v>
      </c>
      <c r="B4809" s="30" t="str">
        <f t="shared" si="75"/>
        <v>SJ-T-02-QDVZ-UV-0031_CL02_F</v>
      </c>
      <c r="C4809" s="30" t="str">
        <f>VLOOKUP(D4809,设备类型清单!B:E,4,0)</f>
        <v>SJ-T-02-QDVZ-UV-0031</v>
      </c>
      <c r="D4809" s="30" t="s">
        <v>629</v>
      </c>
      <c r="E4809" s="30" t="s">
        <v>598</v>
      </c>
      <c r="F4809" s="30" t="s">
        <v>601</v>
      </c>
      <c r="G4809" s="30" t="s">
        <v>602</v>
      </c>
    </row>
    <row r="4810" spans="1:7" x14ac:dyDescent="0.2">
      <c r="A4810" s="31">
        <v>4809</v>
      </c>
      <c r="B4810" s="32" t="str">
        <f t="shared" si="75"/>
        <v>SJ-T-02-QDVZ-UV-0032_CL01_F</v>
      </c>
      <c r="C4810" s="32" t="str">
        <f>VLOOKUP(D4810,设备类型清单!B:E,4,0)</f>
        <v>SJ-T-02-QDVZ-UV-0032</v>
      </c>
      <c r="D4810" s="32" t="s">
        <v>630</v>
      </c>
      <c r="E4810" s="32" t="s">
        <v>598</v>
      </c>
      <c r="F4810" s="32" t="s">
        <v>599</v>
      </c>
      <c r="G4810" s="32" t="s">
        <v>600</v>
      </c>
    </row>
    <row r="4811" spans="1:7" x14ac:dyDescent="0.2">
      <c r="A4811" s="31">
        <v>4810</v>
      </c>
      <c r="B4811" s="32" t="str">
        <f t="shared" si="75"/>
        <v>SJ-T-02-QDVZ-UV-0032_CL02_F</v>
      </c>
      <c r="C4811" s="32" t="str">
        <f>VLOOKUP(D4811,设备类型清单!B:E,4,0)</f>
        <v>SJ-T-02-QDVZ-UV-0032</v>
      </c>
      <c r="D4811" s="32" t="s">
        <v>630</v>
      </c>
      <c r="E4811" s="32" t="s">
        <v>598</v>
      </c>
      <c r="F4811" s="32" t="s">
        <v>601</v>
      </c>
      <c r="G4811" s="32" t="s">
        <v>602</v>
      </c>
    </row>
    <row r="4812" spans="1:7" x14ac:dyDescent="0.2">
      <c r="A4812" s="34">
        <v>4811</v>
      </c>
      <c r="B4812" s="30" t="str">
        <f t="shared" si="75"/>
        <v>SJ-T-02-QDVZ-UV-0033_CL01_F</v>
      </c>
      <c r="C4812" s="30" t="str">
        <f>VLOOKUP(D4812,设备类型清单!B:E,4,0)</f>
        <v>SJ-T-02-QDVZ-UV-0033</v>
      </c>
      <c r="D4812" s="30" t="s">
        <v>631</v>
      </c>
      <c r="E4812" s="30" t="s">
        <v>598</v>
      </c>
      <c r="F4812" s="30" t="s">
        <v>599</v>
      </c>
      <c r="G4812" s="30" t="s">
        <v>600</v>
      </c>
    </row>
    <row r="4813" spans="1:7" x14ac:dyDescent="0.2">
      <c r="A4813" s="34">
        <v>4812</v>
      </c>
      <c r="B4813" s="30" t="str">
        <f t="shared" si="75"/>
        <v>SJ-T-02-QDVZ-UV-0033_CL02_F</v>
      </c>
      <c r="C4813" s="30" t="str">
        <f>VLOOKUP(D4813,设备类型清单!B:E,4,0)</f>
        <v>SJ-T-02-QDVZ-UV-0033</v>
      </c>
      <c r="D4813" s="30" t="s">
        <v>631</v>
      </c>
      <c r="E4813" s="30" t="s">
        <v>598</v>
      </c>
      <c r="F4813" s="30" t="s">
        <v>601</v>
      </c>
      <c r="G4813" s="30" t="s">
        <v>602</v>
      </c>
    </row>
    <row r="4814" spans="1:7" x14ac:dyDescent="0.2">
      <c r="A4814" s="31">
        <v>4813</v>
      </c>
      <c r="B4814" s="32" t="str">
        <f t="shared" si="75"/>
        <v>SJ-T-02-QDVZ-UV-0034_CL01_F</v>
      </c>
      <c r="C4814" s="32" t="str">
        <f>VLOOKUP(D4814,设备类型清单!B:E,4,0)</f>
        <v>SJ-T-02-QDVZ-UV-0034</v>
      </c>
      <c r="D4814" s="32" t="s">
        <v>632</v>
      </c>
      <c r="E4814" s="32" t="s">
        <v>598</v>
      </c>
      <c r="F4814" s="32" t="s">
        <v>599</v>
      </c>
      <c r="G4814" s="32" t="s">
        <v>600</v>
      </c>
    </row>
    <row r="4815" spans="1:7" x14ac:dyDescent="0.2">
      <c r="A4815" s="31">
        <v>4814</v>
      </c>
      <c r="B4815" s="32" t="str">
        <f t="shared" si="75"/>
        <v>SJ-T-02-QDVZ-UV-0034_CL02_F</v>
      </c>
      <c r="C4815" s="32" t="str">
        <f>VLOOKUP(D4815,设备类型清单!B:E,4,0)</f>
        <v>SJ-T-02-QDVZ-UV-0034</v>
      </c>
      <c r="D4815" s="32" t="s">
        <v>632</v>
      </c>
      <c r="E4815" s="32" t="s">
        <v>598</v>
      </c>
      <c r="F4815" s="32" t="s">
        <v>601</v>
      </c>
      <c r="G4815" s="32" t="s">
        <v>602</v>
      </c>
    </row>
    <row r="4816" spans="1:7" x14ac:dyDescent="0.2">
      <c r="A4816" s="34">
        <v>4815</v>
      </c>
      <c r="B4816" s="30" t="str">
        <f t="shared" si="75"/>
        <v>SJ-T-02-QDVZ-UV-0035_CL01_F</v>
      </c>
      <c r="C4816" s="30" t="str">
        <f>VLOOKUP(D4816,设备类型清单!B:E,4,0)</f>
        <v>SJ-T-02-QDVZ-UV-0035</v>
      </c>
      <c r="D4816" s="30" t="s">
        <v>633</v>
      </c>
      <c r="E4816" s="30" t="s">
        <v>598</v>
      </c>
      <c r="F4816" s="30" t="s">
        <v>599</v>
      </c>
      <c r="G4816" s="30" t="s">
        <v>600</v>
      </c>
    </row>
    <row r="4817" spans="1:7" x14ac:dyDescent="0.2">
      <c r="A4817" s="34">
        <v>4816</v>
      </c>
      <c r="B4817" s="30" t="str">
        <f t="shared" si="75"/>
        <v>SJ-T-02-QDVZ-UV-0035_CL02_F</v>
      </c>
      <c r="C4817" s="30" t="str">
        <f>VLOOKUP(D4817,设备类型清单!B:E,4,0)</f>
        <v>SJ-T-02-QDVZ-UV-0035</v>
      </c>
      <c r="D4817" s="30" t="s">
        <v>633</v>
      </c>
      <c r="E4817" s="30" t="s">
        <v>598</v>
      </c>
      <c r="F4817" s="30" t="s">
        <v>601</v>
      </c>
      <c r="G4817" s="30" t="s">
        <v>602</v>
      </c>
    </row>
    <row r="4818" spans="1:7" x14ac:dyDescent="0.2">
      <c r="A4818" s="31">
        <v>4817</v>
      </c>
      <c r="B4818" s="32" t="str">
        <f t="shared" si="75"/>
        <v>SJ-T-02-QDVZ-UV-0036_CL01_F</v>
      </c>
      <c r="C4818" s="32" t="str">
        <f>VLOOKUP(D4818,设备类型清单!B:E,4,0)</f>
        <v>SJ-T-02-QDVZ-UV-0036</v>
      </c>
      <c r="D4818" s="32" t="s">
        <v>634</v>
      </c>
      <c r="E4818" s="32" t="s">
        <v>598</v>
      </c>
      <c r="F4818" s="32" t="s">
        <v>599</v>
      </c>
      <c r="G4818" s="32" t="s">
        <v>600</v>
      </c>
    </row>
    <row r="4819" spans="1:7" x14ac:dyDescent="0.2">
      <c r="A4819" s="31">
        <v>4818</v>
      </c>
      <c r="B4819" s="32" t="str">
        <f t="shared" si="75"/>
        <v>SJ-T-02-QDVZ-UV-0036_CL02_F</v>
      </c>
      <c r="C4819" s="32" t="str">
        <f>VLOOKUP(D4819,设备类型清单!B:E,4,0)</f>
        <v>SJ-T-02-QDVZ-UV-0036</v>
      </c>
      <c r="D4819" s="32" t="s">
        <v>634</v>
      </c>
      <c r="E4819" s="32" t="s">
        <v>598</v>
      </c>
      <c r="F4819" s="32" t="s">
        <v>601</v>
      </c>
      <c r="G4819" s="32" t="s">
        <v>602</v>
      </c>
    </row>
    <row r="4820" spans="1:7" x14ac:dyDescent="0.2">
      <c r="A4820" s="34">
        <v>4819</v>
      </c>
      <c r="B4820" s="30" t="str">
        <f t="shared" si="75"/>
        <v>SJ-T-02-QDVZ-UV-0037_CL01_F</v>
      </c>
      <c r="C4820" s="30" t="str">
        <f>VLOOKUP(D4820,设备类型清单!B:E,4,0)</f>
        <v>SJ-T-02-QDVZ-UV-0037</v>
      </c>
      <c r="D4820" s="30" t="s">
        <v>635</v>
      </c>
      <c r="E4820" s="30" t="s">
        <v>598</v>
      </c>
      <c r="F4820" s="30" t="s">
        <v>599</v>
      </c>
      <c r="G4820" s="30" t="s">
        <v>600</v>
      </c>
    </row>
    <row r="4821" spans="1:7" x14ac:dyDescent="0.2">
      <c r="A4821" s="34">
        <v>4820</v>
      </c>
      <c r="B4821" s="30" t="str">
        <f t="shared" si="75"/>
        <v>SJ-T-02-QDVZ-UV-0037_CL02_F</v>
      </c>
      <c r="C4821" s="30" t="str">
        <f>VLOOKUP(D4821,设备类型清单!B:E,4,0)</f>
        <v>SJ-T-02-QDVZ-UV-0037</v>
      </c>
      <c r="D4821" s="30" t="s">
        <v>635</v>
      </c>
      <c r="E4821" s="30" t="s">
        <v>598</v>
      </c>
      <c r="F4821" s="30" t="s">
        <v>601</v>
      </c>
      <c r="G4821" s="30" t="s">
        <v>602</v>
      </c>
    </row>
    <row r="4822" spans="1:7" x14ac:dyDescent="0.2">
      <c r="A4822" s="31">
        <v>4821</v>
      </c>
      <c r="B4822" s="32" t="str">
        <f t="shared" si="75"/>
        <v>SJ-T-02-QDVZ-UV-0038_CL01_F</v>
      </c>
      <c r="C4822" s="32" t="str">
        <f>VLOOKUP(D4822,设备类型清单!B:E,4,0)</f>
        <v>SJ-T-02-QDVZ-UV-0038</v>
      </c>
      <c r="D4822" s="32" t="s">
        <v>636</v>
      </c>
      <c r="E4822" s="32" t="s">
        <v>598</v>
      </c>
      <c r="F4822" s="32" t="s">
        <v>599</v>
      </c>
      <c r="G4822" s="32" t="s">
        <v>600</v>
      </c>
    </row>
    <row r="4823" spans="1:7" x14ac:dyDescent="0.2">
      <c r="A4823" s="31">
        <v>4822</v>
      </c>
      <c r="B4823" s="32" t="str">
        <f t="shared" si="75"/>
        <v>SJ-T-02-QDVZ-UV-0038_CL02_F</v>
      </c>
      <c r="C4823" s="32" t="str">
        <f>VLOOKUP(D4823,设备类型清单!B:E,4,0)</f>
        <v>SJ-T-02-QDVZ-UV-0038</v>
      </c>
      <c r="D4823" s="32" t="s">
        <v>636</v>
      </c>
      <c r="E4823" s="32" t="s">
        <v>598</v>
      </c>
      <c r="F4823" s="32" t="s">
        <v>601</v>
      </c>
      <c r="G4823" s="32" t="s">
        <v>602</v>
      </c>
    </row>
    <row r="4824" spans="1:7" x14ac:dyDescent="0.2">
      <c r="A4824" s="34">
        <v>4823</v>
      </c>
      <c r="B4824" s="30" t="str">
        <f t="shared" si="75"/>
        <v>SJ-T-02-QDVZ-UV-0039_CL01_F</v>
      </c>
      <c r="C4824" s="30" t="str">
        <f>VLOOKUP(D4824,设备类型清单!B:E,4,0)</f>
        <v>SJ-T-02-QDVZ-UV-0039</v>
      </c>
      <c r="D4824" s="30" t="s">
        <v>637</v>
      </c>
      <c r="E4824" s="30" t="s">
        <v>598</v>
      </c>
      <c r="F4824" s="30" t="s">
        <v>599</v>
      </c>
      <c r="G4824" s="30" t="s">
        <v>600</v>
      </c>
    </row>
    <row r="4825" spans="1:7" x14ac:dyDescent="0.2">
      <c r="A4825" s="34">
        <v>4824</v>
      </c>
      <c r="B4825" s="30" t="str">
        <f t="shared" si="75"/>
        <v>SJ-T-02-QDVZ-UV-0039_CL02_F</v>
      </c>
      <c r="C4825" s="30" t="str">
        <f>VLOOKUP(D4825,设备类型清单!B:E,4,0)</f>
        <v>SJ-T-02-QDVZ-UV-0039</v>
      </c>
      <c r="D4825" s="30" t="s">
        <v>637</v>
      </c>
      <c r="E4825" s="30" t="s">
        <v>598</v>
      </c>
      <c r="F4825" s="30" t="s">
        <v>601</v>
      </c>
      <c r="G4825" s="30" t="s">
        <v>602</v>
      </c>
    </row>
    <row r="4826" spans="1:7" x14ac:dyDescent="0.2">
      <c r="A4826" s="31">
        <v>4825</v>
      </c>
      <c r="B4826" s="32" t="str">
        <f t="shared" si="75"/>
        <v>SJ-T-02-QDVZ-CC-0016_CR01_F</v>
      </c>
      <c r="C4826" s="32" t="str">
        <f>VLOOKUP(D4826,设备类型清单!B:E,4,0)</f>
        <v>SJ-T-02-QDVZ-CC-0016</v>
      </c>
      <c r="D4826" s="32" t="s">
        <v>638</v>
      </c>
      <c r="E4826" s="32" t="s">
        <v>639</v>
      </c>
      <c r="F4826" s="32" t="s">
        <v>511</v>
      </c>
      <c r="G4826" s="32" t="s">
        <v>512</v>
      </c>
    </row>
    <row r="4827" spans="1:7" x14ac:dyDescent="0.2">
      <c r="A4827" s="31">
        <v>4826</v>
      </c>
      <c r="B4827" s="32" t="str">
        <f t="shared" si="75"/>
        <v>SJ-T-02-QDVZ-CC-0016_TE01_F</v>
      </c>
      <c r="C4827" s="32" t="str">
        <f>VLOOKUP(D4827,设备类型清单!B:E,4,0)</f>
        <v>SJ-T-02-QDVZ-CC-0016</v>
      </c>
      <c r="D4827" s="32" t="s">
        <v>638</v>
      </c>
      <c r="E4827" s="32" t="s">
        <v>639</v>
      </c>
      <c r="F4827" s="32" t="s">
        <v>43</v>
      </c>
      <c r="G4827" s="32" t="s">
        <v>640</v>
      </c>
    </row>
    <row r="4828" spans="1:7" x14ac:dyDescent="0.2">
      <c r="A4828" s="31">
        <v>4827</v>
      </c>
      <c r="B4828" s="32" t="str">
        <f t="shared" si="75"/>
        <v>SJ-T-02-QDVZ-CC-0016_TE02_F</v>
      </c>
      <c r="C4828" s="32" t="str">
        <f>VLOOKUP(D4828,设备类型清单!B:E,4,0)</f>
        <v>SJ-T-02-QDVZ-CC-0016</v>
      </c>
      <c r="D4828" s="32" t="s">
        <v>638</v>
      </c>
      <c r="E4828" s="32" t="s">
        <v>639</v>
      </c>
      <c r="F4828" s="32" t="s">
        <v>45</v>
      </c>
      <c r="G4828" s="32" t="s">
        <v>523</v>
      </c>
    </row>
    <row r="4829" spans="1:7" x14ac:dyDescent="0.2">
      <c r="A4829" s="31">
        <v>4828</v>
      </c>
      <c r="B4829" s="32" t="str">
        <f t="shared" si="75"/>
        <v>SJ-T-02-QDVZ-CC-0016_TE03_F</v>
      </c>
      <c r="C4829" s="32" t="str">
        <f>VLOOKUP(D4829,设备类型清单!B:E,4,0)</f>
        <v>SJ-T-02-QDVZ-CC-0016</v>
      </c>
      <c r="D4829" s="32" t="s">
        <v>638</v>
      </c>
      <c r="E4829" s="32" t="s">
        <v>639</v>
      </c>
      <c r="F4829" s="32" t="s">
        <v>47</v>
      </c>
      <c r="G4829" s="32" t="s">
        <v>524</v>
      </c>
    </row>
    <row r="4830" spans="1:7" x14ac:dyDescent="0.2">
      <c r="A4830" s="31">
        <v>4829</v>
      </c>
      <c r="B4830" s="32" t="str">
        <f t="shared" si="75"/>
        <v>SJ-T-02-QDVZ-CC-0016_TE04_F</v>
      </c>
      <c r="C4830" s="32" t="str">
        <f>VLOOKUP(D4830,设备类型清单!B:E,4,0)</f>
        <v>SJ-T-02-QDVZ-CC-0016</v>
      </c>
      <c r="D4830" s="32" t="s">
        <v>638</v>
      </c>
      <c r="E4830" s="32" t="s">
        <v>639</v>
      </c>
      <c r="F4830" s="32" t="s">
        <v>49</v>
      </c>
      <c r="G4830" s="32" t="s">
        <v>525</v>
      </c>
    </row>
    <row r="4831" spans="1:7" x14ac:dyDescent="0.2">
      <c r="A4831" s="31">
        <v>4830</v>
      </c>
      <c r="B4831" s="32" t="str">
        <f t="shared" si="75"/>
        <v>SJ-T-02-QDVZ-CC-0016_TE05_F</v>
      </c>
      <c r="C4831" s="32" t="str">
        <f>VLOOKUP(D4831,设备类型清单!B:E,4,0)</f>
        <v>SJ-T-02-QDVZ-CC-0016</v>
      </c>
      <c r="D4831" s="32" t="s">
        <v>638</v>
      </c>
      <c r="E4831" s="32" t="s">
        <v>639</v>
      </c>
      <c r="F4831" s="32" t="s">
        <v>51</v>
      </c>
      <c r="G4831" s="32" t="s">
        <v>526</v>
      </c>
    </row>
    <row r="4832" spans="1:7" x14ac:dyDescent="0.2">
      <c r="A4832" s="31">
        <v>4831</v>
      </c>
      <c r="B4832" s="32" t="str">
        <f t="shared" si="75"/>
        <v>SJ-T-02-QDVZ-CC-0016_TE06_F</v>
      </c>
      <c r="C4832" s="32" t="str">
        <f>VLOOKUP(D4832,设备类型清单!B:E,4,0)</f>
        <v>SJ-T-02-QDVZ-CC-0016</v>
      </c>
      <c r="D4832" s="32" t="s">
        <v>638</v>
      </c>
      <c r="E4832" s="32" t="s">
        <v>639</v>
      </c>
      <c r="F4832" s="32" t="s">
        <v>53</v>
      </c>
      <c r="G4832" s="32" t="s">
        <v>641</v>
      </c>
    </row>
    <row r="4833" spans="1:7" x14ac:dyDescent="0.2">
      <c r="A4833" s="31">
        <v>4832</v>
      </c>
      <c r="B4833" s="32" t="str">
        <f t="shared" si="75"/>
        <v>SJ-T-02-QDVZ-CC-0016_TE07_F</v>
      </c>
      <c r="C4833" s="32" t="str">
        <f>VLOOKUP(D4833,设备类型清单!B:E,4,0)</f>
        <v>SJ-T-02-QDVZ-CC-0016</v>
      </c>
      <c r="D4833" s="32" t="s">
        <v>638</v>
      </c>
      <c r="E4833" s="32" t="s">
        <v>639</v>
      </c>
      <c r="F4833" s="32" t="s">
        <v>55</v>
      </c>
      <c r="G4833" s="32" t="s">
        <v>642</v>
      </c>
    </row>
    <row r="4834" spans="1:7" x14ac:dyDescent="0.2">
      <c r="A4834" s="31">
        <v>4833</v>
      </c>
      <c r="B4834" s="32" t="str">
        <f t="shared" si="75"/>
        <v>SJ-T-02-QDVZ-CC-0016_PR03_F</v>
      </c>
      <c r="C4834" s="32" t="str">
        <f>VLOOKUP(D4834,设备类型清单!B:E,4,0)</f>
        <v>SJ-T-02-QDVZ-CC-0016</v>
      </c>
      <c r="D4834" s="32" t="s">
        <v>638</v>
      </c>
      <c r="E4834" s="32" t="s">
        <v>639</v>
      </c>
      <c r="F4834" s="32" t="s">
        <v>534</v>
      </c>
      <c r="G4834" s="32" t="s">
        <v>643</v>
      </c>
    </row>
    <row r="4835" spans="1:7" x14ac:dyDescent="0.2">
      <c r="A4835" s="31">
        <v>4834</v>
      </c>
      <c r="B4835" s="32" t="str">
        <f t="shared" si="75"/>
        <v>SJ-T-02-QDVZ-CC-0016_PR04_F</v>
      </c>
      <c r="C4835" s="32" t="str">
        <f>VLOOKUP(D4835,设备类型清单!B:E,4,0)</f>
        <v>SJ-T-02-QDVZ-CC-0016</v>
      </c>
      <c r="D4835" s="32" t="s">
        <v>638</v>
      </c>
      <c r="E4835" s="32" t="s">
        <v>639</v>
      </c>
      <c r="F4835" s="32" t="s">
        <v>644</v>
      </c>
      <c r="G4835" s="32" t="s">
        <v>532</v>
      </c>
    </row>
    <row r="4836" spans="1:7" x14ac:dyDescent="0.2">
      <c r="A4836" s="31">
        <v>4835</v>
      </c>
      <c r="B4836" s="32" t="str">
        <f t="shared" si="75"/>
        <v>SJ-T-02-QDVZ-CC-0016_PR05_F</v>
      </c>
      <c r="C4836" s="32" t="str">
        <f>VLOOKUP(D4836,设备类型清单!B:E,4,0)</f>
        <v>SJ-T-02-QDVZ-CC-0016</v>
      </c>
      <c r="D4836" s="32" t="s">
        <v>638</v>
      </c>
      <c r="E4836" s="32" t="s">
        <v>639</v>
      </c>
      <c r="F4836" s="32" t="s">
        <v>645</v>
      </c>
      <c r="G4836" s="32" t="s">
        <v>533</v>
      </c>
    </row>
    <row r="4837" spans="1:7" x14ac:dyDescent="0.2">
      <c r="A4837" s="31">
        <v>4836</v>
      </c>
      <c r="B4837" s="32" t="str">
        <f t="shared" si="75"/>
        <v>SJ-T-02-QDVZ-CC-0016_SN01_E</v>
      </c>
      <c r="C4837" s="32" t="str">
        <f>VLOOKUP(D4837,设备类型清单!B:E,4,0)</f>
        <v>SJ-T-02-QDVZ-CC-0016</v>
      </c>
      <c r="D4837" s="32" t="s">
        <v>638</v>
      </c>
      <c r="E4837" s="32" t="s">
        <v>639</v>
      </c>
      <c r="F4837" s="32" t="s">
        <v>101</v>
      </c>
      <c r="G4837" s="32" t="s">
        <v>536</v>
      </c>
    </row>
    <row r="4838" spans="1:7" x14ac:dyDescent="0.2">
      <c r="A4838" s="31">
        <v>4837</v>
      </c>
      <c r="B4838" s="32" t="str">
        <f t="shared" si="75"/>
        <v>SJ-T-02-QDVZ-CC-0016_SN02_M</v>
      </c>
      <c r="C4838" s="32" t="str">
        <f>VLOOKUP(D4838,设备类型清单!B:E,4,0)</f>
        <v>SJ-T-02-QDVZ-CC-0016</v>
      </c>
      <c r="D4838" s="32" t="s">
        <v>638</v>
      </c>
      <c r="E4838" s="32" t="s">
        <v>639</v>
      </c>
      <c r="F4838" s="32" t="s">
        <v>102</v>
      </c>
      <c r="G4838" s="32" t="s">
        <v>537</v>
      </c>
    </row>
    <row r="4839" spans="1:7" x14ac:dyDescent="0.2">
      <c r="A4839" s="31">
        <v>4838</v>
      </c>
      <c r="B4839" s="32" t="str">
        <f t="shared" si="75"/>
        <v>SJ-T-02-QDVZ-CC-0016_SN03_R</v>
      </c>
      <c r="C4839" s="32" t="str">
        <f>VLOOKUP(D4839,设备类型清单!B:E,4,0)</f>
        <v>SJ-T-02-QDVZ-CC-0016</v>
      </c>
      <c r="D4839" s="32" t="s">
        <v>638</v>
      </c>
      <c r="E4839" s="32" t="s">
        <v>639</v>
      </c>
      <c r="F4839" s="32" t="s">
        <v>103</v>
      </c>
      <c r="G4839" s="32" t="s">
        <v>538</v>
      </c>
    </row>
    <row r="4840" spans="1:7" x14ac:dyDescent="0.2">
      <c r="A4840" s="34">
        <v>4839</v>
      </c>
      <c r="B4840" s="30" t="str">
        <f t="shared" si="75"/>
        <v>SJ-T-02-QDVZ-CC-0017_CR01_F</v>
      </c>
      <c r="C4840" s="30" t="str">
        <f>VLOOKUP(D4840,设备类型清单!B:E,4,0)</f>
        <v>SJ-T-02-QDVZ-CC-0017</v>
      </c>
      <c r="D4840" s="30" t="s">
        <v>646</v>
      </c>
      <c r="E4840" s="30" t="s">
        <v>639</v>
      </c>
      <c r="F4840" s="30" t="s">
        <v>511</v>
      </c>
      <c r="G4840" s="30" t="s">
        <v>512</v>
      </c>
    </row>
    <row r="4841" spans="1:7" x14ac:dyDescent="0.2">
      <c r="A4841" s="34">
        <v>4840</v>
      </c>
      <c r="B4841" s="30" t="str">
        <f t="shared" si="75"/>
        <v>SJ-T-02-QDVZ-CC-0017_TE01_F</v>
      </c>
      <c r="C4841" s="30" t="str">
        <f>VLOOKUP(D4841,设备类型清单!B:E,4,0)</f>
        <v>SJ-T-02-QDVZ-CC-0017</v>
      </c>
      <c r="D4841" s="30" t="s">
        <v>646</v>
      </c>
      <c r="E4841" s="30" t="s">
        <v>639</v>
      </c>
      <c r="F4841" s="30" t="s">
        <v>43</v>
      </c>
      <c r="G4841" s="30" t="s">
        <v>640</v>
      </c>
    </row>
    <row r="4842" spans="1:7" x14ac:dyDescent="0.2">
      <c r="A4842" s="34">
        <v>4841</v>
      </c>
      <c r="B4842" s="30" t="str">
        <f t="shared" si="75"/>
        <v>SJ-T-02-QDVZ-CC-0017_TE02_F</v>
      </c>
      <c r="C4842" s="30" t="str">
        <f>VLOOKUP(D4842,设备类型清单!B:E,4,0)</f>
        <v>SJ-T-02-QDVZ-CC-0017</v>
      </c>
      <c r="D4842" s="30" t="s">
        <v>646</v>
      </c>
      <c r="E4842" s="30" t="s">
        <v>639</v>
      </c>
      <c r="F4842" s="30" t="s">
        <v>45</v>
      </c>
      <c r="G4842" s="30" t="s">
        <v>523</v>
      </c>
    </row>
    <row r="4843" spans="1:7" x14ac:dyDescent="0.2">
      <c r="A4843" s="34">
        <v>4842</v>
      </c>
      <c r="B4843" s="30" t="str">
        <f t="shared" si="75"/>
        <v>SJ-T-02-QDVZ-CC-0017_TE03_F</v>
      </c>
      <c r="C4843" s="30" t="str">
        <f>VLOOKUP(D4843,设备类型清单!B:E,4,0)</f>
        <v>SJ-T-02-QDVZ-CC-0017</v>
      </c>
      <c r="D4843" s="30" t="s">
        <v>646</v>
      </c>
      <c r="E4843" s="30" t="s">
        <v>639</v>
      </c>
      <c r="F4843" s="30" t="s">
        <v>47</v>
      </c>
      <c r="G4843" s="30" t="s">
        <v>524</v>
      </c>
    </row>
    <row r="4844" spans="1:7" x14ac:dyDescent="0.2">
      <c r="A4844" s="34">
        <v>4843</v>
      </c>
      <c r="B4844" s="30" t="str">
        <f t="shared" si="75"/>
        <v>SJ-T-02-QDVZ-CC-0017_TE04_F</v>
      </c>
      <c r="C4844" s="30" t="str">
        <f>VLOOKUP(D4844,设备类型清单!B:E,4,0)</f>
        <v>SJ-T-02-QDVZ-CC-0017</v>
      </c>
      <c r="D4844" s="30" t="s">
        <v>646</v>
      </c>
      <c r="E4844" s="30" t="s">
        <v>639</v>
      </c>
      <c r="F4844" s="30" t="s">
        <v>49</v>
      </c>
      <c r="G4844" s="30" t="s">
        <v>525</v>
      </c>
    </row>
    <row r="4845" spans="1:7" x14ac:dyDescent="0.2">
      <c r="A4845" s="34">
        <v>4844</v>
      </c>
      <c r="B4845" s="30" t="str">
        <f t="shared" si="75"/>
        <v>SJ-T-02-QDVZ-CC-0017_TE05_F</v>
      </c>
      <c r="C4845" s="30" t="str">
        <f>VLOOKUP(D4845,设备类型清单!B:E,4,0)</f>
        <v>SJ-T-02-QDVZ-CC-0017</v>
      </c>
      <c r="D4845" s="30" t="s">
        <v>646</v>
      </c>
      <c r="E4845" s="30" t="s">
        <v>639</v>
      </c>
      <c r="F4845" s="30" t="s">
        <v>51</v>
      </c>
      <c r="G4845" s="30" t="s">
        <v>526</v>
      </c>
    </row>
    <row r="4846" spans="1:7" x14ac:dyDescent="0.2">
      <c r="A4846" s="34">
        <v>4845</v>
      </c>
      <c r="B4846" s="30" t="str">
        <f t="shared" si="75"/>
        <v>SJ-T-02-QDVZ-CC-0017_TE06_F</v>
      </c>
      <c r="C4846" s="30" t="str">
        <f>VLOOKUP(D4846,设备类型清单!B:E,4,0)</f>
        <v>SJ-T-02-QDVZ-CC-0017</v>
      </c>
      <c r="D4846" s="30" t="s">
        <v>646</v>
      </c>
      <c r="E4846" s="30" t="s">
        <v>639</v>
      </c>
      <c r="F4846" s="30" t="s">
        <v>53</v>
      </c>
      <c r="G4846" s="30" t="s">
        <v>641</v>
      </c>
    </row>
    <row r="4847" spans="1:7" x14ac:dyDescent="0.2">
      <c r="A4847" s="34">
        <v>4846</v>
      </c>
      <c r="B4847" s="30" t="str">
        <f t="shared" si="75"/>
        <v>SJ-T-02-QDVZ-CC-0017_TE07_F</v>
      </c>
      <c r="C4847" s="30" t="str">
        <f>VLOOKUP(D4847,设备类型清单!B:E,4,0)</f>
        <v>SJ-T-02-QDVZ-CC-0017</v>
      </c>
      <c r="D4847" s="30" t="s">
        <v>646</v>
      </c>
      <c r="E4847" s="30" t="s">
        <v>639</v>
      </c>
      <c r="F4847" s="30" t="s">
        <v>55</v>
      </c>
      <c r="G4847" s="30" t="s">
        <v>642</v>
      </c>
    </row>
    <row r="4848" spans="1:7" x14ac:dyDescent="0.2">
      <c r="A4848" s="34">
        <v>4847</v>
      </c>
      <c r="B4848" s="30" t="str">
        <f t="shared" si="75"/>
        <v>SJ-T-02-QDVZ-CC-0017_PR03_F</v>
      </c>
      <c r="C4848" s="30" t="str">
        <f>VLOOKUP(D4848,设备类型清单!B:E,4,0)</f>
        <v>SJ-T-02-QDVZ-CC-0017</v>
      </c>
      <c r="D4848" s="30" t="s">
        <v>646</v>
      </c>
      <c r="E4848" s="30" t="s">
        <v>639</v>
      </c>
      <c r="F4848" s="30" t="s">
        <v>534</v>
      </c>
      <c r="G4848" s="30" t="s">
        <v>643</v>
      </c>
    </row>
    <row r="4849" spans="1:7" x14ac:dyDescent="0.2">
      <c r="A4849" s="34">
        <v>4848</v>
      </c>
      <c r="B4849" s="30" t="str">
        <f t="shared" si="75"/>
        <v>SJ-T-02-QDVZ-CC-0017_PR04_F</v>
      </c>
      <c r="C4849" s="30" t="str">
        <f>VLOOKUP(D4849,设备类型清单!B:E,4,0)</f>
        <v>SJ-T-02-QDVZ-CC-0017</v>
      </c>
      <c r="D4849" s="30" t="s">
        <v>646</v>
      </c>
      <c r="E4849" s="30" t="s">
        <v>639</v>
      </c>
      <c r="F4849" s="30" t="s">
        <v>644</v>
      </c>
      <c r="G4849" s="30" t="s">
        <v>532</v>
      </c>
    </row>
    <row r="4850" spans="1:7" x14ac:dyDescent="0.2">
      <c r="A4850" s="34">
        <v>4849</v>
      </c>
      <c r="B4850" s="30" t="str">
        <f t="shared" si="75"/>
        <v>SJ-T-02-QDVZ-CC-0017_PR05_F</v>
      </c>
      <c r="C4850" s="30" t="str">
        <f>VLOOKUP(D4850,设备类型清单!B:E,4,0)</f>
        <v>SJ-T-02-QDVZ-CC-0017</v>
      </c>
      <c r="D4850" s="30" t="s">
        <v>646</v>
      </c>
      <c r="E4850" s="30" t="s">
        <v>639</v>
      </c>
      <c r="F4850" s="30" t="s">
        <v>645</v>
      </c>
      <c r="G4850" s="30" t="s">
        <v>533</v>
      </c>
    </row>
    <row r="4851" spans="1:7" x14ac:dyDescent="0.2">
      <c r="A4851" s="34">
        <v>4850</v>
      </c>
      <c r="B4851" s="30" t="str">
        <f t="shared" si="75"/>
        <v>SJ-T-02-QDVZ-CC-0017_SN01_E</v>
      </c>
      <c r="C4851" s="30" t="str">
        <f>VLOOKUP(D4851,设备类型清单!B:E,4,0)</f>
        <v>SJ-T-02-QDVZ-CC-0017</v>
      </c>
      <c r="D4851" s="30" t="s">
        <v>646</v>
      </c>
      <c r="E4851" s="30" t="s">
        <v>639</v>
      </c>
      <c r="F4851" s="30" t="s">
        <v>101</v>
      </c>
      <c r="G4851" s="30" t="s">
        <v>536</v>
      </c>
    </row>
    <row r="4852" spans="1:7" x14ac:dyDescent="0.2">
      <c r="A4852" s="34">
        <v>4851</v>
      </c>
      <c r="B4852" s="30" t="str">
        <f t="shared" si="75"/>
        <v>SJ-T-02-QDVZ-CC-0017_SN02_M</v>
      </c>
      <c r="C4852" s="30" t="str">
        <f>VLOOKUP(D4852,设备类型清单!B:E,4,0)</f>
        <v>SJ-T-02-QDVZ-CC-0017</v>
      </c>
      <c r="D4852" s="30" t="s">
        <v>646</v>
      </c>
      <c r="E4852" s="30" t="s">
        <v>639</v>
      </c>
      <c r="F4852" s="30" t="s">
        <v>102</v>
      </c>
      <c r="G4852" s="30" t="s">
        <v>537</v>
      </c>
    </row>
    <row r="4853" spans="1:7" x14ac:dyDescent="0.2">
      <c r="A4853" s="34">
        <v>4852</v>
      </c>
      <c r="B4853" s="30" t="str">
        <f t="shared" si="75"/>
        <v>SJ-T-02-QDVZ-CC-0017_SN03_R</v>
      </c>
      <c r="C4853" s="30" t="str">
        <f>VLOOKUP(D4853,设备类型清单!B:E,4,0)</f>
        <v>SJ-T-02-QDVZ-CC-0017</v>
      </c>
      <c r="D4853" s="30" t="s">
        <v>646</v>
      </c>
      <c r="E4853" s="30" t="s">
        <v>639</v>
      </c>
      <c r="F4853" s="30" t="s">
        <v>103</v>
      </c>
      <c r="G4853" s="30" t="s">
        <v>538</v>
      </c>
    </row>
    <row r="4854" spans="1:7" x14ac:dyDescent="0.2">
      <c r="A4854" s="31">
        <v>4853</v>
      </c>
      <c r="B4854" s="32" t="str">
        <f t="shared" si="75"/>
        <v>SJ-T-02-QDVZ-CC-0018_CR01_F</v>
      </c>
      <c r="C4854" s="32" t="str">
        <f>VLOOKUP(D4854,设备类型清单!B:E,4,0)</f>
        <v>SJ-T-02-QDVZ-CC-0018</v>
      </c>
      <c r="D4854" s="32" t="s">
        <v>647</v>
      </c>
      <c r="E4854" s="32" t="s">
        <v>639</v>
      </c>
      <c r="F4854" s="32" t="s">
        <v>511</v>
      </c>
      <c r="G4854" s="32" t="s">
        <v>512</v>
      </c>
    </row>
    <row r="4855" spans="1:7" x14ac:dyDescent="0.2">
      <c r="A4855" s="31">
        <v>4854</v>
      </c>
      <c r="B4855" s="32" t="str">
        <f t="shared" si="75"/>
        <v>SJ-T-02-QDVZ-CC-0018_TE01_F</v>
      </c>
      <c r="C4855" s="32" t="str">
        <f>VLOOKUP(D4855,设备类型清单!B:E,4,0)</f>
        <v>SJ-T-02-QDVZ-CC-0018</v>
      </c>
      <c r="D4855" s="32" t="s">
        <v>647</v>
      </c>
      <c r="E4855" s="32" t="s">
        <v>639</v>
      </c>
      <c r="F4855" s="32" t="s">
        <v>43</v>
      </c>
      <c r="G4855" s="32" t="s">
        <v>640</v>
      </c>
    </row>
    <row r="4856" spans="1:7" x14ac:dyDescent="0.2">
      <c r="A4856" s="31">
        <v>4855</v>
      </c>
      <c r="B4856" s="32" t="str">
        <f t="shared" si="75"/>
        <v>SJ-T-02-QDVZ-CC-0018_TE02_F</v>
      </c>
      <c r="C4856" s="32" t="str">
        <f>VLOOKUP(D4856,设备类型清单!B:E,4,0)</f>
        <v>SJ-T-02-QDVZ-CC-0018</v>
      </c>
      <c r="D4856" s="32" t="s">
        <v>647</v>
      </c>
      <c r="E4856" s="32" t="s">
        <v>639</v>
      </c>
      <c r="F4856" s="32" t="s">
        <v>45</v>
      </c>
      <c r="G4856" s="32" t="s">
        <v>523</v>
      </c>
    </row>
    <row r="4857" spans="1:7" x14ac:dyDescent="0.2">
      <c r="A4857" s="31">
        <v>4856</v>
      </c>
      <c r="B4857" s="32" t="str">
        <f t="shared" si="75"/>
        <v>SJ-T-02-QDVZ-CC-0018_TE03_F</v>
      </c>
      <c r="C4857" s="32" t="str">
        <f>VLOOKUP(D4857,设备类型清单!B:E,4,0)</f>
        <v>SJ-T-02-QDVZ-CC-0018</v>
      </c>
      <c r="D4857" s="32" t="s">
        <v>647</v>
      </c>
      <c r="E4857" s="32" t="s">
        <v>639</v>
      </c>
      <c r="F4857" s="32" t="s">
        <v>47</v>
      </c>
      <c r="G4857" s="32" t="s">
        <v>524</v>
      </c>
    </row>
    <row r="4858" spans="1:7" x14ac:dyDescent="0.2">
      <c r="A4858" s="31">
        <v>4857</v>
      </c>
      <c r="B4858" s="32" t="str">
        <f t="shared" si="75"/>
        <v>SJ-T-02-QDVZ-CC-0018_TE04_F</v>
      </c>
      <c r="C4858" s="32" t="str">
        <f>VLOOKUP(D4858,设备类型清单!B:E,4,0)</f>
        <v>SJ-T-02-QDVZ-CC-0018</v>
      </c>
      <c r="D4858" s="32" t="s">
        <v>647</v>
      </c>
      <c r="E4858" s="32" t="s">
        <v>639</v>
      </c>
      <c r="F4858" s="32" t="s">
        <v>49</v>
      </c>
      <c r="G4858" s="32" t="s">
        <v>525</v>
      </c>
    </row>
    <row r="4859" spans="1:7" x14ac:dyDescent="0.2">
      <c r="A4859" s="31">
        <v>4858</v>
      </c>
      <c r="B4859" s="32" t="str">
        <f t="shared" si="75"/>
        <v>SJ-T-02-QDVZ-CC-0018_TE05_F</v>
      </c>
      <c r="C4859" s="32" t="str">
        <f>VLOOKUP(D4859,设备类型清单!B:E,4,0)</f>
        <v>SJ-T-02-QDVZ-CC-0018</v>
      </c>
      <c r="D4859" s="32" t="s">
        <v>647</v>
      </c>
      <c r="E4859" s="32" t="s">
        <v>639</v>
      </c>
      <c r="F4859" s="32" t="s">
        <v>51</v>
      </c>
      <c r="G4859" s="32" t="s">
        <v>526</v>
      </c>
    </row>
    <row r="4860" spans="1:7" x14ac:dyDescent="0.2">
      <c r="A4860" s="31">
        <v>4859</v>
      </c>
      <c r="B4860" s="32" t="str">
        <f t="shared" si="75"/>
        <v>SJ-T-02-QDVZ-CC-0018_TE06_F</v>
      </c>
      <c r="C4860" s="32" t="str">
        <f>VLOOKUP(D4860,设备类型清单!B:E,4,0)</f>
        <v>SJ-T-02-QDVZ-CC-0018</v>
      </c>
      <c r="D4860" s="32" t="s">
        <v>647</v>
      </c>
      <c r="E4860" s="32" t="s">
        <v>639</v>
      </c>
      <c r="F4860" s="32" t="s">
        <v>53</v>
      </c>
      <c r="G4860" s="32" t="s">
        <v>641</v>
      </c>
    </row>
    <row r="4861" spans="1:7" x14ac:dyDescent="0.2">
      <c r="A4861" s="31">
        <v>4860</v>
      </c>
      <c r="B4861" s="32" t="str">
        <f t="shared" si="75"/>
        <v>SJ-T-02-QDVZ-CC-0018_TE07_F</v>
      </c>
      <c r="C4861" s="32" t="str">
        <f>VLOOKUP(D4861,设备类型清单!B:E,4,0)</f>
        <v>SJ-T-02-QDVZ-CC-0018</v>
      </c>
      <c r="D4861" s="32" t="s">
        <v>647</v>
      </c>
      <c r="E4861" s="32" t="s">
        <v>639</v>
      </c>
      <c r="F4861" s="32" t="s">
        <v>55</v>
      </c>
      <c r="G4861" s="32" t="s">
        <v>642</v>
      </c>
    </row>
    <row r="4862" spans="1:7" x14ac:dyDescent="0.2">
      <c r="A4862" s="31">
        <v>4861</v>
      </c>
      <c r="B4862" s="32" t="str">
        <f t="shared" si="75"/>
        <v>SJ-T-02-QDVZ-CC-0018_PR03_F</v>
      </c>
      <c r="C4862" s="32" t="str">
        <f>VLOOKUP(D4862,设备类型清单!B:E,4,0)</f>
        <v>SJ-T-02-QDVZ-CC-0018</v>
      </c>
      <c r="D4862" s="32" t="s">
        <v>647</v>
      </c>
      <c r="E4862" s="32" t="s">
        <v>639</v>
      </c>
      <c r="F4862" s="32" t="s">
        <v>534</v>
      </c>
      <c r="G4862" s="32" t="s">
        <v>643</v>
      </c>
    </row>
    <row r="4863" spans="1:7" x14ac:dyDescent="0.2">
      <c r="A4863" s="31">
        <v>4862</v>
      </c>
      <c r="B4863" s="32" t="str">
        <f t="shared" si="75"/>
        <v>SJ-T-02-QDVZ-CC-0018_PR04_F</v>
      </c>
      <c r="C4863" s="32" t="str">
        <f>VLOOKUP(D4863,设备类型清单!B:E,4,0)</f>
        <v>SJ-T-02-QDVZ-CC-0018</v>
      </c>
      <c r="D4863" s="32" t="s">
        <v>647</v>
      </c>
      <c r="E4863" s="32" t="s">
        <v>639</v>
      </c>
      <c r="F4863" s="32" t="s">
        <v>644</v>
      </c>
      <c r="G4863" s="32" t="s">
        <v>532</v>
      </c>
    </row>
    <row r="4864" spans="1:7" x14ac:dyDescent="0.2">
      <c r="A4864" s="31">
        <v>4863</v>
      </c>
      <c r="B4864" s="32" t="str">
        <f t="shared" si="75"/>
        <v>SJ-T-02-QDVZ-CC-0018_PR05_F</v>
      </c>
      <c r="C4864" s="32" t="str">
        <f>VLOOKUP(D4864,设备类型清单!B:E,4,0)</f>
        <v>SJ-T-02-QDVZ-CC-0018</v>
      </c>
      <c r="D4864" s="32" t="s">
        <v>647</v>
      </c>
      <c r="E4864" s="32" t="s">
        <v>639</v>
      </c>
      <c r="F4864" s="32" t="s">
        <v>645</v>
      </c>
      <c r="G4864" s="32" t="s">
        <v>533</v>
      </c>
    </row>
    <row r="4865" spans="1:7" x14ac:dyDescent="0.2">
      <c r="A4865" s="31">
        <v>4864</v>
      </c>
      <c r="B4865" s="32" t="str">
        <f t="shared" si="75"/>
        <v>SJ-T-02-QDVZ-CC-0018_SN01_E</v>
      </c>
      <c r="C4865" s="32" t="str">
        <f>VLOOKUP(D4865,设备类型清单!B:E,4,0)</f>
        <v>SJ-T-02-QDVZ-CC-0018</v>
      </c>
      <c r="D4865" s="32" t="s">
        <v>647</v>
      </c>
      <c r="E4865" s="32" t="s">
        <v>639</v>
      </c>
      <c r="F4865" s="32" t="s">
        <v>101</v>
      </c>
      <c r="G4865" s="32" t="s">
        <v>536</v>
      </c>
    </row>
    <row r="4866" spans="1:7" x14ac:dyDescent="0.2">
      <c r="A4866" s="31">
        <v>4865</v>
      </c>
      <c r="B4866" s="32" t="str">
        <f t="shared" ref="B4866:B4929" si="76">C4866&amp;F4866</f>
        <v>SJ-T-02-QDVZ-CC-0018_SN02_M</v>
      </c>
      <c r="C4866" s="32" t="str">
        <f>VLOOKUP(D4866,设备类型清单!B:E,4,0)</f>
        <v>SJ-T-02-QDVZ-CC-0018</v>
      </c>
      <c r="D4866" s="32" t="s">
        <v>647</v>
      </c>
      <c r="E4866" s="32" t="s">
        <v>639</v>
      </c>
      <c r="F4866" s="32" t="s">
        <v>102</v>
      </c>
      <c r="G4866" s="32" t="s">
        <v>537</v>
      </c>
    </row>
    <row r="4867" spans="1:7" x14ac:dyDescent="0.2">
      <c r="A4867" s="31">
        <v>4866</v>
      </c>
      <c r="B4867" s="32" t="str">
        <f t="shared" si="76"/>
        <v>SJ-T-02-QDVZ-CC-0018_SN03_R</v>
      </c>
      <c r="C4867" s="32" t="str">
        <f>VLOOKUP(D4867,设备类型清单!B:E,4,0)</f>
        <v>SJ-T-02-QDVZ-CC-0018</v>
      </c>
      <c r="D4867" s="32" t="s">
        <v>647</v>
      </c>
      <c r="E4867" s="32" t="s">
        <v>639</v>
      </c>
      <c r="F4867" s="32" t="s">
        <v>103</v>
      </c>
      <c r="G4867" s="32" t="s">
        <v>538</v>
      </c>
    </row>
    <row r="4868" spans="1:7" x14ac:dyDescent="0.2">
      <c r="A4868" s="34">
        <v>4867</v>
      </c>
      <c r="B4868" s="30" t="str">
        <f t="shared" si="76"/>
        <v>SJ-T-02-QDVZ-CC-0019_CR01_F</v>
      </c>
      <c r="C4868" s="30" t="str">
        <f>VLOOKUP(D4868,设备类型清单!B:E,4,0)</f>
        <v>SJ-T-02-QDVZ-CC-0019</v>
      </c>
      <c r="D4868" s="30" t="s">
        <v>648</v>
      </c>
      <c r="E4868" s="30" t="s">
        <v>639</v>
      </c>
      <c r="F4868" s="30" t="s">
        <v>511</v>
      </c>
      <c r="G4868" s="30" t="s">
        <v>512</v>
      </c>
    </row>
    <row r="4869" spans="1:7" x14ac:dyDescent="0.2">
      <c r="A4869" s="34">
        <v>4868</v>
      </c>
      <c r="B4869" s="30" t="str">
        <f t="shared" si="76"/>
        <v>SJ-T-02-QDVZ-CC-0019_TE01_F</v>
      </c>
      <c r="C4869" s="30" t="str">
        <f>VLOOKUP(D4869,设备类型清单!B:E,4,0)</f>
        <v>SJ-T-02-QDVZ-CC-0019</v>
      </c>
      <c r="D4869" s="30" t="s">
        <v>648</v>
      </c>
      <c r="E4869" s="30" t="s">
        <v>639</v>
      </c>
      <c r="F4869" s="30" t="s">
        <v>43</v>
      </c>
      <c r="G4869" s="30" t="s">
        <v>640</v>
      </c>
    </row>
    <row r="4870" spans="1:7" x14ac:dyDescent="0.2">
      <c r="A4870" s="34">
        <v>4869</v>
      </c>
      <c r="B4870" s="30" t="str">
        <f t="shared" si="76"/>
        <v>SJ-T-02-QDVZ-CC-0019_TE02_F</v>
      </c>
      <c r="C4870" s="30" t="str">
        <f>VLOOKUP(D4870,设备类型清单!B:E,4,0)</f>
        <v>SJ-T-02-QDVZ-CC-0019</v>
      </c>
      <c r="D4870" s="30" t="s">
        <v>648</v>
      </c>
      <c r="E4870" s="30" t="s">
        <v>639</v>
      </c>
      <c r="F4870" s="30" t="s">
        <v>45</v>
      </c>
      <c r="G4870" s="30" t="s">
        <v>523</v>
      </c>
    </row>
    <row r="4871" spans="1:7" x14ac:dyDescent="0.2">
      <c r="A4871" s="34">
        <v>4870</v>
      </c>
      <c r="B4871" s="30" t="str">
        <f t="shared" si="76"/>
        <v>SJ-T-02-QDVZ-CC-0019_TE03_F</v>
      </c>
      <c r="C4871" s="30" t="str">
        <f>VLOOKUP(D4871,设备类型清单!B:E,4,0)</f>
        <v>SJ-T-02-QDVZ-CC-0019</v>
      </c>
      <c r="D4871" s="30" t="s">
        <v>648</v>
      </c>
      <c r="E4871" s="30" t="s">
        <v>639</v>
      </c>
      <c r="F4871" s="30" t="s">
        <v>47</v>
      </c>
      <c r="G4871" s="30" t="s">
        <v>524</v>
      </c>
    </row>
    <row r="4872" spans="1:7" x14ac:dyDescent="0.2">
      <c r="A4872" s="34">
        <v>4871</v>
      </c>
      <c r="B4872" s="30" t="str">
        <f t="shared" si="76"/>
        <v>SJ-T-02-QDVZ-CC-0019_TE04_F</v>
      </c>
      <c r="C4872" s="30" t="str">
        <f>VLOOKUP(D4872,设备类型清单!B:E,4,0)</f>
        <v>SJ-T-02-QDVZ-CC-0019</v>
      </c>
      <c r="D4872" s="30" t="s">
        <v>648</v>
      </c>
      <c r="E4872" s="30" t="s">
        <v>639</v>
      </c>
      <c r="F4872" s="30" t="s">
        <v>49</v>
      </c>
      <c r="G4872" s="30" t="s">
        <v>525</v>
      </c>
    </row>
    <row r="4873" spans="1:7" x14ac:dyDescent="0.2">
      <c r="A4873" s="34">
        <v>4872</v>
      </c>
      <c r="B4873" s="30" t="str">
        <f t="shared" si="76"/>
        <v>SJ-T-02-QDVZ-CC-0019_TE05_F</v>
      </c>
      <c r="C4873" s="30" t="str">
        <f>VLOOKUP(D4873,设备类型清单!B:E,4,0)</f>
        <v>SJ-T-02-QDVZ-CC-0019</v>
      </c>
      <c r="D4873" s="30" t="s">
        <v>648</v>
      </c>
      <c r="E4873" s="30" t="s">
        <v>639</v>
      </c>
      <c r="F4873" s="30" t="s">
        <v>51</v>
      </c>
      <c r="G4873" s="30" t="s">
        <v>526</v>
      </c>
    </row>
    <row r="4874" spans="1:7" x14ac:dyDescent="0.2">
      <c r="A4874" s="34">
        <v>4873</v>
      </c>
      <c r="B4874" s="30" t="str">
        <f t="shared" si="76"/>
        <v>SJ-T-02-QDVZ-CC-0019_TE06_F</v>
      </c>
      <c r="C4874" s="30" t="str">
        <f>VLOOKUP(D4874,设备类型清单!B:E,4,0)</f>
        <v>SJ-T-02-QDVZ-CC-0019</v>
      </c>
      <c r="D4874" s="30" t="s">
        <v>648</v>
      </c>
      <c r="E4874" s="30" t="s">
        <v>639</v>
      </c>
      <c r="F4874" s="30" t="s">
        <v>53</v>
      </c>
      <c r="G4874" s="30" t="s">
        <v>641</v>
      </c>
    </row>
    <row r="4875" spans="1:7" x14ac:dyDescent="0.2">
      <c r="A4875" s="34">
        <v>4874</v>
      </c>
      <c r="B4875" s="30" t="str">
        <f t="shared" si="76"/>
        <v>SJ-T-02-QDVZ-CC-0019_TE07_F</v>
      </c>
      <c r="C4875" s="30" t="str">
        <f>VLOOKUP(D4875,设备类型清单!B:E,4,0)</f>
        <v>SJ-T-02-QDVZ-CC-0019</v>
      </c>
      <c r="D4875" s="30" t="s">
        <v>648</v>
      </c>
      <c r="E4875" s="30" t="s">
        <v>639</v>
      </c>
      <c r="F4875" s="30" t="s">
        <v>55</v>
      </c>
      <c r="G4875" s="30" t="s">
        <v>642</v>
      </c>
    </row>
    <row r="4876" spans="1:7" x14ac:dyDescent="0.2">
      <c r="A4876" s="34">
        <v>4875</v>
      </c>
      <c r="B4876" s="30" t="str">
        <f t="shared" si="76"/>
        <v>SJ-T-02-QDVZ-CC-0019_PR03_F</v>
      </c>
      <c r="C4876" s="30" t="str">
        <f>VLOOKUP(D4876,设备类型清单!B:E,4,0)</f>
        <v>SJ-T-02-QDVZ-CC-0019</v>
      </c>
      <c r="D4876" s="30" t="s">
        <v>648</v>
      </c>
      <c r="E4876" s="30" t="s">
        <v>639</v>
      </c>
      <c r="F4876" s="30" t="s">
        <v>534</v>
      </c>
      <c r="G4876" s="30" t="s">
        <v>643</v>
      </c>
    </row>
    <row r="4877" spans="1:7" x14ac:dyDescent="0.2">
      <c r="A4877" s="34">
        <v>4876</v>
      </c>
      <c r="B4877" s="30" t="str">
        <f t="shared" si="76"/>
        <v>SJ-T-02-QDVZ-CC-0019_PR04_F</v>
      </c>
      <c r="C4877" s="30" t="str">
        <f>VLOOKUP(D4877,设备类型清单!B:E,4,0)</f>
        <v>SJ-T-02-QDVZ-CC-0019</v>
      </c>
      <c r="D4877" s="30" t="s">
        <v>648</v>
      </c>
      <c r="E4877" s="30" t="s">
        <v>639</v>
      </c>
      <c r="F4877" s="30" t="s">
        <v>644</v>
      </c>
      <c r="G4877" s="30" t="s">
        <v>532</v>
      </c>
    </row>
    <row r="4878" spans="1:7" x14ac:dyDescent="0.2">
      <c r="A4878" s="34">
        <v>4877</v>
      </c>
      <c r="B4878" s="30" t="str">
        <f t="shared" si="76"/>
        <v>SJ-T-02-QDVZ-CC-0019_PR05_F</v>
      </c>
      <c r="C4878" s="30" t="str">
        <f>VLOOKUP(D4878,设备类型清单!B:E,4,0)</f>
        <v>SJ-T-02-QDVZ-CC-0019</v>
      </c>
      <c r="D4878" s="30" t="s">
        <v>648</v>
      </c>
      <c r="E4878" s="30" t="s">
        <v>639</v>
      </c>
      <c r="F4878" s="30" t="s">
        <v>645</v>
      </c>
      <c r="G4878" s="30" t="s">
        <v>533</v>
      </c>
    </row>
    <row r="4879" spans="1:7" x14ac:dyDescent="0.2">
      <c r="A4879" s="34">
        <v>4878</v>
      </c>
      <c r="B4879" s="30" t="str">
        <f t="shared" si="76"/>
        <v>SJ-T-02-QDVZ-CC-0019_SN01_E</v>
      </c>
      <c r="C4879" s="30" t="str">
        <f>VLOOKUP(D4879,设备类型清单!B:E,4,0)</f>
        <v>SJ-T-02-QDVZ-CC-0019</v>
      </c>
      <c r="D4879" s="30" t="s">
        <v>648</v>
      </c>
      <c r="E4879" s="30" t="s">
        <v>639</v>
      </c>
      <c r="F4879" s="30" t="s">
        <v>101</v>
      </c>
      <c r="G4879" s="30" t="s">
        <v>536</v>
      </c>
    </row>
    <row r="4880" spans="1:7" x14ac:dyDescent="0.2">
      <c r="A4880" s="34">
        <v>4879</v>
      </c>
      <c r="B4880" s="30" t="str">
        <f t="shared" si="76"/>
        <v>SJ-T-02-QDVZ-CC-0019_SN02_M</v>
      </c>
      <c r="C4880" s="30" t="str">
        <f>VLOOKUP(D4880,设备类型清单!B:E,4,0)</f>
        <v>SJ-T-02-QDVZ-CC-0019</v>
      </c>
      <c r="D4880" s="30" t="s">
        <v>648</v>
      </c>
      <c r="E4880" s="30" t="s">
        <v>639</v>
      </c>
      <c r="F4880" s="30" t="s">
        <v>102</v>
      </c>
      <c r="G4880" s="30" t="s">
        <v>537</v>
      </c>
    </row>
    <row r="4881" spans="1:7" x14ac:dyDescent="0.2">
      <c r="A4881" s="34">
        <v>4880</v>
      </c>
      <c r="B4881" s="30" t="str">
        <f t="shared" si="76"/>
        <v>SJ-T-02-QDVZ-CC-0019_SN03_R</v>
      </c>
      <c r="C4881" s="30" t="str">
        <f>VLOOKUP(D4881,设备类型清单!B:E,4,0)</f>
        <v>SJ-T-02-QDVZ-CC-0019</v>
      </c>
      <c r="D4881" s="30" t="s">
        <v>648</v>
      </c>
      <c r="E4881" s="30" t="s">
        <v>639</v>
      </c>
      <c r="F4881" s="30" t="s">
        <v>103</v>
      </c>
      <c r="G4881" s="30" t="s">
        <v>538</v>
      </c>
    </row>
    <row r="4882" spans="1:7" x14ac:dyDescent="0.2">
      <c r="A4882" s="31">
        <v>4881</v>
      </c>
      <c r="B4882" s="32" t="str">
        <f t="shared" si="76"/>
        <v>SJ-T-02-QDVZ-CC-0020_CR01_F</v>
      </c>
      <c r="C4882" s="32" t="str">
        <f>VLOOKUP(D4882,设备类型清单!B:E,4,0)</f>
        <v>SJ-T-02-QDVZ-CC-0020</v>
      </c>
      <c r="D4882" s="32" t="s">
        <v>649</v>
      </c>
      <c r="E4882" s="32" t="s">
        <v>639</v>
      </c>
      <c r="F4882" s="32" t="s">
        <v>511</v>
      </c>
      <c r="G4882" s="32" t="s">
        <v>512</v>
      </c>
    </row>
    <row r="4883" spans="1:7" x14ac:dyDescent="0.2">
      <c r="A4883" s="31">
        <v>4882</v>
      </c>
      <c r="B4883" s="32" t="str">
        <f t="shared" si="76"/>
        <v>SJ-T-02-QDVZ-CC-0020_TE01_F</v>
      </c>
      <c r="C4883" s="32" t="str">
        <f>VLOOKUP(D4883,设备类型清单!B:E,4,0)</f>
        <v>SJ-T-02-QDVZ-CC-0020</v>
      </c>
      <c r="D4883" s="32" t="s">
        <v>649</v>
      </c>
      <c r="E4883" s="32" t="s">
        <v>639</v>
      </c>
      <c r="F4883" s="32" t="s">
        <v>43</v>
      </c>
      <c r="G4883" s="32" t="s">
        <v>640</v>
      </c>
    </row>
    <row r="4884" spans="1:7" x14ac:dyDescent="0.2">
      <c r="A4884" s="31">
        <v>4883</v>
      </c>
      <c r="B4884" s="32" t="str">
        <f t="shared" si="76"/>
        <v>SJ-T-02-QDVZ-CC-0020_TE02_F</v>
      </c>
      <c r="C4884" s="32" t="str">
        <f>VLOOKUP(D4884,设备类型清单!B:E,4,0)</f>
        <v>SJ-T-02-QDVZ-CC-0020</v>
      </c>
      <c r="D4884" s="32" t="s">
        <v>649</v>
      </c>
      <c r="E4884" s="32" t="s">
        <v>639</v>
      </c>
      <c r="F4884" s="32" t="s">
        <v>45</v>
      </c>
      <c r="G4884" s="32" t="s">
        <v>523</v>
      </c>
    </row>
    <row r="4885" spans="1:7" x14ac:dyDescent="0.2">
      <c r="A4885" s="31">
        <v>4884</v>
      </c>
      <c r="B4885" s="32" t="str">
        <f t="shared" si="76"/>
        <v>SJ-T-02-QDVZ-CC-0020_TE03_F</v>
      </c>
      <c r="C4885" s="32" t="str">
        <f>VLOOKUP(D4885,设备类型清单!B:E,4,0)</f>
        <v>SJ-T-02-QDVZ-CC-0020</v>
      </c>
      <c r="D4885" s="32" t="s">
        <v>649</v>
      </c>
      <c r="E4885" s="32" t="s">
        <v>639</v>
      </c>
      <c r="F4885" s="32" t="s">
        <v>47</v>
      </c>
      <c r="G4885" s="32" t="s">
        <v>524</v>
      </c>
    </row>
    <row r="4886" spans="1:7" x14ac:dyDescent="0.2">
      <c r="A4886" s="31">
        <v>4885</v>
      </c>
      <c r="B4886" s="32" t="str">
        <f t="shared" si="76"/>
        <v>SJ-T-02-QDVZ-CC-0020_TE04_F</v>
      </c>
      <c r="C4886" s="32" t="str">
        <f>VLOOKUP(D4886,设备类型清单!B:E,4,0)</f>
        <v>SJ-T-02-QDVZ-CC-0020</v>
      </c>
      <c r="D4886" s="32" t="s">
        <v>649</v>
      </c>
      <c r="E4886" s="32" t="s">
        <v>639</v>
      </c>
      <c r="F4886" s="32" t="s">
        <v>49</v>
      </c>
      <c r="G4886" s="32" t="s">
        <v>525</v>
      </c>
    </row>
    <row r="4887" spans="1:7" x14ac:dyDescent="0.2">
      <c r="A4887" s="31">
        <v>4886</v>
      </c>
      <c r="B4887" s="32" t="str">
        <f t="shared" si="76"/>
        <v>SJ-T-02-QDVZ-CC-0020_TE05_F</v>
      </c>
      <c r="C4887" s="32" t="str">
        <f>VLOOKUP(D4887,设备类型清单!B:E,4,0)</f>
        <v>SJ-T-02-QDVZ-CC-0020</v>
      </c>
      <c r="D4887" s="32" t="s">
        <v>649</v>
      </c>
      <c r="E4887" s="32" t="s">
        <v>639</v>
      </c>
      <c r="F4887" s="32" t="s">
        <v>51</v>
      </c>
      <c r="G4887" s="32" t="s">
        <v>526</v>
      </c>
    </row>
    <row r="4888" spans="1:7" x14ac:dyDescent="0.2">
      <c r="A4888" s="31">
        <v>4887</v>
      </c>
      <c r="B4888" s="32" t="str">
        <f t="shared" si="76"/>
        <v>SJ-T-02-QDVZ-CC-0020_TE06_F</v>
      </c>
      <c r="C4888" s="32" t="str">
        <f>VLOOKUP(D4888,设备类型清单!B:E,4,0)</f>
        <v>SJ-T-02-QDVZ-CC-0020</v>
      </c>
      <c r="D4888" s="32" t="s">
        <v>649</v>
      </c>
      <c r="E4888" s="32" t="s">
        <v>639</v>
      </c>
      <c r="F4888" s="32" t="s">
        <v>53</v>
      </c>
      <c r="G4888" s="32" t="s">
        <v>641</v>
      </c>
    </row>
    <row r="4889" spans="1:7" x14ac:dyDescent="0.2">
      <c r="A4889" s="31">
        <v>4888</v>
      </c>
      <c r="B4889" s="32" t="str">
        <f t="shared" si="76"/>
        <v>SJ-T-02-QDVZ-CC-0020_TE07_F</v>
      </c>
      <c r="C4889" s="32" t="str">
        <f>VLOOKUP(D4889,设备类型清单!B:E,4,0)</f>
        <v>SJ-T-02-QDVZ-CC-0020</v>
      </c>
      <c r="D4889" s="32" t="s">
        <v>649</v>
      </c>
      <c r="E4889" s="32" t="s">
        <v>639</v>
      </c>
      <c r="F4889" s="32" t="s">
        <v>55</v>
      </c>
      <c r="G4889" s="32" t="s">
        <v>642</v>
      </c>
    </row>
    <row r="4890" spans="1:7" x14ac:dyDescent="0.2">
      <c r="A4890" s="31">
        <v>4889</v>
      </c>
      <c r="B4890" s="32" t="str">
        <f t="shared" si="76"/>
        <v>SJ-T-02-QDVZ-CC-0020_PR03_F</v>
      </c>
      <c r="C4890" s="32" t="str">
        <f>VLOOKUP(D4890,设备类型清单!B:E,4,0)</f>
        <v>SJ-T-02-QDVZ-CC-0020</v>
      </c>
      <c r="D4890" s="32" t="s">
        <v>649</v>
      </c>
      <c r="E4890" s="32" t="s">
        <v>639</v>
      </c>
      <c r="F4890" s="32" t="s">
        <v>534</v>
      </c>
      <c r="G4890" s="32" t="s">
        <v>643</v>
      </c>
    </row>
    <row r="4891" spans="1:7" x14ac:dyDescent="0.2">
      <c r="A4891" s="31">
        <v>4890</v>
      </c>
      <c r="B4891" s="32" t="str">
        <f t="shared" si="76"/>
        <v>SJ-T-02-QDVZ-CC-0020_PR04_F</v>
      </c>
      <c r="C4891" s="32" t="str">
        <f>VLOOKUP(D4891,设备类型清单!B:E,4,0)</f>
        <v>SJ-T-02-QDVZ-CC-0020</v>
      </c>
      <c r="D4891" s="32" t="s">
        <v>649</v>
      </c>
      <c r="E4891" s="32" t="s">
        <v>639</v>
      </c>
      <c r="F4891" s="32" t="s">
        <v>644</v>
      </c>
      <c r="G4891" s="32" t="s">
        <v>532</v>
      </c>
    </row>
    <row r="4892" spans="1:7" x14ac:dyDescent="0.2">
      <c r="A4892" s="31">
        <v>4891</v>
      </c>
      <c r="B4892" s="32" t="str">
        <f t="shared" si="76"/>
        <v>SJ-T-02-QDVZ-CC-0020_PR05_F</v>
      </c>
      <c r="C4892" s="32" t="str">
        <f>VLOOKUP(D4892,设备类型清单!B:E,4,0)</f>
        <v>SJ-T-02-QDVZ-CC-0020</v>
      </c>
      <c r="D4892" s="32" t="s">
        <v>649</v>
      </c>
      <c r="E4892" s="32" t="s">
        <v>639</v>
      </c>
      <c r="F4892" s="32" t="s">
        <v>645</v>
      </c>
      <c r="G4892" s="32" t="s">
        <v>533</v>
      </c>
    </row>
    <row r="4893" spans="1:7" x14ac:dyDescent="0.2">
      <c r="A4893" s="31">
        <v>4892</v>
      </c>
      <c r="B4893" s="32" t="str">
        <f t="shared" si="76"/>
        <v>SJ-T-02-QDVZ-CC-0020_SN01_E</v>
      </c>
      <c r="C4893" s="32" t="str">
        <f>VLOOKUP(D4893,设备类型清单!B:E,4,0)</f>
        <v>SJ-T-02-QDVZ-CC-0020</v>
      </c>
      <c r="D4893" s="32" t="s">
        <v>649</v>
      </c>
      <c r="E4893" s="32" t="s">
        <v>639</v>
      </c>
      <c r="F4893" s="32" t="s">
        <v>101</v>
      </c>
      <c r="G4893" s="32" t="s">
        <v>536</v>
      </c>
    </row>
    <row r="4894" spans="1:7" x14ac:dyDescent="0.2">
      <c r="A4894" s="31">
        <v>4893</v>
      </c>
      <c r="B4894" s="32" t="str">
        <f t="shared" si="76"/>
        <v>SJ-T-02-QDVZ-CC-0020_SN02_M</v>
      </c>
      <c r="C4894" s="32" t="str">
        <f>VLOOKUP(D4894,设备类型清单!B:E,4,0)</f>
        <v>SJ-T-02-QDVZ-CC-0020</v>
      </c>
      <c r="D4894" s="32" t="s">
        <v>649</v>
      </c>
      <c r="E4894" s="32" t="s">
        <v>639</v>
      </c>
      <c r="F4894" s="32" t="s">
        <v>102</v>
      </c>
      <c r="G4894" s="32" t="s">
        <v>537</v>
      </c>
    </row>
    <row r="4895" spans="1:7" x14ac:dyDescent="0.2">
      <c r="A4895" s="31">
        <v>4894</v>
      </c>
      <c r="B4895" s="32" t="str">
        <f t="shared" si="76"/>
        <v>SJ-T-02-QDVZ-CC-0020_SN03_R</v>
      </c>
      <c r="C4895" s="32" t="str">
        <f>VLOOKUP(D4895,设备类型清单!B:E,4,0)</f>
        <v>SJ-T-02-QDVZ-CC-0020</v>
      </c>
      <c r="D4895" s="32" t="s">
        <v>649</v>
      </c>
      <c r="E4895" s="32" t="s">
        <v>639</v>
      </c>
      <c r="F4895" s="32" t="s">
        <v>103</v>
      </c>
      <c r="G4895" s="32" t="s">
        <v>538</v>
      </c>
    </row>
    <row r="4896" spans="1:7" x14ac:dyDescent="0.2">
      <c r="A4896" s="34">
        <v>4895</v>
      </c>
      <c r="B4896" s="30" t="str">
        <f t="shared" si="76"/>
        <v>SJ-T-02-QDVZ-CC-0021_CR01_F</v>
      </c>
      <c r="C4896" s="30" t="str">
        <f>VLOOKUP(D4896,设备类型清单!B:E,4,0)</f>
        <v>SJ-T-02-QDVZ-CC-0021</v>
      </c>
      <c r="D4896" s="30" t="s">
        <v>650</v>
      </c>
      <c r="E4896" s="30" t="s">
        <v>639</v>
      </c>
      <c r="F4896" s="30" t="s">
        <v>511</v>
      </c>
      <c r="G4896" s="30" t="s">
        <v>512</v>
      </c>
    </row>
    <row r="4897" spans="1:7" x14ac:dyDescent="0.2">
      <c r="A4897" s="34">
        <v>4896</v>
      </c>
      <c r="B4897" s="30" t="str">
        <f t="shared" si="76"/>
        <v>SJ-T-02-QDVZ-CC-0021_TE01_F</v>
      </c>
      <c r="C4897" s="30" t="str">
        <f>VLOOKUP(D4897,设备类型清单!B:E,4,0)</f>
        <v>SJ-T-02-QDVZ-CC-0021</v>
      </c>
      <c r="D4897" s="30" t="s">
        <v>650</v>
      </c>
      <c r="E4897" s="30" t="s">
        <v>639</v>
      </c>
      <c r="F4897" s="30" t="s">
        <v>43</v>
      </c>
      <c r="G4897" s="30" t="s">
        <v>640</v>
      </c>
    </row>
    <row r="4898" spans="1:7" x14ac:dyDescent="0.2">
      <c r="A4898" s="34">
        <v>4897</v>
      </c>
      <c r="B4898" s="30" t="str">
        <f t="shared" si="76"/>
        <v>SJ-T-02-QDVZ-CC-0021_TE02_F</v>
      </c>
      <c r="C4898" s="30" t="str">
        <f>VLOOKUP(D4898,设备类型清单!B:E,4,0)</f>
        <v>SJ-T-02-QDVZ-CC-0021</v>
      </c>
      <c r="D4898" s="30" t="s">
        <v>650</v>
      </c>
      <c r="E4898" s="30" t="s">
        <v>639</v>
      </c>
      <c r="F4898" s="30" t="s">
        <v>45</v>
      </c>
      <c r="G4898" s="30" t="s">
        <v>523</v>
      </c>
    </row>
    <row r="4899" spans="1:7" x14ac:dyDescent="0.2">
      <c r="A4899" s="34">
        <v>4898</v>
      </c>
      <c r="B4899" s="30" t="str">
        <f t="shared" si="76"/>
        <v>SJ-T-02-QDVZ-CC-0021_TE03_F</v>
      </c>
      <c r="C4899" s="30" t="str">
        <f>VLOOKUP(D4899,设备类型清单!B:E,4,0)</f>
        <v>SJ-T-02-QDVZ-CC-0021</v>
      </c>
      <c r="D4899" s="30" t="s">
        <v>650</v>
      </c>
      <c r="E4899" s="30" t="s">
        <v>639</v>
      </c>
      <c r="F4899" s="30" t="s">
        <v>47</v>
      </c>
      <c r="G4899" s="30" t="s">
        <v>524</v>
      </c>
    </row>
    <row r="4900" spans="1:7" x14ac:dyDescent="0.2">
      <c r="A4900" s="34">
        <v>4899</v>
      </c>
      <c r="B4900" s="30" t="str">
        <f t="shared" si="76"/>
        <v>SJ-T-02-QDVZ-CC-0021_TE04_F</v>
      </c>
      <c r="C4900" s="30" t="str">
        <f>VLOOKUP(D4900,设备类型清单!B:E,4,0)</f>
        <v>SJ-T-02-QDVZ-CC-0021</v>
      </c>
      <c r="D4900" s="30" t="s">
        <v>650</v>
      </c>
      <c r="E4900" s="30" t="s">
        <v>639</v>
      </c>
      <c r="F4900" s="30" t="s">
        <v>49</v>
      </c>
      <c r="G4900" s="30" t="s">
        <v>525</v>
      </c>
    </row>
    <row r="4901" spans="1:7" x14ac:dyDescent="0.2">
      <c r="A4901" s="34">
        <v>4900</v>
      </c>
      <c r="B4901" s="30" t="str">
        <f t="shared" si="76"/>
        <v>SJ-T-02-QDVZ-CC-0021_TE05_F</v>
      </c>
      <c r="C4901" s="30" t="str">
        <f>VLOOKUP(D4901,设备类型清单!B:E,4,0)</f>
        <v>SJ-T-02-QDVZ-CC-0021</v>
      </c>
      <c r="D4901" s="30" t="s">
        <v>650</v>
      </c>
      <c r="E4901" s="30" t="s">
        <v>639</v>
      </c>
      <c r="F4901" s="30" t="s">
        <v>51</v>
      </c>
      <c r="G4901" s="30" t="s">
        <v>526</v>
      </c>
    </row>
    <row r="4902" spans="1:7" x14ac:dyDescent="0.2">
      <c r="A4902" s="34">
        <v>4901</v>
      </c>
      <c r="B4902" s="30" t="str">
        <f t="shared" si="76"/>
        <v>SJ-T-02-QDVZ-CC-0021_TE06_F</v>
      </c>
      <c r="C4902" s="30" t="str">
        <f>VLOOKUP(D4902,设备类型清单!B:E,4,0)</f>
        <v>SJ-T-02-QDVZ-CC-0021</v>
      </c>
      <c r="D4902" s="30" t="s">
        <v>650</v>
      </c>
      <c r="E4902" s="30" t="s">
        <v>639</v>
      </c>
      <c r="F4902" s="30" t="s">
        <v>53</v>
      </c>
      <c r="G4902" s="30" t="s">
        <v>641</v>
      </c>
    </row>
    <row r="4903" spans="1:7" x14ac:dyDescent="0.2">
      <c r="A4903" s="34">
        <v>4902</v>
      </c>
      <c r="B4903" s="30" t="str">
        <f t="shared" si="76"/>
        <v>SJ-T-02-QDVZ-CC-0021_TE07_F</v>
      </c>
      <c r="C4903" s="30" t="str">
        <f>VLOOKUP(D4903,设备类型清单!B:E,4,0)</f>
        <v>SJ-T-02-QDVZ-CC-0021</v>
      </c>
      <c r="D4903" s="30" t="s">
        <v>650</v>
      </c>
      <c r="E4903" s="30" t="s">
        <v>639</v>
      </c>
      <c r="F4903" s="30" t="s">
        <v>55</v>
      </c>
      <c r="G4903" s="30" t="s">
        <v>642</v>
      </c>
    </row>
    <row r="4904" spans="1:7" x14ac:dyDescent="0.2">
      <c r="A4904" s="34">
        <v>4903</v>
      </c>
      <c r="B4904" s="30" t="str">
        <f t="shared" si="76"/>
        <v>SJ-T-02-QDVZ-CC-0021_PR03_F</v>
      </c>
      <c r="C4904" s="30" t="str">
        <f>VLOOKUP(D4904,设备类型清单!B:E,4,0)</f>
        <v>SJ-T-02-QDVZ-CC-0021</v>
      </c>
      <c r="D4904" s="30" t="s">
        <v>650</v>
      </c>
      <c r="E4904" s="30" t="s">
        <v>639</v>
      </c>
      <c r="F4904" s="30" t="s">
        <v>534</v>
      </c>
      <c r="G4904" s="30" t="s">
        <v>643</v>
      </c>
    </row>
    <row r="4905" spans="1:7" x14ac:dyDescent="0.2">
      <c r="A4905" s="34">
        <v>4904</v>
      </c>
      <c r="B4905" s="30" t="str">
        <f t="shared" si="76"/>
        <v>SJ-T-02-QDVZ-CC-0021_PR04_F</v>
      </c>
      <c r="C4905" s="30" t="str">
        <f>VLOOKUP(D4905,设备类型清单!B:E,4,0)</f>
        <v>SJ-T-02-QDVZ-CC-0021</v>
      </c>
      <c r="D4905" s="30" t="s">
        <v>650</v>
      </c>
      <c r="E4905" s="30" t="s">
        <v>639</v>
      </c>
      <c r="F4905" s="30" t="s">
        <v>644</v>
      </c>
      <c r="G4905" s="30" t="s">
        <v>532</v>
      </c>
    </row>
    <row r="4906" spans="1:7" x14ac:dyDescent="0.2">
      <c r="A4906" s="34">
        <v>4905</v>
      </c>
      <c r="B4906" s="30" t="str">
        <f t="shared" si="76"/>
        <v>SJ-T-02-QDVZ-CC-0021_PR05_F</v>
      </c>
      <c r="C4906" s="30" t="str">
        <f>VLOOKUP(D4906,设备类型清单!B:E,4,0)</f>
        <v>SJ-T-02-QDVZ-CC-0021</v>
      </c>
      <c r="D4906" s="30" t="s">
        <v>650</v>
      </c>
      <c r="E4906" s="30" t="s">
        <v>639</v>
      </c>
      <c r="F4906" s="30" t="s">
        <v>645</v>
      </c>
      <c r="G4906" s="30" t="s">
        <v>533</v>
      </c>
    </row>
    <row r="4907" spans="1:7" x14ac:dyDescent="0.2">
      <c r="A4907" s="34">
        <v>4906</v>
      </c>
      <c r="B4907" s="30" t="str">
        <f t="shared" si="76"/>
        <v>SJ-T-02-QDVZ-CC-0021_SN01_E</v>
      </c>
      <c r="C4907" s="30" t="str">
        <f>VLOOKUP(D4907,设备类型清单!B:E,4,0)</f>
        <v>SJ-T-02-QDVZ-CC-0021</v>
      </c>
      <c r="D4907" s="30" t="s">
        <v>650</v>
      </c>
      <c r="E4907" s="30" t="s">
        <v>639</v>
      </c>
      <c r="F4907" s="30" t="s">
        <v>101</v>
      </c>
      <c r="G4907" s="30" t="s">
        <v>536</v>
      </c>
    </row>
    <row r="4908" spans="1:7" x14ac:dyDescent="0.2">
      <c r="A4908" s="34">
        <v>4907</v>
      </c>
      <c r="B4908" s="30" t="str">
        <f t="shared" si="76"/>
        <v>SJ-T-02-QDVZ-CC-0021_SN02_M</v>
      </c>
      <c r="C4908" s="30" t="str">
        <f>VLOOKUP(D4908,设备类型清单!B:E,4,0)</f>
        <v>SJ-T-02-QDVZ-CC-0021</v>
      </c>
      <c r="D4908" s="30" t="s">
        <v>650</v>
      </c>
      <c r="E4908" s="30" t="s">
        <v>639</v>
      </c>
      <c r="F4908" s="30" t="s">
        <v>102</v>
      </c>
      <c r="G4908" s="30" t="s">
        <v>537</v>
      </c>
    </row>
    <row r="4909" spans="1:7" x14ac:dyDescent="0.2">
      <c r="A4909" s="34">
        <v>4908</v>
      </c>
      <c r="B4909" s="30" t="str">
        <f t="shared" si="76"/>
        <v>SJ-T-02-QDVZ-CC-0021_SN03_R</v>
      </c>
      <c r="C4909" s="30" t="str">
        <f>VLOOKUP(D4909,设备类型清单!B:E,4,0)</f>
        <v>SJ-T-02-QDVZ-CC-0021</v>
      </c>
      <c r="D4909" s="30" t="s">
        <v>650</v>
      </c>
      <c r="E4909" s="30" t="s">
        <v>639</v>
      </c>
      <c r="F4909" s="30" t="s">
        <v>103</v>
      </c>
      <c r="G4909" s="30" t="s">
        <v>538</v>
      </c>
    </row>
    <row r="4910" spans="1:7" x14ac:dyDescent="0.2">
      <c r="A4910" s="31">
        <v>4909</v>
      </c>
      <c r="B4910" s="32" t="str">
        <f t="shared" si="76"/>
        <v>SJ-T-02-QDVZ-CC-0022_CR01_F</v>
      </c>
      <c r="C4910" s="32" t="str">
        <f>VLOOKUP(D4910,设备类型清单!B:E,4,0)</f>
        <v>SJ-T-02-QDVZ-CC-0022</v>
      </c>
      <c r="D4910" s="32" t="s">
        <v>651</v>
      </c>
      <c r="E4910" s="32" t="s">
        <v>639</v>
      </c>
      <c r="F4910" s="32" t="s">
        <v>511</v>
      </c>
      <c r="G4910" s="32" t="s">
        <v>512</v>
      </c>
    </row>
    <row r="4911" spans="1:7" x14ac:dyDescent="0.2">
      <c r="A4911" s="31">
        <v>4910</v>
      </c>
      <c r="B4911" s="32" t="str">
        <f t="shared" si="76"/>
        <v>SJ-T-02-QDVZ-CC-0022_TE01_F</v>
      </c>
      <c r="C4911" s="32" t="str">
        <f>VLOOKUP(D4911,设备类型清单!B:E,4,0)</f>
        <v>SJ-T-02-QDVZ-CC-0022</v>
      </c>
      <c r="D4911" s="32" t="s">
        <v>651</v>
      </c>
      <c r="E4911" s="32" t="s">
        <v>639</v>
      </c>
      <c r="F4911" s="32" t="s">
        <v>43</v>
      </c>
      <c r="G4911" s="32" t="s">
        <v>640</v>
      </c>
    </row>
    <row r="4912" spans="1:7" x14ac:dyDescent="0.2">
      <c r="A4912" s="31">
        <v>4911</v>
      </c>
      <c r="B4912" s="32" t="str">
        <f t="shared" si="76"/>
        <v>SJ-T-02-QDVZ-CC-0022_TE02_F</v>
      </c>
      <c r="C4912" s="32" t="str">
        <f>VLOOKUP(D4912,设备类型清单!B:E,4,0)</f>
        <v>SJ-T-02-QDVZ-CC-0022</v>
      </c>
      <c r="D4912" s="32" t="s">
        <v>651</v>
      </c>
      <c r="E4912" s="32" t="s">
        <v>639</v>
      </c>
      <c r="F4912" s="32" t="s">
        <v>45</v>
      </c>
      <c r="G4912" s="32" t="s">
        <v>523</v>
      </c>
    </row>
    <row r="4913" spans="1:7" x14ac:dyDescent="0.2">
      <c r="A4913" s="31">
        <v>4912</v>
      </c>
      <c r="B4913" s="32" t="str">
        <f t="shared" si="76"/>
        <v>SJ-T-02-QDVZ-CC-0022_TE03_F</v>
      </c>
      <c r="C4913" s="32" t="str">
        <f>VLOOKUP(D4913,设备类型清单!B:E,4,0)</f>
        <v>SJ-T-02-QDVZ-CC-0022</v>
      </c>
      <c r="D4913" s="32" t="s">
        <v>651</v>
      </c>
      <c r="E4913" s="32" t="s">
        <v>639</v>
      </c>
      <c r="F4913" s="32" t="s">
        <v>47</v>
      </c>
      <c r="G4913" s="32" t="s">
        <v>524</v>
      </c>
    </row>
    <row r="4914" spans="1:7" x14ac:dyDescent="0.2">
      <c r="A4914" s="31">
        <v>4913</v>
      </c>
      <c r="B4914" s="32" t="str">
        <f t="shared" si="76"/>
        <v>SJ-T-02-QDVZ-CC-0022_TE04_F</v>
      </c>
      <c r="C4914" s="32" t="str">
        <f>VLOOKUP(D4914,设备类型清单!B:E,4,0)</f>
        <v>SJ-T-02-QDVZ-CC-0022</v>
      </c>
      <c r="D4914" s="32" t="s">
        <v>651</v>
      </c>
      <c r="E4914" s="32" t="s">
        <v>639</v>
      </c>
      <c r="F4914" s="32" t="s">
        <v>49</v>
      </c>
      <c r="G4914" s="32" t="s">
        <v>525</v>
      </c>
    </row>
    <row r="4915" spans="1:7" x14ac:dyDescent="0.2">
      <c r="A4915" s="31">
        <v>4914</v>
      </c>
      <c r="B4915" s="32" t="str">
        <f t="shared" si="76"/>
        <v>SJ-T-02-QDVZ-CC-0022_TE05_F</v>
      </c>
      <c r="C4915" s="32" t="str">
        <f>VLOOKUP(D4915,设备类型清单!B:E,4,0)</f>
        <v>SJ-T-02-QDVZ-CC-0022</v>
      </c>
      <c r="D4915" s="32" t="s">
        <v>651</v>
      </c>
      <c r="E4915" s="32" t="s">
        <v>639</v>
      </c>
      <c r="F4915" s="32" t="s">
        <v>51</v>
      </c>
      <c r="G4915" s="32" t="s">
        <v>526</v>
      </c>
    </row>
    <row r="4916" spans="1:7" x14ac:dyDescent="0.2">
      <c r="A4916" s="31">
        <v>4915</v>
      </c>
      <c r="B4916" s="32" t="str">
        <f t="shared" si="76"/>
        <v>SJ-T-02-QDVZ-CC-0022_TE06_F</v>
      </c>
      <c r="C4916" s="32" t="str">
        <f>VLOOKUP(D4916,设备类型清单!B:E,4,0)</f>
        <v>SJ-T-02-QDVZ-CC-0022</v>
      </c>
      <c r="D4916" s="32" t="s">
        <v>651</v>
      </c>
      <c r="E4916" s="32" t="s">
        <v>639</v>
      </c>
      <c r="F4916" s="32" t="s">
        <v>53</v>
      </c>
      <c r="G4916" s="32" t="s">
        <v>641</v>
      </c>
    </row>
    <row r="4917" spans="1:7" x14ac:dyDescent="0.2">
      <c r="A4917" s="31">
        <v>4916</v>
      </c>
      <c r="B4917" s="32" t="str">
        <f t="shared" si="76"/>
        <v>SJ-T-02-QDVZ-CC-0022_TE07_F</v>
      </c>
      <c r="C4917" s="32" t="str">
        <f>VLOOKUP(D4917,设备类型清单!B:E,4,0)</f>
        <v>SJ-T-02-QDVZ-CC-0022</v>
      </c>
      <c r="D4917" s="32" t="s">
        <v>651</v>
      </c>
      <c r="E4917" s="32" t="s">
        <v>639</v>
      </c>
      <c r="F4917" s="32" t="s">
        <v>55</v>
      </c>
      <c r="G4917" s="32" t="s">
        <v>642</v>
      </c>
    </row>
    <row r="4918" spans="1:7" x14ac:dyDescent="0.2">
      <c r="A4918" s="31">
        <v>4917</v>
      </c>
      <c r="B4918" s="32" t="str">
        <f t="shared" si="76"/>
        <v>SJ-T-02-QDVZ-CC-0022_PR03_F</v>
      </c>
      <c r="C4918" s="32" t="str">
        <f>VLOOKUP(D4918,设备类型清单!B:E,4,0)</f>
        <v>SJ-T-02-QDVZ-CC-0022</v>
      </c>
      <c r="D4918" s="32" t="s">
        <v>651</v>
      </c>
      <c r="E4918" s="32" t="s">
        <v>639</v>
      </c>
      <c r="F4918" s="32" t="s">
        <v>534</v>
      </c>
      <c r="G4918" s="32" t="s">
        <v>643</v>
      </c>
    </row>
    <row r="4919" spans="1:7" x14ac:dyDescent="0.2">
      <c r="A4919" s="31">
        <v>4918</v>
      </c>
      <c r="B4919" s="32" t="str">
        <f t="shared" si="76"/>
        <v>SJ-T-02-QDVZ-CC-0022_PR04_F</v>
      </c>
      <c r="C4919" s="32" t="str">
        <f>VLOOKUP(D4919,设备类型清单!B:E,4,0)</f>
        <v>SJ-T-02-QDVZ-CC-0022</v>
      </c>
      <c r="D4919" s="32" t="s">
        <v>651</v>
      </c>
      <c r="E4919" s="32" t="s">
        <v>639</v>
      </c>
      <c r="F4919" s="32" t="s">
        <v>644</v>
      </c>
      <c r="G4919" s="32" t="s">
        <v>532</v>
      </c>
    </row>
    <row r="4920" spans="1:7" x14ac:dyDescent="0.2">
      <c r="A4920" s="31">
        <v>4919</v>
      </c>
      <c r="B4920" s="32" t="str">
        <f t="shared" si="76"/>
        <v>SJ-T-02-QDVZ-CC-0022_PR05_F</v>
      </c>
      <c r="C4920" s="32" t="str">
        <f>VLOOKUP(D4920,设备类型清单!B:E,4,0)</f>
        <v>SJ-T-02-QDVZ-CC-0022</v>
      </c>
      <c r="D4920" s="32" t="s">
        <v>651</v>
      </c>
      <c r="E4920" s="32" t="s">
        <v>639</v>
      </c>
      <c r="F4920" s="32" t="s">
        <v>645</v>
      </c>
      <c r="G4920" s="32" t="s">
        <v>533</v>
      </c>
    </row>
    <row r="4921" spans="1:7" x14ac:dyDescent="0.2">
      <c r="A4921" s="31">
        <v>4920</v>
      </c>
      <c r="B4921" s="32" t="str">
        <f t="shared" si="76"/>
        <v>SJ-T-02-QDVZ-CC-0022_SN01_E</v>
      </c>
      <c r="C4921" s="32" t="str">
        <f>VLOOKUP(D4921,设备类型清单!B:E,4,0)</f>
        <v>SJ-T-02-QDVZ-CC-0022</v>
      </c>
      <c r="D4921" s="32" t="s">
        <v>651</v>
      </c>
      <c r="E4921" s="32" t="s">
        <v>639</v>
      </c>
      <c r="F4921" s="32" t="s">
        <v>101</v>
      </c>
      <c r="G4921" s="32" t="s">
        <v>536</v>
      </c>
    </row>
    <row r="4922" spans="1:7" x14ac:dyDescent="0.2">
      <c r="A4922" s="31">
        <v>4921</v>
      </c>
      <c r="B4922" s="32" t="str">
        <f t="shared" si="76"/>
        <v>SJ-T-02-QDVZ-CC-0022_SN02_M</v>
      </c>
      <c r="C4922" s="32" t="str">
        <f>VLOOKUP(D4922,设备类型清单!B:E,4,0)</f>
        <v>SJ-T-02-QDVZ-CC-0022</v>
      </c>
      <c r="D4922" s="32" t="s">
        <v>651</v>
      </c>
      <c r="E4922" s="32" t="s">
        <v>639</v>
      </c>
      <c r="F4922" s="32" t="s">
        <v>102</v>
      </c>
      <c r="G4922" s="32" t="s">
        <v>537</v>
      </c>
    </row>
    <row r="4923" spans="1:7" x14ac:dyDescent="0.2">
      <c r="A4923" s="31">
        <v>4922</v>
      </c>
      <c r="B4923" s="32" t="str">
        <f t="shared" si="76"/>
        <v>SJ-T-02-QDVZ-CC-0022_SN03_R</v>
      </c>
      <c r="C4923" s="32" t="str">
        <f>VLOOKUP(D4923,设备类型清单!B:E,4,0)</f>
        <v>SJ-T-02-QDVZ-CC-0022</v>
      </c>
      <c r="D4923" s="32" t="s">
        <v>651</v>
      </c>
      <c r="E4923" s="32" t="s">
        <v>639</v>
      </c>
      <c r="F4923" s="32" t="s">
        <v>103</v>
      </c>
      <c r="G4923" s="32" t="s">
        <v>538</v>
      </c>
    </row>
    <row r="4924" spans="1:7" x14ac:dyDescent="0.2">
      <c r="A4924" s="34">
        <v>4923</v>
      </c>
      <c r="B4924" s="30" t="str">
        <f t="shared" si="76"/>
        <v>SJ-T-02-QDVZ-FP-0018_CR01_F</v>
      </c>
      <c r="C4924" s="30" t="str">
        <f>VLOOKUP(D4924,设备类型清单!B:E,4,0)</f>
        <v>SJ-T-02-QDVZ-FP-0018</v>
      </c>
      <c r="D4924" s="30" t="s">
        <v>652</v>
      </c>
      <c r="E4924" s="30" t="s">
        <v>653</v>
      </c>
      <c r="F4924" s="30" t="s">
        <v>511</v>
      </c>
      <c r="G4924" s="30" t="s">
        <v>514</v>
      </c>
    </row>
    <row r="4925" spans="1:7" x14ac:dyDescent="0.2">
      <c r="A4925" s="34">
        <v>4924</v>
      </c>
      <c r="B4925" s="30" t="str">
        <f t="shared" si="76"/>
        <v>SJ-T-02-QDVZ-FP-0018_PW01_F</v>
      </c>
      <c r="C4925" s="30" t="str">
        <f>VLOOKUP(D4925,设备类型清单!B:E,4,0)</f>
        <v>SJ-T-02-QDVZ-FP-0018</v>
      </c>
      <c r="D4925" s="30" t="s">
        <v>652</v>
      </c>
      <c r="E4925" s="30" t="s">
        <v>653</v>
      </c>
      <c r="F4925" s="30" t="s">
        <v>515</v>
      </c>
      <c r="G4925" s="30" t="s">
        <v>516</v>
      </c>
    </row>
    <row r="4926" spans="1:7" x14ac:dyDescent="0.2">
      <c r="A4926" s="34">
        <v>4925</v>
      </c>
      <c r="B4926" s="30" t="str">
        <f t="shared" si="76"/>
        <v>SJ-T-02-QDVZ-FP-0018_FQ01_F</v>
      </c>
      <c r="C4926" s="30" t="str">
        <f>VLOOKUP(D4926,设备类型清单!B:E,4,0)</f>
        <v>SJ-T-02-QDVZ-FP-0018</v>
      </c>
      <c r="D4926" s="30" t="s">
        <v>652</v>
      </c>
      <c r="E4926" s="30" t="s">
        <v>653</v>
      </c>
      <c r="F4926" s="30" t="s">
        <v>29</v>
      </c>
      <c r="G4926" s="30" t="s">
        <v>556</v>
      </c>
    </row>
    <row r="4927" spans="1:7" x14ac:dyDescent="0.2">
      <c r="A4927" s="34">
        <v>4926</v>
      </c>
      <c r="B4927" s="30" t="str">
        <f t="shared" si="76"/>
        <v>SJ-T-02-QDVZ-FP-0018_EF01_F</v>
      </c>
      <c r="C4927" s="30" t="str">
        <f>VLOOKUP(D4927,设备类型清单!B:E,4,0)</f>
        <v>SJ-T-02-QDVZ-FP-0018</v>
      </c>
      <c r="D4927" s="30" t="s">
        <v>652</v>
      </c>
      <c r="E4927" s="30" t="s">
        <v>653</v>
      </c>
      <c r="F4927" s="30" t="s">
        <v>530</v>
      </c>
      <c r="G4927" s="30" t="s">
        <v>557</v>
      </c>
    </row>
    <row r="4928" spans="1:7" x14ac:dyDescent="0.2">
      <c r="A4928" s="34">
        <v>4927</v>
      </c>
      <c r="B4928" s="30" t="str">
        <f t="shared" si="76"/>
        <v>SJ-T-02-QDVZ-FP-0018_DP01_F</v>
      </c>
      <c r="C4928" s="30" t="str">
        <f>VLOOKUP(D4928,设备类型清单!B:E,4,0)</f>
        <v>SJ-T-02-QDVZ-FP-0018</v>
      </c>
      <c r="D4928" s="30" t="s">
        <v>652</v>
      </c>
      <c r="E4928" s="30" t="s">
        <v>653</v>
      </c>
      <c r="F4928" s="30" t="s">
        <v>69</v>
      </c>
      <c r="G4928" s="30" t="s">
        <v>558</v>
      </c>
    </row>
    <row r="4929" spans="1:7" x14ac:dyDescent="0.2">
      <c r="A4929" s="34">
        <v>4928</v>
      </c>
      <c r="B4929" s="30" t="str">
        <f t="shared" si="76"/>
        <v>SJ-T-02-QDVZ-FP-0018_PR01_F</v>
      </c>
      <c r="C4929" s="30" t="str">
        <f>VLOOKUP(D4929,设备类型清单!B:E,4,0)</f>
        <v>SJ-T-02-QDVZ-FP-0018</v>
      </c>
      <c r="D4929" s="30" t="s">
        <v>652</v>
      </c>
      <c r="E4929" s="30" t="s">
        <v>653</v>
      </c>
      <c r="F4929" s="30" t="s">
        <v>77</v>
      </c>
      <c r="G4929" s="30" t="s">
        <v>654</v>
      </c>
    </row>
    <row r="4930" spans="1:7" x14ac:dyDescent="0.2">
      <c r="A4930" s="34">
        <v>4929</v>
      </c>
      <c r="B4930" s="30" t="str">
        <f t="shared" ref="B4930:B4993" si="77">C4930&amp;F4930</f>
        <v>SJ-T-02-QDVZ-FP-0018_PR02_F</v>
      </c>
      <c r="C4930" s="30" t="str">
        <f>VLOOKUP(D4930,设备类型清单!B:E,4,0)</f>
        <v>SJ-T-02-QDVZ-FP-0018</v>
      </c>
      <c r="D4930" s="30" t="s">
        <v>652</v>
      </c>
      <c r="E4930" s="30" t="s">
        <v>653</v>
      </c>
      <c r="F4930" s="30" t="s">
        <v>188</v>
      </c>
      <c r="G4930" s="30" t="s">
        <v>655</v>
      </c>
    </row>
    <row r="4931" spans="1:7" x14ac:dyDescent="0.2">
      <c r="A4931" s="34">
        <v>4930</v>
      </c>
      <c r="B4931" s="30" t="str">
        <f t="shared" si="77"/>
        <v>SJ-T-02-QDVZ-FP-0018_SN01_E</v>
      </c>
      <c r="C4931" s="30" t="str">
        <f>VLOOKUP(D4931,设备类型清单!B:E,4,0)</f>
        <v>SJ-T-02-QDVZ-FP-0018</v>
      </c>
      <c r="D4931" s="30" t="s">
        <v>652</v>
      </c>
      <c r="E4931" s="30" t="s">
        <v>653</v>
      </c>
      <c r="F4931" s="30" t="s">
        <v>101</v>
      </c>
      <c r="G4931" s="30" t="s">
        <v>536</v>
      </c>
    </row>
    <row r="4932" spans="1:7" x14ac:dyDescent="0.2">
      <c r="A4932" s="34">
        <v>4931</v>
      </c>
      <c r="B4932" s="30" t="str">
        <f t="shared" si="77"/>
        <v>SJ-T-02-QDVZ-FP-0018_SN02_M</v>
      </c>
      <c r="C4932" s="30" t="str">
        <f>VLOOKUP(D4932,设备类型清单!B:E,4,0)</f>
        <v>SJ-T-02-QDVZ-FP-0018</v>
      </c>
      <c r="D4932" s="30" t="s">
        <v>652</v>
      </c>
      <c r="E4932" s="30" t="s">
        <v>653</v>
      </c>
      <c r="F4932" s="30" t="s">
        <v>102</v>
      </c>
      <c r="G4932" s="30" t="s">
        <v>537</v>
      </c>
    </row>
    <row r="4933" spans="1:7" x14ac:dyDescent="0.2">
      <c r="A4933" s="34">
        <v>4932</v>
      </c>
      <c r="B4933" s="30" t="str">
        <f t="shared" si="77"/>
        <v>SJ-T-02-QDVZ-FP-0018_SN03_R</v>
      </c>
      <c r="C4933" s="30" t="str">
        <f>VLOOKUP(D4933,设备类型清单!B:E,4,0)</f>
        <v>SJ-T-02-QDVZ-FP-0018</v>
      </c>
      <c r="D4933" s="30" t="s">
        <v>652</v>
      </c>
      <c r="E4933" s="30" t="s">
        <v>653</v>
      </c>
      <c r="F4933" s="30" t="s">
        <v>103</v>
      </c>
      <c r="G4933" s="30" t="s">
        <v>538</v>
      </c>
    </row>
    <row r="4934" spans="1:7" x14ac:dyDescent="0.2">
      <c r="A4934" s="31">
        <v>4933</v>
      </c>
      <c r="B4934" s="32" t="str">
        <f t="shared" si="77"/>
        <v>SJ-T-02-QDVZ-FP-0019_CR01_F</v>
      </c>
      <c r="C4934" s="32" t="str">
        <f>VLOOKUP(D4934,设备类型清单!B:E,4,0)</f>
        <v>SJ-T-02-QDVZ-FP-0019</v>
      </c>
      <c r="D4934" s="32" t="s">
        <v>656</v>
      </c>
      <c r="E4934" s="32" t="s">
        <v>653</v>
      </c>
      <c r="F4934" s="32" t="s">
        <v>511</v>
      </c>
      <c r="G4934" s="32" t="s">
        <v>514</v>
      </c>
    </row>
    <row r="4935" spans="1:7" x14ac:dyDescent="0.2">
      <c r="A4935" s="31">
        <v>4934</v>
      </c>
      <c r="B4935" s="32" t="str">
        <f t="shared" si="77"/>
        <v>SJ-T-02-QDVZ-FP-0019_PW01_F</v>
      </c>
      <c r="C4935" s="32" t="str">
        <f>VLOOKUP(D4935,设备类型清单!B:E,4,0)</f>
        <v>SJ-T-02-QDVZ-FP-0019</v>
      </c>
      <c r="D4935" s="32" t="s">
        <v>656</v>
      </c>
      <c r="E4935" s="32" t="s">
        <v>653</v>
      </c>
      <c r="F4935" s="32" t="s">
        <v>515</v>
      </c>
      <c r="G4935" s="32" t="s">
        <v>516</v>
      </c>
    </row>
    <row r="4936" spans="1:7" x14ac:dyDescent="0.2">
      <c r="A4936" s="31">
        <v>4935</v>
      </c>
      <c r="B4936" s="32" t="str">
        <f t="shared" si="77"/>
        <v>SJ-T-02-QDVZ-FP-0019_FQ01_F</v>
      </c>
      <c r="C4936" s="32" t="str">
        <f>VLOOKUP(D4936,设备类型清单!B:E,4,0)</f>
        <v>SJ-T-02-QDVZ-FP-0019</v>
      </c>
      <c r="D4936" s="32" t="s">
        <v>656</v>
      </c>
      <c r="E4936" s="32" t="s">
        <v>653</v>
      </c>
      <c r="F4936" s="32" t="s">
        <v>29</v>
      </c>
      <c r="G4936" s="32" t="s">
        <v>556</v>
      </c>
    </row>
    <row r="4937" spans="1:7" x14ac:dyDescent="0.2">
      <c r="A4937" s="31">
        <v>4936</v>
      </c>
      <c r="B4937" s="32" t="str">
        <f t="shared" si="77"/>
        <v>SJ-T-02-QDVZ-FP-0019_EF01_F</v>
      </c>
      <c r="C4937" s="32" t="str">
        <f>VLOOKUP(D4937,设备类型清单!B:E,4,0)</f>
        <v>SJ-T-02-QDVZ-FP-0019</v>
      </c>
      <c r="D4937" s="32" t="s">
        <v>656</v>
      </c>
      <c r="E4937" s="32" t="s">
        <v>653</v>
      </c>
      <c r="F4937" s="32" t="s">
        <v>530</v>
      </c>
      <c r="G4937" s="32" t="s">
        <v>557</v>
      </c>
    </row>
    <row r="4938" spans="1:7" x14ac:dyDescent="0.2">
      <c r="A4938" s="31">
        <v>4937</v>
      </c>
      <c r="B4938" s="32" t="str">
        <f t="shared" si="77"/>
        <v>SJ-T-02-QDVZ-FP-0019_DP01_F</v>
      </c>
      <c r="C4938" s="32" t="str">
        <f>VLOOKUP(D4938,设备类型清单!B:E,4,0)</f>
        <v>SJ-T-02-QDVZ-FP-0019</v>
      </c>
      <c r="D4938" s="32" t="s">
        <v>656</v>
      </c>
      <c r="E4938" s="32" t="s">
        <v>653</v>
      </c>
      <c r="F4938" s="32" t="s">
        <v>69</v>
      </c>
      <c r="G4938" s="32" t="s">
        <v>558</v>
      </c>
    </row>
    <row r="4939" spans="1:7" x14ac:dyDescent="0.2">
      <c r="A4939" s="31">
        <v>4938</v>
      </c>
      <c r="B4939" s="32" t="str">
        <f t="shared" si="77"/>
        <v>SJ-T-02-QDVZ-FP-0019_PR01_F</v>
      </c>
      <c r="C4939" s="32" t="str">
        <f>VLOOKUP(D4939,设备类型清单!B:E,4,0)</f>
        <v>SJ-T-02-QDVZ-FP-0019</v>
      </c>
      <c r="D4939" s="32" t="s">
        <v>656</v>
      </c>
      <c r="E4939" s="32" t="s">
        <v>653</v>
      </c>
      <c r="F4939" s="32" t="s">
        <v>77</v>
      </c>
      <c r="G4939" s="32" t="s">
        <v>654</v>
      </c>
    </row>
    <row r="4940" spans="1:7" x14ac:dyDescent="0.2">
      <c r="A4940" s="31">
        <v>4939</v>
      </c>
      <c r="B4940" s="32" t="str">
        <f t="shared" si="77"/>
        <v>SJ-T-02-QDVZ-FP-0019_PR02_F</v>
      </c>
      <c r="C4940" s="32" t="str">
        <f>VLOOKUP(D4940,设备类型清单!B:E,4,0)</f>
        <v>SJ-T-02-QDVZ-FP-0019</v>
      </c>
      <c r="D4940" s="32" t="s">
        <v>656</v>
      </c>
      <c r="E4940" s="32" t="s">
        <v>653</v>
      </c>
      <c r="F4940" s="32" t="s">
        <v>188</v>
      </c>
      <c r="G4940" s="32" t="s">
        <v>655</v>
      </c>
    </row>
    <row r="4941" spans="1:7" x14ac:dyDescent="0.2">
      <c r="A4941" s="31">
        <v>4940</v>
      </c>
      <c r="B4941" s="32" t="str">
        <f t="shared" si="77"/>
        <v>SJ-T-02-QDVZ-FP-0019_SN01_E</v>
      </c>
      <c r="C4941" s="32" t="str">
        <f>VLOOKUP(D4941,设备类型清单!B:E,4,0)</f>
        <v>SJ-T-02-QDVZ-FP-0019</v>
      </c>
      <c r="D4941" s="32" t="s">
        <v>656</v>
      </c>
      <c r="E4941" s="32" t="s">
        <v>653</v>
      </c>
      <c r="F4941" s="32" t="s">
        <v>101</v>
      </c>
      <c r="G4941" s="32" t="s">
        <v>536</v>
      </c>
    </row>
    <row r="4942" spans="1:7" x14ac:dyDescent="0.2">
      <c r="A4942" s="31">
        <v>4941</v>
      </c>
      <c r="B4942" s="32" t="str">
        <f t="shared" si="77"/>
        <v>SJ-T-02-QDVZ-FP-0019_SN02_M</v>
      </c>
      <c r="C4942" s="32" t="str">
        <f>VLOOKUP(D4942,设备类型清单!B:E,4,0)</f>
        <v>SJ-T-02-QDVZ-FP-0019</v>
      </c>
      <c r="D4942" s="32" t="s">
        <v>656</v>
      </c>
      <c r="E4942" s="32" t="s">
        <v>653</v>
      </c>
      <c r="F4942" s="32" t="s">
        <v>102</v>
      </c>
      <c r="G4942" s="32" t="s">
        <v>537</v>
      </c>
    </row>
    <row r="4943" spans="1:7" x14ac:dyDescent="0.2">
      <c r="A4943" s="31">
        <v>4942</v>
      </c>
      <c r="B4943" s="32" t="str">
        <f t="shared" si="77"/>
        <v>SJ-T-02-QDVZ-FP-0019_SN03_R</v>
      </c>
      <c r="C4943" s="32" t="str">
        <f>VLOOKUP(D4943,设备类型清单!B:E,4,0)</f>
        <v>SJ-T-02-QDVZ-FP-0019</v>
      </c>
      <c r="D4943" s="32" t="s">
        <v>656</v>
      </c>
      <c r="E4943" s="32" t="s">
        <v>653</v>
      </c>
      <c r="F4943" s="32" t="s">
        <v>103</v>
      </c>
      <c r="G4943" s="32" t="s">
        <v>538</v>
      </c>
    </row>
    <row r="4944" spans="1:7" x14ac:dyDescent="0.2">
      <c r="A4944" s="34">
        <v>4943</v>
      </c>
      <c r="B4944" s="30" t="str">
        <f t="shared" si="77"/>
        <v>SJ-T-02-QDVZ-FP-0020_CR01_F</v>
      </c>
      <c r="C4944" s="30" t="str">
        <f>VLOOKUP(D4944,设备类型清单!B:E,4,0)</f>
        <v>SJ-T-02-QDVZ-FP-0020</v>
      </c>
      <c r="D4944" s="30" t="s">
        <v>657</v>
      </c>
      <c r="E4944" s="30" t="s">
        <v>653</v>
      </c>
      <c r="F4944" s="30" t="s">
        <v>511</v>
      </c>
      <c r="G4944" s="30" t="s">
        <v>514</v>
      </c>
    </row>
    <row r="4945" spans="1:7" x14ac:dyDescent="0.2">
      <c r="A4945" s="34">
        <v>4944</v>
      </c>
      <c r="B4945" s="30" t="str">
        <f t="shared" si="77"/>
        <v>SJ-T-02-QDVZ-FP-0020_PW01_F</v>
      </c>
      <c r="C4945" s="30" t="str">
        <f>VLOOKUP(D4945,设备类型清单!B:E,4,0)</f>
        <v>SJ-T-02-QDVZ-FP-0020</v>
      </c>
      <c r="D4945" s="30" t="s">
        <v>657</v>
      </c>
      <c r="E4945" s="30" t="s">
        <v>653</v>
      </c>
      <c r="F4945" s="30" t="s">
        <v>515</v>
      </c>
      <c r="G4945" s="30" t="s">
        <v>516</v>
      </c>
    </row>
    <row r="4946" spans="1:7" x14ac:dyDescent="0.2">
      <c r="A4946" s="34">
        <v>4945</v>
      </c>
      <c r="B4946" s="30" t="str">
        <f t="shared" si="77"/>
        <v>SJ-T-02-QDVZ-FP-0020_FQ01_F</v>
      </c>
      <c r="C4946" s="30" t="str">
        <f>VLOOKUP(D4946,设备类型清单!B:E,4,0)</f>
        <v>SJ-T-02-QDVZ-FP-0020</v>
      </c>
      <c r="D4946" s="30" t="s">
        <v>657</v>
      </c>
      <c r="E4946" s="30" t="s">
        <v>653</v>
      </c>
      <c r="F4946" s="30" t="s">
        <v>29</v>
      </c>
      <c r="G4946" s="30" t="s">
        <v>556</v>
      </c>
    </row>
    <row r="4947" spans="1:7" x14ac:dyDescent="0.2">
      <c r="A4947" s="34">
        <v>4946</v>
      </c>
      <c r="B4947" s="30" t="str">
        <f t="shared" si="77"/>
        <v>SJ-T-02-QDVZ-FP-0020_EF01_F</v>
      </c>
      <c r="C4947" s="30" t="str">
        <f>VLOOKUP(D4947,设备类型清单!B:E,4,0)</f>
        <v>SJ-T-02-QDVZ-FP-0020</v>
      </c>
      <c r="D4947" s="30" t="s">
        <v>657</v>
      </c>
      <c r="E4947" s="30" t="s">
        <v>653</v>
      </c>
      <c r="F4947" s="30" t="s">
        <v>530</v>
      </c>
      <c r="G4947" s="30" t="s">
        <v>557</v>
      </c>
    </row>
    <row r="4948" spans="1:7" x14ac:dyDescent="0.2">
      <c r="A4948" s="34">
        <v>4947</v>
      </c>
      <c r="B4948" s="30" t="str">
        <f t="shared" si="77"/>
        <v>SJ-T-02-QDVZ-FP-0020_DP01_F</v>
      </c>
      <c r="C4948" s="30" t="str">
        <f>VLOOKUP(D4948,设备类型清单!B:E,4,0)</f>
        <v>SJ-T-02-QDVZ-FP-0020</v>
      </c>
      <c r="D4948" s="30" t="s">
        <v>657</v>
      </c>
      <c r="E4948" s="30" t="s">
        <v>653</v>
      </c>
      <c r="F4948" s="30" t="s">
        <v>69</v>
      </c>
      <c r="G4948" s="30" t="s">
        <v>558</v>
      </c>
    </row>
    <row r="4949" spans="1:7" x14ac:dyDescent="0.2">
      <c r="A4949" s="34">
        <v>4948</v>
      </c>
      <c r="B4949" s="30" t="str">
        <f t="shared" si="77"/>
        <v>SJ-T-02-QDVZ-FP-0020_PR01_F</v>
      </c>
      <c r="C4949" s="30" t="str">
        <f>VLOOKUP(D4949,设备类型清单!B:E,4,0)</f>
        <v>SJ-T-02-QDVZ-FP-0020</v>
      </c>
      <c r="D4949" s="30" t="s">
        <v>657</v>
      </c>
      <c r="E4949" s="30" t="s">
        <v>653</v>
      </c>
      <c r="F4949" s="30" t="s">
        <v>77</v>
      </c>
      <c r="G4949" s="30" t="s">
        <v>654</v>
      </c>
    </row>
    <row r="4950" spans="1:7" x14ac:dyDescent="0.2">
      <c r="A4950" s="34">
        <v>4949</v>
      </c>
      <c r="B4950" s="30" t="str">
        <f t="shared" si="77"/>
        <v>SJ-T-02-QDVZ-FP-0020_PR02_F</v>
      </c>
      <c r="C4950" s="30" t="str">
        <f>VLOOKUP(D4950,设备类型清单!B:E,4,0)</f>
        <v>SJ-T-02-QDVZ-FP-0020</v>
      </c>
      <c r="D4950" s="30" t="s">
        <v>657</v>
      </c>
      <c r="E4950" s="30" t="s">
        <v>653</v>
      </c>
      <c r="F4950" s="30" t="s">
        <v>188</v>
      </c>
      <c r="G4950" s="30" t="s">
        <v>655</v>
      </c>
    </row>
    <row r="4951" spans="1:7" x14ac:dyDescent="0.2">
      <c r="A4951" s="34">
        <v>4950</v>
      </c>
      <c r="B4951" s="30" t="str">
        <f t="shared" si="77"/>
        <v>SJ-T-02-QDVZ-FP-0020_SN01_E</v>
      </c>
      <c r="C4951" s="30" t="str">
        <f>VLOOKUP(D4951,设备类型清单!B:E,4,0)</f>
        <v>SJ-T-02-QDVZ-FP-0020</v>
      </c>
      <c r="D4951" s="30" t="s">
        <v>657</v>
      </c>
      <c r="E4951" s="30" t="s">
        <v>653</v>
      </c>
      <c r="F4951" s="30" t="s">
        <v>101</v>
      </c>
      <c r="G4951" s="30" t="s">
        <v>536</v>
      </c>
    </row>
    <row r="4952" spans="1:7" x14ac:dyDescent="0.2">
      <c r="A4952" s="34">
        <v>4951</v>
      </c>
      <c r="B4952" s="30" t="str">
        <f t="shared" si="77"/>
        <v>SJ-T-02-QDVZ-FP-0020_SN02_M</v>
      </c>
      <c r="C4952" s="30" t="str">
        <f>VLOOKUP(D4952,设备类型清单!B:E,4,0)</f>
        <v>SJ-T-02-QDVZ-FP-0020</v>
      </c>
      <c r="D4952" s="30" t="s">
        <v>657</v>
      </c>
      <c r="E4952" s="30" t="s">
        <v>653</v>
      </c>
      <c r="F4952" s="30" t="s">
        <v>102</v>
      </c>
      <c r="G4952" s="30" t="s">
        <v>537</v>
      </c>
    </row>
    <row r="4953" spans="1:7" x14ac:dyDescent="0.2">
      <c r="A4953" s="34">
        <v>4952</v>
      </c>
      <c r="B4953" s="30" t="str">
        <f t="shared" si="77"/>
        <v>SJ-T-02-QDVZ-FP-0020_SN03_R</v>
      </c>
      <c r="C4953" s="30" t="str">
        <f>VLOOKUP(D4953,设备类型清单!B:E,4,0)</f>
        <v>SJ-T-02-QDVZ-FP-0020</v>
      </c>
      <c r="D4953" s="30" t="s">
        <v>657</v>
      </c>
      <c r="E4953" s="30" t="s">
        <v>653</v>
      </c>
      <c r="F4953" s="30" t="s">
        <v>103</v>
      </c>
      <c r="G4953" s="30" t="s">
        <v>538</v>
      </c>
    </row>
    <row r="4954" spans="1:7" x14ac:dyDescent="0.2">
      <c r="A4954" s="31">
        <v>4953</v>
      </c>
      <c r="B4954" s="32" t="str">
        <f t="shared" si="77"/>
        <v>SJ-T-02-QDVZ-FP-0021_CR01_F</v>
      </c>
      <c r="C4954" s="32" t="str">
        <f>VLOOKUP(D4954,设备类型清单!B:E,4,0)</f>
        <v>SJ-T-02-QDVZ-FP-0021</v>
      </c>
      <c r="D4954" s="32" t="s">
        <v>658</v>
      </c>
      <c r="E4954" s="32" t="s">
        <v>653</v>
      </c>
      <c r="F4954" s="32" t="s">
        <v>511</v>
      </c>
      <c r="G4954" s="32" t="s">
        <v>514</v>
      </c>
    </row>
    <row r="4955" spans="1:7" x14ac:dyDescent="0.2">
      <c r="A4955" s="31">
        <v>4954</v>
      </c>
      <c r="B4955" s="32" t="str">
        <f t="shared" si="77"/>
        <v>SJ-T-02-QDVZ-FP-0021_PW01_F</v>
      </c>
      <c r="C4955" s="32" t="str">
        <f>VLOOKUP(D4955,设备类型清单!B:E,4,0)</f>
        <v>SJ-T-02-QDVZ-FP-0021</v>
      </c>
      <c r="D4955" s="32" t="s">
        <v>658</v>
      </c>
      <c r="E4955" s="32" t="s">
        <v>653</v>
      </c>
      <c r="F4955" s="32" t="s">
        <v>515</v>
      </c>
      <c r="G4955" s="32" t="s">
        <v>516</v>
      </c>
    </row>
    <row r="4956" spans="1:7" x14ac:dyDescent="0.2">
      <c r="A4956" s="31">
        <v>4955</v>
      </c>
      <c r="B4956" s="32" t="str">
        <f t="shared" si="77"/>
        <v>SJ-T-02-QDVZ-FP-0021_FQ01_F</v>
      </c>
      <c r="C4956" s="32" t="str">
        <f>VLOOKUP(D4956,设备类型清单!B:E,4,0)</f>
        <v>SJ-T-02-QDVZ-FP-0021</v>
      </c>
      <c r="D4956" s="32" t="s">
        <v>658</v>
      </c>
      <c r="E4956" s="32" t="s">
        <v>653</v>
      </c>
      <c r="F4956" s="32" t="s">
        <v>29</v>
      </c>
      <c r="G4956" s="32" t="s">
        <v>556</v>
      </c>
    </row>
    <row r="4957" spans="1:7" x14ac:dyDescent="0.2">
      <c r="A4957" s="31">
        <v>4956</v>
      </c>
      <c r="B4957" s="32" t="str">
        <f t="shared" si="77"/>
        <v>SJ-T-02-QDVZ-FP-0021_EF01_F</v>
      </c>
      <c r="C4957" s="32" t="str">
        <f>VLOOKUP(D4957,设备类型清单!B:E,4,0)</f>
        <v>SJ-T-02-QDVZ-FP-0021</v>
      </c>
      <c r="D4957" s="32" t="s">
        <v>658</v>
      </c>
      <c r="E4957" s="32" t="s">
        <v>653</v>
      </c>
      <c r="F4957" s="32" t="s">
        <v>530</v>
      </c>
      <c r="G4957" s="32" t="s">
        <v>557</v>
      </c>
    </row>
    <row r="4958" spans="1:7" x14ac:dyDescent="0.2">
      <c r="A4958" s="31">
        <v>4957</v>
      </c>
      <c r="B4958" s="32" t="str">
        <f t="shared" si="77"/>
        <v>SJ-T-02-QDVZ-FP-0021_DP01_F</v>
      </c>
      <c r="C4958" s="32" t="str">
        <f>VLOOKUP(D4958,设备类型清单!B:E,4,0)</f>
        <v>SJ-T-02-QDVZ-FP-0021</v>
      </c>
      <c r="D4958" s="32" t="s">
        <v>658</v>
      </c>
      <c r="E4958" s="32" t="s">
        <v>653</v>
      </c>
      <c r="F4958" s="32" t="s">
        <v>69</v>
      </c>
      <c r="G4958" s="32" t="s">
        <v>558</v>
      </c>
    </row>
    <row r="4959" spans="1:7" x14ac:dyDescent="0.2">
      <c r="A4959" s="31">
        <v>4958</v>
      </c>
      <c r="B4959" s="32" t="str">
        <f t="shared" si="77"/>
        <v>SJ-T-02-QDVZ-FP-0021_PR01_F</v>
      </c>
      <c r="C4959" s="32" t="str">
        <f>VLOOKUP(D4959,设备类型清单!B:E,4,0)</f>
        <v>SJ-T-02-QDVZ-FP-0021</v>
      </c>
      <c r="D4959" s="32" t="s">
        <v>658</v>
      </c>
      <c r="E4959" s="32" t="s">
        <v>653</v>
      </c>
      <c r="F4959" s="32" t="s">
        <v>77</v>
      </c>
      <c r="G4959" s="32" t="s">
        <v>654</v>
      </c>
    </row>
    <row r="4960" spans="1:7" x14ac:dyDescent="0.2">
      <c r="A4960" s="31">
        <v>4959</v>
      </c>
      <c r="B4960" s="32" t="str">
        <f t="shared" si="77"/>
        <v>SJ-T-02-QDVZ-FP-0021_PR02_F</v>
      </c>
      <c r="C4960" s="32" t="str">
        <f>VLOOKUP(D4960,设备类型清单!B:E,4,0)</f>
        <v>SJ-T-02-QDVZ-FP-0021</v>
      </c>
      <c r="D4960" s="32" t="s">
        <v>658</v>
      </c>
      <c r="E4960" s="32" t="s">
        <v>653</v>
      </c>
      <c r="F4960" s="32" t="s">
        <v>188</v>
      </c>
      <c r="G4960" s="32" t="s">
        <v>655</v>
      </c>
    </row>
    <row r="4961" spans="1:7" x14ac:dyDescent="0.2">
      <c r="A4961" s="31">
        <v>4960</v>
      </c>
      <c r="B4961" s="32" t="str">
        <f t="shared" si="77"/>
        <v>SJ-T-02-QDVZ-FP-0021_SN01_E</v>
      </c>
      <c r="C4961" s="32" t="str">
        <f>VLOOKUP(D4961,设备类型清单!B:E,4,0)</f>
        <v>SJ-T-02-QDVZ-FP-0021</v>
      </c>
      <c r="D4961" s="32" t="s">
        <v>658</v>
      </c>
      <c r="E4961" s="32" t="s">
        <v>653</v>
      </c>
      <c r="F4961" s="32" t="s">
        <v>101</v>
      </c>
      <c r="G4961" s="32" t="s">
        <v>536</v>
      </c>
    </row>
    <row r="4962" spans="1:7" x14ac:dyDescent="0.2">
      <c r="A4962" s="31">
        <v>4961</v>
      </c>
      <c r="B4962" s="32" t="str">
        <f t="shared" si="77"/>
        <v>SJ-T-02-QDVZ-FP-0021_SN02_M</v>
      </c>
      <c r="C4962" s="32" t="str">
        <f>VLOOKUP(D4962,设备类型清单!B:E,4,0)</f>
        <v>SJ-T-02-QDVZ-FP-0021</v>
      </c>
      <c r="D4962" s="32" t="s">
        <v>658</v>
      </c>
      <c r="E4962" s="32" t="s">
        <v>653</v>
      </c>
      <c r="F4962" s="32" t="s">
        <v>102</v>
      </c>
      <c r="G4962" s="32" t="s">
        <v>537</v>
      </c>
    </row>
    <row r="4963" spans="1:7" x14ac:dyDescent="0.2">
      <c r="A4963" s="31">
        <v>4962</v>
      </c>
      <c r="B4963" s="32" t="str">
        <f t="shared" si="77"/>
        <v>SJ-T-02-QDVZ-FP-0021_SN03_R</v>
      </c>
      <c r="C4963" s="32" t="str">
        <f>VLOOKUP(D4963,设备类型清单!B:E,4,0)</f>
        <v>SJ-T-02-QDVZ-FP-0021</v>
      </c>
      <c r="D4963" s="32" t="s">
        <v>658</v>
      </c>
      <c r="E4963" s="32" t="s">
        <v>653</v>
      </c>
      <c r="F4963" s="32" t="s">
        <v>103</v>
      </c>
      <c r="G4963" s="32" t="s">
        <v>538</v>
      </c>
    </row>
    <row r="4964" spans="1:7" x14ac:dyDescent="0.2">
      <c r="A4964" s="34">
        <v>4963</v>
      </c>
      <c r="B4964" s="30" t="str">
        <f t="shared" si="77"/>
        <v>SJ-T-02-QDVZ-FP-0022_CR01_F</v>
      </c>
      <c r="C4964" s="30" t="str">
        <f>VLOOKUP(D4964,设备类型清单!B:E,4,0)</f>
        <v>SJ-T-02-QDVZ-FP-0022</v>
      </c>
      <c r="D4964" s="30" t="s">
        <v>659</v>
      </c>
      <c r="E4964" s="30" t="s">
        <v>653</v>
      </c>
      <c r="F4964" s="30" t="s">
        <v>511</v>
      </c>
      <c r="G4964" s="30" t="s">
        <v>514</v>
      </c>
    </row>
    <row r="4965" spans="1:7" x14ac:dyDescent="0.2">
      <c r="A4965" s="34">
        <v>4964</v>
      </c>
      <c r="B4965" s="30" t="str">
        <f t="shared" si="77"/>
        <v>SJ-T-02-QDVZ-FP-0022_PW01_F</v>
      </c>
      <c r="C4965" s="30" t="str">
        <f>VLOOKUP(D4965,设备类型清单!B:E,4,0)</f>
        <v>SJ-T-02-QDVZ-FP-0022</v>
      </c>
      <c r="D4965" s="30" t="s">
        <v>659</v>
      </c>
      <c r="E4965" s="30" t="s">
        <v>653</v>
      </c>
      <c r="F4965" s="30" t="s">
        <v>515</v>
      </c>
      <c r="G4965" s="30" t="s">
        <v>516</v>
      </c>
    </row>
    <row r="4966" spans="1:7" x14ac:dyDescent="0.2">
      <c r="A4966" s="34">
        <v>4965</v>
      </c>
      <c r="B4966" s="30" t="str">
        <f t="shared" si="77"/>
        <v>SJ-T-02-QDVZ-FP-0022_FQ01_F</v>
      </c>
      <c r="C4966" s="30" t="str">
        <f>VLOOKUP(D4966,设备类型清单!B:E,4,0)</f>
        <v>SJ-T-02-QDVZ-FP-0022</v>
      </c>
      <c r="D4966" s="30" t="s">
        <v>659</v>
      </c>
      <c r="E4966" s="30" t="s">
        <v>653</v>
      </c>
      <c r="F4966" s="30" t="s">
        <v>29</v>
      </c>
      <c r="G4966" s="30" t="s">
        <v>556</v>
      </c>
    </row>
    <row r="4967" spans="1:7" x14ac:dyDescent="0.2">
      <c r="A4967" s="34">
        <v>4966</v>
      </c>
      <c r="B4967" s="30" t="str">
        <f t="shared" si="77"/>
        <v>SJ-T-02-QDVZ-FP-0022_EF01_F</v>
      </c>
      <c r="C4967" s="30" t="str">
        <f>VLOOKUP(D4967,设备类型清单!B:E,4,0)</f>
        <v>SJ-T-02-QDVZ-FP-0022</v>
      </c>
      <c r="D4967" s="30" t="s">
        <v>659</v>
      </c>
      <c r="E4967" s="30" t="s">
        <v>653</v>
      </c>
      <c r="F4967" s="30" t="s">
        <v>530</v>
      </c>
      <c r="G4967" s="30" t="s">
        <v>557</v>
      </c>
    </row>
    <row r="4968" spans="1:7" x14ac:dyDescent="0.2">
      <c r="A4968" s="34">
        <v>4967</v>
      </c>
      <c r="B4968" s="30" t="str">
        <f t="shared" si="77"/>
        <v>SJ-T-02-QDVZ-FP-0022_DP01_F</v>
      </c>
      <c r="C4968" s="30" t="str">
        <f>VLOOKUP(D4968,设备类型清单!B:E,4,0)</f>
        <v>SJ-T-02-QDVZ-FP-0022</v>
      </c>
      <c r="D4968" s="30" t="s">
        <v>659</v>
      </c>
      <c r="E4968" s="30" t="s">
        <v>653</v>
      </c>
      <c r="F4968" s="30" t="s">
        <v>69</v>
      </c>
      <c r="G4968" s="30" t="s">
        <v>558</v>
      </c>
    </row>
    <row r="4969" spans="1:7" x14ac:dyDescent="0.2">
      <c r="A4969" s="34">
        <v>4968</v>
      </c>
      <c r="B4969" s="30" t="str">
        <f t="shared" si="77"/>
        <v>SJ-T-02-QDVZ-FP-0022_PR01_F</v>
      </c>
      <c r="C4969" s="30" t="str">
        <f>VLOOKUP(D4969,设备类型清单!B:E,4,0)</f>
        <v>SJ-T-02-QDVZ-FP-0022</v>
      </c>
      <c r="D4969" s="30" t="s">
        <v>659</v>
      </c>
      <c r="E4969" s="30" t="s">
        <v>653</v>
      </c>
      <c r="F4969" s="30" t="s">
        <v>77</v>
      </c>
      <c r="G4969" s="30" t="s">
        <v>654</v>
      </c>
    </row>
    <row r="4970" spans="1:7" x14ac:dyDescent="0.2">
      <c r="A4970" s="34">
        <v>4969</v>
      </c>
      <c r="B4970" s="30" t="str">
        <f t="shared" si="77"/>
        <v>SJ-T-02-QDVZ-FP-0022_PR02_F</v>
      </c>
      <c r="C4970" s="30" t="str">
        <f>VLOOKUP(D4970,设备类型清单!B:E,4,0)</f>
        <v>SJ-T-02-QDVZ-FP-0022</v>
      </c>
      <c r="D4970" s="30" t="s">
        <v>659</v>
      </c>
      <c r="E4970" s="30" t="s">
        <v>653</v>
      </c>
      <c r="F4970" s="30" t="s">
        <v>188</v>
      </c>
      <c r="G4970" s="30" t="s">
        <v>655</v>
      </c>
    </row>
    <row r="4971" spans="1:7" x14ac:dyDescent="0.2">
      <c r="A4971" s="34">
        <v>4970</v>
      </c>
      <c r="B4971" s="30" t="str">
        <f t="shared" si="77"/>
        <v>SJ-T-02-QDVZ-FP-0022_SN01_E</v>
      </c>
      <c r="C4971" s="30" t="str">
        <f>VLOOKUP(D4971,设备类型清单!B:E,4,0)</f>
        <v>SJ-T-02-QDVZ-FP-0022</v>
      </c>
      <c r="D4971" s="30" t="s">
        <v>659</v>
      </c>
      <c r="E4971" s="30" t="s">
        <v>653</v>
      </c>
      <c r="F4971" s="30" t="s">
        <v>101</v>
      </c>
      <c r="G4971" s="30" t="s">
        <v>536</v>
      </c>
    </row>
    <row r="4972" spans="1:7" x14ac:dyDescent="0.2">
      <c r="A4972" s="34">
        <v>4971</v>
      </c>
      <c r="B4972" s="30" t="str">
        <f t="shared" si="77"/>
        <v>SJ-T-02-QDVZ-FP-0022_SN02_M</v>
      </c>
      <c r="C4972" s="30" t="str">
        <f>VLOOKUP(D4972,设备类型清单!B:E,4,0)</f>
        <v>SJ-T-02-QDVZ-FP-0022</v>
      </c>
      <c r="D4972" s="30" t="s">
        <v>659</v>
      </c>
      <c r="E4972" s="30" t="s">
        <v>653</v>
      </c>
      <c r="F4972" s="30" t="s">
        <v>102</v>
      </c>
      <c r="G4972" s="30" t="s">
        <v>537</v>
      </c>
    </row>
    <row r="4973" spans="1:7" x14ac:dyDescent="0.2">
      <c r="A4973" s="34">
        <v>4972</v>
      </c>
      <c r="B4973" s="30" t="str">
        <f t="shared" si="77"/>
        <v>SJ-T-02-QDVZ-FP-0022_SN03_R</v>
      </c>
      <c r="C4973" s="30" t="str">
        <f>VLOOKUP(D4973,设备类型清单!B:E,4,0)</f>
        <v>SJ-T-02-QDVZ-FP-0022</v>
      </c>
      <c r="D4973" s="30" t="s">
        <v>659</v>
      </c>
      <c r="E4973" s="30" t="s">
        <v>653</v>
      </c>
      <c r="F4973" s="30" t="s">
        <v>103</v>
      </c>
      <c r="G4973" s="30" t="s">
        <v>538</v>
      </c>
    </row>
    <row r="4974" spans="1:7" x14ac:dyDescent="0.2">
      <c r="A4974" s="31">
        <v>4973</v>
      </c>
      <c r="B4974" s="32" t="str">
        <f t="shared" si="77"/>
        <v>SJ-T-02-QDVZ-FP-0023_CR01_F</v>
      </c>
      <c r="C4974" s="32" t="str">
        <f>VLOOKUP(D4974,设备类型清单!B:E,4,0)</f>
        <v>SJ-T-02-QDVZ-FP-0023</v>
      </c>
      <c r="D4974" s="32" t="s">
        <v>660</v>
      </c>
      <c r="E4974" s="32" t="s">
        <v>653</v>
      </c>
      <c r="F4974" s="32" t="s">
        <v>511</v>
      </c>
      <c r="G4974" s="32" t="s">
        <v>514</v>
      </c>
    </row>
    <row r="4975" spans="1:7" x14ac:dyDescent="0.2">
      <c r="A4975" s="31">
        <v>4974</v>
      </c>
      <c r="B4975" s="32" t="str">
        <f t="shared" si="77"/>
        <v>SJ-T-02-QDVZ-FP-0023_PW01_F</v>
      </c>
      <c r="C4975" s="32" t="str">
        <f>VLOOKUP(D4975,设备类型清单!B:E,4,0)</f>
        <v>SJ-T-02-QDVZ-FP-0023</v>
      </c>
      <c r="D4975" s="32" t="s">
        <v>660</v>
      </c>
      <c r="E4975" s="32" t="s">
        <v>653</v>
      </c>
      <c r="F4975" s="32" t="s">
        <v>515</v>
      </c>
      <c r="G4975" s="32" t="s">
        <v>516</v>
      </c>
    </row>
    <row r="4976" spans="1:7" x14ac:dyDescent="0.2">
      <c r="A4976" s="31">
        <v>4975</v>
      </c>
      <c r="B4976" s="32" t="str">
        <f t="shared" si="77"/>
        <v>SJ-T-02-QDVZ-FP-0023_FQ01_F</v>
      </c>
      <c r="C4976" s="32" t="str">
        <f>VLOOKUP(D4976,设备类型清单!B:E,4,0)</f>
        <v>SJ-T-02-QDVZ-FP-0023</v>
      </c>
      <c r="D4976" s="32" t="s">
        <v>660</v>
      </c>
      <c r="E4976" s="32" t="s">
        <v>653</v>
      </c>
      <c r="F4976" s="32" t="s">
        <v>29</v>
      </c>
      <c r="G4976" s="32" t="s">
        <v>556</v>
      </c>
    </row>
    <row r="4977" spans="1:7" x14ac:dyDescent="0.2">
      <c r="A4977" s="31">
        <v>4976</v>
      </c>
      <c r="B4977" s="32" t="str">
        <f t="shared" si="77"/>
        <v>SJ-T-02-QDVZ-FP-0023_EF01_F</v>
      </c>
      <c r="C4977" s="32" t="str">
        <f>VLOOKUP(D4977,设备类型清单!B:E,4,0)</f>
        <v>SJ-T-02-QDVZ-FP-0023</v>
      </c>
      <c r="D4977" s="32" t="s">
        <v>660</v>
      </c>
      <c r="E4977" s="32" t="s">
        <v>653</v>
      </c>
      <c r="F4977" s="32" t="s">
        <v>530</v>
      </c>
      <c r="G4977" s="32" t="s">
        <v>557</v>
      </c>
    </row>
    <row r="4978" spans="1:7" x14ac:dyDescent="0.2">
      <c r="A4978" s="31">
        <v>4977</v>
      </c>
      <c r="B4978" s="32" t="str">
        <f t="shared" si="77"/>
        <v>SJ-T-02-QDVZ-FP-0023_DP01_F</v>
      </c>
      <c r="C4978" s="32" t="str">
        <f>VLOOKUP(D4978,设备类型清单!B:E,4,0)</f>
        <v>SJ-T-02-QDVZ-FP-0023</v>
      </c>
      <c r="D4978" s="32" t="s">
        <v>660</v>
      </c>
      <c r="E4978" s="32" t="s">
        <v>653</v>
      </c>
      <c r="F4978" s="32" t="s">
        <v>69</v>
      </c>
      <c r="G4978" s="32" t="s">
        <v>558</v>
      </c>
    </row>
    <row r="4979" spans="1:7" x14ac:dyDescent="0.2">
      <c r="A4979" s="31">
        <v>4978</v>
      </c>
      <c r="B4979" s="32" t="str">
        <f t="shared" si="77"/>
        <v>SJ-T-02-QDVZ-FP-0023_PR01_F</v>
      </c>
      <c r="C4979" s="32" t="str">
        <f>VLOOKUP(D4979,设备类型清单!B:E,4,0)</f>
        <v>SJ-T-02-QDVZ-FP-0023</v>
      </c>
      <c r="D4979" s="32" t="s">
        <v>660</v>
      </c>
      <c r="E4979" s="32" t="s">
        <v>653</v>
      </c>
      <c r="F4979" s="32" t="s">
        <v>77</v>
      </c>
      <c r="G4979" s="32" t="s">
        <v>654</v>
      </c>
    </row>
    <row r="4980" spans="1:7" x14ac:dyDescent="0.2">
      <c r="A4980" s="31">
        <v>4979</v>
      </c>
      <c r="B4980" s="32" t="str">
        <f t="shared" si="77"/>
        <v>SJ-T-02-QDVZ-FP-0023_PR02_F</v>
      </c>
      <c r="C4980" s="32" t="str">
        <f>VLOOKUP(D4980,设备类型清单!B:E,4,0)</f>
        <v>SJ-T-02-QDVZ-FP-0023</v>
      </c>
      <c r="D4980" s="32" t="s">
        <v>660</v>
      </c>
      <c r="E4980" s="32" t="s">
        <v>653</v>
      </c>
      <c r="F4980" s="32" t="s">
        <v>188</v>
      </c>
      <c r="G4980" s="32" t="s">
        <v>655</v>
      </c>
    </row>
    <row r="4981" spans="1:7" x14ac:dyDescent="0.2">
      <c r="A4981" s="31">
        <v>4980</v>
      </c>
      <c r="B4981" s="32" t="str">
        <f t="shared" si="77"/>
        <v>SJ-T-02-QDVZ-FP-0023_SN01_E</v>
      </c>
      <c r="C4981" s="32" t="str">
        <f>VLOOKUP(D4981,设备类型清单!B:E,4,0)</f>
        <v>SJ-T-02-QDVZ-FP-0023</v>
      </c>
      <c r="D4981" s="32" t="s">
        <v>660</v>
      </c>
      <c r="E4981" s="32" t="s">
        <v>653</v>
      </c>
      <c r="F4981" s="32" t="s">
        <v>101</v>
      </c>
      <c r="G4981" s="32" t="s">
        <v>536</v>
      </c>
    </row>
    <row r="4982" spans="1:7" x14ac:dyDescent="0.2">
      <c r="A4982" s="31">
        <v>4981</v>
      </c>
      <c r="B4982" s="32" t="str">
        <f t="shared" si="77"/>
        <v>SJ-T-02-QDVZ-FP-0023_SN02_M</v>
      </c>
      <c r="C4982" s="32" t="str">
        <f>VLOOKUP(D4982,设备类型清单!B:E,4,0)</f>
        <v>SJ-T-02-QDVZ-FP-0023</v>
      </c>
      <c r="D4982" s="32" t="s">
        <v>660</v>
      </c>
      <c r="E4982" s="32" t="s">
        <v>653</v>
      </c>
      <c r="F4982" s="32" t="s">
        <v>102</v>
      </c>
      <c r="G4982" s="32" t="s">
        <v>537</v>
      </c>
    </row>
    <row r="4983" spans="1:7" x14ac:dyDescent="0.2">
      <c r="A4983" s="31">
        <v>4982</v>
      </c>
      <c r="B4983" s="32" t="str">
        <f t="shared" si="77"/>
        <v>SJ-T-02-QDVZ-FP-0023_SN03_R</v>
      </c>
      <c r="C4983" s="32" t="str">
        <f>VLOOKUP(D4983,设备类型清单!B:E,4,0)</f>
        <v>SJ-T-02-QDVZ-FP-0023</v>
      </c>
      <c r="D4983" s="32" t="s">
        <v>660</v>
      </c>
      <c r="E4983" s="32" t="s">
        <v>653</v>
      </c>
      <c r="F4983" s="32" t="s">
        <v>103</v>
      </c>
      <c r="G4983" s="32" t="s">
        <v>538</v>
      </c>
    </row>
    <row r="4984" spans="1:7" x14ac:dyDescent="0.2">
      <c r="A4984" s="34">
        <v>4983</v>
      </c>
      <c r="B4984" s="30" t="str">
        <f t="shared" si="77"/>
        <v>SJ-T-02-QDVZ-FP-0024_CR01_F</v>
      </c>
      <c r="C4984" s="30" t="str">
        <f>VLOOKUP(D4984,设备类型清单!B:E,4,0)</f>
        <v>SJ-T-02-QDVZ-FP-0024</v>
      </c>
      <c r="D4984" s="30" t="s">
        <v>661</v>
      </c>
      <c r="E4984" s="30" t="s">
        <v>653</v>
      </c>
      <c r="F4984" s="30" t="s">
        <v>511</v>
      </c>
      <c r="G4984" s="30" t="s">
        <v>514</v>
      </c>
    </row>
    <row r="4985" spans="1:7" x14ac:dyDescent="0.2">
      <c r="A4985" s="34">
        <v>4984</v>
      </c>
      <c r="B4985" s="30" t="str">
        <f t="shared" si="77"/>
        <v>SJ-T-02-QDVZ-FP-0024_PW01_F</v>
      </c>
      <c r="C4985" s="30" t="str">
        <f>VLOOKUP(D4985,设备类型清单!B:E,4,0)</f>
        <v>SJ-T-02-QDVZ-FP-0024</v>
      </c>
      <c r="D4985" s="30" t="s">
        <v>661</v>
      </c>
      <c r="E4985" s="30" t="s">
        <v>653</v>
      </c>
      <c r="F4985" s="30" t="s">
        <v>515</v>
      </c>
      <c r="G4985" s="30" t="s">
        <v>516</v>
      </c>
    </row>
    <row r="4986" spans="1:7" x14ac:dyDescent="0.2">
      <c r="A4986" s="34">
        <v>4985</v>
      </c>
      <c r="B4986" s="30" t="str">
        <f t="shared" si="77"/>
        <v>SJ-T-02-QDVZ-FP-0024_FQ01_F</v>
      </c>
      <c r="C4986" s="30" t="str">
        <f>VLOOKUP(D4986,设备类型清单!B:E,4,0)</f>
        <v>SJ-T-02-QDVZ-FP-0024</v>
      </c>
      <c r="D4986" s="30" t="s">
        <v>661</v>
      </c>
      <c r="E4986" s="30" t="s">
        <v>653</v>
      </c>
      <c r="F4986" s="30" t="s">
        <v>29</v>
      </c>
      <c r="G4986" s="30" t="s">
        <v>556</v>
      </c>
    </row>
    <row r="4987" spans="1:7" x14ac:dyDescent="0.2">
      <c r="A4987" s="34">
        <v>4986</v>
      </c>
      <c r="B4987" s="30" t="str">
        <f t="shared" si="77"/>
        <v>SJ-T-02-QDVZ-FP-0024_EF01_F</v>
      </c>
      <c r="C4987" s="30" t="str">
        <f>VLOOKUP(D4987,设备类型清单!B:E,4,0)</f>
        <v>SJ-T-02-QDVZ-FP-0024</v>
      </c>
      <c r="D4987" s="30" t="s">
        <v>661</v>
      </c>
      <c r="E4987" s="30" t="s">
        <v>653</v>
      </c>
      <c r="F4987" s="30" t="s">
        <v>530</v>
      </c>
      <c r="G4987" s="30" t="s">
        <v>557</v>
      </c>
    </row>
    <row r="4988" spans="1:7" x14ac:dyDescent="0.2">
      <c r="A4988" s="34">
        <v>4987</v>
      </c>
      <c r="B4988" s="30" t="str">
        <f t="shared" si="77"/>
        <v>SJ-T-02-QDVZ-FP-0024_DP01_F</v>
      </c>
      <c r="C4988" s="30" t="str">
        <f>VLOOKUP(D4988,设备类型清单!B:E,4,0)</f>
        <v>SJ-T-02-QDVZ-FP-0024</v>
      </c>
      <c r="D4988" s="30" t="s">
        <v>661</v>
      </c>
      <c r="E4988" s="30" t="s">
        <v>653</v>
      </c>
      <c r="F4988" s="30" t="s">
        <v>69</v>
      </c>
      <c r="G4988" s="30" t="s">
        <v>558</v>
      </c>
    </row>
    <row r="4989" spans="1:7" x14ac:dyDescent="0.2">
      <c r="A4989" s="34">
        <v>4988</v>
      </c>
      <c r="B4989" s="30" t="str">
        <f t="shared" si="77"/>
        <v>SJ-T-02-QDVZ-FP-0024_PR01_F</v>
      </c>
      <c r="C4989" s="30" t="str">
        <f>VLOOKUP(D4989,设备类型清单!B:E,4,0)</f>
        <v>SJ-T-02-QDVZ-FP-0024</v>
      </c>
      <c r="D4989" s="30" t="s">
        <v>661</v>
      </c>
      <c r="E4989" s="30" t="s">
        <v>653</v>
      </c>
      <c r="F4989" s="30" t="s">
        <v>77</v>
      </c>
      <c r="G4989" s="30" t="s">
        <v>654</v>
      </c>
    </row>
    <row r="4990" spans="1:7" x14ac:dyDescent="0.2">
      <c r="A4990" s="34">
        <v>4989</v>
      </c>
      <c r="B4990" s="30" t="str">
        <f t="shared" si="77"/>
        <v>SJ-T-02-QDVZ-FP-0024_PR02_F</v>
      </c>
      <c r="C4990" s="30" t="str">
        <f>VLOOKUP(D4990,设备类型清单!B:E,4,0)</f>
        <v>SJ-T-02-QDVZ-FP-0024</v>
      </c>
      <c r="D4990" s="30" t="s">
        <v>661</v>
      </c>
      <c r="E4990" s="30" t="s">
        <v>653</v>
      </c>
      <c r="F4990" s="30" t="s">
        <v>188</v>
      </c>
      <c r="G4990" s="30" t="s">
        <v>655</v>
      </c>
    </row>
    <row r="4991" spans="1:7" x14ac:dyDescent="0.2">
      <c r="A4991" s="34">
        <v>4990</v>
      </c>
      <c r="B4991" s="30" t="str">
        <f t="shared" si="77"/>
        <v>SJ-T-02-QDVZ-FP-0024_SN01_E</v>
      </c>
      <c r="C4991" s="30" t="str">
        <f>VLOOKUP(D4991,设备类型清单!B:E,4,0)</f>
        <v>SJ-T-02-QDVZ-FP-0024</v>
      </c>
      <c r="D4991" s="30" t="s">
        <v>661</v>
      </c>
      <c r="E4991" s="30" t="s">
        <v>653</v>
      </c>
      <c r="F4991" s="30" t="s">
        <v>101</v>
      </c>
      <c r="G4991" s="30" t="s">
        <v>536</v>
      </c>
    </row>
    <row r="4992" spans="1:7" x14ac:dyDescent="0.2">
      <c r="A4992" s="34">
        <v>4991</v>
      </c>
      <c r="B4992" s="30" t="str">
        <f t="shared" si="77"/>
        <v>SJ-T-02-QDVZ-FP-0024_SN02_M</v>
      </c>
      <c r="C4992" s="30" t="str">
        <f>VLOOKUP(D4992,设备类型清单!B:E,4,0)</f>
        <v>SJ-T-02-QDVZ-FP-0024</v>
      </c>
      <c r="D4992" s="30" t="s">
        <v>661</v>
      </c>
      <c r="E4992" s="30" t="s">
        <v>653</v>
      </c>
      <c r="F4992" s="30" t="s">
        <v>102</v>
      </c>
      <c r="G4992" s="30" t="s">
        <v>537</v>
      </c>
    </row>
    <row r="4993" spans="1:7" x14ac:dyDescent="0.2">
      <c r="A4993" s="34">
        <v>4992</v>
      </c>
      <c r="B4993" s="30" t="str">
        <f t="shared" si="77"/>
        <v>SJ-T-02-QDVZ-FP-0024_SN03_R</v>
      </c>
      <c r="C4993" s="30" t="str">
        <f>VLOOKUP(D4993,设备类型清单!B:E,4,0)</f>
        <v>SJ-T-02-QDVZ-FP-0024</v>
      </c>
      <c r="D4993" s="30" t="s">
        <v>661</v>
      </c>
      <c r="E4993" s="30" t="s">
        <v>653</v>
      </c>
      <c r="F4993" s="30" t="s">
        <v>103</v>
      </c>
      <c r="G4993" s="30" t="s">
        <v>538</v>
      </c>
    </row>
    <row r="4994" spans="1:7" x14ac:dyDescent="0.2">
      <c r="A4994" s="31">
        <v>4993</v>
      </c>
      <c r="B4994" s="32" t="str">
        <f t="shared" ref="B4994:B5057" si="78">C4994&amp;F4994</f>
        <v>SJ-T-02-QDVZ-FP-0025_CR01_F</v>
      </c>
      <c r="C4994" s="32" t="str">
        <f>VLOOKUP(D4994,设备类型清单!B:E,4,0)</f>
        <v>SJ-T-02-QDVZ-FP-0025</v>
      </c>
      <c r="D4994" s="32" t="s">
        <v>662</v>
      </c>
      <c r="E4994" s="32" t="s">
        <v>653</v>
      </c>
      <c r="F4994" s="32" t="s">
        <v>511</v>
      </c>
      <c r="G4994" s="32" t="s">
        <v>514</v>
      </c>
    </row>
    <row r="4995" spans="1:7" x14ac:dyDescent="0.2">
      <c r="A4995" s="31">
        <v>4994</v>
      </c>
      <c r="B4995" s="32" t="str">
        <f t="shared" si="78"/>
        <v>SJ-T-02-QDVZ-FP-0025_PW01_F</v>
      </c>
      <c r="C4995" s="32" t="str">
        <f>VLOOKUP(D4995,设备类型清单!B:E,4,0)</f>
        <v>SJ-T-02-QDVZ-FP-0025</v>
      </c>
      <c r="D4995" s="32" t="s">
        <v>662</v>
      </c>
      <c r="E4995" s="32" t="s">
        <v>653</v>
      </c>
      <c r="F4995" s="32" t="s">
        <v>515</v>
      </c>
      <c r="G4995" s="32" t="s">
        <v>516</v>
      </c>
    </row>
    <row r="4996" spans="1:7" x14ac:dyDescent="0.2">
      <c r="A4996" s="31">
        <v>4995</v>
      </c>
      <c r="B4996" s="32" t="str">
        <f t="shared" si="78"/>
        <v>SJ-T-02-QDVZ-FP-0025_FQ01_F</v>
      </c>
      <c r="C4996" s="32" t="str">
        <f>VLOOKUP(D4996,设备类型清单!B:E,4,0)</f>
        <v>SJ-T-02-QDVZ-FP-0025</v>
      </c>
      <c r="D4996" s="32" t="s">
        <v>662</v>
      </c>
      <c r="E4996" s="32" t="s">
        <v>653</v>
      </c>
      <c r="F4996" s="32" t="s">
        <v>29</v>
      </c>
      <c r="G4996" s="32" t="s">
        <v>556</v>
      </c>
    </row>
    <row r="4997" spans="1:7" x14ac:dyDescent="0.2">
      <c r="A4997" s="31">
        <v>4996</v>
      </c>
      <c r="B4997" s="32" t="str">
        <f t="shared" si="78"/>
        <v>SJ-T-02-QDVZ-FP-0025_EF01_F</v>
      </c>
      <c r="C4997" s="32" t="str">
        <f>VLOOKUP(D4997,设备类型清单!B:E,4,0)</f>
        <v>SJ-T-02-QDVZ-FP-0025</v>
      </c>
      <c r="D4997" s="32" t="s">
        <v>662</v>
      </c>
      <c r="E4997" s="32" t="s">
        <v>653</v>
      </c>
      <c r="F4997" s="32" t="s">
        <v>530</v>
      </c>
      <c r="G4997" s="32" t="s">
        <v>557</v>
      </c>
    </row>
    <row r="4998" spans="1:7" x14ac:dyDescent="0.2">
      <c r="A4998" s="31">
        <v>4997</v>
      </c>
      <c r="B4998" s="32" t="str">
        <f t="shared" si="78"/>
        <v>SJ-T-02-QDVZ-FP-0025_DP01_F</v>
      </c>
      <c r="C4998" s="32" t="str">
        <f>VLOOKUP(D4998,设备类型清单!B:E,4,0)</f>
        <v>SJ-T-02-QDVZ-FP-0025</v>
      </c>
      <c r="D4998" s="32" t="s">
        <v>662</v>
      </c>
      <c r="E4998" s="32" t="s">
        <v>653</v>
      </c>
      <c r="F4998" s="32" t="s">
        <v>69</v>
      </c>
      <c r="G4998" s="32" t="s">
        <v>558</v>
      </c>
    </row>
    <row r="4999" spans="1:7" x14ac:dyDescent="0.2">
      <c r="A4999" s="31">
        <v>4998</v>
      </c>
      <c r="B4999" s="32" t="str">
        <f t="shared" si="78"/>
        <v>SJ-T-02-QDVZ-FP-0025_PR01_F</v>
      </c>
      <c r="C4999" s="32" t="str">
        <f>VLOOKUP(D4999,设备类型清单!B:E,4,0)</f>
        <v>SJ-T-02-QDVZ-FP-0025</v>
      </c>
      <c r="D4999" s="32" t="s">
        <v>662</v>
      </c>
      <c r="E4999" s="32" t="s">
        <v>653</v>
      </c>
      <c r="F4999" s="32" t="s">
        <v>77</v>
      </c>
      <c r="G4999" s="32" t="s">
        <v>654</v>
      </c>
    </row>
    <row r="5000" spans="1:7" x14ac:dyDescent="0.2">
      <c r="A5000" s="31">
        <v>4999</v>
      </c>
      <c r="B5000" s="32" t="str">
        <f t="shared" si="78"/>
        <v>SJ-T-02-QDVZ-FP-0025_PR02_F</v>
      </c>
      <c r="C5000" s="32" t="str">
        <f>VLOOKUP(D5000,设备类型清单!B:E,4,0)</f>
        <v>SJ-T-02-QDVZ-FP-0025</v>
      </c>
      <c r="D5000" s="32" t="s">
        <v>662</v>
      </c>
      <c r="E5000" s="32" t="s">
        <v>653</v>
      </c>
      <c r="F5000" s="32" t="s">
        <v>188</v>
      </c>
      <c r="G5000" s="32" t="s">
        <v>655</v>
      </c>
    </row>
    <row r="5001" spans="1:7" x14ac:dyDescent="0.2">
      <c r="A5001" s="31">
        <v>5000</v>
      </c>
      <c r="B5001" s="32" t="str">
        <f t="shared" si="78"/>
        <v>SJ-T-02-QDVZ-FP-0025_SN01_E</v>
      </c>
      <c r="C5001" s="32" t="str">
        <f>VLOOKUP(D5001,设备类型清单!B:E,4,0)</f>
        <v>SJ-T-02-QDVZ-FP-0025</v>
      </c>
      <c r="D5001" s="32" t="s">
        <v>662</v>
      </c>
      <c r="E5001" s="32" t="s">
        <v>653</v>
      </c>
      <c r="F5001" s="32" t="s">
        <v>101</v>
      </c>
      <c r="G5001" s="32" t="s">
        <v>536</v>
      </c>
    </row>
    <row r="5002" spans="1:7" x14ac:dyDescent="0.2">
      <c r="A5002" s="31">
        <v>5001</v>
      </c>
      <c r="B5002" s="32" t="str">
        <f t="shared" si="78"/>
        <v>SJ-T-02-QDVZ-FP-0025_SN02_M</v>
      </c>
      <c r="C5002" s="32" t="str">
        <f>VLOOKUP(D5002,设备类型清单!B:E,4,0)</f>
        <v>SJ-T-02-QDVZ-FP-0025</v>
      </c>
      <c r="D5002" s="32" t="s">
        <v>662</v>
      </c>
      <c r="E5002" s="32" t="s">
        <v>653</v>
      </c>
      <c r="F5002" s="32" t="s">
        <v>102</v>
      </c>
      <c r="G5002" s="32" t="s">
        <v>537</v>
      </c>
    </row>
    <row r="5003" spans="1:7" x14ac:dyDescent="0.2">
      <c r="A5003" s="31">
        <v>5002</v>
      </c>
      <c r="B5003" s="32" t="str">
        <f t="shared" si="78"/>
        <v>SJ-T-02-QDVZ-FP-0025_SN03_R</v>
      </c>
      <c r="C5003" s="32" t="str">
        <f>VLOOKUP(D5003,设备类型清单!B:E,4,0)</f>
        <v>SJ-T-02-QDVZ-FP-0025</v>
      </c>
      <c r="D5003" s="32" t="s">
        <v>662</v>
      </c>
      <c r="E5003" s="32" t="s">
        <v>653</v>
      </c>
      <c r="F5003" s="32" t="s">
        <v>103</v>
      </c>
      <c r="G5003" s="32" t="s">
        <v>538</v>
      </c>
    </row>
    <row r="5004" spans="1:7" x14ac:dyDescent="0.2">
      <c r="A5004" s="34">
        <v>5003</v>
      </c>
      <c r="B5004" s="30" t="str">
        <f t="shared" si="78"/>
        <v>SJ-T-02-QDVZ-FP-0026_CR01_F</v>
      </c>
      <c r="C5004" s="30" t="str">
        <f>VLOOKUP(D5004,设备类型清单!B:E,4,0)</f>
        <v>SJ-T-02-QDVZ-FP-0026</v>
      </c>
      <c r="D5004" s="30" t="s">
        <v>663</v>
      </c>
      <c r="E5004" s="30" t="s">
        <v>653</v>
      </c>
      <c r="F5004" s="30" t="s">
        <v>511</v>
      </c>
      <c r="G5004" s="30" t="s">
        <v>514</v>
      </c>
    </row>
    <row r="5005" spans="1:7" x14ac:dyDescent="0.2">
      <c r="A5005" s="34">
        <v>5004</v>
      </c>
      <c r="B5005" s="30" t="str">
        <f t="shared" si="78"/>
        <v>SJ-T-02-QDVZ-FP-0026_PW01_F</v>
      </c>
      <c r="C5005" s="30" t="str">
        <f>VLOOKUP(D5005,设备类型清单!B:E,4,0)</f>
        <v>SJ-T-02-QDVZ-FP-0026</v>
      </c>
      <c r="D5005" s="30" t="s">
        <v>663</v>
      </c>
      <c r="E5005" s="30" t="s">
        <v>653</v>
      </c>
      <c r="F5005" s="30" t="s">
        <v>515</v>
      </c>
      <c r="G5005" s="30" t="s">
        <v>516</v>
      </c>
    </row>
    <row r="5006" spans="1:7" x14ac:dyDescent="0.2">
      <c r="A5006" s="34">
        <v>5005</v>
      </c>
      <c r="B5006" s="30" t="str">
        <f t="shared" si="78"/>
        <v>SJ-T-02-QDVZ-FP-0026_FQ01_F</v>
      </c>
      <c r="C5006" s="30" t="str">
        <f>VLOOKUP(D5006,设备类型清单!B:E,4,0)</f>
        <v>SJ-T-02-QDVZ-FP-0026</v>
      </c>
      <c r="D5006" s="30" t="s">
        <v>663</v>
      </c>
      <c r="E5006" s="30" t="s">
        <v>653</v>
      </c>
      <c r="F5006" s="30" t="s">
        <v>29</v>
      </c>
      <c r="G5006" s="30" t="s">
        <v>556</v>
      </c>
    </row>
    <row r="5007" spans="1:7" x14ac:dyDescent="0.2">
      <c r="A5007" s="34">
        <v>5006</v>
      </c>
      <c r="B5007" s="30" t="str">
        <f t="shared" si="78"/>
        <v>SJ-T-02-QDVZ-FP-0026_EF01_F</v>
      </c>
      <c r="C5007" s="30" t="str">
        <f>VLOOKUP(D5007,设备类型清单!B:E,4,0)</f>
        <v>SJ-T-02-QDVZ-FP-0026</v>
      </c>
      <c r="D5007" s="30" t="s">
        <v>663</v>
      </c>
      <c r="E5007" s="30" t="s">
        <v>653</v>
      </c>
      <c r="F5007" s="30" t="s">
        <v>530</v>
      </c>
      <c r="G5007" s="30" t="s">
        <v>557</v>
      </c>
    </row>
    <row r="5008" spans="1:7" x14ac:dyDescent="0.2">
      <c r="A5008" s="34">
        <v>5007</v>
      </c>
      <c r="B5008" s="30" t="str">
        <f t="shared" si="78"/>
        <v>SJ-T-02-QDVZ-FP-0026_DP01_F</v>
      </c>
      <c r="C5008" s="30" t="str">
        <f>VLOOKUP(D5008,设备类型清单!B:E,4,0)</f>
        <v>SJ-T-02-QDVZ-FP-0026</v>
      </c>
      <c r="D5008" s="30" t="s">
        <v>663</v>
      </c>
      <c r="E5008" s="30" t="s">
        <v>653</v>
      </c>
      <c r="F5008" s="30" t="s">
        <v>69</v>
      </c>
      <c r="G5008" s="30" t="s">
        <v>558</v>
      </c>
    </row>
    <row r="5009" spans="1:7" x14ac:dyDescent="0.2">
      <c r="A5009" s="34">
        <v>5008</v>
      </c>
      <c r="B5009" s="30" t="str">
        <f t="shared" si="78"/>
        <v>SJ-T-02-QDVZ-FP-0026_PR01_F</v>
      </c>
      <c r="C5009" s="30" t="str">
        <f>VLOOKUP(D5009,设备类型清单!B:E,4,0)</f>
        <v>SJ-T-02-QDVZ-FP-0026</v>
      </c>
      <c r="D5009" s="30" t="s">
        <v>663</v>
      </c>
      <c r="E5009" s="30" t="s">
        <v>653</v>
      </c>
      <c r="F5009" s="30" t="s">
        <v>77</v>
      </c>
      <c r="G5009" s="30" t="s">
        <v>654</v>
      </c>
    </row>
    <row r="5010" spans="1:7" x14ac:dyDescent="0.2">
      <c r="A5010" s="34">
        <v>5009</v>
      </c>
      <c r="B5010" s="30" t="str">
        <f t="shared" si="78"/>
        <v>SJ-T-02-QDVZ-FP-0026_PR02_F</v>
      </c>
      <c r="C5010" s="30" t="str">
        <f>VLOOKUP(D5010,设备类型清单!B:E,4,0)</f>
        <v>SJ-T-02-QDVZ-FP-0026</v>
      </c>
      <c r="D5010" s="30" t="s">
        <v>663</v>
      </c>
      <c r="E5010" s="30" t="s">
        <v>653</v>
      </c>
      <c r="F5010" s="30" t="s">
        <v>188</v>
      </c>
      <c r="G5010" s="30" t="s">
        <v>655</v>
      </c>
    </row>
    <row r="5011" spans="1:7" x14ac:dyDescent="0.2">
      <c r="A5011" s="34">
        <v>5010</v>
      </c>
      <c r="B5011" s="30" t="str">
        <f t="shared" si="78"/>
        <v>SJ-T-02-QDVZ-FP-0026_SN01_E</v>
      </c>
      <c r="C5011" s="30" t="str">
        <f>VLOOKUP(D5011,设备类型清单!B:E,4,0)</f>
        <v>SJ-T-02-QDVZ-FP-0026</v>
      </c>
      <c r="D5011" s="30" t="s">
        <v>663</v>
      </c>
      <c r="E5011" s="30" t="s">
        <v>653</v>
      </c>
      <c r="F5011" s="30" t="s">
        <v>101</v>
      </c>
      <c r="G5011" s="30" t="s">
        <v>536</v>
      </c>
    </row>
    <row r="5012" spans="1:7" x14ac:dyDescent="0.2">
      <c r="A5012" s="34">
        <v>5011</v>
      </c>
      <c r="B5012" s="30" t="str">
        <f t="shared" si="78"/>
        <v>SJ-T-02-QDVZ-FP-0026_SN02_M</v>
      </c>
      <c r="C5012" s="30" t="str">
        <f>VLOOKUP(D5012,设备类型清单!B:E,4,0)</f>
        <v>SJ-T-02-QDVZ-FP-0026</v>
      </c>
      <c r="D5012" s="30" t="s">
        <v>663</v>
      </c>
      <c r="E5012" s="30" t="s">
        <v>653</v>
      </c>
      <c r="F5012" s="30" t="s">
        <v>102</v>
      </c>
      <c r="G5012" s="30" t="s">
        <v>537</v>
      </c>
    </row>
    <row r="5013" spans="1:7" x14ac:dyDescent="0.2">
      <c r="A5013" s="34">
        <v>5012</v>
      </c>
      <c r="B5013" s="30" t="str">
        <f t="shared" si="78"/>
        <v>SJ-T-02-QDVZ-FP-0026_SN03_R</v>
      </c>
      <c r="C5013" s="30" t="str">
        <f>VLOOKUP(D5013,设备类型清单!B:E,4,0)</f>
        <v>SJ-T-02-QDVZ-FP-0026</v>
      </c>
      <c r="D5013" s="30" t="s">
        <v>663</v>
      </c>
      <c r="E5013" s="30" t="s">
        <v>653</v>
      </c>
      <c r="F5013" s="30" t="s">
        <v>103</v>
      </c>
      <c r="G5013" s="30" t="s">
        <v>538</v>
      </c>
    </row>
    <row r="5014" spans="1:7" x14ac:dyDescent="0.2">
      <c r="A5014" s="31">
        <v>5013</v>
      </c>
      <c r="B5014" s="32" t="str">
        <f t="shared" si="78"/>
        <v>SJ-T-02-QDVZ-CP-0018_FQ01_F</v>
      </c>
      <c r="C5014" s="32" t="str">
        <f>VLOOKUP(D5014,设备类型清单!B:E,4,0)</f>
        <v>SJ-T-02-QDVZ-CP-0018</v>
      </c>
      <c r="D5014" s="32" t="s">
        <v>664</v>
      </c>
      <c r="E5014" s="32" t="s">
        <v>555</v>
      </c>
      <c r="F5014" s="32" t="s">
        <v>29</v>
      </c>
      <c r="G5014" s="32" t="s">
        <v>556</v>
      </c>
    </row>
    <row r="5015" spans="1:7" x14ac:dyDescent="0.2">
      <c r="A5015" s="31">
        <v>5014</v>
      </c>
      <c r="B5015" s="32" t="str">
        <f t="shared" si="78"/>
        <v>SJ-T-02-QDVZ-CP-0018_EF01_F</v>
      </c>
      <c r="C5015" s="32" t="str">
        <f>VLOOKUP(D5015,设备类型清单!B:E,4,0)</f>
        <v>SJ-T-02-QDVZ-CP-0018</v>
      </c>
      <c r="D5015" s="32" t="s">
        <v>664</v>
      </c>
      <c r="E5015" s="32" t="s">
        <v>555</v>
      </c>
      <c r="F5015" s="32" t="s">
        <v>530</v>
      </c>
      <c r="G5015" s="32" t="s">
        <v>557</v>
      </c>
    </row>
    <row r="5016" spans="1:7" x14ac:dyDescent="0.2">
      <c r="A5016" s="31">
        <v>5015</v>
      </c>
      <c r="B5016" s="32" t="str">
        <f t="shared" si="78"/>
        <v>SJ-T-02-QDVZ-CP-0018_DP01_F</v>
      </c>
      <c r="C5016" s="32" t="str">
        <f>VLOOKUP(D5016,设备类型清单!B:E,4,0)</f>
        <v>SJ-T-02-QDVZ-CP-0018</v>
      </c>
      <c r="D5016" s="32" t="s">
        <v>664</v>
      </c>
      <c r="E5016" s="32" t="s">
        <v>555</v>
      </c>
      <c r="F5016" s="32" t="s">
        <v>69</v>
      </c>
      <c r="G5016" s="32" t="s">
        <v>558</v>
      </c>
    </row>
    <row r="5017" spans="1:7" x14ac:dyDescent="0.2">
      <c r="A5017" s="31">
        <v>5016</v>
      </c>
      <c r="B5017" s="32" t="str">
        <f t="shared" si="78"/>
        <v>SJ-T-02-QDVZ-CP-0018_SN01_E</v>
      </c>
      <c r="C5017" s="32" t="str">
        <f>VLOOKUP(D5017,设备类型清单!B:E,4,0)</f>
        <v>SJ-T-02-QDVZ-CP-0018</v>
      </c>
      <c r="D5017" s="32" t="s">
        <v>664</v>
      </c>
      <c r="E5017" s="32" t="s">
        <v>555</v>
      </c>
      <c r="F5017" s="32" t="s">
        <v>101</v>
      </c>
      <c r="G5017" s="32" t="s">
        <v>536</v>
      </c>
    </row>
    <row r="5018" spans="1:7" x14ac:dyDescent="0.2">
      <c r="A5018" s="31">
        <v>5017</v>
      </c>
      <c r="B5018" s="32" t="str">
        <f t="shared" si="78"/>
        <v>SJ-T-02-QDVZ-CP-0018_SN02_M</v>
      </c>
      <c r="C5018" s="32" t="str">
        <f>VLOOKUP(D5018,设备类型清单!B:E,4,0)</f>
        <v>SJ-T-02-QDVZ-CP-0018</v>
      </c>
      <c r="D5018" s="32" t="s">
        <v>664</v>
      </c>
      <c r="E5018" s="32" t="s">
        <v>555</v>
      </c>
      <c r="F5018" s="32" t="s">
        <v>102</v>
      </c>
      <c r="G5018" s="32" t="s">
        <v>537</v>
      </c>
    </row>
    <row r="5019" spans="1:7" x14ac:dyDescent="0.2">
      <c r="A5019" s="31">
        <v>5018</v>
      </c>
      <c r="B5019" s="32" t="str">
        <f t="shared" si="78"/>
        <v>SJ-T-02-QDVZ-CP-0018_SN03_R</v>
      </c>
      <c r="C5019" s="32" t="str">
        <f>VLOOKUP(D5019,设备类型清单!B:E,4,0)</f>
        <v>SJ-T-02-QDVZ-CP-0018</v>
      </c>
      <c r="D5019" s="32" t="s">
        <v>664</v>
      </c>
      <c r="E5019" s="32" t="s">
        <v>555</v>
      </c>
      <c r="F5019" s="32" t="s">
        <v>103</v>
      </c>
      <c r="G5019" s="32" t="s">
        <v>538</v>
      </c>
    </row>
    <row r="5020" spans="1:7" x14ac:dyDescent="0.2">
      <c r="A5020" s="34">
        <v>5019</v>
      </c>
      <c r="B5020" s="30" t="str">
        <f t="shared" si="78"/>
        <v>SJ-T-02-QDVZ-CP-0019_FQ01_F</v>
      </c>
      <c r="C5020" s="30" t="str">
        <f>VLOOKUP(D5020,设备类型清单!B:E,4,0)</f>
        <v>SJ-T-02-QDVZ-CP-0019</v>
      </c>
      <c r="D5020" s="30" t="s">
        <v>665</v>
      </c>
      <c r="E5020" s="30" t="s">
        <v>555</v>
      </c>
      <c r="F5020" s="30" t="s">
        <v>29</v>
      </c>
      <c r="G5020" s="30" t="s">
        <v>556</v>
      </c>
    </row>
    <row r="5021" spans="1:7" x14ac:dyDescent="0.2">
      <c r="A5021" s="34">
        <v>5020</v>
      </c>
      <c r="B5021" s="30" t="str">
        <f t="shared" si="78"/>
        <v>SJ-T-02-QDVZ-CP-0019_EF01_F</v>
      </c>
      <c r="C5021" s="30" t="str">
        <f>VLOOKUP(D5021,设备类型清单!B:E,4,0)</f>
        <v>SJ-T-02-QDVZ-CP-0019</v>
      </c>
      <c r="D5021" s="30" t="s">
        <v>665</v>
      </c>
      <c r="E5021" s="30" t="s">
        <v>555</v>
      </c>
      <c r="F5021" s="30" t="s">
        <v>530</v>
      </c>
      <c r="G5021" s="30" t="s">
        <v>557</v>
      </c>
    </row>
    <row r="5022" spans="1:7" x14ac:dyDescent="0.2">
      <c r="A5022" s="34">
        <v>5021</v>
      </c>
      <c r="B5022" s="30" t="str">
        <f t="shared" si="78"/>
        <v>SJ-T-02-QDVZ-CP-0019_DP01_F</v>
      </c>
      <c r="C5022" s="30" t="str">
        <f>VLOOKUP(D5022,设备类型清单!B:E,4,0)</f>
        <v>SJ-T-02-QDVZ-CP-0019</v>
      </c>
      <c r="D5022" s="30" t="s">
        <v>665</v>
      </c>
      <c r="E5022" s="30" t="s">
        <v>555</v>
      </c>
      <c r="F5022" s="30" t="s">
        <v>69</v>
      </c>
      <c r="G5022" s="30" t="s">
        <v>558</v>
      </c>
    </row>
    <row r="5023" spans="1:7" x14ac:dyDescent="0.2">
      <c r="A5023" s="34">
        <v>5022</v>
      </c>
      <c r="B5023" s="30" t="str">
        <f t="shared" si="78"/>
        <v>SJ-T-02-QDVZ-CP-0019_SN01_E</v>
      </c>
      <c r="C5023" s="30" t="str">
        <f>VLOOKUP(D5023,设备类型清单!B:E,4,0)</f>
        <v>SJ-T-02-QDVZ-CP-0019</v>
      </c>
      <c r="D5023" s="30" t="s">
        <v>665</v>
      </c>
      <c r="E5023" s="30" t="s">
        <v>555</v>
      </c>
      <c r="F5023" s="30" t="s">
        <v>101</v>
      </c>
      <c r="G5023" s="30" t="s">
        <v>536</v>
      </c>
    </row>
    <row r="5024" spans="1:7" x14ac:dyDescent="0.2">
      <c r="A5024" s="34">
        <v>5023</v>
      </c>
      <c r="B5024" s="30" t="str">
        <f t="shared" si="78"/>
        <v>SJ-T-02-QDVZ-CP-0019_SN02_M</v>
      </c>
      <c r="C5024" s="30" t="str">
        <f>VLOOKUP(D5024,设备类型清单!B:E,4,0)</f>
        <v>SJ-T-02-QDVZ-CP-0019</v>
      </c>
      <c r="D5024" s="30" t="s">
        <v>665</v>
      </c>
      <c r="E5024" s="30" t="s">
        <v>555</v>
      </c>
      <c r="F5024" s="30" t="s">
        <v>102</v>
      </c>
      <c r="G5024" s="30" t="s">
        <v>537</v>
      </c>
    </row>
    <row r="5025" spans="1:7" x14ac:dyDescent="0.2">
      <c r="A5025" s="34">
        <v>5024</v>
      </c>
      <c r="B5025" s="30" t="str">
        <f t="shared" si="78"/>
        <v>SJ-T-02-QDVZ-CP-0019_SN03_R</v>
      </c>
      <c r="C5025" s="30" t="str">
        <f>VLOOKUP(D5025,设备类型清单!B:E,4,0)</f>
        <v>SJ-T-02-QDVZ-CP-0019</v>
      </c>
      <c r="D5025" s="30" t="s">
        <v>665</v>
      </c>
      <c r="E5025" s="30" t="s">
        <v>555</v>
      </c>
      <c r="F5025" s="30" t="s">
        <v>103</v>
      </c>
      <c r="G5025" s="30" t="s">
        <v>538</v>
      </c>
    </row>
    <row r="5026" spans="1:7" x14ac:dyDescent="0.2">
      <c r="A5026" s="31">
        <v>5025</v>
      </c>
      <c r="B5026" s="32" t="str">
        <f t="shared" si="78"/>
        <v>SJ-T-02-QDVZ-CP-0020_FQ01_F</v>
      </c>
      <c r="C5026" s="32" t="str">
        <f>VLOOKUP(D5026,设备类型清单!B:E,4,0)</f>
        <v>SJ-T-02-QDVZ-CP-0020</v>
      </c>
      <c r="D5026" s="32" t="s">
        <v>666</v>
      </c>
      <c r="E5026" s="32" t="s">
        <v>555</v>
      </c>
      <c r="F5026" s="32" t="s">
        <v>29</v>
      </c>
      <c r="G5026" s="32" t="s">
        <v>556</v>
      </c>
    </row>
    <row r="5027" spans="1:7" x14ac:dyDescent="0.2">
      <c r="A5027" s="31">
        <v>5026</v>
      </c>
      <c r="B5027" s="32" t="str">
        <f t="shared" si="78"/>
        <v>SJ-T-02-QDVZ-CP-0020_EF01_F</v>
      </c>
      <c r="C5027" s="32" t="str">
        <f>VLOOKUP(D5027,设备类型清单!B:E,4,0)</f>
        <v>SJ-T-02-QDVZ-CP-0020</v>
      </c>
      <c r="D5027" s="32" t="s">
        <v>666</v>
      </c>
      <c r="E5027" s="32" t="s">
        <v>555</v>
      </c>
      <c r="F5027" s="32" t="s">
        <v>530</v>
      </c>
      <c r="G5027" s="32" t="s">
        <v>557</v>
      </c>
    </row>
    <row r="5028" spans="1:7" x14ac:dyDescent="0.2">
      <c r="A5028" s="31">
        <v>5027</v>
      </c>
      <c r="B5028" s="32" t="str">
        <f t="shared" si="78"/>
        <v>SJ-T-02-QDVZ-CP-0020_DP01_F</v>
      </c>
      <c r="C5028" s="32" t="str">
        <f>VLOOKUP(D5028,设备类型清单!B:E,4,0)</f>
        <v>SJ-T-02-QDVZ-CP-0020</v>
      </c>
      <c r="D5028" s="32" t="s">
        <v>666</v>
      </c>
      <c r="E5028" s="32" t="s">
        <v>555</v>
      </c>
      <c r="F5028" s="32" t="s">
        <v>69</v>
      </c>
      <c r="G5028" s="32" t="s">
        <v>558</v>
      </c>
    </row>
    <row r="5029" spans="1:7" x14ac:dyDescent="0.2">
      <c r="A5029" s="31">
        <v>5028</v>
      </c>
      <c r="B5029" s="32" t="str">
        <f t="shared" si="78"/>
        <v>SJ-T-02-QDVZ-CP-0020_SN01_E</v>
      </c>
      <c r="C5029" s="32" t="str">
        <f>VLOOKUP(D5029,设备类型清单!B:E,4,0)</f>
        <v>SJ-T-02-QDVZ-CP-0020</v>
      </c>
      <c r="D5029" s="32" t="s">
        <v>666</v>
      </c>
      <c r="E5029" s="32" t="s">
        <v>555</v>
      </c>
      <c r="F5029" s="32" t="s">
        <v>101</v>
      </c>
      <c r="G5029" s="32" t="s">
        <v>536</v>
      </c>
    </row>
    <row r="5030" spans="1:7" x14ac:dyDescent="0.2">
      <c r="A5030" s="31">
        <v>5029</v>
      </c>
      <c r="B5030" s="32" t="str">
        <f t="shared" si="78"/>
        <v>SJ-T-02-QDVZ-CP-0020_SN02_M</v>
      </c>
      <c r="C5030" s="32" t="str">
        <f>VLOOKUP(D5030,设备类型清单!B:E,4,0)</f>
        <v>SJ-T-02-QDVZ-CP-0020</v>
      </c>
      <c r="D5030" s="32" t="s">
        <v>666</v>
      </c>
      <c r="E5030" s="32" t="s">
        <v>555</v>
      </c>
      <c r="F5030" s="32" t="s">
        <v>102</v>
      </c>
      <c r="G5030" s="32" t="s">
        <v>537</v>
      </c>
    </row>
    <row r="5031" spans="1:7" x14ac:dyDescent="0.2">
      <c r="A5031" s="31">
        <v>5030</v>
      </c>
      <c r="B5031" s="32" t="str">
        <f t="shared" si="78"/>
        <v>SJ-T-02-QDVZ-CP-0020_SN03_R</v>
      </c>
      <c r="C5031" s="32" t="str">
        <f>VLOOKUP(D5031,设备类型清单!B:E,4,0)</f>
        <v>SJ-T-02-QDVZ-CP-0020</v>
      </c>
      <c r="D5031" s="32" t="s">
        <v>666</v>
      </c>
      <c r="E5031" s="32" t="s">
        <v>555</v>
      </c>
      <c r="F5031" s="32" t="s">
        <v>103</v>
      </c>
      <c r="G5031" s="32" t="s">
        <v>538</v>
      </c>
    </row>
    <row r="5032" spans="1:7" x14ac:dyDescent="0.2">
      <c r="A5032" s="34">
        <v>5031</v>
      </c>
      <c r="B5032" s="30" t="str">
        <f t="shared" si="78"/>
        <v>SJ-T-02-QDVZ-CP-0021_FQ01_F</v>
      </c>
      <c r="C5032" s="30" t="str">
        <f>VLOOKUP(D5032,设备类型清单!B:E,4,0)</f>
        <v>SJ-T-02-QDVZ-CP-0021</v>
      </c>
      <c r="D5032" s="30" t="s">
        <v>667</v>
      </c>
      <c r="E5032" s="30" t="s">
        <v>555</v>
      </c>
      <c r="F5032" s="30" t="s">
        <v>29</v>
      </c>
      <c r="G5032" s="30" t="s">
        <v>556</v>
      </c>
    </row>
    <row r="5033" spans="1:7" x14ac:dyDescent="0.2">
      <c r="A5033" s="34">
        <v>5032</v>
      </c>
      <c r="B5033" s="30" t="str">
        <f t="shared" si="78"/>
        <v>SJ-T-02-QDVZ-CP-0021_EF01_F</v>
      </c>
      <c r="C5033" s="30" t="str">
        <f>VLOOKUP(D5033,设备类型清单!B:E,4,0)</f>
        <v>SJ-T-02-QDVZ-CP-0021</v>
      </c>
      <c r="D5033" s="30" t="s">
        <v>667</v>
      </c>
      <c r="E5033" s="30" t="s">
        <v>555</v>
      </c>
      <c r="F5033" s="30" t="s">
        <v>530</v>
      </c>
      <c r="G5033" s="30" t="s">
        <v>557</v>
      </c>
    </row>
    <row r="5034" spans="1:7" x14ac:dyDescent="0.2">
      <c r="A5034" s="34">
        <v>5033</v>
      </c>
      <c r="B5034" s="30" t="str">
        <f t="shared" si="78"/>
        <v>SJ-T-02-QDVZ-CP-0021_DP01_F</v>
      </c>
      <c r="C5034" s="30" t="str">
        <f>VLOOKUP(D5034,设备类型清单!B:E,4,0)</f>
        <v>SJ-T-02-QDVZ-CP-0021</v>
      </c>
      <c r="D5034" s="30" t="s">
        <v>667</v>
      </c>
      <c r="E5034" s="30" t="s">
        <v>555</v>
      </c>
      <c r="F5034" s="30" t="s">
        <v>69</v>
      </c>
      <c r="G5034" s="30" t="s">
        <v>558</v>
      </c>
    </row>
    <row r="5035" spans="1:7" x14ac:dyDescent="0.2">
      <c r="A5035" s="34">
        <v>5034</v>
      </c>
      <c r="B5035" s="30" t="str">
        <f t="shared" si="78"/>
        <v>SJ-T-02-QDVZ-CP-0021_SN01_E</v>
      </c>
      <c r="C5035" s="30" t="str">
        <f>VLOOKUP(D5035,设备类型清单!B:E,4,0)</f>
        <v>SJ-T-02-QDVZ-CP-0021</v>
      </c>
      <c r="D5035" s="30" t="s">
        <v>667</v>
      </c>
      <c r="E5035" s="30" t="s">
        <v>555</v>
      </c>
      <c r="F5035" s="30" t="s">
        <v>101</v>
      </c>
      <c r="G5035" s="30" t="s">
        <v>536</v>
      </c>
    </row>
    <row r="5036" spans="1:7" x14ac:dyDescent="0.2">
      <c r="A5036" s="34">
        <v>5035</v>
      </c>
      <c r="B5036" s="30" t="str">
        <f t="shared" si="78"/>
        <v>SJ-T-02-QDVZ-CP-0021_SN02_M</v>
      </c>
      <c r="C5036" s="30" t="str">
        <f>VLOOKUP(D5036,设备类型清单!B:E,4,0)</f>
        <v>SJ-T-02-QDVZ-CP-0021</v>
      </c>
      <c r="D5036" s="30" t="s">
        <v>667</v>
      </c>
      <c r="E5036" s="30" t="s">
        <v>555</v>
      </c>
      <c r="F5036" s="30" t="s">
        <v>102</v>
      </c>
      <c r="G5036" s="30" t="s">
        <v>537</v>
      </c>
    </row>
    <row r="5037" spans="1:7" x14ac:dyDescent="0.2">
      <c r="A5037" s="34">
        <v>5036</v>
      </c>
      <c r="B5037" s="30" t="str">
        <f t="shared" si="78"/>
        <v>SJ-T-02-QDVZ-CP-0021_SN03_R</v>
      </c>
      <c r="C5037" s="30" t="str">
        <f>VLOOKUP(D5037,设备类型清单!B:E,4,0)</f>
        <v>SJ-T-02-QDVZ-CP-0021</v>
      </c>
      <c r="D5037" s="30" t="s">
        <v>667</v>
      </c>
      <c r="E5037" s="30" t="s">
        <v>555</v>
      </c>
      <c r="F5037" s="30" t="s">
        <v>103</v>
      </c>
      <c r="G5037" s="30" t="s">
        <v>538</v>
      </c>
    </row>
    <row r="5038" spans="1:7" x14ac:dyDescent="0.2">
      <c r="A5038" s="31">
        <v>5037</v>
      </c>
      <c r="B5038" s="32" t="str">
        <f t="shared" si="78"/>
        <v>SJ-T-02-QDVZ-CP-0022_FQ01_F</v>
      </c>
      <c r="C5038" s="32" t="str">
        <f>VLOOKUP(D5038,设备类型清单!B:E,4,0)</f>
        <v>SJ-T-02-QDVZ-CP-0022</v>
      </c>
      <c r="D5038" s="32" t="s">
        <v>668</v>
      </c>
      <c r="E5038" s="32" t="s">
        <v>555</v>
      </c>
      <c r="F5038" s="32" t="s">
        <v>29</v>
      </c>
      <c r="G5038" s="32" t="s">
        <v>556</v>
      </c>
    </row>
    <row r="5039" spans="1:7" x14ac:dyDescent="0.2">
      <c r="A5039" s="31">
        <v>5038</v>
      </c>
      <c r="B5039" s="32" t="str">
        <f t="shared" si="78"/>
        <v>SJ-T-02-QDVZ-CP-0022_EF01_F</v>
      </c>
      <c r="C5039" s="32" t="str">
        <f>VLOOKUP(D5039,设备类型清单!B:E,4,0)</f>
        <v>SJ-T-02-QDVZ-CP-0022</v>
      </c>
      <c r="D5039" s="32" t="s">
        <v>668</v>
      </c>
      <c r="E5039" s="32" t="s">
        <v>555</v>
      </c>
      <c r="F5039" s="32" t="s">
        <v>530</v>
      </c>
      <c r="G5039" s="32" t="s">
        <v>557</v>
      </c>
    </row>
    <row r="5040" spans="1:7" x14ac:dyDescent="0.2">
      <c r="A5040" s="31">
        <v>5039</v>
      </c>
      <c r="B5040" s="32" t="str">
        <f t="shared" si="78"/>
        <v>SJ-T-02-QDVZ-CP-0022_DP01_F</v>
      </c>
      <c r="C5040" s="32" t="str">
        <f>VLOOKUP(D5040,设备类型清单!B:E,4,0)</f>
        <v>SJ-T-02-QDVZ-CP-0022</v>
      </c>
      <c r="D5040" s="32" t="s">
        <v>668</v>
      </c>
      <c r="E5040" s="32" t="s">
        <v>555</v>
      </c>
      <c r="F5040" s="32" t="s">
        <v>69</v>
      </c>
      <c r="G5040" s="32" t="s">
        <v>558</v>
      </c>
    </row>
    <row r="5041" spans="1:7" x14ac:dyDescent="0.2">
      <c r="A5041" s="31">
        <v>5040</v>
      </c>
      <c r="B5041" s="32" t="str">
        <f t="shared" si="78"/>
        <v>SJ-T-02-QDVZ-CP-0022_SN01_E</v>
      </c>
      <c r="C5041" s="32" t="str">
        <f>VLOOKUP(D5041,设备类型清单!B:E,4,0)</f>
        <v>SJ-T-02-QDVZ-CP-0022</v>
      </c>
      <c r="D5041" s="32" t="s">
        <v>668</v>
      </c>
      <c r="E5041" s="32" t="s">
        <v>555</v>
      </c>
      <c r="F5041" s="32" t="s">
        <v>101</v>
      </c>
      <c r="G5041" s="32" t="s">
        <v>536</v>
      </c>
    </row>
    <row r="5042" spans="1:7" x14ac:dyDescent="0.2">
      <c r="A5042" s="31">
        <v>5041</v>
      </c>
      <c r="B5042" s="32" t="str">
        <f t="shared" si="78"/>
        <v>SJ-T-02-QDVZ-CP-0022_SN02_M</v>
      </c>
      <c r="C5042" s="32" t="str">
        <f>VLOOKUP(D5042,设备类型清单!B:E,4,0)</f>
        <v>SJ-T-02-QDVZ-CP-0022</v>
      </c>
      <c r="D5042" s="32" t="s">
        <v>668</v>
      </c>
      <c r="E5042" s="32" t="s">
        <v>555</v>
      </c>
      <c r="F5042" s="32" t="s">
        <v>102</v>
      </c>
      <c r="G5042" s="32" t="s">
        <v>537</v>
      </c>
    </row>
    <row r="5043" spans="1:7" x14ac:dyDescent="0.2">
      <c r="A5043" s="31">
        <v>5042</v>
      </c>
      <c r="B5043" s="32" t="str">
        <f t="shared" si="78"/>
        <v>SJ-T-02-QDVZ-CP-0022_SN03_R</v>
      </c>
      <c r="C5043" s="32" t="str">
        <f>VLOOKUP(D5043,设备类型清单!B:E,4,0)</f>
        <v>SJ-T-02-QDVZ-CP-0022</v>
      </c>
      <c r="D5043" s="32" t="s">
        <v>668</v>
      </c>
      <c r="E5043" s="32" t="s">
        <v>555</v>
      </c>
      <c r="F5043" s="32" t="s">
        <v>103</v>
      </c>
      <c r="G5043" s="32" t="s">
        <v>538</v>
      </c>
    </row>
    <row r="5044" spans="1:7" x14ac:dyDescent="0.2">
      <c r="A5044" s="34">
        <v>5043</v>
      </c>
      <c r="B5044" s="30" t="str">
        <f t="shared" si="78"/>
        <v>SJ-T-02-QDVZ-CP-0023_FQ01_F</v>
      </c>
      <c r="C5044" s="30" t="str">
        <f>VLOOKUP(D5044,设备类型清单!B:E,4,0)</f>
        <v>SJ-T-02-QDVZ-CP-0023</v>
      </c>
      <c r="D5044" s="30" t="s">
        <v>669</v>
      </c>
      <c r="E5044" s="30" t="s">
        <v>555</v>
      </c>
      <c r="F5044" s="30" t="s">
        <v>29</v>
      </c>
      <c r="G5044" s="30" t="s">
        <v>556</v>
      </c>
    </row>
    <row r="5045" spans="1:7" x14ac:dyDescent="0.2">
      <c r="A5045" s="34">
        <v>5044</v>
      </c>
      <c r="B5045" s="30" t="str">
        <f t="shared" si="78"/>
        <v>SJ-T-02-QDVZ-CP-0023_EF01_F</v>
      </c>
      <c r="C5045" s="30" t="str">
        <f>VLOOKUP(D5045,设备类型清单!B:E,4,0)</f>
        <v>SJ-T-02-QDVZ-CP-0023</v>
      </c>
      <c r="D5045" s="30" t="s">
        <v>669</v>
      </c>
      <c r="E5045" s="30" t="s">
        <v>555</v>
      </c>
      <c r="F5045" s="30" t="s">
        <v>530</v>
      </c>
      <c r="G5045" s="30" t="s">
        <v>557</v>
      </c>
    </row>
    <row r="5046" spans="1:7" x14ac:dyDescent="0.2">
      <c r="A5046" s="34">
        <v>5045</v>
      </c>
      <c r="B5046" s="30" t="str">
        <f t="shared" si="78"/>
        <v>SJ-T-02-QDVZ-CP-0023_DP01_F</v>
      </c>
      <c r="C5046" s="30" t="str">
        <f>VLOOKUP(D5046,设备类型清单!B:E,4,0)</f>
        <v>SJ-T-02-QDVZ-CP-0023</v>
      </c>
      <c r="D5046" s="30" t="s">
        <v>669</v>
      </c>
      <c r="E5046" s="30" t="s">
        <v>555</v>
      </c>
      <c r="F5046" s="30" t="s">
        <v>69</v>
      </c>
      <c r="G5046" s="30" t="s">
        <v>558</v>
      </c>
    </row>
    <row r="5047" spans="1:7" x14ac:dyDescent="0.2">
      <c r="A5047" s="34">
        <v>5046</v>
      </c>
      <c r="B5047" s="30" t="str">
        <f t="shared" si="78"/>
        <v>SJ-T-02-QDVZ-CP-0023_SN01_E</v>
      </c>
      <c r="C5047" s="30" t="str">
        <f>VLOOKUP(D5047,设备类型清单!B:E,4,0)</f>
        <v>SJ-T-02-QDVZ-CP-0023</v>
      </c>
      <c r="D5047" s="30" t="s">
        <v>669</v>
      </c>
      <c r="E5047" s="30" t="s">
        <v>555</v>
      </c>
      <c r="F5047" s="30" t="s">
        <v>101</v>
      </c>
      <c r="G5047" s="30" t="s">
        <v>536</v>
      </c>
    </row>
    <row r="5048" spans="1:7" x14ac:dyDescent="0.2">
      <c r="A5048" s="34">
        <v>5047</v>
      </c>
      <c r="B5048" s="30" t="str">
        <f t="shared" si="78"/>
        <v>SJ-T-02-QDVZ-CP-0023_SN02_M</v>
      </c>
      <c r="C5048" s="30" t="str">
        <f>VLOOKUP(D5048,设备类型清单!B:E,4,0)</f>
        <v>SJ-T-02-QDVZ-CP-0023</v>
      </c>
      <c r="D5048" s="30" t="s">
        <v>669</v>
      </c>
      <c r="E5048" s="30" t="s">
        <v>555</v>
      </c>
      <c r="F5048" s="30" t="s">
        <v>102</v>
      </c>
      <c r="G5048" s="30" t="s">
        <v>537</v>
      </c>
    </row>
    <row r="5049" spans="1:7" x14ac:dyDescent="0.2">
      <c r="A5049" s="34">
        <v>5048</v>
      </c>
      <c r="B5049" s="30" t="str">
        <f t="shared" si="78"/>
        <v>SJ-T-02-QDVZ-CP-0023_SN03_R</v>
      </c>
      <c r="C5049" s="30" t="str">
        <f>VLOOKUP(D5049,设备类型清单!B:E,4,0)</f>
        <v>SJ-T-02-QDVZ-CP-0023</v>
      </c>
      <c r="D5049" s="30" t="s">
        <v>669</v>
      </c>
      <c r="E5049" s="30" t="s">
        <v>555</v>
      </c>
      <c r="F5049" s="30" t="s">
        <v>103</v>
      </c>
      <c r="G5049" s="30" t="s">
        <v>538</v>
      </c>
    </row>
    <row r="5050" spans="1:7" x14ac:dyDescent="0.2">
      <c r="A5050" s="31">
        <v>5049</v>
      </c>
      <c r="B5050" s="32" t="str">
        <f t="shared" si="78"/>
        <v>SJ-T-02-QDVZ-CP-0024_FQ01_F</v>
      </c>
      <c r="C5050" s="32" t="str">
        <f>VLOOKUP(D5050,设备类型清单!B:E,4,0)</f>
        <v>SJ-T-02-QDVZ-CP-0024</v>
      </c>
      <c r="D5050" s="32" t="s">
        <v>670</v>
      </c>
      <c r="E5050" s="32" t="s">
        <v>555</v>
      </c>
      <c r="F5050" s="32" t="s">
        <v>29</v>
      </c>
      <c r="G5050" s="32" t="s">
        <v>556</v>
      </c>
    </row>
    <row r="5051" spans="1:7" x14ac:dyDescent="0.2">
      <c r="A5051" s="31">
        <v>5050</v>
      </c>
      <c r="B5051" s="32" t="str">
        <f t="shared" si="78"/>
        <v>SJ-T-02-QDVZ-CP-0024_EF01_F</v>
      </c>
      <c r="C5051" s="32" t="str">
        <f>VLOOKUP(D5051,设备类型清单!B:E,4,0)</f>
        <v>SJ-T-02-QDVZ-CP-0024</v>
      </c>
      <c r="D5051" s="32" t="s">
        <v>670</v>
      </c>
      <c r="E5051" s="32" t="s">
        <v>555</v>
      </c>
      <c r="F5051" s="32" t="s">
        <v>530</v>
      </c>
      <c r="G5051" s="32" t="s">
        <v>557</v>
      </c>
    </row>
    <row r="5052" spans="1:7" x14ac:dyDescent="0.2">
      <c r="A5052" s="31">
        <v>5051</v>
      </c>
      <c r="B5052" s="32" t="str">
        <f t="shared" si="78"/>
        <v>SJ-T-02-QDVZ-CP-0024_DP01_F</v>
      </c>
      <c r="C5052" s="32" t="str">
        <f>VLOOKUP(D5052,设备类型清单!B:E,4,0)</f>
        <v>SJ-T-02-QDVZ-CP-0024</v>
      </c>
      <c r="D5052" s="32" t="s">
        <v>670</v>
      </c>
      <c r="E5052" s="32" t="s">
        <v>555</v>
      </c>
      <c r="F5052" s="32" t="s">
        <v>69</v>
      </c>
      <c r="G5052" s="32" t="s">
        <v>558</v>
      </c>
    </row>
    <row r="5053" spans="1:7" x14ac:dyDescent="0.2">
      <c r="A5053" s="31">
        <v>5052</v>
      </c>
      <c r="B5053" s="32" t="str">
        <f t="shared" si="78"/>
        <v>SJ-T-02-QDVZ-CP-0024_SN01_E</v>
      </c>
      <c r="C5053" s="32" t="str">
        <f>VLOOKUP(D5053,设备类型清单!B:E,4,0)</f>
        <v>SJ-T-02-QDVZ-CP-0024</v>
      </c>
      <c r="D5053" s="32" t="s">
        <v>670</v>
      </c>
      <c r="E5053" s="32" t="s">
        <v>555</v>
      </c>
      <c r="F5053" s="32" t="s">
        <v>101</v>
      </c>
      <c r="G5053" s="32" t="s">
        <v>536</v>
      </c>
    </row>
    <row r="5054" spans="1:7" x14ac:dyDescent="0.2">
      <c r="A5054" s="31">
        <v>5053</v>
      </c>
      <c r="B5054" s="32" t="str">
        <f t="shared" si="78"/>
        <v>SJ-T-02-QDVZ-CP-0024_SN02_M</v>
      </c>
      <c r="C5054" s="32" t="str">
        <f>VLOOKUP(D5054,设备类型清单!B:E,4,0)</f>
        <v>SJ-T-02-QDVZ-CP-0024</v>
      </c>
      <c r="D5054" s="32" t="s">
        <v>670</v>
      </c>
      <c r="E5054" s="32" t="s">
        <v>555</v>
      </c>
      <c r="F5054" s="32" t="s">
        <v>102</v>
      </c>
      <c r="G5054" s="32" t="s">
        <v>537</v>
      </c>
    </row>
    <row r="5055" spans="1:7" x14ac:dyDescent="0.2">
      <c r="A5055" s="31">
        <v>5054</v>
      </c>
      <c r="B5055" s="32" t="str">
        <f t="shared" si="78"/>
        <v>SJ-T-02-QDVZ-CP-0024_SN03_R</v>
      </c>
      <c r="C5055" s="32" t="str">
        <f>VLOOKUP(D5055,设备类型清单!B:E,4,0)</f>
        <v>SJ-T-02-QDVZ-CP-0024</v>
      </c>
      <c r="D5055" s="32" t="s">
        <v>670</v>
      </c>
      <c r="E5055" s="32" t="s">
        <v>555</v>
      </c>
      <c r="F5055" s="32" t="s">
        <v>103</v>
      </c>
      <c r="G5055" s="32" t="s">
        <v>538</v>
      </c>
    </row>
    <row r="5056" spans="1:7" x14ac:dyDescent="0.2">
      <c r="A5056" s="34">
        <v>5055</v>
      </c>
      <c r="B5056" s="30" t="str">
        <f t="shared" si="78"/>
        <v>SJ-T-02-QDVZ-CP-0025_FQ01_F</v>
      </c>
      <c r="C5056" s="30" t="str">
        <f>VLOOKUP(D5056,设备类型清单!B:E,4,0)</f>
        <v>SJ-T-02-QDVZ-CP-0025</v>
      </c>
      <c r="D5056" s="30" t="s">
        <v>671</v>
      </c>
      <c r="E5056" s="30" t="s">
        <v>555</v>
      </c>
      <c r="F5056" s="30" t="s">
        <v>29</v>
      </c>
      <c r="G5056" s="30" t="s">
        <v>556</v>
      </c>
    </row>
    <row r="5057" spans="1:7" x14ac:dyDescent="0.2">
      <c r="A5057" s="34">
        <v>5056</v>
      </c>
      <c r="B5057" s="30" t="str">
        <f t="shared" si="78"/>
        <v>SJ-T-02-QDVZ-CP-0025_EF01_F</v>
      </c>
      <c r="C5057" s="30" t="str">
        <f>VLOOKUP(D5057,设备类型清单!B:E,4,0)</f>
        <v>SJ-T-02-QDVZ-CP-0025</v>
      </c>
      <c r="D5057" s="30" t="s">
        <v>671</v>
      </c>
      <c r="E5057" s="30" t="s">
        <v>555</v>
      </c>
      <c r="F5057" s="30" t="s">
        <v>530</v>
      </c>
      <c r="G5057" s="30" t="s">
        <v>557</v>
      </c>
    </row>
    <row r="5058" spans="1:7" x14ac:dyDescent="0.2">
      <c r="A5058" s="34">
        <v>5057</v>
      </c>
      <c r="B5058" s="30" t="str">
        <f t="shared" ref="B5058:B5121" si="79">C5058&amp;F5058</f>
        <v>SJ-T-02-QDVZ-CP-0025_DP01_F</v>
      </c>
      <c r="C5058" s="30" t="str">
        <f>VLOOKUP(D5058,设备类型清单!B:E,4,0)</f>
        <v>SJ-T-02-QDVZ-CP-0025</v>
      </c>
      <c r="D5058" s="30" t="s">
        <v>671</v>
      </c>
      <c r="E5058" s="30" t="s">
        <v>555</v>
      </c>
      <c r="F5058" s="30" t="s">
        <v>69</v>
      </c>
      <c r="G5058" s="30" t="s">
        <v>558</v>
      </c>
    </row>
    <row r="5059" spans="1:7" x14ac:dyDescent="0.2">
      <c r="A5059" s="34">
        <v>5058</v>
      </c>
      <c r="B5059" s="30" t="str">
        <f t="shared" si="79"/>
        <v>SJ-T-02-QDVZ-CP-0025_SN01_E</v>
      </c>
      <c r="C5059" s="30" t="str">
        <f>VLOOKUP(D5059,设备类型清单!B:E,4,0)</f>
        <v>SJ-T-02-QDVZ-CP-0025</v>
      </c>
      <c r="D5059" s="30" t="s">
        <v>671</v>
      </c>
      <c r="E5059" s="30" t="s">
        <v>555</v>
      </c>
      <c r="F5059" s="30" t="s">
        <v>101</v>
      </c>
      <c r="G5059" s="30" t="s">
        <v>536</v>
      </c>
    </row>
    <row r="5060" spans="1:7" x14ac:dyDescent="0.2">
      <c r="A5060" s="34">
        <v>5059</v>
      </c>
      <c r="B5060" s="30" t="str">
        <f t="shared" si="79"/>
        <v>SJ-T-02-QDVZ-CP-0025_SN02_M</v>
      </c>
      <c r="C5060" s="30" t="str">
        <f>VLOOKUP(D5060,设备类型清单!B:E,4,0)</f>
        <v>SJ-T-02-QDVZ-CP-0025</v>
      </c>
      <c r="D5060" s="30" t="s">
        <v>671</v>
      </c>
      <c r="E5060" s="30" t="s">
        <v>555</v>
      </c>
      <c r="F5060" s="30" t="s">
        <v>102</v>
      </c>
      <c r="G5060" s="30" t="s">
        <v>537</v>
      </c>
    </row>
    <row r="5061" spans="1:7" x14ac:dyDescent="0.2">
      <c r="A5061" s="34">
        <v>5060</v>
      </c>
      <c r="B5061" s="30" t="str">
        <f t="shared" si="79"/>
        <v>SJ-T-02-QDVZ-CP-0025_SN03_R</v>
      </c>
      <c r="C5061" s="30" t="str">
        <f>VLOOKUP(D5061,设备类型清单!B:E,4,0)</f>
        <v>SJ-T-02-QDVZ-CP-0025</v>
      </c>
      <c r="D5061" s="30" t="s">
        <v>671</v>
      </c>
      <c r="E5061" s="30" t="s">
        <v>555</v>
      </c>
      <c r="F5061" s="30" t="s">
        <v>103</v>
      </c>
      <c r="G5061" s="30" t="s">
        <v>538</v>
      </c>
    </row>
    <row r="5062" spans="1:7" x14ac:dyDescent="0.2">
      <c r="A5062" s="31">
        <v>5061</v>
      </c>
      <c r="B5062" s="32" t="str">
        <f t="shared" si="79"/>
        <v>SJ-T-02-QDVZ-CP-0026_FQ01_F</v>
      </c>
      <c r="C5062" s="32" t="str">
        <f>VLOOKUP(D5062,设备类型清单!B:E,4,0)</f>
        <v>SJ-T-02-QDVZ-CP-0026</v>
      </c>
      <c r="D5062" s="32" t="s">
        <v>672</v>
      </c>
      <c r="E5062" s="32" t="s">
        <v>555</v>
      </c>
      <c r="F5062" s="32" t="s">
        <v>29</v>
      </c>
      <c r="G5062" s="32" t="s">
        <v>556</v>
      </c>
    </row>
    <row r="5063" spans="1:7" x14ac:dyDescent="0.2">
      <c r="A5063" s="31">
        <v>5062</v>
      </c>
      <c r="B5063" s="32" t="str">
        <f t="shared" si="79"/>
        <v>SJ-T-02-QDVZ-CP-0026_EF01_F</v>
      </c>
      <c r="C5063" s="32" t="str">
        <f>VLOOKUP(D5063,设备类型清单!B:E,4,0)</f>
        <v>SJ-T-02-QDVZ-CP-0026</v>
      </c>
      <c r="D5063" s="32" t="s">
        <v>672</v>
      </c>
      <c r="E5063" s="32" t="s">
        <v>555</v>
      </c>
      <c r="F5063" s="32" t="s">
        <v>530</v>
      </c>
      <c r="G5063" s="32" t="s">
        <v>557</v>
      </c>
    </row>
    <row r="5064" spans="1:7" x14ac:dyDescent="0.2">
      <c r="A5064" s="31">
        <v>5063</v>
      </c>
      <c r="B5064" s="32" t="str">
        <f t="shared" si="79"/>
        <v>SJ-T-02-QDVZ-CP-0026_DP01_F</v>
      </c>
      <c r="C5064" s="32" t="str">
        <f>VLOOKUP(D5064,设备类型清单!B:E,4,0)</f>
        <v>SJ-T-02-QDVZ-CP-0026</v>
      </c>
      <c r="D5064" s="32" t="s">
        <v>672</v>
      </c>
      <c r="E5064" s="32" t="s">
        <v>555</v>
      </c>
      <c r="F5064" s="32" t="s">
        <v>69</v>
      </c>
      <c r="G5064" s="32" t="s">
        <v>558</v>
      </c>
    </row>
    <row r="5065" spans="1:7" x14ac:dyDescent="0.2">
      <c r="A5065" s="31">
        <v>5064</v>
      </c>
      <c r="B5065" s="32" t="str">
        <f t="shared" si="79"/>
        <v>SJ-T-02-QDVZ-CP-0026_SN01_E</v>
      </c>
      <c r="C5065" s="32" t="str">
        <f>VLOOKUP(D5065,设备类型清单!B:E,4,0)</f>
        <v>SJ-T-02-QDVZ-CP-0026</v>
      </c>
      <c r="D5065" s="32" t="s">
        <v>672</v>
      </c>
      <c r="E5065" s="32" t="s">
        <v>555</v>
      </c>
      <c r="F5065" s="32" t="s">
        <v>101</v>
      </c>
      <c r="G5065" s="32" t="s">
        <v>536</v>
      </c>
    </row>
    <row r="5066" spans="1:7" x14ac:dyDescent="0.2">
      <c r="A5066" s="31">
        <v>5065</v>
      </c>
      <c r="B5066" s="32" t="str">
        <f t="shared" si="79"/>
        <v>SJ-T-02-QDVZ-CP-0026_SN02_M</v>
      </c>
      <c r="C5066" s="32" t="str">
        <f>VLOOKUP(D5066,设备类型清单!B:E,4,0)</f>
        <v>SJ-T-02-QDVZ-CP-0026</v>
      </c>
      <c r="D5066" s="32" t="s">
        <v>672</v>
      </c>
      <c r="E5066" s="32" t="s">
        <v>555</v>
      </c>
      <c r="F5066" s="32" t="s">
        <v>102</v>
      </c>
      <c r="G5066" s="32" t="s">
        <v>537</v>
      </c>
    </row>
    <row r="5067" spans="1:7" x14ac:dyDescent="0.2">
      <c r="A5067" s="31">
        <v>5066</v>
      </c>
      <c r="B5067" s="32" t="str">
        <f t="shared" si="79"/>
        <v>SJ-T-02-QDVZ-CP-0026_SN03_R</v>
      </c>
      <c r="C5067" s="32" t="str">
        <f>VLOOKUP(D5067,设备类型清单!B:E,4,0)</f>
        <v>SJ-T-02-QDVZ-CP-0026</v>
      </c>
      <c r="D5067" s="32" t="s">
        <v>672</v>
      </c>
      <c r="E5067" s="32" t="s">
        <v>555</v>
      </c>
      <c r="F5067" s="32" t="s">
        <v>103</v>
      </c>
      <c r="G5067" s="32" t="s">
        <v>538</v>
      </c>
    </row>
    <row r="5068" spans="1:7" x14ac:dyDescent="0.2">
      <c r="A5068" s="34">
        <v>5067</v>
      </c>
      <c r="B5068" s="30" t="str">
        <f t="shared" si="79"/>
        <v>SJ-T-02-QDVZ-UV-0040_OP01_F</v>
      </c>
      <c r="C5068" s="30" t="str">
        <f>VLOOKUP(D5068,设备类型清单!B:E,4,0)</f>
        <v>SJ-T-02-QDVZ-UV-0040</v>
      </c>
      <c r="D5068" s="30" t="s">
        <v>673</v>
      </c>
      <c r="E5068" s="30" t="s">
        <v>593</v>
      </c>
      <c r="F5068" s="30" t="s">
        <v>11</v>
      </c>
      <c r="G5068" s="30" t="s">
        <v>594</v>
      </c>
    </row>
    <row r="5069" spans="1:7" x14ac:dyDescent="0.2">
      <c r="A5069" s="31">
        <v>5068</v>
      </c>
      <c r="B5069" s="32" t="str">
        <f t="shared" si="79"/>
        <v>SJ-T-02-QDVZ-UV-0041_OP01_F</v>
      </c>
      <c r="C5069" s="32" t="str">
        <f>VLOOKUP(D5069,设备类型清单!B:E,4,0)</f>
        <v>SJ-T-02-QDVZ-UV-0041</v>
      </c>
      <c r="D5069" s="32" t="s">
        <v>674</v>
      </c>
      <c r="E5069" s="32" t="s">
        <v>593</v>
      </c>
      <c r="F5069" s="32" t="s">
        <v>11</v>
      </c>
      <c r="G5069" s="32" t="s">
        <v>594</v>
      </c>
    </row>
    <row r="5070" spans="1:7" x14ac:dyDescent="0.2">
      <c r="A5070" s="34">
        <v>5069</v>
      </c>
      <c r="B5070" s="30" t="str">
        <f t="shared" si="79"/>
        <v>SJ-T-02-QDVZ-UV-0042_CL01_F</v>
      </c>
      <c r="C5070" s="30" t="str">
        <f>VLOOKUP(D5070,设备类型清单!B:E,4,0)</f>
        <v>SJ-T-02-QDVZ-UV-0042</v>
      </c>
      <c r="D5070" s="30" t="s">
        <v>675</v>
      </c>
      <c r="E5070" s="30" t="s">
        <v>598</v>
      </c>
      <c r="F5070" s="30" t="s">
        <v>599</v>
      </c>
      <c r="G5070" s="30" t="s">
        <v>600</v>
      </c>
    </row>
    <row r="5071" spans="1:7" x14ac:dyDescent="0.2">
      <c r="A5071" s="34">
        <v>5070</v>
      </c>
      <c r="B5071" s="30" t="str">
        <f t="shared" si="79"/>
        <v>SJ-T-02-QDVZ-UV-0042_CL02_F</v>
      </c>
      <c r="C5071" s="30" t="str">
        <f>VLOOKUP(D5071,设备类型清单!B:E,4,0)</f>
        <v>SJ-T-02-QDVZ-UV-0042</v>
      </c>
      <c r="D5071" s="30" t="s">
        <v>675</v>
      </c>
      <c r="E5071" s="30" t="s">
        <v>598</v>
      </c>
      <c r="F5071" s="30" t="s">
        <v>601</v>
      </c>
      <c r="G5071" s="30" t="s">
        <v>602</v>
      </c>
    </row>
    <row r="5072" spans="1:7" x14ac:dyDescent="0.2">
      <c r="A5072" s="31">
        <v>5071</v>
      </c>
      <c r="B5072" s="32" t="str">
        <f t="shared" si="79"/>
        <v>SJ-T-02-QDVZ-UV-0043_CL01_F</v>
      </c>
      <c r="C5072" s="32" t="str">
        <f>VLOOKUP(D5072,设备类型清单!B:E,4,0)</f>
        <v>SJ-T-02-QDVZ-UV-0043</v>
      </c>
      <c r="D5072" s="32" t="s">
        <v>676</v>
      </c>
      <c r="E5072" s="32" t="s">
        <v>598</v>
      </c>
      <c r="F5072" s="32" t="s">
        <v>599</v>
      </c>
      <c r="G5072" s="32" t="s">
        <v>600</v>
      </c>
    </row>
    <row r="5073" spans="1:7" x14ac:dyDescent="0.2">
      <c r="A5073" s="31">
        <v>5072</v>
      </c>
      <c r="B5073" s="32" t="str">
        <f t="shared" si="79"/>
        <v>SJ-T-02-QDVZ-UV-0043_CL02_F</v>
      </c>
      <c r="C5073" s="32" t="str">
        <f>VLOOKUP(D5073,设备类型清单!B:E,4,0)</f>
        <v>SJ-T-02-QDVZ-UV-0043</v>
      </c>
      <c r="D5073" s="32" t="s">
        <v>676</v>
      </c>
      <c r="E5073" s="32" t="s">
        <v>598</v>
      </c>
      <c r="F5073" s="32" t="s">
        <v>601</v>
      </c>
      <c r="G5073" s="32" t="s">
        <v>602</v>
      </c>
    </row>
    <row r="5074" spans="1:7" x14ac:dyDescent="0.2">
      <c r="A5074" s="34">
        <v>5073</v>
      </c>
      <c r="B5074" s="30" t="str">
        <f t="shared" si="79"/>
        <v>SJ-T-02-QDVZ-UV-0044_CL01_F</v>
      </c>
      <c r="C5074" s="30" t="str">
        <f>VLOOKUP(D5074,设备类型清单!B:E,4,0)</f>
        <v>SJ-T-02-QDVZ-UV-0044</v>
      </c>
      <c r="D5074" s="30" t="s">
        <v>677</v>
      </c>
      <c r="E5074" s="30" t="s">
        <v>598</v>
      </c>
      <c r="F5074" s="30" t="s">
        <v>599</v>
      </c>
      <c r="G5074" s="30" t="s">
        <v>600</v>
      </c>
    </row>
    <row r="5075" spans="1:7" x14ac:dyDescent="0.2">
      <c r="A5075" s="34">
        <v>5074</v>
      </c>
      <c r="B5075" s="30" t="str">
        <f t="shared" si="79"/>
        <v>SJ-T-02-QDVZ-UV-0044_CL02_F</v>
      </c>
      <c r="C5075" s="30" t="str">
        <f>VLOOKUP(D5075,设备类型清单!B:E,4,0)</f>
        <v>SJ-T-02-QDVZ-UV-0044</v>
      </c>
      <c r="D5075" s="30" t="s">
        <v>677</v>
      </c>
      <c r="E5075" s="30" t="s">
        <v>598</v>
      </c>
      <c r="F5075" s="30" t="s">
        <v>601</v>
      </c>
      <c r="G5075" s="30" t="s">
        <v>602</v>
      </c>
    </row>
    <row r="5076" spans="1:7" x14ac:dyDescent="0.2">
      <c r="A5076" s="31">
        <v>5075</v>
      </c>
      <c r="B5076" s="32" t="str">
        <f t="shared" si="79"/>
        <v>SJ-T-02-QDVZ-UV-0045_CL01_F</v>
      </c>
      <c r="C5076" s="32" t="str">
        <f>VLOOKUP(D5076,设备类型清单!B:E,4,0)</f>
        <v>SJ-T-02-QDVZ-UV-0045</v>
      </c>
      <c r="D5076" s="32" t="s">
        <v>678</v>
      </c>
      <c r="E5076" s="32" t="s">
        <v>598</v>
      </c>
      <c r="F5076" s="32" t="s">
        <v>599</v>
      </c>
      <c r="G5076" s="32" t="s">
        <v>600</v>
      </c>
    </row>
    <row r="5077" spans="1:7" x14ac:dyDescent="0.2">
      <c r="A5077" s="31">
        <v>5076</v>
      </c>
      <c r="B5077" s="32" t="str">
        <f t="shared" si="79"/>
        <v>SJ-T-02-QDVZ-UV-0045_CL02_F</v>
      </c>
      <c r="C5077" s="32" t="str">
        <f>VLOOKUP(D5077,设备类型清单!B:E,4,0)</f>
        <v>SJ-T-02-QDVZ-UV-0045</v>
      </c>
      <c r="D5077" s="32" t="s">
        <v>678</v>
      </c>
      <c r="E5077" s="32" t="s">
        <v>598</v>
      </c>
      <c r="F5077" s="32" t="s">
        <v>601</v>
      </c>
      <c r="G5077" s="32" t="s">
        <v>602</v>
      </c>
    </row>
    <row r="5078" spans="1:7" x14ac:dyDescent="0.2">
      <c r="A5078" s="34">
        <v>5077</v>
      </c>
      <c r="B5078" s="30" t="str">
        <f t="shared" si="79"/>
        <v>SJ-T-02-QDVZ-UV-0046_CL01_F</v>
      </c>
      <c r="C5078" s="30" t="str">
        <f>VLOOKUP(D5078,设备类型清单!B:E,4,0)</f>
        <v>SJ-T-02-QDVZ-UV-0046</v>
      </c>
      <c r="D5078" s="30" t="s">
        <v>679</v>
      </c>
      <c r="E5078" s="30" t="s">
        <v>598</v>
      </c>
      <c r="F5078" s="30" t="s">
        <v>599</v>
      </c>
      <c r="G5078" s="30" t="s">
        <v>600</v>
      </c>
    </row>
    <row r="5079" spans="1:7" x14ac:dyDescent="0.2">
      <c r="A5079" s="34">
        <v>5078</v>
      </c>
      <c r="B5079" s="30" t="str">
        <f t="shared" si="79"/>
        <v>SJ-T-02-QDVZ-UV-0046_CL02_F</v>
      </c>
      <c r="C5079" s="30" t="str">
        <f>VLOOKUP(D5079,设备类型清单!B:E,4,0)</f>
        <v>SJ-T-02-QDVZ-UV-0046</v>
      </c>
      <c r="D5079" s="30" t="s">
        <v>679</v>
      </c>
      <c r="E5079" s="30" t="s">
        <v>598</v>
      </c>
      <c r="F5079" s="30" t="s">
        <v>601</v>
      </c>
      <c r="G5079" s="30" t="s">
        <v>602</v>
      </c>
    </row>
    <row r="5080" spans="1:7" x14ac:dyDescent="0.2">
      <c r="A5080" s="31">
        <v>5079</v>
      </c>
      <c r="B5080" s="32" t="str">
        <f t="shared" si="79"/>
        <v>SJ-T-02-QDVZ-UV-0047_CL01_F</v>
      </c>
      <c r="C5080" s="32" t="str">
        <f>VLOOKUP(D5080,设备类型清单!B:E,4,0)</f>
        <v>SJ-T-02-QDVZ-UV-0047</v>
      </c>
      <c r="D5080" s="32" t="s">
        <v>680</v>
      </c>
      <c r="E5080" s="32" t="s">
        <v>598</v>
      </c>
      <c r="F5080" s="32" t="s">
        <v>599</v>
      </c>
      <c r="G5080" s="32" t="s">
        <v>600</v>
      </c>
    </row>
    <row r="5081" spans="1:7" x14ac:dyDescent="0.2">
      <c r="A5081" s="31">
        <v>5080</v>
      </c>
      <c r="B5081" s="32" t="str">
        <f t="shared" si="79"/>
        <v>SJ-T-02-QDVZ-UV-0047_CL02_F</v>
      </c>
      <c r="C5081" s="32" t="str">
        <f>VLOOKUP(D5081,设备类型清单!B:E,4,0)</f>
        <v>SJ-T-02-QDVZ-UV-0047</v>
      </c>
      <c r="D5081" s="32" t="s">
        <v>680</v>
      </c>
      <c r="E5081" s="32" t="s">
        <v>598</v>
      </c>
      <c r="F5081" s="32" t="s">
        <v>601</v>
      </c>
      <c r="G5081" s="32" t="s">
        <v>602</v>
      </c>
    </row>
    <row r="5082" spans="1:7" x14ac:dyDescent="0.2">
      <c r="A5082" s="34">
        <v>5081</v>
      </c>
      <c r="B5082" s="30" t="str">
        <f t="shared" si="79"/>
        <v>SJ-T-02-QDVZ-UV-0048_CL01_F</v>
      </c>
      <c r="C5082" s="30" t="str">
        <f>VLOOKUP(D5082,设备类型清单!B:E,4,0)</f>
        <v>SJ-T-02-QDVZ-UV-0048</v>
      </c>
      <c r="D5082" s="30" t="s">
        <v>681</v>
      </c>
      <c r="E5082" s="30" t="s">
        <v>598</v>
      </c>
      <c r="F5082" s="30" t="s">
        <v>599</v>
      </c>
      <c r="G5082" s="30" t="s">
        <v>600</v>
      </c>
    </row>
    <row r="5083" spans="1:7" x14ac:dyDescent="0.2">
      <c r="A5083" s="34">
        <v>5082</v>
      </c>
      <c r="B5083" s="30" t="str">
        <f t="shared" si="79"/>
        <v>SJ-T-02-QDVZ-UV-0048_CL02_F</v>
      </c>
      <c r="C5083" s="30" t="str">
        <f>VLOOKUP(D5083,设备类型清单!B:E,4,0)</f>
        <v>SJ-T-02-QDVZ-UV-0048</v>
      </c>
      <c r="D5083" s="30" t="s">
        <v>681</v>
      </c>
      <c r="E5083" s="30" t="s">
        <v>598</v>
      </c>
      <c r="F5083" s="30" t="s">
        <v>601</v>
      </c>
      <c r="G5083" s="30" t="s">
        <v>602</v>
      </c>
    </row>
    <row r="5084" spans="1:7" x14ac:dyDescent="0.2">
      <c r="A5084" s="31">
        <v>5083</v>
      </c>
      <c r="B5084" s="32" t="str">
        <f t="shared" si="79"/>
        <v>SJ-T-02-QDVZ-UV-0049_CL01_F</v>
      </c>
      <c r="C5084" s="32" t="str">
        <f>VLOOKUP(D5084,设备类型清单!B:E,4,0)</f>
        <v>SJ-T-02-QDVZ-UV-0049</v>
      </c>
      <c r="D5084" s="32" t="s">
        <v>682</v>
      </c>
      <c r="E5084" s="32" t="s">
        <v>598</v>
      </c>
      <c r="F5084" s="32" t="s">
        <v>599</v>
      </c>
      <c r="G5084" s="32" t="s">
        <v>600</v>
      </c>
    </row>
    <row r="5085" spans="1:7" x14ac:dyDescent="0.2">
      <c r="A5085" s="31">
        <v>5084</v>
      </c>
      <c r="B5085" s="32" t="str">
        <f t="shared" si="79"/>
        <v>SJ-T-02-QDVZ-UV-0049_CL02_F</v>
      </c>
      <c r="C5085" s="32" t="str">
        <f>VLOOKUP(D5085,设备类型清单!B:E,4,0)</f>
        <v>SJ-T-02-QDVZ-UV-0049</v>
      </c>
      <c r="D5085" s="32" t="s">
        <v>682</v>
      </c>
      <c r="E5085" s="32" t="s">
        <v>598</v>
      </c>
      <c r="F5085" s="32" t="s">
        <v>601</v>
      </c>
      <c r="G5085" s="32" t="s">
        <v>602</v>
      </c>
    </row>
    <row r="5086" spans="1:7" x14ac:dyDescent="0.2">
      <c r="A5086" s="34">
        <v>5085</v>
      </c>
      <c r="B5086" s="30" t="str">
        <f t="shared" si="79"/>
        <v>SJ-T-02-QDVZ-UV-0050_CL01_F</v>
      </c>
      <c r="C5086" s="30" t="str">
        <f>VLOOKUP(D5086,设备类型清单!B:E,4,0)</f>
        <v>SJ-T-02-QDVZ-UV-0050</v>
      </c>
      <c r="D5086" s="30" t="s">
        <v>683</v>
      </c>
      <c r="E5086" s="30" t="s">
        <v>598</v>
      </c>
      <c r="F5086" s="30" t="s">
        <v>599</v>
      </c>
      <c r="G5086" s="30" t="s">
        <v>600</v>
      </c>
    </row>
    <row r="5087" spans="1:7" x14ac:dyDescent="0.2">
      <c r="A5087" s="34">
        <v>5086</v>
      </c>
      <c r="B5087" s="30" t="str">
        <f t="shared" si="79"/>
        <v>SJ-T-02-QDVZ-UV-0050_CL02_F</v>
      </c>
      <c r="C5087" s="30" t="str">
        <f>VLOOKUP(D5087,设备类型清单!B:E,4,0)</f>
        <v>SJ-T-02-QDVZ-UV-0050</v>
      </c>
      <c r="D5087" s="30" t="s">
        <v>683</v>
      </c>
      <c r="E5087" s="30" t="s">
        <v>598</v>
      </c>
      <c r="F5087" s="30" t="s">
        <v>601</v>
      </c>
      <c r="G5087" s="30" t="s">
        <v>602</v>
      </c>
    </row>
    <row r="5088" spans="1:7" x14ac:dyDescent="0.2">
      <c r="A5088" s="31">
        <v>5087</v>
      </c>
      <c r="B5088" s="32" t="str">
        <f t="shared" si="79"/>
        <v>SJ-T-02-QDVZ-UV-0051_CL01_F</v>
      </c>
      <c r="C5088" s="32" t="str">
        <f>VLOOKUP(D5088,设备类型清单!B:E,4,0)</f>
        <v>SJ-T-02-QDVZ-UV-0051</v>
      </c>
      <c r="D5088" s="32" t="s">
        <v>684</v>
      </c>
      <c r="E5088" s="32" t="s">
        <v>598</v>
      </c>
      <c r="F5088" s="32" t="s">
        <v>599</v>
      </c>
      <c r="G5088" s="32" t="s">
        <v>600</v>
      </c>
    </row>
    <row r="5089" spans="1:7" x14ac:dyDescent="0.2">
      <c r="A5089" s="31">
        <v>5088</v>
      </c>
      <c r="B5089" s="32" t="str">
        <f t="shared" si="79"/>
        <v>SJ-T-02-QDVZ-UV-0051_CL02_F</v>
      </c>
      <c r="C5089" s="32" t="str">
        <f>VLOOKUP(D5089,设备类型清单!B:E,4,0)</f>
        <v>SJ-T-02-QDVZ-UV-0051</v>
      </c>
      <c r="D5089" s="32" t="s">
        <v>684</v>
      </c>
      <c r="E5089" s="32" t="s">
        <v>598</v>
      </c>
      <c r="F5089" s="32" t="s">
        <v>601</v>
      </c>
      <c r="G5089" s="32" t="s">
        <v>602</v>
      </c>
    </row>
    <row r="5090" spans="1:7" x14ac:dyDescent="0.2">
      <c r="A5090" s="34">
        <v>5089</v>
      </c>
      <c r="B5090" s="30" t="str">
        <f t="shared" si="79"/>
        <v>SJ-T-02-QDVZ-UV-0052_CL01_F</v>
      </c>
      <c r="C5090" s="30" t="str">
        <f>VLOOKUP(D5090,设备类型清单!B:E,4,0)</f>
        <v>SJ-T-02-QDVZ-UV-0052</v>
      </c>
      <c r="D5090" s="30" t="s">
        <v>685</v>
      </c>
      <c r="E5090" s="30" t="s">
        <v>598</v>
      </c>
      <c r="F5090" s="30" t="s">
        <v>599</v>
      </c>
      <c r="G5090" s="30" t="s">
        <v>600</v>
      </c>
    </row>
    <row r="5091" spans="1:7" x14ac:dyDescent="0.2">
      <c r="A5091" s="34">
        <v>5090</v>
      </c>
      <c r="B5091" s="30" t="str">
        <f t="shared" si="79"/>
        <v>SJ-T-02-QDVZ-UV-0052_CL02_F</v>
      </c>
      <c r="C5091" s="30" t="str">
        <f>VLOOKUP(D5091,设备类型清单!B:E,4,0)</f>
        <v>SJ-T-02-QDVZ-UV-0052</v>
      </c>
      <c r="D5091" s="30" t="s">
        <v>685</v>
      </c>
      <c r="E5091" s="30" t="s">
        <v>598</v>
      </c>
      <c r="F5091" s="30" t="s">
        <v>601</v>
      </c>
      <c r="G5091" s="30" t="s">
        <v>602</v>
      </c>
    </row>
    <row r="5092" spans="1:7" x14ac:dyDescent="0.2">
      <c r="A5092" s="31">
        <v>5091</v>
      </c>
      <c r="B5092" s="32" t="str">
        <f t="shared" si="79"/>
        <v>SJ-T-02-QDVZ-UV-0053_CL01_F</v>
      </c>
      <c r="C5092" s="32" t="str">
        <f>VLOOKUP(D5092,设备类型清单!B:E,4,0)</f>
        <v>SJ-T-02-QDVZ-UV-0053</v>
      </c>
      <c r="D5092" s="32" t="s">
        <v>686</v>
      </c>
      <c r="E5092" s="32" t="s">
        <v>598</v>
      </c>
      <c r="F5092" s="32" t="s">
        <v>599</v>
      </c>
      <c r="G5092" s="32" t="s">
        <v>600</v>
      </c>
    </row>
    <row r="5093" spans="1:7" x14ac:dyDescent="0.2">
      <c r="A5093" s="31">
        <v>5092</v>
      </c>
      <c r="B5093" s="32" t="str">
        <f t="shared" si="79"/>
        <v>SJ-T-02-QDVZ-UV-0053_CL02_F</v>
      </c>
      <c r="C5093" s="32" t="str">
        <f>VLOOKUP(D5093,设备类型清单!B:E,4,0)</f>
        <v>SJ-T-02-QDVZ-UV-0053</v>
      </c>
      <c r="D5093" s="32" t="s">
        <v>686</v>
      </c>
      <c r="E5093" s="32" t="s">
        <v>598</v>
      </c>
      <c r="F5093" s="32" t="s">
        <v>601</v>
      </c>
      <c r="G5093" s="32" t="s">
        <v>602</v>
      </c>
    </row>
    <row r="5094" spans="1:7" x14ac:dyDescent="0.2">
      <c r="A5094" s="34">
        <v>5093</v>
      </c>
      <c r="B5094" s="30" t="str">
        <f t="shared" si="79"/>
        <v>SJ-T-02-QDVZ-UV-0054_CL01_F</v>
      </c>
      <c r="C5094" s="30" t="str">
        <f>VLOOKUP(D5094,设备类型清单!B:E,4,0)</f>
        <v>SJ-T-02-QDVZ-UV-0054</v>
      </c>
      <c r="D5094" s="30" t="s">
        <v>687</v>
      </c>
      <c r="E5094" s="30" t="s">
        <v>598</v>
      </c>
      <c r="F5094" s="30" t="s">
        <v>599</v>
      </c>
      <c r="G5094" s="30" t="s">
        <v>600</v>
      </c>
    </row>
    <row r="5095" spans="1:7" x14ac:dyDescent="0.2">
      <c r="A5095" s="34">
        <v>5094</v>
      </c>
      <c r="B5095" s="30" t="str">
        <f t="shared" si="79"/>
        <v>SJ-T-02-QDVZ-UV-0054_CL02_F</v>
      </c>
      <c r="C5095" s="30" t="str">
        <f>VLOOKUP(D5095,设备类型清单!B:E,4,0)</f>
        <v>SJ-T-02-QDVZ-UV-0054</v>
      </c>
      <c r="D5095" s="30" t="s">
        <v>687</v>
      </c>
      <c r="E5095" s="30" t="s">
        <v>598</v>
      </c>
      <c r="F5095" s="30" t="s">
        <v>601</v>
      </c>
      <c r="G5095" s="30" t="s">
        <v>602</v>
      </c>
    </row>
    <row r="5096" spans="1:7" x14ac:dyDescent="0.2">
      <c r="A5096" s="31">
        <v>5095</v>
      </c>
      <c r="B5096" s="32" t="str">
        <f t="shared" si="79"/>
        <v>SJ-T-02-QDVZ-UV-0055_CL01_F</v>
      </c>
      <c r="C5096" s="32" t="str">
        <f>VLOOKUP(D5096,设备类型清单!B:E,4,0)</f>
        <v>SJ-T-02-QDVZ-UV-0055</v>
      </c>
      <c r="D5096" s="32" t="s">
        <v>688</v>
      </c>
      <c r="E5096" s="32" t="s">
        <v>598</v>
      </c>
      <c r="F5096" s="32" t="s">
        <v>599</v>
      </c>
      <c r="G5096" s="32" t="s">
        <v>600</v>
      </c>
    </row>
    <row r="5097" spans="1:7" x14ac:dyDescent="0.2">
      <c r="A5097" s="31">
        <v>5096</v>
      </c>
      <c r="B5097" s="32" t="str">
        <f t="shared" si="79"/>
        <v>SJ-T-02-QDVZ-UV-0055_CL02_F</v>
      </c>
      <c r="C5097" s="32" t="str">
        <f>VLOOKUP(D5097,设备类型清单!B:E,4,0)</f>
        <v>SJ-T-02-QDVZ-UV-0055</v>
      </c>
      <c r="D5097" s="32" t="s">
        <v>688</v>
      </c>
      <c r="E5097" s="32" t="s">
        <v>598</v>
      </c>
      <c r="F5097" s="32" t="s">
        <v>601</v>
      </c>
      <c r="G5097" s="32" t="s">
        <v>602</v>
      </c>
    </row>
    <row r="5098" spans="1:7" x14ac:dyDescent="0.2">
      <c r="A5098" s="34">
        <v>5097</v>
      </c>
      <c r="B5098" s="30" t="str">
        <f t="shared" si="79"/>
        <v>SJ-T-02-QDVZ-UV-0056_CL01_F</v>
      </c>
      <c r="C5098" s="30" t="str">
        <f>VLOOKUP(D5098,设备类型清单!B:E,4,0)</f>
        <v>SJ-T-02-QDVZ-UV-0056</v>
      </c>
      <c r="D5098" s="30" t="s">
        <v>689</v>
      </c>
      <c r="E5098" s="30" t="s">
        <v>598</v>
      </c>
      <c r="F5098" s="30" t="s">
        <v>599</v>
      </c>
      <c r="G5098" s="30" t="s">
        <v>600</v>
      </c>
    </row>
    <row r="5099" spans="1:7" x14ac:dyDescent="0.2">
      <c r="A5099" s="34">
        <v>5098</v>
      </c>
      <c r="B5099" s="30" t="str">
        <f t="shared" si="79"/>
        <v>SJ-T-02-QDVZ-UV-0056_CL02_F</v>
      </c>
      <c r="C5099" s="30" t="str">
        <f>VLOOKUP(D5099,设备类型清单!B:E,4,0)</f>
        <v>SJ-T-02-QDVZ-UV-0056</v>
      </c>
      <c r="D5099" s="30" t="s">
        <v>689</v>
      </c>
      <c r="E5099" s="30" t="s">
        <v>598</v>
      </c>
      <c r="F5099" s="30" t="s">
        <v>601</v>
      </c>
      <c r="G5099" s="30" t="s">
        <v>602</v>
      </c>
    </row>
    <row r="5100" spans="1:7" x14ac:dyDescent="0.2">
      <c r="A5100" s="31">
        <v>5099</v>
      </c>
      <c r="B5100" s="32" t="str">
        <f t="shared" si="79"/>
        <v>SJ-T-02-QDVZ-UV-0057_CL01_F</v>
      </c>
      <c r="C5100" s="32" t="str">
        <f>VLOOKUP(D5100,设备类型清单!B:E,4,0)</f>
        <v>SJ-T-02-QDVZ-UV-0057</v>
      </c>
      <c r="D5100" s="32" t="s">
        <v>690</v>
      </c>
      <c r="E5100" s="32" t="s">
        <v>598</v>
      </c>
      <c r="F5100" s="32" t="s">
        <v>599</v>
      </c>
      <c r="G5100" s="32" t="s">
        <v>600</v>
      </c>
    </row>
    <row r="5101" spans="1:7" x14ac:dyDescent="0.2">
      <c r="A5101" s="31">
        <v>5100</v>
      </c>
      <c r="B5101" s="32" t="str">
        <f t="shared" si="79"/>
        <v>SJ-T-02-QDVZ-UV-0057_CL02_F</v>
      </c>
      <c r="C5101" s="32" t="str">
        <f>VLOOKUP(D5101,设备类型清单!B:E,4,0)</f>
        <v>SJ-T-02-QDVZ-UV-0057</v>
      </c>
      <c r="D5101" s="32" t="s">
        <v>690</v>
      </c>
      <c r="E5101" s="32" t="s">
        <v>598</v>
      </c>
      <c r="F5101" s="32" t="s">
        <v>601</v>
      </c>
      <c r="G5101" s="32" t="s">
        <v>602</v>
      </c>
    </row>
    <row r="5102" spans="1:7" x14ac:dyDescent="0.2">
      <c r="A5102" s="34">
        <v>5101</v>
      </c>
      <c r="B5102" s="30" t="str">
        <f t="shared" si="79"/>
        <v>SJ-T-02-QDVZ-UV-0058_CL01_F</v>
      </c>
      <c r="C5102" s="30" t="str">
        <f>VLOOKUP(D5102,设备类型清单!B:E,4,0)</f>
        <v>SJ-T-02-QDVZ-UV-0058</v>
      </c>
      <c r="D5102" s="30" t="s">
        <v>691</v>
      </c>
      <c r="E5102" s="30" t="s">
        <v>598</v>
      </c>
      <c r="F5102" s="30" t="s">
        <v>599</v>
      </c>
      <c r="G5102" s="30" t="s">
        <v>600</v>
      </c>
    </row>
    <row r="5103" spans="1:7" x14ac:dyDescent="0.2">
      <c r="A5103" s="34">
        <v>5102</v>
      </c>
      <c r="B5103" s="30" t="str">
        <f t="shared" si="79"/>
        <v>SJ-T-02-QDVZ-UV-0058_CL02_F</v>
      </c>
      <c r="C5103" s="30" t="str">
        <f>VLOOKUP(D5103,设备类型清单!B:E,4,0)</f>
        <v>SJ-T-02-QDVZ-UV-0058</v>
      </c>
      <c r="D5103" s="30" t="s">
        <v>691</v>
      </c>
      <c r="E5103" s="30" t="s">
        <v>598</v>
      </c>
      <c r="F5103" s="30" t="s">
        <v>601</v>
      </c>
      <c r="G5103" s="30" t="s">
        <v>602</v>
      </c>
    </row>
    <row r="5104" spans="1:7" x14ac:dyDescent="0.2">
      <c r="A5104" s="31">
        <v>5103</v>
      </c>
      <c r="B5104" s="32" t="str">
        <f t="shared" si="79"/>
        <v>SJ-T-02-QDVZ-UV-0059_CL01_F</v>
      </c>
      <c r="C5104" s="32" t="str">
        <f>VLOOKUP(D5104,设备类型清单!B:E,4,0)</f>
        <v>SJ-T-02-QDVZ-UV-0059</v>
      </c>
      <c r="D5104" s="32" t="s">
        <v>692</v>
      </c>
      <c r="E5104" s="32" t="s">
        <v>598</v>
      </c>
      <c r="F5104" s="32" t="s">
        <v>599</v>
      </c>
      <c r="G5104" s="32" t="s">
        <v>600</v>
      </c>
    </row>
    <row r="5105" spans="1:7" x14ac:dyDescent="0.2">
      <c r="A5105" s="31">
        <v>5104</v>
      </c>
      <c r="B5105" s="32" t="str">
        <f t="shared" si="79"/>
        <v>SJ-T-02-QDVZ-UV-0059_CL02_F</v>
      </c>
      <c r="C5105" s="32" t="str">
        <f>VLOOKUP(D5105,设备类型清单!B:E,4,0)</f>
        <v>SJ-T-02-QDVZ-UV-0059</v>
      </c>
      <c r="D5105" s="32" t="s">
        <v>692</v>
      </c>
      <c r="E5105" s="32" t="s">
        <v>598</v>
      </c>
      <c r="F5105" s="32" t="s">
        <v>601</v>
      </c>
      <c r="G5105" s="32" t="s">
        <v>602</v>
      </c>
    </row>
    <row r="5106" spans="1:7" x14ac:dyDescent="0.2">
      <c r="A5106" s="34">
        <v>5105</v>
      </c>
      <c r="B5106" s="30" t="str">
        <f t="shared" si="79"/>
        <v>SJ-T-02-QDVZ-UV-0060_CL01_F</v>
      </c>
      <c r="C5106" s="30" t="str">
        <f>VLOOKUP(D5106,设备类型清单!B:E,4,0)</f>
        <v>SJ-T-02-QDVZ-UV-0060</v>
      </c>
      <c r="D5106" s="30" t="s">
        <v>693</v>
      </c>
      <c r="E5106" s="30" t="s">
        <v>598</v>
      </c>
      <c r="F5106" s="30" t="s">
        <v>599</v>
      </c>
      <c r="G5106" s="30" t="s">
        <v>600</v>
      </c>
    </row>
    <row r="5107" spans="1:7" x14ac:dyDescent="0.2">
      <c r="A5107" s="34">
        <v>5106</v>
      </c>
      <c r="B5107" s="30" t="str">
        <f t="shared" si="79"/>
        <v>SJ-T-02-QDVZ-UV-0060_CL02_F</v>
      </c>
      <c r="C5107" s="30" t="str">
        <f>VLOOKUP(D5107,设备类型清单!B:E,4,0)</f>
        <v>SJ-T-02-QDVZ-UV-0060</v>
      </c>
      <c r="D5107" s="30" t="s">
        <v>693</v>
      </c>
      <c r="E5107" s="30" t="s">
        <v>598</v>
      </c>
      <c r="F5107" s="30" t="s">
        <v>601</v>
      </c>
      <c r="G5107" s="30" t="s">
        <v>602</v>
      </c>
    </row>
    <row r="5108" spans="1:7" x14ac:dyDescent="0.2">
      <c r="A5108" s="31">
        <v>5107</v>
      </c>
      <c r="B5108" s="32" t="str">
        <f t="shared" si="79"/>
        <v>SJ-T-02-QDVZ-UV-0061_CL01_F</v>
      </c>
      <c r="C5108" s="32" t="str">
        <f>VLOOKUP(D5108,设备类型清单!B:E,4,0)</f>
        <v>SJ-T-02-QDVZ-UV-0061</v>
      </c>
      <c r="D5108" s="32" t="s">
        <v>694</v>
      </c>
      <c r="E5108" s="32" t="s">
        <v>598</v>
      </c>
      <c r="F5108" s="32" t="s">
        <v>599</v>
      </c>
      <c r="G5108" s="32" t="s">
        <v>600</v>
      </c>
    </row>
    <row r="5109" spans="1:7" x14ac:dyDescent="0.2">
      <c r="A5109" s="31">
        <v>5108</v>
      </c>
      <c r="B5109" s="32" t="str">
        <f t="shared" si="79"/>
        <v>SJ-T-02-QDVZ-UV-0061_CL02_F</v>
      </c>
      <c r="C5109" s="32" t="str">
        <f>VLOOKUP(D5109,设备类型清单!B:E,4,0)</f>
        <v>SJ-T-02-QDVZ-UV-0061</v>
      </c>
      <c r="D5109" s="32" t="s">
        <v>694</v>
      </c>
      <c r="E5109" s="32" t="s">
        <v>598</v>
      </c>
      <c r="F5109" s="32" t="s">
        <v>601</v>
      </c>
      <c r="G5109" s="32" t="s">
        <v>602</v>
      </c>
    </row>
    <row r="5110" spans="1:7" x14ac:dyDescent="0.2">
      <c r="A5110" s="34">
        <v>5109</v>
      </c>
      <c r="B5110" s="30" t="str">
        <f t="shared" si="79"/>
        <v>SJ-T-02-QDVZ-UV-0062_CL01_F</v>
      </c>
      <c r="C5110" s="30" t="str">
        <f>VLOOKUP(D5110,设备类型清单!B:E,4,0)</f>
        <v>SJ-T-02-QDVZ-UV-0062</v>
      </c>
      <c r="D5110" s="30" t="s">
        <v>695</v>
      </c>
      <c r="E5110" s="30" t="s">
        <v>598</v>
      </c>
      <c r="F5110" s="30" t="s">
        <v>599</v>
      </c>
      <c r="G5110" s="30" t="s">
        <v>600</v>
      </c>
    </row>
    <row r="5111" spans="1:7" x14ac:dyDescent="0.2">
      <c r="A5111" s="34">
        <v>5110</v>
      </c>
      <c r="B5111" s="30" t="str">
        <f t="shared" si="79"/>
        <v>SJ-T-02-QDVZ-UV-0062_CL02_F</v>
      </c>
      <c r="C5111" s="30" t="str">
        <f>VLOOKUP(D5111,设备类型清单!B:E,4,0)</f>
        <v>SJ-T-02-QDVZ-UV-0062</v>
      </c>
      <c r="D5111" s="30" t="s">
        <v>695</v>
      </c>
      <c r="E5111" s="30" t="s">
        <v>598</v>
      </c>
      <c r="F5111" s="30" t="s">
        <v>601</v>
      </c>
      <c r="G5111" s="30" t="s">
        <v>602</v>
      </c>
    </row>
    <row r="5112" spans="1:7" x14ac:dyDescent="0.2">
      <c r="A5112" s="31">
        <v>5111</v>
      </c>
      <c r="B5112" s="32" t="str">
        <f t="shared" si="79"/>
        <v>SJ-T-02-QDVZ-UV-0063_CL01_F</v>
      </c>
      <c r="C5112" s="32" t="str">
        <f>VLOOKUP(D5112,设备类型清单!B:E,4,0)</f>
        <v>SJ-T-02-QDVZ-UV-0063</v>
      </c>
      <c r="D5112" s="32" t="s">
        <v>696</v>
      </c>
      <c r="E5112" s="32" t="s">
        <v>598</v>
      </c>
      <c r="F5112" s="32" t="s">
        <v>599</v>
      </c>
      <c r="G5112" s="32" t="s">
        <v>600</v>
      </c>
    </row>
    <row r="5113" spans="1:7" x14ac:dyDescent="0.2">
      <c r="A5113" s="31">
        <v>5112</v>
      </c>
      <c r="B5113" s="32" t="str">
        <f t="shared" si="79"/>
        <v>SJ-T-02-QDVZ-UV-0063_CL02_F</v>
      </c>
      <c r="C5113" s="32" t="str">
        <f>VLOOKUP(D5113,设备类型清单!B:E,4,0)</f>
        <v>SJ-T-02-QDVZ-UV-0063</v>
      </c>
      <c r="D5113" s="32" t="s">
        <v>696</v>
      </c>
      <c r="E5113" s="32" t="s">
        <v>598</v>
      </c>
      <c r="F5113" s="32" t="s">
        <v>601</v>
      </c>
      <c r="G5113" s="32" t="s">
        <v>602</v>
      </c>
    </row>
    <row r="5114" spans="1:7" x14ac:dyDescent="0.2">
      <c r="A5114" s="34">
        <v>5113</v>
      </c>
      <c r="B5114" s="30" t="str">
        <f t="shared" si="79"/>
        <v>SJ-T-02-QDVZ-UV-0064_CL01_F</v>
      </c>
      <c r="C5114" s="30" t="str">
        <f>VLOOKUP(D5114,设备类型清单!B:E,4,0)</f>
        <v>SJ-T-02-QDVZ-UV-0064</v>
      </c>
      <c r="D5114" s="30" t="s">
        <v>697</v>
      </c>
      <c r="E5114" s="30" t="s">
        <v>598</v>
      </c>
      <c r="F5114" s="30" t="s">
        <v>599</v>
      </c>
      <c r="G5114" s="30" t="s">
        <v>600</v>
      </c>
    </row>
    <row r="5115" spans="1:7" x14ac:dyDescent="0.2">
      <c r="A5115" s="34">
        <v>5114</v>
      </c>
      <c r="B5115" s="30" t="str">
        <f t="shared" si="79"/>
        <v>SJ-T-02-QDVZ-UV-0064_CL02_F</v>
      </c>
      <c r="C5115" s="30" t="str">
        <f>VLOOKUP(D5115,设备类型清单!B:E,4,0)</f>
        <v>SJ-T-02-QDVZ-UV-0064</v>
      </c>
      <c r="D5115" s="30" t="s">
        <v>697</v>
      </c>
      <c r="E5115" s="30" t="s">
        <v>598</v>
      </c>
      <c r="F5115" s="30" t="s">
        <v>601</v>
      </c>
      <c r="G5115" s="30" t="s">
        <v>602</v>
      </c>
    </row>
    <row r="5116" spans="1:7" x14ac:dyDescent="0.2">
      <c r="A5116" s="31">
        <v>5115</v>
      </c>
      <c r="B5116" s="32" t="str">
        <f t="shared" si="79"/>
        <v>SJ-T-02-QDVZ-UV-0065_CL01_F</v>
      </c>
      <c r="C5116" s="32" t="str">
        <f>VLOOKUP(D5116,设备类型清单!B:E,4,0)</f>
        <v>SJ-T-02-QDVZ-UV-0065</v>
      </c>
      <c r="D5116" s="32" t="s">
        <v>698</v>
      </c>
      <c r="E5116" s="32" t="s">
        <v>598</v>
      </c>
      <c r="F5116" s="32" t="s">
        <v>599</v>
      </c>
      <c r="G5116" s="32" t="s">
        <v>600</v>
      </c>
    </row>
    <row r="5117" spans="1:7" x14ac:dyDescent="0.2">
      <c r="A5117" s="31">
        <v>5116</v>
      </c>
      <c r="B5117" s="32" t="str">
        <f t="shared" si="79"/>
        <v>SJ-T-02-QDVZ-UV-0065_CL02_F</v>
      </c>
      <c r="C5117" s="32" t="str">
        <f>VLOOKUP(D5117,设备类型清单!B:E,4,0)</f>
        <v>SJ-T-02-QDVZ-UV-0065</v>
      </c>
      <c r="D5117" s="32" t="s">
        <v>698</v>
      </c>
      <c r="E5117" s="32" t="s">
        <v>598</v>
      </c>
      <c r="F5117" s="32" t="s">
        <v>601</v>
      </c>
      <c r="G5117" s="32" t="s">
        <v>602</v>
      </c>
    </row>
    <row r="5118" spans="1:7" x14ac:dyDescent="0.2">
      <c r="A5118" s="34">
        <v>5117</v>
      </c>
      <c r="B5118" s="30" t="str">
        <f t="shared" si="79"/>
        <v>SJ-T-02-QDVZ-UV-0066_CL01_F</v>
      </c>
      <c r="C5118" s="30" t="str">
        <f>VLOOKUP(D5118,设备类型清单!B:E,4,0)</f>
        <v>SJ-T-02-QDVZ-UV-0066</v>
      </c>
      <c r="D5118" s="30" t="s">
        <v>699</v>
      </c>
      <c r="E5118" s="30" t="s">
        <v>598</v>
      </c>
      <c r="F5118" s="30" t="s">
        <v>599</v>
      </c>
      <c r="G5118" s="30" t="s">
        <v>600</v>
      </c>
    </row>
    <row r="5119" spans="1:7" x14ac:dyDescent="0.2">
      <c r="A5119" s="34">
        <v>5118</v>
      </c>
      <c r="B5119" s="30" t="str">
        <f t="shared" si="79"/>
        <v>SJ-T-02-QDVZ-UV-0066_CL02_F</v>
      </c>
      <c r="C5119" s="30" t="str">
        <f>VLOOKUP(D5119,设备类型清单!B:E,4,0)</f>
        <v>SJ-T-02-QDVZ-UV-0066</v>
      </c>
      <c r="D5119" s="30" t="s">
        <v>699</v>
      </c>
      <c r="E5119" s="30" t="s">
        <v>598</v>
      </c>
      <c r="F5119" s="30" t="s">
        <v>601</v>
      </c>
      <c r="G5119" s="30" t="s">
        <v>602</v>
      </c>
    </row>
    <row r="5120" spans="1:7" x14ac:dyDescent="0.2">
      <c r="A5120" s="31">
        <v>5119</v>
      </c>
      <c r="B5120" s="32" t="str">
        <f t="shared" si="79"/>
        <v>SJ-T-02-QDVZ-UV-0067_CL01_F</v>
      </c>
      <c r="C5120" s="32" t="str">
        <f>VLOOKUP(D5120,设备类型清单!B:E,4,0)</f>
        <v>SJ-T-02-QDVZ-UV-0067</v>
      </c>
      <c r="D5120" s="32" t="s">
        <v>700</v>
      </c>
      <c r="E5120" s="32" t="s">
        <v>598</v>
      </c>
      <c r="F5120" s="32" t="s">
        <v>599</v>
      </c>
      <c r="G5120" s="32" t="s">
        <v>600</v>
      </c>
    </row>
    <row r="5121" spans="1:7" x14ac:dyDescent="0.2">
      <c r="A5121" s="31">
        <v>5120</v>
      </c>
      <c r="B5121" s="32" t="str">
        <f t="shared" si="79"/>
        <v>SJ-T-02-QDVZ-UV-0067_CL02_F</v>
      </c>
      <c r="C5121" s="32" t="str">
        <f>VLOOKUP(D5121,设备类型清单!B:E,4,0)</f>
        <v>SJ-T-02-QDVZ-UV-0067</v>
      </c>
      <c r="D5121" s="32" t="s">
        <v>700</v>
      </c>
      <c r="E5121" s="32" t="s">
        <v>598</v>
      </c>
      <c r="F5121" s="32" t="s">
        <v>601</v>
      </c>
      <c r="G5121" s="32" t="s">
        <v>602</v>
      </c>
    </row>
    <row r="5122" spans="1:7" x14ac:dyDescent="0.2">
      <c r="A5122" s="34">
        <v>5121</v>
      </c>
      <c r="B5122" s="30" t="str">
        <f t="shared" ref="B5122:B5185" si="80">C5122&amp;F5122</f>
        <v>SJ-T-02-QDVZ-UV-0068_CL01_F</v>
      </c>
      <c r="C5122" s="30" t="str">
        <f>VLOOKUP(D5122,设备类型清单!B:E,4,0)</f>
        <v>SJ-T-02-QDVZ-UV-0068</v>
      </c>
      <c r="D5122" s="30" t="s">
        <v>701</v>
      </c>
      <c r="E5122" s="30" t="s">
        <v>598</v>
      </c>
      <c r="F5122" s="30" t="s">
        <v>599</v>
      </c>
      <c r="G5122" s="30" t="s">
        <v>600</v>
      </c>
    </row>
    <row r="5123" spans="1:7" x14ac:dyDescent="0.2">
      <c r="A5123" s="34">
        <v>5122</v>
      </c>
      <c r="B5123" s="30" t="str">
        <f t="shared" si="80"/>
        <v>SJ-T-02-QDVZ-UV-0068_CL02_F</v>
      </c>
      <c r="C5123" s="30" t="str">
        <f>VLOOKUP(D5123,设备类型清单!B:E,4,0)</f>
        <v>SJ-T-02-QDVZ-UV-0068</v>
      </c>
      <c r="D5123" s="30" t="s">
        <v>701</v>
      </c>
      <c r="E5123" s="30" t="s">
        <v>598</v>
      </c>
      <c r="F5123" s="30" t="s">
        <v>601</v>
      </c>
      <c r="G5123" s="30" t="s">
        <v>602</v>
      </c>
    </row>
    <row r="5124" spans="1:7" x14ac:dyDescent="0.2">
      <c r="A5124" s="31">
        <v>5123</v>
      </c>
      <c r="B5124" s="32" t="str">
        <f t="shared" si="80"/>
        <v>SJ-T-02-QDVZ-UV-0069_CL01_F</v>
      </c>
      <c r="C5124" s="32" t="str">
        <f>VLOOKUP(D5124,设备类型清单!B:E,4,0)</f>
        <v>SJ-T-02-QDVZ-UV-0069</v>
      </c>
      <c r="D5124" s="32" t="s">
        <v>702</v>
      </c>
      <c r="E5124" s="32" t="s">
        <v>598</v>
      </c>
      <c r="F5124" s="32" t="s">
        <v>599</v>
      </c>
      <c r="G5124" s="32" t="s">
        <v>600</v>
      </c>
    </row>
    <row r="5125" spans="1:7" x14ac:dyDescent="0.2">
      <c r="A5125" s="31">
        <v>5124</v>
      </c>
      <c r="B5125" s="32" t="str">
        <f t="shared" si="80"/>
        <v>SJ-T-02-QDVZ-UV-0069_CL02_F</v>
      </c>
      <c r="C5125" s="32" t="str">
        <f>VLOOKUP(D5125,设备类型清单!B:E,4,0)</f>
        <v>SJ-T-02-QDVZ-UV-0069</v>
      </c>
      <c r="D5125" s="32" t="s">
        <v>702</v>
      </c>
      <c r="E5125" s="32" t="s">
        <v>598</v>
      </c>
      <c r="F5125" s="32" t="s">
        <v>601</v>
      </c>
      <c r="G5125" s="32" t="s">
        <v>602</v>
      </c>
    </row>
    <row r="5126" spans="1:7" x14ac:dyDescent="0.2">
      <c r="A5126" s="34">
        <v>5125</v>
      </c>
      <c r="B5126" s="30" t="str">
        <f t="shared" si="80"/>
        <v>SJ-T-02-QDVZ-UV-0070_CL01_F</v>
      </c>
      <c r="C5126" s="30" t="str">
        <f>VLOOKUP(D5126,设备类型清单!B:E,4,0)</f>
        <v>SJ-T-02-QDVZ-UV-0070</v>
      </c>
      <c r="D5126" s="30" t="s">
        <v>703</v>
      </c>
      <c r="E5126" s="30" t="s">
        <v>598</v>
      </c>
      <c r="F5126" s="30" t="s">
        <v>599</v>
      </c>
      <c r="G5126" s="30" t="s">
        <v>600</v>
      </c>
    </row>
    <row r="5127" spans="1:7" x14ac:dyDescent="0.2">
      <c r="A5127" s="34">
        <v>5126</v>
      </c>
      <c r="B5127" s="30" t="str">
        <f t="shared" si="80"/>
        <v>SJ-T-02-QDVZ-UV-0070_CL02_F</v>
      </c>
      <c r="C5127" s="30" t="str">
        <f>VLOOKUP(D5127,设备类型清单!B:E,4,0)</f>
        <v>SJ-T-02-QDVZ-UV-0070</v>
      </c>
      <c r="D5127" s="30" t="s">
        <v>703</v>
      </c>
      <c r="E5127" s="30" t="s">
        <v>598</v>
      </c>
      <c r="F5127" s="30" t="s">
        <v>601</v>
      </c>
      <c r="G5127" s="30" t="s">
        <v>602</v>
      </c>
    </row>
    <row r="5128" spans="1:7" x14ac:dyDescent="0.2">
      <c r="A5128" s="31">
        <v>5127</v>
      </c>
      <c r="B5128" s="32" t="str">
        <f t="shared" si="80"/>
        <v>SJ-T-02-QDVZ-UV-0071_CL01_F</v>
      </c>
      <c r="C5128" s="32" t="str">
        <f>VLOOKUP(D5128,设备类型清单!B:E,4,0)</f>
        <v>SJ-T-02-QDVZ-UV-0071</v>
      </c>
      <c r="D5128" s="32" t="s">
        <v>704</v>
      </c>
      <c r="E5128" s="32" t="s">
        <v>598</v>
      </c>
      <c r="F5128" s="32" t="s">
        <v>599</v>
      </c>
      <c r="G5128" s="32" t="s">
        <v>600</v>
      </c>
    </row>
    <row r="5129" spans="1:7" x14ac:dyDescent="0.2">
      <c r="A5129" s="31">
        <v>5128</v>
      </c>
      <c r="B5129" s="32" t="str">
        <f t="shared" si="80"/>
        <v>SJ-T-02-QDVZ-UV-0071_CL02_F</v>
      </c>
      <c r="C5129" s="32" t="str">
        <f>VLOOKUP(D5129,设备类型清单!B:E,4,0)</f>
        <v>SJ-T-02-QDVZ-UV-0071</v>
      </c>
      <c r="D5129" s="32" t="s">
        <v>704</v>
      </c>
      <c r="E5129" s="32" t="s">
        <v>598</v>
      </c>
      <c r="F5129" s="32" t="s">
        <v>601</v>
      </c>
      <c r="G5129" s="32" t="s">
        <v>602</v>
      </c>
    </row>
    <row r="5130" spans="1:7" x14ac:dyDescent="0.2">
      <c r="A5130" s="34">
        <v>5129</v>
      </c>
      <c r="B5130" s="30" t="str">
        <f t="shared" si="80"/>
        <v>SJ-T-02-QDVZ-UV-0072_CL01_F</v>
      </c>
      <c r="C5130" s="30" t="str">
        <f>VLOOKUP(D5130,设备类型清单!B:E,4,0)</f>
        <v>SJ-T-02-QDVZ-UV-0072</v>
      </c>
      <c r="D5130" s="30" t="s">
        <v>705</v>
      </c>
      <c r="E5130" s="30" t="s">
        <v>598</v>
      </c>
      <c r="F5130" s="30" t="s">
        <v>599</v>
      </c>
      <c r="G5130" s="30" t="s">
        <v>600</v>
      </c>
    </row>
    <row r="5131" spans="1:7" x14ac:dyDescent="0.2">
      <c r="A5131" s="34">
        <v>5130</v>
      </c>
      <c r="B5131" s="30" t="str">
        <f t="shared" si="80"/>
        <v>SJ-T-02-QDVZ-UV-0072_CL02_F</v>
      </c>
      <c r="C5131" s="30" t="str">
        <f>VLOOKUP(D5131,设备类型清单!B:E,4,0)</f>
        <v>SJ-T-02-QDVZ-UV-0072</v>
      </c>
      <c r="D5131" s="30" t="s">
        <v>705</v>
      </c>
      <c r="E5131" s="30" t="s">
        <v>598</v>
      </c>
      <c r="F5131" s="30" t="s">
        <v>601</v>
      </c>
      <c r="G5131" s="30" t="s">
        <v>602</v>
      </c>
    </row>
    <row r="5132" spans="1:7" x14ac:dyDescent="0.2">
      <c r="A5132" s="31">
        <v>5131</v>
      </c>
      <c r="B5132" s="32" t="str">
        <f t="shared" si="80"/>
        <v>SJ-T-02-QDVZ-UV-0073_CL01_F</v>
      </c>
      <c r="C5132" s="32" t="str">
        <f>VLOOKUP(D5132,设备类型清单!B:E,4,0)</f>
        <v>SJ-T-02-QDVZ-UV-0073</v>
      </c>
      <c r="D5132" s="32" t="s">
        <v>706</v>
      </c>
      <c r="E5132" s="32" t="s">
        <v>598</v>
      </c>
      <c r="F5132" s="32" t="s">
        <v>599</v>
      </c>
      <c r="G5132" s="32" t="s">
        <v>600</v>
      </c>
    </row>
    <row r="5133" spans="1:7" x14ac:dyDescent="0.2">
      <c r="A5133" s="31">
        <v>5132</v>
      </c>
      <c r="B5133" s="32" t="str">
        <f t="shared" si="80"/>
        <v>SJ-T-02-QDVZ-UV-0073_CL02_F</v>
      </c>
      <c r="C5133" s="32" t="str">
        <f>VLOOKUP(D5133,设备类型清单!B:E,4,0)</f>
        <v>SJ-T-02-QDVZ-UV-0073</v>
      </c>
      <c r="D5133" s="32" t="s">
        <v>706</v>
      </c>
      <c r="E5133" s="32" t="s">
        <v>598</v>
      </c>
      <c r="F5133" s="32" t="s">
        <v>601</v>
      </c>
      <c r="G5133" s="32" t="s">
        <v>602</v>
      </c>
    </row>
    <row r="5134" spans="1:7" x14ac:dyDescent="0.2">
      <c r="A5134" s="34">
        <v>5133</v>
      </c>
      <c r="B5134" s="30" t="str">
        <f t="shared" si="80"/>
        <v>SJ-T-02-QDVZ-UV-0074_CL01_F</v>
      </c>
      <c r="C5134" s="30" t="str">
        <f>VLOOKUP(D5134,设备类型清单!B:E,4,0)</f>
        <v>SJ-T-02-QDVZ-UV-0074</v>
      </c>
      <c r="D5134" s="30" t="s">
        <v>707</v>
      </c>
      <c r="E5134" s="30" t="s">
        <v>598</v>
      </c>
      <c r="F5134" s="30" t="s">
        <v>599</v>
      </c>
      <c r="G5134" s="30" t="s">
        <v>600</v>
      </c>
    </row>
    <row r="5135" spans="1:7" x14ac:dyDescent="0.2">
      <c r="A5135" s="34">
        <v>5134</v>
      </c>
      <c r="B5135" s="30" t="str">
        <f t="shared" si="80"/>
        <v>SJ-T-02-QDVZ-UV-0074_CL02_F</v>
      </c>
      <c r="C5135" s="30" t="str">
        <f>VLOOKUP(D5135,设备类型清单!B:E,4,0)</f>
        <v>SJ-T-02-QDVZ-UV-0074</v>
      </c>
      <c r="D5135" s="30" t="s">
        <v>707</v>
      </c>
      <c r="E5135" s="30" t="s">
        <v>598</v>
      </c>
      <c r="F5135" s="30" t="s">
        <v>601</v>
      </c>
      <c r="G5135" s="30" t="s">
        <v>602</v>
      </c>
    </row>
    <row r="5136" spans="1:7" x14ac:dyDescent="0.2">
      <c r="A5136" s="31">
        <v>5135</v>
      </c>
      <c r="B5136" s="32" t="str">
        <f t="shared" si="80"/>
        <v>SJ-T-02-QDVZ-UV-0075_CL01_F</v>
      </c>
      <c r="C5136" s="32" t="str">
        <f>VLOOKUP(D5136,设备类型清单!B:E,4,0)</f>
        <v>SJ-T-02-QDVZ-UV-0075</v>
      </c>
      <c r="D5136" s="32" t="s">
        <v>708</v>
      </c>
      <c r="E5136" s="32" t="s">
        <v>598</v>
      </c>
      <c r="F5136" s="32" t="s">
        <v>599</v>
      </c>
      <c r="G5136" s="32" t="s">
        <v>600</v>
      </c>
    </row>
    <row r="5137" spans="1:7" x14ac:dyDescent="0.2">
      <c r="A5137" s="31">
        <v>5136</v>
      </c>
      <c r="B5137" s="32" t="str">
        <f t="shared" si="80"/>
        <v>SJ-T-02-QDVZ-UV-0075_CL02_F</v>
      </c>
      <c r="C5137" s="32" t="str">
        <f>VLOOKUP(D5137,设备类型清单!B:E,4,0)</f>
        <v>SJ-T-02-QDVZ-UV-0075</v>
      </c>
      <c r="D5137" s="32" t="s">
        <v>708</v>
      </c>
      <c r="E5137" s="32" t="s">
        <v>598</v>
      </c>
      <c r="F5137" s="32" t="s">
        <v>601</v>
      </c>
      <c r="G5137" s="32" t="s">
        <v>602</v>
      </c>
    </row>
    <row r="5138" spans="1:7" x14ac:dyDescent="0.2">
      <c r="A5138" s="34">
        <v>5137</v>
      </c>
      <c r="B5138" s="30" t="str">
        <f t="shared" si="80"/>
        <v>SJ-T-02-QDVZ-UV-0076_CL01_F</v>
      </c>
      <c r="C5138" s="30" t="str">
        <f>VLOOKUP(D5138,设备类型清单!B:E,4,0)</f>
        <v>SJ-T-02-QDVZ-UV-0076</v>
      </c>
      <c r="D5138" s="30" t="s">
        <v>709</v>
      </c>
      <c r="E5138" s="30" t="s">
        <v>598</v>
      </c>
      <c r="F5138" s="30" t="s">
        <v>599</v>
      </c>
      <c r="G5138" s="30" t="s">
        <v>600</v>
      </c>
    </row>
    <row r="5139" spans="1:7" x14ac:dyDescent="0.2">
      <c r="A5139" s="34">
        <v>5138</v>
      </c>
      <c r="B5139" s="30" t="str">
        <f t="shared" si="80"/>
        <v>SJ-T-02-QDVZ-UV-0076_CL02_F</v>
      </c>
      <c r="C5139" s="30" t="str">
        <f>VLOOKUP(D5139,设备类型清单!B:E,4,0)</f>
        <v>SJ-T-02-QDVZ-UV-0076</v>
      </c>
      <c r="D5139" s="30" t="s">
        <v>709</v>
      </c>
      <c r="E5139" s="30" t="s">
        <v>598</v>
      </c>
      <c r="F5139" s="30" t="s">
        <v>601</v>
      </c>
      <c r="G5139" s="30" t="s">
        <v>602</v>
      </c>
    </row>
    <row r="5140" spans="1:7" x14ac:dyDescent="0.2">
      <c r="A5140" s="31">
        <v>5139</v>
      </c>
      <c r="B5140" s="32" t="str">
        <f t="shared" si="80"/>
        <v>SJ-T-02-QDVZ-BO-0001_LR01_F</v>
      </c>
      <c r="C5140" s="32" t="str">
        <f>VLOOKUP(D5140,设备类型清单!B:E,4,0)</f>
        <v>SJ-T-02-QDVZ-BO-0001</v>
      </c>
      <c r="D5140" s="32" t="s">
        <v>710</v>
      </c>
      <c r="E5140" s="32" t="s">
        <v>711</v>
      </c>
      <c r="F5140" s="32" t="s">
        <v>712</v>
      </c>
      <c r="G5140" s="32" t="s">
        <v>713</v>
      </c>
    </row>
    <row r="5141" spans="1:7" x14ac:dyDescent="0.2">
      <c r="A5141" s="31">
        <v>5140</v>
      </c>
      <c r="B5141" s="32" t="str">
        <f t="shared" si="80"/>
        <v>SJ-T-02-QDVZ-BO-0001_TE01_F</v>
      </c>
      <c r="C5141" s="32" t="str">
        <f>VLOOKUP(D5141,设备类型清单!B:E,4,0)</f>
        <v>SJ-T-02-QDVZ-BO-0001</v>
      </c>
      <c r="D5141" s="32" t="s">
        <v>710</v>
      </c>
      <c r="E5141" s="32" t="s">
        <v>711</v>
      </c>
      <c r="F5141" s="32" t="s">
        <v>43</v>
      </c>
      <c r="G5141" s="32" t="s">
        <v>641</v>
      </c>
    </row>
    <row r="5142" spans="1:7" x14ac:dyDescent="0.2">
      <c r="A5142" s="31">
        <v>5141</v>
      </c>
      <c r="B5142" s="32" t="str">
        <f t="shared" si="80"/>
        <v>SJ-T-02-QDVZ-BO-0001_TE02_F</v>
      </c>
      <c r="C5142" s="32" t="str">
        <f>VLOOKUP(D5142,设备类型清单!B:E,4,0)</f>
        <v>SJ-T-02-QDVZ-BO-0001</v>
      </c>
      <c r="D5142" s="32" t="s">
        <v>710</v>
      </c>
      <c r="E5142" s="32" t="s">
        <v>711</v>
      </c>
      <c r="F5142" s="32" t="s">
        <v>45</v>
      </c>
      <c r="G5142" s="32" t="s">
        <v>642</v>
      </c>
    </row>
    <row r="5143" spans="1:7" x14ac:dyDescent="0.2">
      <c r="A5143" s="34">
        <v>5142</v>
      </c>
      <c r="B5143" s="30" t="str">
        <f t="shared" si="80"/>
        <v>SJ-T-02-QDVZ-BO-0002_LR01_F</v>
      </c>
      <c r="C5143" s="30" t="str">
        <f>VLOOKUP(D5143,设备类型清单!B:E,4,0)</f>
        <v>SJ-T-02-QDVZ-BO-0002</v>
      </c>
      <c r="D5143" s="30" t="s">
        <v>714</v>
      </c>
      <c r="E5143" s="30" t="s">
        <v>711</v>
      </c>
      <c r="F5143" s="30" t="s">
        <v>712</v>
      </c>
      <c r="G5143" s="30" t="s">
        <v>713</v>
      </c>
    </row>
    <row r="5144" spans="1:7" x14ac:dyDescent="0.2">
      <c r="A5144" s="34">
        <v>5143</v>
      </c>
      <c r="B5144" s="30" t="str">
        <f t="shared" si="80"/>
        <v>SJ-T-02-QDVZ-BO-0002_TE01_F</v>
      </c>
      <c r="C5144" s="30" t="str">
        <f>VLOOKUP(D5144,设备类型清单!B:E,4,0)</f>
        <v>SJ-T-02-QDVZ-BO-0002</v>
      </c>
      <c r="D5144" s="30" t="s">
        <v>714</v>
      </c>
      <c r="E5144" s="30" t="s">
        <v>711</v>
      </c>
      <c r="F5144" s="30" t="s">
        <v>43</v>
      </c>
      <c r="G5144" s="30" t="s">
        <v>641</v>
      </c>
    </row>
    <row r="5145" spans="1:7" x14ac:dyDescent="0.2">
      <c r="A5145" s="34">
        <v>5144</v>
      </c>
      <c r="B5145" s="30" t="str">
        <f t="shared" si="80"/>
        <v>SJ-T-02-QDVZ-BO-0002_TE02_F</v>
      </c>
      <c r="C5145" s="30" t="str">
        <f>VLOOKUP(D5145,设备类型清单!B:E,4,0)</f>
        <v>SJ-T-02-QDVZ-BO-0002</v>
      </c>
      <c r="D5145" s="30" t="s">
        <v>714</v>
      </c>
      <c r="E5145" s="30" t="s">
        <v>711</v>
      </c>
      <c r="F5145" s="30" t="s">
        <v>45</v>
      </c>
      <c r="G5145" s="30" t="s">
        <v>642</v>
      </c>
    </row>
    <row r="5146" spans="1:7" x14ac:dyDescent="0.2">
      <c r="A5146" s="31">
        <v>5145</v>
      </c>
      <c r="B5146" s="32" t="str">
        <f t="shared" si="80"/>
        <v>SJ-T-02-QDVZ-BO-0003_LR01_F</v>
      </c>
      <c r="C5146" s="32" t="str">
        <f>VLOOKUP(D5146,设备类型清单!B:E,4,0)</f>
        <v>SJ-T-02-QDVZ-BO-0003</v>
      </c>
      <c r="D5146" s="32" t="s">
        <v>715</v>
      </c>
      <c r="E5146" s="32" t="s">
        <v>711</v>
      </c>
      <c r="F5146" s="32" t="s">
        <v>712</v>
      </c>
      <c r="G5146" s="32" t="s">
        <v>713</v>
      </c>
    </row>
    <row r="5147" spans="1:7" x14ac:dyDescent="0.2">
      <c r="A5147" s="31">
        <v>5146</v>
      </c>
      <c r="B5147" s="32" t="str">
        <f t="shared" si="80"/>
        <v>SJ-T-02-QDVZ-BO-0003_TE01_F</v>
      </c>
      <c r="C5147" s="32" t="str">
        <f>VLOOKUP(D5147,设备类型清单!B:E,4,0)</f>
        <v>SJ-T-02-QDVZ-BO-0003</v>
      </c>
      <c r="D5147" s="32" t="s">
        <v>715</v>
      </c>
      <c r="E5147" s="32" t="s">
        <v>711</v>
      </c>
      <c r="F5147" s="32" t="s">
        <v>43</v>
      </c>
      <c r="G5147" s="32" t="s">
        <v>641</v>
      </c>
    </row>
    <row r="5148" spans="1:7" x14ac:dyDescent="0.2">
      <c r="A5148" s="31">
        <v>5147</v>
      </c>
      <c r="B5148" s="32" t="str">
        <f t="shared" si="80"/>
        <v>SJ-T-02-QDVZ-BO-0003_TE02_F</v>
      </c>
      <c r="C5148" s="32" t="str">
        <f>VLOOKUP(D5148,设备类型清单!B:E,4,0)</f>
        <v>SJ-T-02-QDVZ-BO-0003</v>
      </c>
      <c r="D5148" s="32" t="s">
        <v>715</v>
      </c>
      <c r="E5148" s="32" t="s">
        <v>711</v>
      </c>
      <c r="F5148" s="32" t="s">
        <v>45</v>
      </c>
      <c r="G5148" s="32" t="s">
        <v>642</v>
      </c>
    </row>
    <row r="5149" spans="1:7" x14ac:dyDescent="0.2">
      <c r="A5149" s="34">
        <v>5148</v>
      </c>
      <c r="B5149" s="30" t="str">
        <f t="shared" si="80"/>
        <v>SJ-T-02-QDVZ-BO-0004_LR01_F</v>
      </c>
      <c r="C5149" s="30" t="str">
        <f>VLOOKUP(D5149,设备类型清单!B:E,4,0)</f>
        <v>SJ-T-02-QDVZ-BO-0004</v>
      </c>
      <c r="D5149" s="30" t="s">
        <v>716</v>
      </c>
      <c r="E5149" s="30" t="s">
        <v>711</v>
      </c>
      <c r="F5149" s="30" t="s">
        <v>712</v>
      </c>
      <c r="G5149" s="30" t="s">
        <v>713</v>
      </c>
    </row>
    <row r="5150" spans="1:7" x14ac:dyDescent="0.2">
      <c r="A5150" s="34">
        <v>5149</v>
      </c>
      <c r="B5150" s="30" t="str">
        <f t="shared" si="80"/>
        <v>SJ-T-02-QDVZ-BO-0004_TE01_F</v>
      </c>
      <c r="C5150" s="30" t="str">
        <f>VLOOKUP(D5150,设备类型清单!B:E,4,0)</f>
        <v>SJ-T-02-QDVZ-BO-0004</v>
      </c>
      <c r="D5150" s="30" t="s">
        <v>716</v>
      </c>
      <c r="E5150" s="30" t="s">
        <v>711</v>
      </c>
      <c r="F5150" s="30" t="s">
        <v>43</v>
      </c>
      <c r="G5150" s="30" t="s">
        <v>641</v>
      </c>
    </row>
    <row r="5151" spans="1:7" x14ac:dyDescent="0.2">
      <c r="A5151" s="34">
        <v>5150</v>
      </c>
      <c r="B5151" s="30" t="str">
        <f t="shared" si="80"/>
        <v>SJ-T-02-QDVZ-BO-0004_TE02_F</v>
      </c>
      <c r="C5151" s="30" t="str">
        <f>VLOOKUP(D5151,设备类型清单!B:E,4,0)</f>
        <v>SJ-T-02-QDVZ-BO-0004</v>
      </c>
      <c r="D5151" s="30" t="s">
        <v>716</v>
      </c>
      <c r="E5151" s="30" t="s">
        <v>711</v>
      </c>
      <c r="F5151" s="30" t="s">
        <v>45</v>
      </c>
      <c r="G5151" s="30" t="s">
        <v>642</v>
      </c>
    </row>
    <row r="5152" spans="1:7" x14ac:dyDescent="0.2">
      <c r="A5152" s="31">
        <v>5151</v>
      </c>
      <c r="B5152" s="32" t="str">
        <f t="shared" si="80"/>
        <v>SJ-T-02-QDVZ-BO-0005_LR01_F</v>
      </c>
      <c r="C5152" s="32" t="str">
        <f>VLOOKUP(D5152,设备类型清单!B:E,4,0)</f>
        <v>SJ-T-02-QDVZ-BO-0005</v>
      </c>
      <c r="D5152" s="32" t="s">
        <v>717</v>
      </c>
      <c r="E5152" s="32" t="s">
        <v>711</v>
      </c>
      <c r="F5152" s="32" t="s">
        <v>712</v>
      </c>
      <c r="G5152" s="32" t="s">
        <v>713</v>
      </c>
    </row>
    <row r="5153" spans="1:7" x14ac:dyDescent="0.2">
      <c r="A5153" s="31">
        <v>5152</v>
      </c>
      <c r="B5153" s="32" t="str">
        <f t="shared" si="80"/>
        <v>SJ-T-02-QDVZ-BO-0005_TE01_F</v>
      </c>
      <c r="C5153" s="32" t="str">
        <f>VLOOKUP(D5153,设备类型清单!B:E,4,0)</f>
        <v>SJ-T-02-QDVZ-BO-0005</v>
      </c>
      <c r="D5153" s="32" t="s">
        <v>717</v>
      </c>
      <c r="E5153" s="32" t="s">
        <v>711</v>
      </c>
      <c r="F5153" s="32" t="s">
        <v>43</v>
      </c>
      <c r="G5153" s="32" t="s">
        <v>641</v>
      </c>
    </row>
    <row r="5154" spans="1:7" x14ac:dyDescent="0.2">
      <c r="A5154" s="31">
        <v>5153</v>
      </c>
      <c r="B5154" s="32" t="str">
        <f t="shared" si="80"/>
        <v>SJ-T-02-QDVZ-BO-0005_TE02_F</v>
      </c>
      <c r="C5154" s="32" t="str">
        <f>VLOOKUP(D5154,设备类型清单!B:E,4,0)</f>
        <v>SJ-T-02-QDVZ-BO-0005</v>
      </c>
      <c r="D5154" s="32" t="s">
        <v>717</v>
      </c>
      <c r="E5154" s="32" t="s">
        <v>711</v>
      </c>
      <c r="F5154" s="32" t="s">
        <v>45</v>
      </c>
      <c r="G5154" s="32" t="s">
        <v>642</v>
      </c>
    </row>
    <row r="5155" spans="1:7" x14ac:dyDescent="0.2">
      <c r="A5155" s="34">
        <v>5154</v>
      </c>
      <c r="B5155" s="30" t="str">
        <f t="shared" si="80"/>
        <v>SJ-T-02-QDVZ-BO-0006_LR01_F</v>
      </c>
      <c r="C5155" s="30" t="str">
        <f>VLOOKUP(D5155,设备类型清单!B:E,4,0)</f>
        <v>SJ-T-02-QDVZ-BO-0006</v>
      </c>
      <c r="D5155" s="30" t="s">
        <v>718</v>
      </c>
      <c r="E5155" s="30" t="s">
        <v>711</v>
      </c>
      <c r="F5155" s="30" t="s">
        <v>712</v>
      </c>
      <c r="G5155" s="30" t="s">
        <v>713</v>
      </c>
    </row>
    <row r="5156" spans="1:7" x14ac:dyDescent="0.2">
      <c r="A5156" s="34">
        <v>5155</v>
      </c>
      <c r="B5156" s="30" t="str">
        <f t="shared" si="80"/>
        <v>SJ-T-02-QDVZ-BO-0006_TE01_F</v>
      </c>
      <c r="C5156" s="30" t="str">
        <f>VLOOKUP(D5156,设备类型清单!B:E,4,0)</f>
        <v>SJ-T-02-QDVZ-BO-0006</v>
      </c>
      <c r="D5156" s="30" t="s">
        <v>718</v>
      </c>
      <c r="E5156" s="30" t="s">
        <v>711</v>
      </c>
      <c r="F5156" s="30" t="s">
        <v>43</v>
      </c>
      <c r="G5156" s="30" t="s">
        <v>641</v>
      </c>
    </row>
    <row r="5157" spans="1:7" x14ac:dyDescent="0.2">
      <c r="A5157" s="34">
        <v>5156</v>
      </c>
      <c r="B5157" s="30" t="str">
        <f t="shared" si="80"/>
        <v>SJ-T-02-QDVZ-BO-0006_TE02_F</v>
      </c>
      <c r="C5157" s="30" t="str">
        <f>VLOOKUP(D5157,设备类型清单!B:E,4,0)</f>
        <v>SJ-T-02-QDVZ-BO-0006</v>
      </c>
      <c r="D5157" s="30" t="s">
        <v>718</v>
      </c>
      <c r="E5157" s="30" t="s">
        <v>711</v>
      </c>
      <c r="F5157" s="30" t="s">
        <v>45</v>
      </c>
      <c r="G5157" s="30" t="s">
        <v>642</v>
      </c>
    </row>
    <row r="5158" spans="1:7" x14ac:dyDescent="0.2">
      <c r="A5158" s="31">
        <v>5157</v>
      </c>
      <c r="B5158" s="32" t="str">
        <f t="shared" si="80"/>
        <v>SJ-T-02-QDVZ-BO-0007_LR01_F</v>
      </c>
      <c r="C5158" s="32" t="str">
        <f>VLOOKUP(D5158,设备类型清单!B:E,4,0)</f>
        <v>SJ-T-02-QDVZ-BO-0007</v>
      </c>
      <c r="D5158" s="32" t="s">
        <v>719</v>
      </c>
      <c r="E5158" s="32" t="s">
        <v>711</v>
      </c>
      <c r="F5158" s="32" t="s">
        <v>712</v>
      </c>
      <c r="G5158" s="32" t="s">
        <v>713</v>
      </c>
    </row>
    <row r="5159" spans="1:7" x14ac:dyDescent="0.2">
      <c r="A5159" s="31">
        <v>5158</v>
      </c>
      <c r="B5159" s="32" t="str">
        <f t="shared" si="80"/>
        <v>SJ-T-02-QDVZ-BO-0007_TE01_F</v>
      </c>
      <c r="C5159" s="32" t="str">
        <f>VLOOKUP(D5159,设备类型清单!B:E,4,0)</f>
        <v>SJ-T-02-QDVZ-BO-0007</v>
      </c>
      <c r="D5159" s="32" t="s">
        <v>719</v>
      </c>
      <c r="E5159" s="32" t="s">
        <v>711</v>
      </c>
      <c r="F5159" s="32" t="s">
        <v>43</v>
      </c>
      <c r="G5159" s="32" t="s">
        <v>641</v>
      </c>
    </row>
    <row r="5160" spans="1:7" x14ac:dyDescent="0.2">
      <c r="A5160" s="31">
        <v>5159</v>
      </c>
      <c r="B5160" s="32" t="str">
        <f t="shared" si="80"/>
        <v>SJ-T-02-QDVZ-BO-0007_TE02_F</v>
      </c>
      <c r="C5160" s="32" t="str">
        <f>VLOOKUP(D5160,设备类型清单!B:E,4,0)</f>
        <v>SJ-T-02-QDVZ-BO-0007</v>
      </c>
      <c r="D5160" s="32" t="s">
        <v>719</v>
      </c>
      <c r="E5160" s="32" t="s">
        <v>711</v>
      </c>
      <c r="F5160" s="32" t="s">
        <v>45</v>
      </c>
      <c r="G5160" s="32" t="s">
        <v>642</v>
      </c>
    </row>
    <row r="5161" spans="1:7" x14ac:dyDescent="0.2">
      <c r="A5161" s="34">
        <v>5160</v>
      </c>
      <c r="B5161" s="30" t="str">
        <f t="shared" si="80"/>
        <v>SJ-T-02-QDVZ-BO-0008_LR01_F</v>
      </c>
      <c r="C5161" s="30" t="str">
        <f>VLOOKUP(D5161,设备类型清单!B:E,4,0)</f>
        <v>SJ-T-02-QDVZ-BO-0008</v>
      </c>
      <c r="D5161" s="30" t="s">
        <v>720</v>
      </c>
      <c r="E5161" s="30" t="s">
        <v>711</v>
      </c>
      <c r="F5161" s="30" t="s">
        <v>712</v>
      </c>
      <c r="G5161" s="30" t="s">
        <v>713</v>
      </c>
    </row>
    <row r="5162" spans="1:7" x14ac:dyDescent="0.2">
      <c r="A5162" s="34">
        <v>5161</v>
      </c>
      <c r="B5162" s="30" t="str">
        <f t="shared" si="80"/>
        <v>SJ-T-02-QDVZ-BO-0008_TE01_F</v>
      </c>
      <c r="C5162" s="30" t="str">
        <f>VLOOKUP(D5162,设备类型清单!B:E,4,0)</f>
        <v>SJ-T-02-QDVZ-BO-0008</v>
      </c>
      <c r="D5162" s="30" t="s">
        <v>720</v>
      </c>
      <c r="E5162" s="30" t="s">
        <v>711</v>
      </c>
      <c r="F5162" s="30" t="s">
        <v>43</v>
      </c>
      <c r="G5162" s="30" t="s">
        <v>641</v>
      </c>
    </row>
    <row r="5163" spans="1:7" x14ac:dyDescent="0.2">
      <c r="A5163" s="34">
        <v>5162</v>
      </c>
      <c r="B5163" s="30" t="str">
        <f t="shared" si="80"/>
        <v>SJ-T-02-QDVZ-BO-0008_TE02_F</v>
      </c>
      <c r="C5163" s="30" t="str">
        <f>VLOOKUP(D5163,设备类型清单!B:E,4,0)</f>
        <v>SJ-T-02-QDVZ-BO-0008</v>
      </c>
      <c r="D5163" s="30" t="s">
        <v>720</v>
      </c>
      <c r="E5163" s="30" t="s">
        <v>711</v>
      </c>
      <c r="F5163" s="30" t="s">
        <v>45</v>
      </c>
      <c r="G5163" s="30" t="s">
        <v>642</v>
      </c>
    </row>
    <row r="5164" spans="1:7" x14ac:dyDescent="0.2">
      <c r="A5164" s="31">
        <v>5163</v>
      </c>
      <c r="B5164" s="32" t="str">
        <f t="shared" si="80"/>
        <v>SJ-T-02-QDVZ-BO-0009_LR01_F</v>
      </c>
      <c r="C5164" s="32" t="str">
        <f>VLOOKUP(D5164,设备类型清单!B:E,4,0)</f>
        <v>SJ-T-02-QDVZ-BO-0009</v>
      </c>
      <c r="D5164" s="32" t="s">
        <v>721</v>
      </c>
      <c r="E5164" s="32" t="s">
        <v>711</v>
      </c>
      <c r="F5164" s="32" t="s">
        <v>712</v>
      </c>
      <c r="G5164" s="32" t="s">
        <v>713</v>
      </c>
    </row>
    <row r="5165" spans="1:7" x14ac:dyDescent="0.2">
      <c r="A5165" s="31">
        <v>5164</v>
      </c>
      <c r="B5165" s="32" t="str">
        <f t="shared" si="80"/>
        <v>SJ-T-02-QDVZ-BO-0009_TE01_F</v>
      </c>
      <c r="C5165" s="32" t="str">
        <f>VLOOKUP(D5165,设备类型清单!B:E,4,0)</f>
        <v>SJ-T-02-QDVZ-BO-0009</v>
      </c>
      <c r="D5165" s="32" t="s">
        <v>721</v>
      </c>
      <c r="E5165" s="32" t="s">
        <v>711</v>
      </c>
      <c r="F5165" s="32" t="s">
        <v>43</v>
      </c>
      <c r="G5165" s="32" t="s">
        <v>641</v>
      </c>
    </row>
    <row r="5166" spans="1:7" x14ac:dyDescent="0.2">
      <c r="A5166" s="31">
        <v>5165</v>
      </c>
      <c r="B5166" s="32" t="str">
        <f t="shared" si="80"/>
        <v>SJ-T-02-QDVZ-BO-0009_TE02_F</v>
      </c>
      <c r="C5166" s="32" t="str">
        <f>VLOOKUP(D5166,设备类型清单!B:E,4,0)</f>
        <v>SJ-T-02-QDVZ-BO-0009</v>
      </c>
      <c r="D5166" s="32" t="s">
        <v>721</v>
      </c>
      <c r="E5166" s="32" t="s">
        <v>711</v>
      </c>
      <c r="F5166" s="32" t="s">
        <v>45</v>
      </c>
      <c r="G5166" s="32" t="s">
        <v>642</v>
      </c>
    </row>
    <row r="5167" spans="1:7" x14ac:dyDescent="0.2">
      <c r="A5167" s="34">
        <v>5166</v>
      </c>
      <c r="B5167" s="30" t="str">
        <f t="shared" si="80"/>
        <v>SJ-T-02-QDVZ-BO-0010_LR01_F</v>
      </c>
      <c r="C5167" s="30" t="str">
        <f>VLOOKUP(D5167,设备类型清单!B:E,4,0)</f>
        <v>SJ-T-02-QDVZ-BO-0010</v>
      </c>
      <c r="D5167" s="30" t="s">
        <v>722</v>
      </c>
      <c r="E5167" s="30" t="s">
        <v>711</v>
      </c>
      <c r="F5167" s="30" t="s">
        <v>712</v>
      </c>
      <c r="G5167" s="30" t="s">
        <v>713</v>
      </c>
    </row>
    <row r="5168" spans="1:7" x14ac:dyDescent="0.2">
      <c r="A5168" s="34">
        <v>5167</v>
      </c>
      <c r="B5168" s="30" t="str">
        <f t="shared" si="80"/>
        <v>SJ-T-02-QDVZ-BO-0010_TE01_F</v>
      </c>
      <c r="C5168" s="30" t="str">
        <f>VLOOKUP(D5168,设备类型清单!B:E,4,0)</f>
        <v>SJ-T-02-QDVZ-BO-0010</v>
      </c>
      <c r="D5168" s="30" t="s">
        <v>722</v>
      </c>
      <c r="E5168" s="30" t="s">
        <v>711</v>
      </c>
      <c r="F5168" s="30" t="s">
        <v>43</v>
      </c>
      <c r="G5168" s="30" t="s">
        <v>641</v>
      </c>
    </row>
    <row r="5169" spans="1:7" x14ac:dyDescent="0.2">
      <c r="A5169" s="34">
        <v>5168</v>
      </c>
      <c r="B5169" s="30" t="str">
        <f t="shared" si="80"/>
        <v>SJ-T-02-QDVZ-BO-0010_TE02_F</v>
      </c>
      <c r="C5169" s="30" t="str">
        <f>VLOOKUP(D5169,设备类型清单!B:E,4,0)</f>
        <v>SJ-T-02-QDVZ-BO-0010</v>
      </c>
      <c r="D5169" s="30" t="s">
        <v>722</v>
      </c>
      <c r="E5169" s="30" t="s">
        <v>711</v>
      </c>
      <c r="F5169" s="30" t="s">
        <v>45</v>
      </c>
      <c r="G5169" s="30" t="s">
        <v>642</v>
      </c>
    </row>
    <row r="5170" spans="1:7" x14ac:dyDescent="0.2">
      <c r="A5170" s="31">
        <v>5169</v>
      </c>
      <c r="B5170" s="32" t="str">
        <f t="shared" si="80"/>
        <v>SJ-T-02-QDVZ-HP-0001_FQ01_F</v>
      </c>
      <c r="C5170" s="32" t="str">
        <f>VLOOKUP(D5170,设备类型清单!B:E,4,0)</f>
        <v>SJ-T-02-QDVZ-HP-0001</v>
      </c>
      <c r="D5170" s="32" t="s">
        <v>723</v>
      </c>
      <c r="E5170" s="32" t="s">
        <v>555</v>
      </c>
      <c r="F5170" s="32" t="s">
        <v>29</v>
      </c>
      <c r="G5170" s="32" t="s">
        <v>556</v>
      </c>
    </row>
    <row r="5171" spans="1:7" x14ac:dyDescent="0.2">
      <c r="A5171" s="31">
        <v>5170</v>
      </c>
      <c r="B5171" s="32" t="str">
        <f t="shared" si="80"/>
        <v>SJ-T-02-QDVZ-HP-0001_EF01_F</v>
      </c>
      <c r="C5171" s="32" t="str">
        <f>VLOOKUP(D5171,设备类型清单!B:E,4,0)</f>
        <v>SJ-T-02-QDVZ-HP-0001</v>
      </c>
      <c r="D5171" s="32" t="s">
        <v>723</v>
      </c>
      <c r="E5171" s="32" t="s">
        <v>555</v>
      </c>
      <c r="F5171" s="32" t="s">
        <v>530</v>
      </c>
      <c r="G5171" s="32" t="s">
        <v>557</v>
      </c>
    </row>
    <row r="5172" spans="1:7" x14ac:dyDescent="0.2">
      <c r="A5172" s="31">
        <v>5171</v>
      </c>
      <c r="B5172" s="32" t="str">
        <f t="shared" si="80"/>
        <v>SJ-T-02-QDVZ-HP-0001_DP01_F</v>
      </c>
      <c r="C5172" s="32" t="str">
        <f>VLOOKUP(D5172,设备类型清单!B:E,4,0)</f>
        <v>SJ-T-02-QDVZ-HP-0001</v>
      </c>
      <c r="D5172" s="32" t="s">
        <v>723</v>
      </c>
      <c r="E5172" s="32" t="s">
        <v>555</v>
      </c>
      <c r="F5172" s="32" t="s">
        <v>69</v>
      </c>
      <c r="G5172" s="32" t="s">
        <v>558</v>
      </c>
    </row>
    <row r="5173" spans="1:7" x14ac:dyDescent="0.2">
      <c r="A5173" s="31">
        <v>5172</v>
      </c>
      <c r="B5173" s="32" t="str">
        <f t="shared" si="80"/>
        <v>SJ-T-02-QDVZ-HP-0001_SN01_E</v>
      </c>
      <c r="C5173" s="32" t="str">
        <f>VLOOKUP(D5173,设备类型清单!B:E,4,0)</f>
        <v>SJ-T-02-QDVZ-HP-0001</v>
      </c>
      <c r="D5173" s="32" t="s">
        <v>723</v>
      </c>
      <c r="E5173" s="32" t="s">
        <v>555</v>
      </c>
      <c r="F5173" s="32" t="s">
        <v>101</v>
      </c>
      <c r="G5173" s="32" t="s">
        <v>536</v>
      </c>
    </row>
    <row r="5174" spans="1:7" x14ac:dyDescent="0.2">
      <c r="A5174" s="31">
        <v>5173</v>
      </c>
      <c r="B5174" s="32" t="str">
        <f t="shared" si="80"/>
        <v>SJ-T-02-QDVZ-HP-0001_SN02_M</v>
      </c>
      <c r="C5174" s="32" t="str">
        <f>VLOOKUP(D5174,设备类型清单!B:E,4,0)</f>
        <v>SJ-T-02-QDVZ-HP-0001</v>
      </c>
      <c r="D5174" s="32" t="s">
        <v>723</v>
      </c>
      <c r="E5174" s="32" t="s">
        <v>555</v>
      </c>
      <c r="F5174" s="32" t="s">
        <v>102</v>
      </c>
      <c r="G5174" s="32" t="s">
        <v>537</v>
      </c>
    </row>
    <row r="5175" spans="1:7" x14ac:dyDescent="0.2">
      <c r="A5175" s="31">
        <v>5174</v>
      </c>
      <c r="B5175" s="32" t="str">
        <f t="shared" si="80"/>
        <v>SJ-T-02-QDVZ-HP-0001_SN03_R</v>
      </c>
      <c r="C5175" s="32" t="str">
        <f>VLOOKUP(D5175,设备类型清单!B:E,4,0)</f>
        <v>SJ-T-02-QDVZ-HP-0001</v>
      </c>
      <c r="D5175" s="32" t="s">
        <v>723</v>
      </c>
      <c r="E5175" s="32" t="s">
        <v>555</v>
      </c>
      <c r="F5175" s="32" t="s">
        <v>103</v>
      </c>
      <c r="G5175" s="32" t="s">
        <v>538</v>
      </c>
    </row>
    <row r="5176" spans="1:7" x14ac:dyDescent="0.2">
      <c r="A5176" s="34">
        <v>5175</v>
      </c>
      <c r="B5176" s="30" t="str">
        <f t="shared" si="80"/>
        <v>SJ-T-02-QDVZ-HP-0002_FQ01_F</v>
      </c>
      <c r="C5176" s="30" t="str">
        <f>VLOOKUP(D5176,设备类型清单!B:E,4,0)</f>
        <v>SJ-T-02-QDVZ-HP-0002</v>
      </c>
      <c r="D5176" s="30" t="s">
        <v>724</v>
      </c>
      <c r="E5176" s="30" t="s">
        <v>555</v>
      </c>
      <c r="F5176" s="30" t="s">
        <v>29</v>
      </c>
      <c r="G5176" s="30" t="s">
        <v>556</v>
      </c>
    </row>
    <row r="5177" spans="1:7" x14ac:dyDescent="0.2">
      <c r="A5177" s="34">
        <v>5176</v>
      </c>
      <c r="B5177" s="30" t="str">
        <f t="shared" si="80"/>
        <v>SJ-T-02-QDVZ-HP-0002_EF01_F</v>
      </c>
      <c r="C5177" s="30" t="str">
        <f>VLOOKUP(D5177,设备类型清单!B:E,4,0)</f>
        <v>SJ-T-02-QDVZ-HP-0002</v>
      </c>
      <c r="D5177" s="30" t="s">
        <v>724</v>
      </c>
      <c r="E5177" s="30" t="s">
        <v>555</v>
      </c>
      <c r="F5177" s="30" t="s">
        <v>530</v>
      </c>
      <c r="G5177" s="30" t="s">
        <v>557</v>
      </c>
    </row>
    <row r="5178" spans="1:7" x14ac:dyDescent="0.2">
      <c r="A5178" s="34">
        <v>5177</v>
      </c>
      <c r="B5178" s="30" t="str">
        <f t="shared" si="80"/>
        <v>SJ-T-02-QDVZ-HP-0002_DP01_F</v>
      </c>
      <c r="C5178" s="30" t="str">
        <f>VLOOKUP(D5178,设备类型清单!B:E,4,0)</f>
        <v>SJ-T-02-QDVZ-HP-0002</v>
      </c>
      <c r="D5178" s="30" t="s">
        <v>724</v>
      </c>
      <c r="E5178" s="30" t="s">
        <v>555</v>
      </c>
      <c r="F5178" s="30" t="s">
        <v>69</v>
      </c>
      <c r="G5178" s="30" t="s">
        <v>558</v>
      </c>
    </row>
    <row r="5179" spans="1:7" x14ac:dyDescent="0.2">
      <c r="A5179" s="34">
        <v>5178</v>
      </c>
      <c r="B5179" s="30" t="str">
        <f t="shared" si="80"/>
        <v>SJ-T-02-QDVZ-HP-0002_SN01_E</v>
      </c>
      <c r="C5179" s="30" t="str">
        <f>VLOOKUP(D5179,设备类型清单!B:E,4,0)</f>
        <v>SJ-T-02-QDVZ-HP-0002</v>
      </c>
      <c r="D5179" s="30" t="s">
        <v>724</v>
      </c>
      <c r="E5179" s="30" t="s">
        <v>555</v>
      </c>
      <c r="F5179" s="30" t="s">
        <v>101</v>
      </c>
      <c r="G5179" s="30" t="s">
        <v>536</v>
      </c>
    </row>
    <row r="5180" spans="1:7" x14ac:dyDescent="0.2">
      <c r="A5180" s="34">
        <v>5179</v>
      </c>
      <c r="B5180" s="30" t="str">
        <f t="shared" si="80"/>
        <v>SJ-T-02-QDVZ-HP-0002_SN02_M</v>
      </c>
      <c r="C5180" s="30" t="str">
        <f>VLOOKUP(D5180,设备类型清单!B:E,4,0)</f>
        <v>SJ-T-02-QDVZ-HP-0002</v>
      </c>
      <c r="D5180" s="30" t="s">
        <v>724</v>
      </c>
      <c r="E5180" s="30" t="s">
        <v>555</v>
      </c>
      <c r="F5180" s="30" t="s">
        <v>102</v>
      </c>
      <c r="G5180" s="30" t="s">
        <v>537</v>
      </c>
    </row>
    <row r="5181" spans="1:7" x14ac:dyDescent="0.2">
      <c r="A5181" s="34">
        <v>5180</v>
      </c>
      <c r="B5181" s="30" t="str">
        <f t="shared" si="80"/>
        <v>SJ-T-02-QDVZ-HP-0002_SN03_R</v>
      </c>
      <c r="C5181" s="30" t="str">
        <f>VLOOKUP(D5181,设备类型清单!B:E,4,0)</f>
        <v>SJ-T-02-QDVZ-HP-0002</v>
      </c>
      <c r="D5181" s="30" t="s">
        <v>724</v>
      </c>
      <c r="E5181" s="30" t="s">
        <v>555</v>
      </c>
      <c r="F5181" s="30" t="s">
        <v>103</v>
      </c>
      <c r="G5181" s="30" t="s">
        <v>538</v>
      </c>
    </row>
    <row r="5182" spans="1:7" x14ac:dyDescent="0.2">
      <c r="A5182" s="31">
        <v>5181</v>
      </c>
      <c r="B5182" s="32" t="str">
        <f t="shared" si="80"/>
        <v>SJ-T-02-QDVZ-HP-0003_FQ01_F</v>
      </c>
      <c r="C5182" s="32" t="str">
        <f>VLOOKUP(D5182,设备类型清单!B:E,4,0)</f>
        <v>SJ-T-02-QDVZ-HP-0003</v>
      </c>
      <c r="D5182" s="32" t="s">
        <v>725</v>
      </c>
      <c r="E5182" s="32" t="s">
        <v>555</v>
      </c>
      <c r="F5182" s="32" t="s">
        <v>29</v>
      </c>
      <c r="G5182" s="32" t="s">
        <v>556</v>
      </c>
    </row>
    <row r="5183" spans="1:7" x14ac:dyDescent="0.2">
      <c r="A5183" s="31">
        <v>5182</v>
      </c>
      <c r="B5183" s="32" t="str">
        <f t="shared" si="80"/>
        <v>SJ-T-02-QDVZ-HP-0003_EF01_F</v>
      </c>
      <c r="C5183" s="32" t="str">
        <f>VLOOKUP(D5183,设备类型清单!B:E,4,0)</f>
        <v>SJ-T-02-QDVZ-HP-0003</v>
      </c>
      <c r="D5183" s="32" t="s">
        <v>725</v>
      </c>
      <c r="E5183" s="32" t="s">
        <v>555</v>
      </c>
      <c r="F5183" s="32" t="s">
        <v>530</v>
      </c>
      <c r="G5183" s="32" t="s">
        <v>557</v>
      </c>
    </row>
    <row r="5184" spans="1:7" x14ac:dyDescent="0.2">
      <c r="A5184" s="31">
        <v>5183</v>
      </c>
      <c r="B5184" s="32" t="str">
        <f t="shared" si="80"/>
        <v>SJ-T-02-QDVZ-HP-0003_DP01_F</v>
      </c>
      <c r="C5184" s="32" t="str">
        <f>VLOOKUP(D5184,设备类型清单!B:E,4,0)</f>
        <v>SJ-T-02-QDVZ-HP-0003</v>
      </c>
      <c r="D5184" s="32" t="s">
        <v>725</v>
      </c>
      <c r="E5184" s="32" t="s">
        <v>555</v>
      </c>
      <c r="F5184" s="32" t="s">
        <v>69</v>
      </c>
      <c r="G5184" s="32" t="s">
        <v>558</v>
      </c>
    </row>
    <row r="5185" spans="1:7" x14ac:dyDescent="0.2">
      <c r="A5185" s="31">
        <v>5184</v>
      </c>
      <c r="B5185" s="32" t="str">
        <f t="shared" si="80"/>
        <v>SJ-T-02-QDVZ-HP-0003_SN01_E</v>
      </c>
      <c r="C5185" s="32" t="str">
        <f>VLOOKUP(D5185,设备类型清单!B:E,4,0)</f>
        <v>SJ-T-02-QDVZ-HP-0003</v>
      </c>
      <c r="D5185" s="32" t="s">
        <v>725</v>
      </c>
      <c r="E5185" s="32" t="s">
        <v>555</v>
      </c>
      <c r="F5185" s="32" t="s">
        <v>101</v>
      </c>
      <c r="G5185" s="32" t="s">
        <v>536</v>
      </c>
    </row>
    <row r="5186" spans="1:7" x14ac:dyDescent="0.2">
      <c r="A5186" s="31">
        <v>5185</v>
      </c>
      <c r="B5186" s="32" t="str">
        <f t="shared" ref="B5186:B5249" si="81">C5186&amp;F5186</f>
        <v>SJ-T-02-QDVZ-HP-0003_SN02_M</v>
      </c>
      <c r="C5186" s="32" t="str">
        <f>VLOOKUP(D5186,设备类型清单!B:E,4,0)</f>
        <v>SJ-T-02-QDVZ-HP-0003</v>
      </c>
      <c r="D5186" s="32" t="s">
        <v>725</v>
      </c>
      <c r="E5186" s="32" t="s">
        <v>555</v>
      </c>
      <c r="F5186" s="32" t="s">
        <v>102</v>
      </c>
      <c r="G5186" s="32" t="s">
        <v>537</v>
      </c>
    </row>
    <row r="5187" spans="1:7" x14ac:dyDescent="0.2">
      <c r="A5187" s="31">
        <v>5186</v>
      </c>
      <c r="B5187" s="32" t="str">
        <f t="shared" si="81"/>
        <v>SJ-T-02-QDVZ-HP-0003_SN03_R</v>
      </c>
      <c r="C5187" s="32" t="str">
        <f>VLOOKUP(D5187,设备类型清单!B:E,4,0)</f>
        <v>SJ-T-02-QDVZ-HP-0003</v>
      </c>
      <c r="D5187" s="32" t="s">
        <v>725</v>
      </c>
      <c r="E5187" s="32" t="s">
        <v>555</v>
      </c>
      <c r="F5187" s="32" t="s">
        <v>103</v>
      </c>
      <c r="G5187" s="32" t="s">
        <v>538</v>
      </c>
    </row>
    <row r="5188" spans="1:7" x14ac:dyDescent="0.2">
      <c r="A5188" s="34">
        <v>5187</v>
      </c>
      <c r="B5188" s="30" t="str">
        <f t="shared" si="81"/>
        <v>SJ-T-02-QDVZ-HP-0004_FQ01_F</v>
      </c>
      <c r="C5188" s="30" t="str">
        <f>VLOOKUP(D5188,设备类型清单!B:E,4,0)</f>
        <v>SJ-T-02-QDVZ-HP-0004</v>
      </c>
      <c r="D5188" s="30" t="s">
        <v>726</v>
      </c>
      <c r="E5188" s="30" t="s">
        <v>555</v>
      </c>
      <c r="F5188" s="30" t="s">
        <v>29</v>
      </c>
      <c r="G5188" s="30" t="s">
        <v>556</v>
      </c>
    </row>
    <row r="5189" spans="1:7" x14ac:dyDescent="0.2">
      <c r="A5189" s="34">
        <v>5188</v>
      </c>
      <c r="B5189" s="30" t="str">
        <f t="shared" si="81"/>
        <v>SJ-T-02-QDVZ-HP-0004_EF01_F</v>
      </c>
      <c r="C5189" s="30" t="str">
        <f>VLOOKUP(D5189,设备类型清单!B:E,4,0)</f>
        <v>SJ-T-02-QDVZ-HP-0004</v>
      </c>
      <c r="D5189" s="30" t="s">
        <v>726</v>
      </c>
      <c r="E5189" s="30" t="s">
        <v>555</v>
      </c>
      <c r="F5189" s="30" t="s">
        <v>530</v>
      </c>
      <c r="G5189" s="30" t="s">
        <v>557</v>
      </c>
    </row>
    <row r="5190" spans="1:7" x14ac:dyDescent="0.2">
      <c r="A5190" s="34">
        <v>5189</v>
      </c>
      <c r="B5190" s="30" t="str">
        <f t="shared" si="81"/>
        <v>SJ-T-02-QDVZ-HP-0004_DP01_F</v>
      </c>
      <c r="C5190" s="30" t="str">
        <f>VLOOKUP(D5190,设备类型清单!B:E,4,0)</f>
        <v>SJ-T-02-QDVZ-HP-0004</v>
      </c>
      <c r="D5190" s="30" t="s">
        <v>726</v>
      </c>
      <c r="E5190" s="30" t="s">
        <v>555</v>
      </c>
      <c r="F5190" s="30" t="s">
        <v>69</v>
      </c>
      <c r="G5190" s="30" t="s">
        <v>558</v>
      </c>
    </row>
    <row r="5191" spans="1:7" x14ac:dyDescent="0.2">
      <c r="A5191" s="34">
        <v>5190</v>
      </c>
      <c r="B5191" s="30" t="str">
        <f t="shared" si="81"/>
        <v>SJ-T-02-QDVZ-HP-0004_SN01_E</v>
      </c>
      <c r="C5191" s="30" t="str">
        <f>VLOOKUP(D5191,设备类型清单!B:E,4,0)</f>
        <v>SJ-T-02-QDVZ-HP-0004</v>
      </c>
      <c r="D5191" s="30" t="s">
        <v>726</v>
      </c>
      <c r="E5191" s="30" t="s">
        <v>555</v>
      </c>
      <c r="F5191" s="30" t="s">
        <v>101</v>
      </c>
      <c r="G5191" s="30" t="s">
        <v>536</v>
      </c>
    </row>
    <row r="5192" spans="1:7" x14ac:dyDescent="0.2">
      <c r="A5192" s="34">
        <v>5191</v>
      </c>
      <c r="B5192" s="30" t="str">
        <f t="shared" si="81"/>
        <v>SJ-T-02-QDVZ-HP-0004_SN02_M</v>
      </c>
      <c r="C5192" s="30" t="str">
        <f>VLOOKUP(D5192,设备类型清单!B:E,4,0)</f>
        <v>SJ-T-02-QDVZ-HP-0004</v>
      </c>
      <c r="D5192" s="30" t="s">
        <v>726</v>
      </c>
      <c r="E5192" s="30" t="s">
        <v>555</v>
      </c>
      <c r="F5192" s="30" t="s">
        <v>102</v>
      </c>
      <c r="G5192" s="30" t="s">
        <v>537</v>
      </c>
    </row>
    <row r="5193" spans="1:7" x14ac:dyDescent="0.2">
      <c r="A5193" s="34">
        <v>5192</v>
      </c>
      <c r="B5193" s="30" t="str">
        <f t="shared" si="81"/>
        <v>SJ-T-02-QDVZ-HP-0004_SN03_R</v>
      </c>
      <c r="C5193" s="30" t="str">
        <f>VLOOKUP(D5193,设备类型清单!B:E,4,0)</f>
        <v>SJ-T-02-QDVZ-HP-0004</v>
      </c>
      <c r="D5193" s="30" t="s">
        <v>726</v>
      </c>
      <c r="E5193" s="30" t="s">
        <v>555</v>
      </c>
      <c r="F5193" s="30" t="s">
        <v>103</v>
      </c>
      <c r="G5193" s="30" t="s">
        <v>538</v>
      </c>
    </row>
    <row r="5194" spans="1:7" x14ac:dyDescent="0.2">
      <c r="A5194" s="31">
        <v>5193</v>
      </c>
      <c r="B5194" s="32" t="str">
        <f t="shared" si="81"/>
        <v>SJ-T-02-QDVZ-HP-0005_FQ01_F</v>
      </c>
      <c r="C5194" s="32" t="str">
        <f>VLOOKUP(D5194,设备类型清单!B:E,4,0)</f>
        <v>SJ-T-02-QDVZ-HP-0005</v>
      </c>
      <c r="D5194" s="32" t="s">
        <v>727</v>
      </c>
      <c r="E5194" s="32" t="s">
        <v>555</v>
      </c>
      <c r="F5194" s="32" t="s">
        <v>29</v>
      </c>
      <c r="G5194" s="32" t="s">
        <v>556</v>
      </c>
    </row>
    <row r="5195" spans="1:7" x14ac:dyDescent="0.2">
      <c r="A5195" s="31">
        <v>5194</v>
      </c>
      <c r="B5195" s="32" t="str">
        <f t="shared" si="81"/>
        <v>SJ-T-02-QDVZ-HP-0005_EF01_F</v>
      </c>
      <c r="C5195" s="32" t="str">
        <f>VLOOKUP(D5195,设备类型清单!B:E,4,0)</f>
        <v>SJ-T-02-QDVZ-HP-0005</v>
      </c>
      <c r="D5195" s="32" t="s">
        <v>727</v>
      </c>
      <c r="E5195" s="32" t="s">
        <v>555</v>
      </c>
      <c r="F5195" s="32" t="s">
        <v>530</v>
      </c>
      <c r="G5195" s="32" t="s">
        <v>557</v>
      </c>
    </row>
    <row r="5196" spans="1:7" x14ac:dyDescent="0.2">
      <c r="A5196" s="31">
        <v>5195</v>
      </c>
      <c r="B5196" s="32" t="str">
        <f t="shared" si="81"/>
        <v>SJ-T-02-QDVZ-HP-0005_DP01_F</v>
      </c>
      <c r="C5196" s="32" t="str">
        <f>VLOOKUP(D5196,设备类型清单!B:E,4,0)</f>
        <v>SJ-T-02-QDVZ-HP-0005</v>
      </c>
      <c r="D5196" s="32" t="s">
        <v>727</v>
      </c>
      <c r="E5196" s="32" t="s">
        <v>555</v>
      </c>
      <c r="F5196" s="32" t="s">
        <v>69</v>
      </c>
      <c r="G5196" s="32" t="s">
        <v>558</v>
      </c>
    </row>
    <row r="5197" spans="1:7" x14ac:dyDescent="0.2">
      <c r="A5197" s="31">
        <v>5196</v>
      </c>
      <c r="B5197" s="32" t="str">
        <f t="shared" si="81"/>
        <v>SJ-T-02-QDVZ-HP-0005_SN01_E</v>
      </c>
      <c r="C5197" s="32" t="str">
        <f>VLOOKUP(D5197,设备类型清单!B:E,4,0)</f>
        <v>SJ-T-02-QDVZ-HP-0005</v>
      </c>
      <c r="D5197" s="32" t="s">
        <v>727</v>
      </c>
      <c r="E5197" s="32" t="s">
        <v>555</v>
      </c>
      <c r="F5197" s="32" t="s">
        <v>101</v>
      </c>
      <c r="G5197" s="32" t="s">
        <v>536</v>
      </c>
    </row>
    <row r="5198" spans="1:7" x14ac:dyDescent="0.2">
      <c r="A5198" s="31">
        <v>5197</v>
      </c>
      <c r="B5198" s="32" t="str">
        <f t="shared" si="81"/>
        <v>SJ-T-02-QDVZ-HP-0005_SN02_M</v>
      </c>
      <c r="C5198" s="32" t="str">
        <f>VLOOKUP(D5198,设备类型清单!B:E,4,0)</f>
        <v>SJ-T-02-QDVZ-HP-0005</v>
      </c>
      <c r="D5198" s="32" t="s">
        <v>727</v>
      </c>
      <c r="E5198" s="32" t="s">
        <v>555</v>
      </c>
      <c r="F5198" s="32" t="s">
        <v>102</v>
      </c>
      <c r="G5198" s="32" t="s">
        <v>537</v>
      </c>
    </row>
    <row r="5199" spans="1:7" x14ac:dyDescent="0.2">
      <c r="A5199" s="31">
        <v>5198</v>
      </c>
      <c r="B5199" s="32" t="str">
        <f t="shared" si="81"/>
        <v>SJ-T-02-QDVZ-HP-0005_SN03_R</v>
      </c>
      <c r="C5199" s="32" t="str">
        <f>VLOOKUP(D5199,设备类型清单!B:E,4,0)</f>
        <v>SJ-T-02-QDVZ-HP-0005</v>
      </c>
      <c r="D5199" s="32" t="s">
        <v>727</v>
      </c>
      <c r="E5199" s="32" t="s">
        <v>555</v>
      </c>
      <c r="F5199" s="32" t="s">
        <v>103</v>
      </c>
      <c r="G5199" s="32" t="s">
        <v>538</v>
      </c>
    </row>
    <row r="5200" spans="1:7" x14ac:dyDescent="0.2">
      <c r="A5200" s="34">
        <v>5199</v>
      </c>
      <c r="B5200" s="30" t="str">
        <f t="shared" si="81"/>
        <v>SJ-T-02-QDVZ-HP-0006_FQ01_F</v>
      </c>
      <c r="C5200" s="30" t="str">
        <f>VLOOKUP(D5200,设备类型清单!B:E,4,0)</f>
        <v>SJ-T-02-QDVZ-HP-0006</v>
      </c>
      <c r="D5200" s="30" t="s">
        <v>728</v>
      </c>
      <c r="E5200" s="30" t="s">
        <v>555</v>
      </c>
      <c r="F5200" s="30" t="s">
        <v>29</v>
      </c>
      <c r="G5200" s="30" t="s">
        <v>556</v>
      </c>
    </row>
    <row r="5201" spans="1:7" x14ac:dyDescent="0.2">
      <c r="A5201" s="34">
        <v>5200</v>
      </c>
      <c r="B5201" s="30" t="str">
        <f t="shared" si="81"/>
        <v>SJ-T-02-QDVZ-HP-0006_EF01_F</v>
      </c>
      <c r="C5201" s="30" t="str">
        <f>VLOOKUP(D5201,设备类型清单!B:E,4,0)</f>
        <v>SJ-T-02-QDVZ-HP-0006</v>
      </c>
      <c r="D5201" s="30" t="s">
        <v>728</v>
      </c>
      <c r="E5201" s="30" t="s">
        <v>555</v>
      </c>
      <c r="F5201" s="30" t="s">
        <v>530</v>
      </c>
      <c r="G5201" s="30" t="s">
        <v>557</v>
      </c>
    </row>
    <row r="5202" spans="1:7" x14ac:dyDescent="0.2">
      <c r="A5202" s="34">
        <v>5201</v>
      </c>
      <c r="B5202" s="30" t="str">
        <f t="shared" si="81"/>
        <v>SJ-T-02-QDVZ-HP-0006_DP01_F</v>
      </c>
      <c r="C5202" s="30" t="str">
        <f>VLOOKUP(D5202,设备类型清单!B:E,4,0)</f>
        <v>SJ-T-02-QDVZ-HP-0006</v>
      </c>
      <c r="D5202" s="30" t="s">
        <v>728</v>
      </c>
      <c r="E5202" s="30" t="s">
        <v>555</v>
      </c>
      <c r="F5202" s="30" t="s">
        <v>69</v>
      </c>
      <c r="G5202" s="30" t="s">
        <v>558</v>
      </c>
    </row>
    <row r="5203" spans="1:7" x14ac:dyDescent="0.2">
      <c r="A5203" s="34">
        <v>5202</v>
      </c>
      <c r="B5203" s="30" t="str">
        <f t="shared" si="81"/>
        <v>SJ-T-02-QDVZ-HP-0006_SN01_E</v>
      </c>
      <c r="C5203" s="30" t="str">
        <f>VLOOKUP(D5203,设备类型清单!B:E,4,0)</f>
        <v>SJ-T-02-QDVZ-HP-0006</v>
      </c>
      <c r="D5203" s="30" t="s">
        <v>728</v>
      </c>
      <c r="E5203" s="30" t="s">
        <v>555</v>
      </c>
      <c r="F5203" s="30" t="s">
        <v>101</v>
      </c>
      <c r="G5203" s="30" t="s">
        <v>536</v>
      </c>
    </row>
    <row r="5204" spans="1:7" x14ac:dyDescent="0.2">
      <c r="A5204" s="34">
        <v>5203</v>
      </c>
      <c r="B5204" s="30" t="str">
        <f t="shared" si="81"/>
        <v>SJ-T-02-QDVZ-HP-0006_SN02_M</v>
      </c>
      <c r="C5204" s="30" t="str">
        <f>VLOOKUP(D5204,设备类型清单!B:E,4,0)</f>
        <v>SJ-T-02-QDVZ-HP-0006</v>
      </c>
      <c r="D5204" s="30" t="s">
        <v>728</v>
      </c>
      <c r="E5204" s="30" t="s">
        <v>555</v>
      </c>
      <c r="F5204" s="30" t="s">
        <v>102</v>
      </c>
      <c r="G5204" s="30" t="s">
        <v>537</v>
      </c>
    </row>
    <row r="5205" spans="1:7" x14ac:dyDescent="0.2">
      <c r="A5205" s="34">
        <v>5204</v>
      </c>
      <c r="B5205" s="30" t="str">
        <f t="shared" si="81"/>
        <v>SJ-T-02-QDVZ-HP-0006_SN03_R</v>
      </c>
      <c r="C5205" s="30" t="str">
        <f>VLOOKUP(D5205,设备类型清单!B:E,4,0)</f>
        <v>SJ-T-02-QDVZ-HP-0006</v>
      </c>
      <c r="D5205" s="30" t="s">
        <v>728</v>
      </c>
      <c r="E5205" s="30" t="s">
        <v>555</v>
      </c>
      <c r="F5205" s="30" t="s">
        <v>103</v>
      </c>
      <c r="G5205" s="30" t="s">
        <v>538</v>
      </c>
    </row>
    <row r="5206" spans="1:7" x14ac:dyDescent="0.2">
      <c r="A5206" s="31">
        <v>5205</v>
      </c>
      <c r="B5206" s="32" t="str">
        <f t="shared" si="81"/>
        <v>SJ-T-02-QDVZ-HP-0007_FQ01_F</v>
      </c>
      <c r="C5206" s="32" t="str">
        <f>VLOOKUP(D5206,设备类型清单!B:E,4,0)</f>
        <v>SJ-T-02-QDVZ-HP-0007</v>
      </c>
      <c r="D5206" s="32" t="s">
        <v>729</v>
      </c>
      <c r="E5206" s="32" t="s">
        <v>555</v>
      </c>
      <c r="F5206" s="32" t="s">
        <v>29</v>
      </c>
      <c r="G5206" s="32" t="s">
        <v>556</v>
      </c>
    </row>
    <row r="5207" spans="1:7" x14ac:dyDescent="0.2">
      <c r="A5207" s="31">
        <v>5206</v>
      </c>
      <c r="B5207" s="32" t="str">
        <f t="shared" si="81"/>
        <v>SJ-T-02-QDVZ-HP-0007_EF01_F</v>
      </c>
      <c r="C5207" s="32" t="str">
        <f>VLOOKUP(D5207,设备类型清单!B:E,4,0)</f>
        <v>SJ-T-02-QDVZ-HP-0007</v>
      </c>
      <c r="D5207" s="32" t="s">
        <v>729</v>
      </c>
      <c r="E5207" s="32" t="s">
        <v>555</v>
      </c>
      <c r="F5207" s="32" t="s">
        <v>530</v>
      </c>
      <c r="G5207" s="32" t="s">
        <v>557</v>
      </c>
    </row>
    <row r="5208" spans="1:7" x14ac:dyDescent="0.2">
      <c r="A5208" s="31">
        <v>5207</v>
      </c>
      <c r="B5208" s="32" t="str">
        <f t="shared" si="81"/>
        <v>SJ-T-02-QDVZ-HP-0007_DP01_F</v>
      </c>
      <c r="C5208" s="32" t="str">
        <f>VLOOKUP(D5208,设备类型清单!B:E,4,0)</f>
        <v>SJ-T-02-QDVZ-HP-0007</v>
      </c>
      <c r="D5208" s="32" t="s">
        <v>729</v>
      </c>
      <c r="E5208" s="32" t="s">
        <v>555</v>
      </c>
      <c r="F5208" s="32" t="s">
        <v>69</v>
      </c>
      <c r="G5208" s="32" t="s">
        <v>558</v>
      </c>
    </row>
    <row r="5209" spans="1:7" x14ac:dyDescent="0.2">
      <c r="A5209" s="31">
        <v>5208</v>
      </c>
      <c r="B5209" s="32" t="str">
        <f t="shared" si="81"/>
        <v>SJ-T-02-QDVZ-HP-0007_SN01_E</v>
      </c>
      <c r="C5209" s="32" t="str">
        <f>VLOOKUP(D5209,设备类型清单!B:E,4,0)</f>
        <v>SJ-T-02-QDVZ-HP-0007</v>
      </c>
      <c r="D5209" s="32" t="s">
        <v>729</v>
      </c>
      <c r="E5209" s="32" t="s">
        <v>555</v>
      </c>
      <c r="F5209" s="32" t="s">
        <v>101</v>
      </c>
      <c r="G5209" s="32" t="s">
        <v>536</v>
      </c>
    </row>
    <row r="5210" spans="1:7" x14ac:dyDescent="0.2">
      <c r="A5210" s="31">
        <v>5209</v>
      </c>
      <c r="B5210" s="32" t="str">
        <f t="shared" si="81"/>
        <v>SJ-T-02-QDVZ-HP-0007_SN02_M</v>
      </c>
      <c r="C5210" s="32" t="str">
        <f>VLOOKUP(D5210,设备类型清单!B:E,4,0)</f>
        <v>SJ-T-02-QDVZ-HP-0007</v>
      </c>
      <c r="D5210" s="32" t="s">
        <v>729</v>
      </c>
      <c r="E5210" s="32" t="s">
        <v>555</v>
      </c>
      <c r="F5210" s="32" t="s">
        <v>102</v>
      </c>
      <c r="G5210" s="32" t="s">
        <v>537</v>
      </c>
    </row>
    <row r="5211" spans="1:7" x14ac:dyDescent="0.2">
      <c r="A5211" s="31">
        <v>5210</v>
      </c>
      <c r="B5211" s="32" t="str">
        <f t="shared" si="81"/>
        <v>SJ-T-02-QDVZ-HP-0007_SN03_R</v>
      </c>
      <c r="C5211" s="32" t="str">
        <f>VLOOKUP(D5211,设备类型清单!B:E,4,0)</f>
        <v>SJ-T-02-QDVZ-HP-0007</v>
      </c>
      <c r="D5211" s="32" t="s">
        <v>729</v>
      </c>
      <c r="E5211" s="32" t="s">
        <v>555</v>
      </c>
      <c r="F5211" s="32" t="s">
        <v>103</v>
      </c>
      <c r="G5211" s="32" t="s">
        <v>538</v>
      </c>
    </row>
    <row r="5212" spans="1:7" x14ac:dyDescent="0.2">
      <c r="A5212" s="34">
        <v>5211</v>
      </c>
      <c r="B5212" s="30" t="str">
        <f t="shared" si="81"/>
        <v>SJ-T-02-QDVZ-HP-0008_FQ01_F</v>
      </c>
      <c r="C5212" s="30" t="str">
        <f>VLOOKUP(D5212,设备类型清单!B:E,4,0)</f>
        <v>SJ-T-02-QDVZ-HP-0008</v>
      </c>
      <c r="D5212" s="30" t="s">
        <v>730</v>
      </c>
      <c r="E5212" s="30" t="s">
        <v>555</v>
      </c>
      <c r="F5212" s="30" t="s">
        <v>29</v>
      </c>
      <c r="G5212" s="30" t="s">
        <v>556</v>
      </c>
    </row>
    <row r="5213" spans="1:7" x14ac:dyDescent="0.2">
      <c r="A5213" s="34">
        <v>5212</v>
      </c>
      <c r="B5213" s="30" t="str">
        <f t="shared" si="81"/>
        <v>SJ-T-02-QDVZ-HP-0008_EF01_F</v>
      </c>
      <c r="C5213" s="30" t="str">
        <f>VLOOKUP(D5213,设备类型清单!B:E,4,0)</f>
        <v>SJ-T-02-QDVZ-HP-0008</v>
      </c>
      <c r="D5213" s="30" t="s">
        <v>730</v>
      </c>
      <c r="E5213" s="30" t="s">
        <v>555</v>
      </c>
      <c r="F5213" s="30" t="s">
        <v>530</v>
      </c>
      <c r="G5213" s="30" t="s">
        <v>557</v>
      </c>
    </row>
    <row r="5214" spans="1:7" x14ac:dyDescent="0.2">
      <c r="A5214" s="34">
        <v>5213</v>
      </c>
      <c r="B5214" s="30" t="str">
        <f t="shared" si="81"/>
        <v>SJ-T-02-QDVZ-HP-0008_DP01_F</v>
      </c>
      <c r="C5214" s="30" t="str">
        <f>VLOOKUP(D5214,设备类型清单!B:E,4,0)</f>
        <v>SJ-T-02-QDVZ-HP-0008</v>
      </c>
      <c r="D5214" s="30" t="s">
        <v>730</v>
      </c>
      <c r="E5214" s="30" t="s">
        <v>555</v>
      </c>
      <c r="F5214" s="30" t="s">
        <v>69</v>
      </c>
      <c r="G5214" s="30" t="s">
        <v>558</v>
      </c>
    </row>
    <row r="5215" spans="1:7" x14ac:dyDescent="0.2">
      <c r="A5215" s="34">
        <v>5214</v>
      </c>
      <c r="B5215" s="30" t="str">
        <f t="shared" si="81"/>
        <v>SJ-T-02-QDVZ-HP-0008_SN01_E</v>
      </c>
      <c r="C5215" s="30" t="str">
        <f>VLOOKUP(D5215,设备类型清单!B:E,4,0)</f>
        <v>SJ-T-02-QDVZ-HP-0008</v>
      </c>
      <c r="D5215" s="30" t="s">
        <v>730</v>
      </c>
      <c r="E5215" s="30" t="s">
        <v>555</v>
      </c>
      <c r="F5215" s="30" t="s">
        <v>101</v>
      </c>
      <c r="G5215" s="30" t="s">
        <v>536</v>
      </c>
    </row>
    <row r="5216" spans="1:7" x14ac:dyDescent="0.2">
      <c r="A5216" s="34">
        <v>5215</v>
      </c>
      <c r="B5216" s="30" t="str">
        <f t="shared" si="81"/>
        <v>SJ-T-02-QDVZ-HP-0008_SN02_M</v>
      </c>
      <c r="C5216" s="30" t="str">
        <f>VLOOKUP(D5216,设备类型清单!B:E,4,0)</f>
        <v>SJ-T-02-QDVZ-HP-0008</v>
      </c>
      <c r="D5216" s="30" t="s">
        <v>730</v>
      </c>
      <c r="E5216" s="30" t="s">
        <v>555</v>
      </c>
      <c r="F5216" s="30" t="s">
        <v>102</v>
      </c>
      <c r="G5216" s="30" t="s">
        <v>537</v>
      </c>
    </row>
    <row r="5217" spans="1:7" x14ac:dyDescent="0.2">
      <c r="A5217" s="34">
        <v>5216</v>
      </c>
      <c r="B5217" s="30" t="str">
        <f t="shared" si="81"/>
        <v>SJ-T-02-QDVZ-HP-0008_SN03_R</v>
      </c>
      <c r="C5217" s="30" t="str">
        <f>VLOOKUP(D5217,设备类型清单!B:E,4,0)</f>
        <v>SJ-T-02-QDVZ-HP-0008</v>
      </c>
      <c r="D5217" s="30" t="s">
        <v>730</v>
      </c>
      <c r="E5217" s="30" t="s">
        <v>555</v>
      </c>
      <c r="F5217" s="30" t="s">
        <v>103</v>
      </c>
      <c r="G5217" s="30" t="s">
        <v>538</v>
      </c>
    </row>
    <row r="5218" spans="1:7" x14ac:dyDescent="0.2">
      <c r="A5218" s="31">
        <v>5217</v>
      </c>
      <c r="B5218" s="32" t="str">
        <f t="shared" si="81"/>
        <v>SJ-T-02-QDVZ-HP-0009_FQ01_F</v>
      </c>
      <c r="C5218" s="32" t="str">
        <f>VLOOKUP(D5218,设备类型清单!B:E,4,0)</f>
        <v>SJ-T-02-QDVZ-HP-0009</v>
      </c>
      <c r="D5218" s="32" t="s">
        <v>731</v>
      </c>
      <c r="E5218" s="32" t="s">
        <v>555</v>
      </c>
      <c r="F5218" s="32" t="s">
        <v>29</v>
      </c>
      <c r="G5218" s="32" t="s">
        <v>556</v>
      </c>
    </row>
    <row r="5219" spans="1:7" x14ac:dyDescent="0.2">
      <c r="A5219" s="31">
        <v>5218</v>
      </c>
      <c r="B5219" s="32" t="str">
        <f t="shared" si="81"/>
        <v>SJ-T-02-QDVZ-HP-0009_EF01_F</v>
      </c>
      <c r="C5219" s="32" t="str">
        <f>VLOOKUP(D5219,设备类型清单!B:E,4,0)</f>
        <v>SJ-T-02-QDVZ-HP-0009</v>
      </c>
      <c r="D5219" s="32" t="s">
        <v>731</v>
      </c>
      <c r="E5219" s="32" t="s">
        <v>555</v>
      </c>
      <c r="F5219" s="32" t="s">
        <v>530</v>
      </c>
      <c r="G5219" s="32" t="s">
        <v>557</v>
      </c>
    </row>
    <row r="5220" spans="1:7" x14ac:dyDescent="0.2">
      <c r="A5220" s="31">
        <v>5219</v>
      </c>
      <c r="B5220" s="32" t="str">
        <f t="shared" si="81"/>
        <v>SJ-T-02-QDVZ-HP-0009_DP01_F</v>
      </c>
      <c r="C5220" s="32" t="str">
        <f>VLOOKUP(D5220,设备类型清单!B:E,4,0)</f>
        <v>SJ-T-02-QDVZ-HP-0009</v>
      </c>
      <c r="D5220" s="32" t="s">
        <v>731</v>
      </c>
      <c r="E5220" s="32" t="s">
        <v>555</v>
      </c>
      <c r="F5220" s="32" t="s">
        <v>69</v>
      </c>
      <c r="G5220" s="32" t="s">
        <v>558</v>
      </c>
    </row>
    <row r="5221" spans="1:7" x14ac:dyDescent="0.2">
      <c r="A5221" s="31">
        <v>5220</v>
      </c>
      <c r="B5221" s="32" t="str">
        <f t="shared" si="81"/>
        <v>SJ-T-02-QDVZ-HP-0009_SN01_E</v>
      </c>
      <c r="C5221" s="32" t="str">
        <f>VLOOKUP(D5221,设备类型清单!B:E,4,0)</f>
        <v>SJ-T-02-QDVZ-HP-0009</v>
      </c>
      <c r="D5221" s="32" t="s">
        <v>731</v>
      </c>
      <c r="E5221" s="32" t="s">
        <v>555</v>
      </c>
      <c r="F5221" s="32" t="s">
        <v>101</v>
      </c>
      <c r="G5221" s="32" t="s">
        <v>536</v>
      </c>
    </row>
    <row r="5222" spans="1:7" x14ac:dyDescent="0.2">
      <c r="A5222" s="31">
        <v>5221</v>
      </c>
      <c r="B5222" s="32" t="str">
        <f t="shared" si="81"/>
        <v>SJ-T-02-QDVZ-HP-0009_SN02_M</v>
      </c>
      <c r="C5222" s="32" t="str">
        <f>VLOOKUP(D5222,设备类型清单!B:E,4,0)</f>
        <v>SJ-T-02-QDVZ-HP-0009</v>
      </c>
      <c r="D5222" s="32" t="s">
        <v>731</v>
      </c>
      <c r="E5222" s="32" t="s">
        <v>555</v>
      </c>
      <c r="F5222" s="32" t="s">
        <v>102</v>
      </c>
      <c r="G5222" s="32" t="s">
        <v>537</v>
      </c>
    </row>
    <row r="5223" spans="1:7" x14ac:dyDescent="0.2">
      <c r="A5223" s="31">
        <v>5222</v>
      </c>
      <c r="B5223" s="32" t="str">
        <f t="shared" si="81"/>
        <v>SJ-T-02-QDVZ-HP-0009_SN03_R</v>
      </c>
      <c r="C5223" s="32" t="str">
        <f>VLOOKUP(D5223,设备类型清单!B:E,4,0)</f>
        <v>SJ-T-02-QDVZ-HP-0009</v>
      </c>
      <c r="D5223" s="32" t="s">
        <v>731</v>
      </c>
      <c r="E5223" s="32" t="s">
        <v>555</v>
      </c>
      <c r="F5223" s="32" t="s">
        <v>103</v>
      </c>
      <c r="G5223" s="32" t="s">
        <v>538</v>
      </c>
    </row>
    <row r="5224" spans="1:7" x14ac:dyDescent="0.2">
      <c r="A5224" s="34">
        <v>5223</v>
      </c>
      <c r="B5224" s="30" t="str">
        <f t="shared" si="81"/>
        <v>SJ-T-02-QDVZ-HP-0010_FQ01_F</v>
      </c>
      <c r="C5224" s="30" t="str">
        <f>VLOOKUP(D5224,设备类型清单!B:E,4,0)</f>
        <v>SJ-T-02-QDVZ-HP-0010</v>
      </c>
      <c r="D5224" s="30" t="s">
        <v>732</v>
      </c>
      <c r="E5224" s="30" t="s">
        <v>555</v>
      </c>
      <c r="F5224" s="30" t="s">
        <v>29</v>
      </c>
      <c r="G5224" s="30" t="s">
        <v>556</v>
      </c>
    </row>
    <row r="5225" spans="1:7" x14ac:dyDescent="0.2">
      <c r="A5225" s="34">
        <v>5224</v>
      </c>
      <c r="B5225" s="30" t="str">
        <f t="shared" si="81"/>
        <v>SJ-T-02-QDVZ-HP-0010_EF01_F</v>
      </c>
      <c r="C5225" s="30" t="str">
        <f>VLOOKUP(D5225,设备类型清单!B:E,4,0)</f>
        <v>SJ-T-02-QDVZ-HP-0010</v>
      </c>
      <c r="D5225" s="30" t="s">
        <v>732</v>
      </c>
      <c r="E5225" s="30" t="s">
        <v>555</v>
      </c>
      <c r="F5225" s="30" t="s">
        <v>530</v>
      </c>
      <c r="G5225" s="30" t="s">
        <v>557</v>
      </c>
    </row>
    <row r="5226" spans="1:7" x14ac:dyDescent="0.2">
      <c r="A5226" s="34">
        <v>5225</v>
      </c>
      <c r="B5226" s="30" t="str">
        <f t="shared" si="81"/>
        <v>SJ-T-02-QDVZ-HP-0010_DP01_F</v>
      </c>
      <c r="C5226" s="30" t="str">
        <f>VLOOKUP(D5226,设备类型清单!B:E,4,0)</f>
        <v>SJ-T-02-QDVZ-HP-0010</v>
      </c>
      <c r="D5226" s="30" t="s">
        <v>732</v>
      </c>
      <c r="E5226" s="30" t="s">
        <v>555</v>
      </c>
      <c r="F5226" s="30" t="s">
        <v>69</v>
      </c>
      <c r="G5226" s="30" t="s">
        <v>558</v>
      </c>
    </row>
    <row r="5227" spans="1:7" x14ac:dyDescent="0.2">
      <c r="A5227" s="34">
        <v>5226</v>
      </c>
      <c r="B5227" s="30" t="str">
        <f t="shared" si="81"/>
        <v>SJ-T-02-QDVZ-HP-0010_SN01_E</v>
      </c>
      <c r="C5227" s="30" t="str">
        <f>VLOOKUP(D5227,设备类型清单!B:E,4,0)</f>
        <v>SJ-T-02-QDVZ-HP-0010</v>
      </c>
      <c r="D5227" s="30" t="s">
        <v>732</v>
      </c>
      <c r="E5227" s="30" t="s">
        <v>555</v>
      </c>
      <c r="F5227" s="30" t="s">
        <v>101</v>
      </c>
      <c r="G5227" s="30" t="s">
        <v>536</v>
      </c>
    </row>
    <row r="5228" spans="1:7" x14ac:dyDescent="0.2">
      <c r="A5228" s="34">
        <v>5227</v>
      </c>
      <c r="B5228" s="30" t="str">
        <f t="shared" si="81"/>
        <v>SJ-T-02-QDVZ-HP-0010_SN02_M</v>
      </c>
      <c r="C5228" s="30" t="str">
        <f>VLOOKUP(D5228,设备类型清单!B:E,4,0)</f>
        <v>SJ-T-02-QDVZ-HP-0010</v>
      </c>
      <c r="D5228" s="30" t="s">
        <v>732</v>
      </c>
      <c r="E5228" s="30" t="s">
        <v>555</v>
      </c>
      <c r="F5228" s="30" t="s">
        <v>102</v>
      </c>
      <c r="G5228" s="30" t="s">
        <v>537</v>
      </c>
    </row>
    <row r="5229" spans="1:7" x14ac:dyDescent="0.2">
      <c r="A5229" s="34">
        <v>5228</v>
      </c>
      <c r="B5229" s="30" t="str">
        <f t="shared" si="81"/>
        <v>SJ-T-02-QDVZ-HP-0010_SN03_R</v>
      </c>
      <c r="C5229" s="30" t="str">
        <f>VLOOKUP(D5229,设备类型清单!B:E,4,0)</f>
        <v>SJ-T-02-QDVZ-HP-0010</v>
      </c>
      <c r="D5229" s="30" t="s">
        <v>732</v>
      </c>
      <c r="E5229" s="30" t="s">
        <v>555</v>
      </c>
      <c r="F5229" s="30" t="s">
        <v>103</v>
      </c>
      <c r="G5229" s="30" t="s">
        <v>538</v>
      </c>
    </row>
    <row r="5230" spans="1:7" x14ac:dyDescent="0.2">
      <c r="A5230" s="31">
        <v>5229</v>
      </c>
      <c r="B5230" s="32" t="str">
        <f t="shared" si="81"/>
        <v>SJ-T-02-QDVZ-HP-0011_FQ01_F</v>
      </c>
      <c r="C5230" s="32" t="str">
        <f>VLOOKUP(D5230,设备类型清单!B:E,4,0)</f>
        <v>SJ-T-02-QDVZ-HP-0011</v>
      </c>
      <c r="D5230" s="32" t="s">
        <v>733</v>
      </c>
      <c r="E5230" s="32" t="s">
        <v>555</v>
      </c>
      <c r="F5230" s="32" t="s">
        <v>29</v>
      </c>
      <c r="G5230" s="32" t="s">
        <v>556</v>
      </c>
    </row>
    <row r="5231" spans="1:7" x14ac:dyDescent="0.2">
      <c r="A5231" s="31">
        <v>5230</v>
      </c>
      <c r="B5231" s="32" t="str">
        <f t="shared" si="81"/>
        <v>SJ-T-02-QDVZ-HP-0011_EF01_F</v>
      </c>
      <c r="C5231" s="32" t="str">
        <f>VLOOKUP(D5231,设备类型清单!B:E,4,0)</f>
        <v>SJ-T-02-QDVZ-HP-0011</v>
      </c>
      <c r="D5231" s="32" t="s">
        <v>733</v>
      </c>
      <c r="E5231" s="32" t="s">
        <v>555</v>
      </c>
      <c r="F5231" s="32" t="s">
        <v>530</v>
      </c>
      <c r="G5231" s="32" t="s">
        <v>557</v>
      </c>
    </row>
    <row r="5232" spans="1:7" x14ac:dyDescent="0.2">
      <c r="A5232" s="31">
        <v>5231</v>
      </c>
      <c r="B5232" s="32" t="str">
        <f t="shared" si="81"/>
        <v>SJ-T-02-QDVZ-HP-0011_DP01_F</v>
      </c>
      <c r="C5232" s="32" t="str">
        <f>VLOOKUP(D5232,设备类型清单!B:E,4,0)</f>
        <v>SJ-T-02-QDVZ-HP-0011</v>
      </c>
      <c r="D5232" s="32" t="s">
        <v>733</v>
      </c>
      <c r="E5232" s="32" t="s">
        <v>555</v>
      </c>
      <c r="F5232" s="32" t="s">
        <v>69</v>
      </c>
      <c r="G5232" s="32" t="s">
        <v>558</v>
      </c>
    </row>
    <row r="5233" spans="1:7" x14ac:dyDescent="0.2">
      <c r="A5233" s="31">
        <v>5232</v>
      </c>
      <c r="B5233" s="32" t="str">
        <f t="shared" si="81"/>
        <v>SJ-T-02-QDVZ-HP-0011_SN01_E</v>
      </c>
      <c r="C5233" s="32" t="str">
        <f>VLOOKUP(D5233,设备类型清单!B:E,4,0)</f>
        <v>SJ-T-02-QDVZ-HP-0011</v>
      </c>
      <c r="D5233" s="32" t="s">
        <v>733</v>
      </c>
      <c r="E5233" s="32" t="s">
        <v>555</v>
      </c>
      <c r="F5233" s="32" t="s">
        <v>101</v>
      </c>
      <c r="G5233" s="32" t="s">
        <v>536</v>
      </c>
    </row>
    <row r="5234" spans="1:7" x14ac:dyDescent="0.2">
      <c r="A5234" s="31">
        <v>5233</v>
      </c>
      <c r="B5234" s="32" t="str">
        <f t="shared" si="81"/>
        <v>SJ-T-02-QDVZ-HP-0011_SN02_M</v>
      </c>
      <c r="C5234" s="32" t="str">
        <f>VLOOKUP(D5234,设备类型清单!B:E,4,0)</f>
        <v>SJ-T-02-QDVZ-HP-0011</v>
      </c>
      <c r="D5234" s="32" t="s">
        <v>733</v>
      </c>
      <c r="E5234" s="32" t="s">
        <v>555</v>
      </c>
      <c r="F5234" s="32" t="s">
        <v>102</v>
      </c>
      <c r="G5234" s="32" t="s">
        <v>537</v>
      </c>
    </row>
    <row r="5235" spans="1:7" x14ac:dyDescent="0.2">
      <c r="A5235" s="31">
        <v>5234</v>
      </c>
      <c r="B5235" s="32" t="str">
        <f t="shared" si="81"/>
        <v>SJ-T-02-QDVZ-HP-0011_SN03_R</v>
      </c>
      <c r="C5235" s="32" t="str">
        <f>VLOOKUP(D5235,设备类型清单!B:E,4,0)</f>
        <v>SJ-T-02-QDVZ-HP-0011</v>
      </c>
      <c r="D5235" s="32" t="s">
        <v>733</v>
      </c>
      <c r="E5235" s="32" t="s">
        <v>555</v>
      </c>
      <c r="F5235" s="32" t="s">
        <v>103</v>
      </c>
      <c r="G5235" s="32" t="s">
        <v>538</v>
      </c>
    </row>
    <row r="5236" spans="1:7" x14ac:dyDescent="0.2">
      <c r="A5236" s="34">
        <v>5235</v>
      </c>
      <c r="B5236" s="30" t="str">
        <f t="shared" si="81"/>
        <v>SJ-T-02-QDVZ-HP-0012_FQ01_F</v>
      </c>
      <c r="C5236" s="30" t="str">
        <f>VLOOKUP(D5236,设备类型清单!B:E,4,0)</f>
        <v>SJ-T-02-QDVZ-HP-0012</v>
      </c>
      <c r="D5236" s="30" t="s">
        <v>734</v>
      </c>
      <c r="E5236" s="30" t="s">
        <v>555</v>
      </c>
      <c r="F5236" s="30" t="s">
        <v>29</v>
      </c>
      <c r="G5236" s="30" t="s">
        <v>556</v>
      </c>
    </row>
    <row r="5237" spans="1:7" x14ac:dyDescent="0.2">
      <c r="A5237" s="34">
        <v>5236</v>
      </c>
      <c r="B5237" s="30" t="str">
        <f t="shared" si="81"/>
        <v>SJ-T-02-QDVZ-HP-0012_EF01_F</v>
      </c>
      <c r="C5237" s="30" t="str">
        <f>VLOOKUP(D5237,设备类型清单!B:E,4,0)</f>
        <v>SJ-T-02-QDVZ-HP-0012</v>
      </c>
      <c r="D5237" s="30" t="s">
        <v>734</v>
      </c>
      <c r="E5237" s="30" t="s">
        <v>555</v>
      </c>
      <c r="F5237" s="30" t="s">
        <v>530</v>
      </c>
      <c r="G5237" s="30" t="s">
        <v>557</v>
      </c>
    </row>
    <row r="5238" spans="1:7" x14ac:dyDescent="0.2">
      <c r="A5238" s="34">
        <v>5237</v>
      </c>
      <c r="B5238" s="30" t="str">
        <f t="shared" si="81"/>
        <v>SJ-T-02-QDVZ-HP-0012_DP01_F</v>
      </c>
      <c r="C5238" s="30" t="str">
        <f>VLOOKUP(D5238,设备类型清单!B:E,4,0)</f>
        <v>SJ-T-02-QDVZ-HP-0012</v>
      </c>
      <c r="D5238" s="30" t="s">
        <v>734</v>
      </c>
      <c r="E5238" s="30" t="s">
        <v>555</v>
      </c>
      <c r="F5238" s="30" t="s">
        <v>69</v>
      </c>
      <c r="G5238" s="30" t="s">
        <v>558</v>
      </c>
    </row>
    <row r="5239" spans="1:7" x14ac:dyDescent="0.2">
      <c r="A5239" s="34">
        <v>5238</v>
      </c>
      <c r="B5239" s="30" t="str">
        <f t="shared" si="81"/>
        <v>SJ-T-02-QDVZ-HP-0012_SN01_E</v>
      </c>
      <c r="C5239" s="30" t="str">
        <f>VLOOKUP(D5239,设备类型清单!B:E,4,0)</f>
        <v>SJ-T-02-QDVZ-HP-0012</v>
      </c>
      <c r="D5239" s="30" t="s">
        <v>734</v>
      </c>
      <c r="E5239" s="30" t="s">
        <v>555</v>
      </c>
      <c r="F5239" s="30" t="s">
        <v>101</v>
      </c>
      <c r="G5239" s="30" t="s">
        <v>536</v>
      </c>
    </row>
    <row r="5240" spans="1:7" x14ac:dyDescent="0.2">
      <c r="A5240" s="34">
        <v>5239</v>
      </c>
      <c r="B5240" s="30" t="str">
        <f t="shared" si="81"/>
        <v>SJ-T-02-QDVZ-HP-0012_SN02_M</v>
      </c>
      <c r="C5240" s="30" t="str">
        <f>VLOOKUP(D5240,设备类型清单!B:E,4,0)</f>
        <v>SJ-T-02-QDVZ-HP-0012</v>
      </c>
      <c r="D5240" s="30" t="s">
        <v>734</v>
      </c>
      <c r="E5240" s="30" t="s">
        <v>555</v>
      </c>
      <c r="F5240" s="30" t="s">
        <v>102</v>
      </c>
      <c r="G5240" s="30" t="s">
        <v>537</v>
      </c>
    </row>
    <row r="5241" spans="1:7" x14ac:dyDescent="0.2">
      <c r="A5241" s="34">
        <v>5240</v>
      </c>
      <c r="B5241" s="30" t="str">
        <f t="shared" si="81"/>
        <v>SJ-T-02-QDVZ-HP-0012_SN03_R</v>
      </c>
      <c r="C5241" s="30" t="str">
        <f>VLOOKUP(D5241,设备类型清单!B:E,4,0)</f>
        <v>SJ-T-02-QDVZ-HP-0012</v>
      </c>
      <c r="D5241" s="30" t="s">
        <v>734</v>
      </c>
      <c r="E5241" s="30" t="s">
        <v>555</v>
      </c>
      <c r="F5241" s="30" t="s">
        <v>103</v>
      </c>
      <c r="G5241" s="30" t="s">
        <v>538</v>
      </c>
    </row>
    <row r="5242" spans="1:7" x14ac:dyDescent="0.2">
      <c r="A5242" s="31">
        <v>5241</v>
      </c>
      <c r="B5242" s="32" t="str">
        <f t="shared" si="81"/>
        <v>SJ-T-02-QDVZ-HP-0013_FQ01_F</v>
      </c>
      <c r="C5242" s="32" t="str">
        <f>VLOOKUP(D5242,设备类型清单!B:E,4,0)</f>
        <v>SJ-T-02-QDVZ-HP-0013</v>
      </c>
      <c r="D5242" s="32" t="s">
        <v>735</v>
      </c>
      <c r="E5242" s="32" t="s">
        <v>555</v>
      </c>
      <c r="F5242" s="32" t="s">
        <v>29</v>
      </c>
      <c r="G5242" s="32" t="s">
        <v>556</v>
      </c>
    </row>
    <row r="5243" spans="1:7" x14ac:dyDescent="0.2">
      <c r="A5243" s="31">
        <v>5242</v>
      </c>
      <c r="B5243" s="32" t="str">
        <f t="shared" si="81"/>
        <v>SJ-T-02-QDVZ-HP-0013_EF01_F</v>
      </c>
      <c r="C5243" s="32" t="str">
        <f>VLOOKUP(D5243,设备类型清单!B:E,4,0)</f>
        <v>SJ-T-02-QDVZ-HP-0013</v>
      </c>
      <c r="D5243" s="32" t="s">
        <v>735</v>
      </c>
      <c r="E5243" s="32" t="s">
        <v>555</v>
      </c>
      <c r="F5243" s="32" t="s">
        <v>530</v>
      </c>
      <c r="G5243" s="32" t="s">
        <v>557</v>
      </c>
    </row>
    <row r="5244" spans="1:7" x14ac:dyDescent="0.2">
      <c r="A5244" s="31">
        <v>5243</v>
      </c>
      <c r="B5244" s="32" t="str">
        <f t="shared" si="81"/>
        <v>SJ-T-02-QDVZ-HP-0013_DP01_F</v>
      </c>
      <c r="C5244" s="32" t="str">
        <f>VLOOKUP(D5244,设备类型清单!B:E,4,0)</f>
        <v>SJ-T-02-QDVZ-HP-0013</v>
      </c>
      <c r="D5244" s="32" t="s">
        <v>735</v>
      </c>
      <c r="E5244" s="32" t="s">
        <v>555</v>
      </c>
      <c r="F5244" s="32" t="s">
        <v>69</v>
      </c>
      <c r="G5244" s="32" t="s">
        <v>558</v>
      </c>
    </row>
    <row r="5245" spans="1:7" x14ac:dyDescent="0.2">
      <c r="A5245" s="31">
        <v>5244</v>
      </c>
      <c r="B5245" s="32" t="str">
        <f t="shared" si="81"/>
        <v>SJ-T-02-QDVZ-HP-0013_SN01_E</v>
      </c>
      <c r="C5245" s="32" t="str">
        <f>VLOOKUP(D5245,设备类型清单!B:E,4,0)</f>
        <v>SJ-T-02-QDVZ-HP-0013</v>
      </c>
      <c r="D5245" s="32" t="s">
        <v>735</v>
      </c>
      <c r="E5245" s="32" t="s">
        <v>555</v>
      </c>
      <c r="F5245" s="32" t="s">
        <v>101</v>
      </c>
      <c r="G5245" s="32" t="s">
        <v>536</v>
      </c>
    </row>
    <row r="5246" spans="1:7" x14ac:dyDescent="0.2">
      <c r="A5246" s="31">
        <v>5245</v>
      </c>
      <c r="B5246" s="32" t="str">
        <f t="shared" si="81"/>
        <v>SJ-T-02-QDVZ-HP-0013_SN02_M</v>
      </c>
      <c r="C5246" s="32" t="str">
        <f>VLOOKUP(D5246,设备类型清单!B:E,4,0)</f>
        <v>SJ-T-02-QDVZ-HP-0013</v>
      </c>
      <c r="D5246" s="32" t="s">
        <v>735</v>
      </c>
      <c r="E5246" s="32" t="s">
        <v>555</v>
      </c>
      <c r="F5246" s="32" t="s">
        <v>102</v>
      </c>
      <c r="G5246" s="32" t="s">
        <v>537</v>
      </c>
    </row>
    <row r="5247" spans="1:7" x14ac:dyDescent="0.2">
      <c r="A5247" s="31">
        <v>5246</v>
      </c>
      <c r="B5247" s="32" t="str">
        <f t="shared" si="81"/>
        <v>SJ-T-02-QDVZ-HP-0013_SN03_R</v>
      </c>
      <c r="C5247" s="32" t="str">
        <f>VLOOKUP(D5247,设备类型清单!B:E,4,0)</f>
        <v>SJ-T-02-QDVZ-HP-0013</v>
      </c>
      <c r="D5247" s="32" t="s">
        <v>735</v>
      </c>
      <c r="E5247" s="32" t="s">
        <v>555</v>
      </c>
      <c r="F5247" s="32" t="s">
        <v>103</v>
      </c>
      <c r="G5247" s="32" t="s">
        <v>538</v>
      </c>
    </row>
    <row r="5248" spans="1:7" x14ac:dyDescent="0.2">
      <c r="A5248" s="34">
        <v>5247</v>
      </c>
      <c r="B5248" s="30" t="str">
        <f t="shared" si="81"/>
        <v>SJ-T-02-QDVZ-HP-0014_FQ01_F</v>
      </c>
      <c r="C5248" s="30" t="str">
        <f>VLOOKUP(D5248,设备类型清单!B:E,4,0)</f>
        <v>SJ-T-02-QDVZ-HP-0014</v>
      </c>
      <c r="D5248" s="30" t="s">
        <v>736</v>
      </c>
      <c r="E5248" s="30" t="s">
        <v>555</v>
      </c>
      <c r="F5248" s="30" t="s">
        <v>29</v>
      </c>
      <c r="G5248" s="30" t="s">
        <v>556</v>
      </c>
    </row>
    <row r="5249" spans="1:7" x14ac:dyDescent="0.2">
      <c r="A5249" s="34">
        <v>5248</v>
      </c>
      <c r="B5249" s="30" t="str">
        <f t="shared" si="81"/>
        <v>SJ-T-02-QDVZ-HP-0014_EF01_F</v>
      </c>
      <c r="C5249" s="30" t="str">
        <f>VLOOKUP(D5249,设备类型清单!B:E,4,0)</f>
        <v>SJ-T-02-QDVZ-HP-0014</v>
      </c>
      <c r="D5249" s="30" t="s">
        <v>736</v>
      </c>
      <c r="E5249" s="30" t="s">
        <v>555</v>
      </c>
      <c r="F5249" s="30" t="s">
        <v>530</v>
      </c>
      <c r="G5249" s="30" t="s">
        <v>557</v>
      </c>
    </row>
    <row r="5250" spans="1:7" x14ac:dyDescent="0.2">
      <c r="A5250" s="34">
        <v>5249</v>
      </c>
      <c r="B5250" s="30" t="str">
        <f t="shared" ref="B5250:B5313" si="82">C5250&amp;F5250</f>
        <v>SJ-T-02-QDVZ-HP-0014_DP01_F</v>
      </c>
      <c r="C5250" s="30" t="str">
        <f>VLOOKUP(D5250,设备类型清单!B:E,4,0)</f>
        <v>SJ-T-02-QDVZ-HP-0014</v>
      </c>
      <c r="D5250" s="30" t="s">
        <v>736</v>
      </c>
      <c r="E5250" s="30" t="s">
        <v>555</v>
      </c>
      <c r="F5250" s="30" t="s">
        <v>69</v>
      </c>
      <c r="G5250" s="30" t="s">
        <v>558</v>
      </c>
    </row>
    <row r="5251" spans="1:7" x14ac:dyDescent="0.2">
      <c r="A5251" s="34">
        <v>5250</v>
      </c>
      <c r="B5251" s="30" t="str">
        <f t="shared" si="82"/>
        <v>SJ-T-02-QDVZ-HP-0014_SN01_E</v>
      </c>
      <c r="C5251" s="30" t="str">
        <f>VLOOKUP(D5251,设备类型清单!B:E,4,0)</f>
        <v>SJ-T-02-QDVZ-HP-0014</v>
      </c>
      <c r="D5251" s="30" t="s">
        <v>736</v>
      </c>
      <c r="E5251" s="30" t="s">
        <v>555</v>
      </c>
      <c r="F5251" s="30" t="s">
        <v>101</v>
      </c>
      <c r="G5251" s="30" t="s">
        <v>536</v>
      </c>
    </row>
    <row r="5252" spans="1:7" x14ac:dyDescent="0.2">
      <c r="A5252" s="34">
        <v>5251</v>
      </c>
      <c r="B5252" s="30" t="str">
        <f t="shared" si="82"/>
        <v>SJ-T-02-QDVZ-HP-0014_SN02_M</v>
      </c>
      <c r="C5252" s="30" t="str">
        <f>VLOOKUP(D5252,设备类型清单!B:E,4,0)</f>
        <v>SJ-T-02-QDVZ-HP-0014</v>
      </c>
      <c r="D5252" s="30" t="s">
        <v>736</v>
      </c>
      <c r="E5252" s="30" t="s">
        <v>555</v>
      </c>
      <c r="F5252" s="30" t="s">
        <v>102</v>
      </c>
      <c r="G5252" s="30" t="s">
        <v>537</v>
      </c>
    </row>
    <row r="5253" spans="1:7" x14ac:dyDescent="0.2">
      <c r="A5253" s="34">
        <v>5252</v>
      </c>
      <c r="B5253" s="30" t="str">
        <f t="shared" si="82"/>
        <v>SJ-T-02-QDVZ-HP-0014_SN03_R</v>
      </c>
      <c r="C5253" s="30" t="str">
        <f>VLOOKUP(D5253,设备类型清单!B:E,4,0)</f>
        <v>SJ-T-02-QDVZ-HP-0014</v>
      </c>
      <c r="D5253" s="30" t="s">
        <v>736</v>
      </c>
      <c r="E5253" s="30" t="s">
        <v>555</v>
      </c>
      <c r="F5253" s="30" t="s">
        <v>103</v>
      </c>
      <c r="G5253" s="30" t="s">
        <v>538</v>
      </c>
    </row>
    <row r="5254" spans="1:7" x14ac:dyDescent="0.2">
      <c r="A5254" s="31">
        <v>5253</v>
      </c>
      <c r="B5254" s="32" t="str">
        <f t="shared" si="82"/>
        <v>SJ-T-02-QDVZ-UV-0077_OP01_F</v>
      </c>
      <c r="C5254" s="32" t="str">
        <f>VLOOKUP(D5254,设备类型清单!B:E,4,0)</f>
        <v>SJ-T-02-QDVZ-UV-0077</v>
      </c>
      <c r="D5254" s="32" t="s">
        <v>737</v>
      </c>
      <c r="E5254" s="32" t="s">
        <v>593</v>
      </c>
      <c r="F5254" s="32" t="s">
        <v>11</v>
      </c>
      <c r="G5254" s="32" t="s">
        <v>594</v>
      </c>
    </row>
    <row r="5255" spans="1:7" x14ac:dyDescent="0.2">
      <c r="A5255" s="34">
        <v>5254</v>
      </c>
      <c r="B5255" s="30" t="str">
        <f t="shared" si="82"/>
        <v>SJ-T-02-QDVZ-UV-0078_OP01_F</v>
      </c>
      <c r="C5255" s="30" t="str">
        <f>VLOOKUP(D5255,设备类型清单!B:E,4,0)</f>
        <v>SJ-T-02-QDVZ-UV-0078</v>
      </c>
      <c r="D5255" s="30" t="s">
        <v>738</v>
      </c>
      <c r="E5255" s="30" t="s">
        <v>593</v>
      </c>
      <c r="F5255" s="30" t="s">
        <v>11</v>
      </c>
      <c r="G5255" s="30" t="s">
        <v>594</v>
      </c>
    </row>
    <row r="5256" spans="1:7" x14ac:dyDescent="0.2">
      <c r="A5256" s="31">
        <v>5255</v>
      </c>
      <c r="B5256" s="32" t="str">
        <f t="shared" si="82"/>
        <v>SJ-T-02-QDVZ-UV-0079_CL01_F</v>
      </c>
      <c r="C5256" s="32" t="str">
        <f>VLOOKUP(D5256,设备类型清单!B:E,4,0)</f>
        <v>SJ-T-02-QDVZ-UV-0079</v>
      </c>
      <c r="D5256" s="32" t="s">
        <v>739</v>
      </c>
      <c r="E5256" s="32" t="s">
        <v>598</v>
      </c>
      <c r="F5256" s="32" t="s">
        <v>599</v>
      </c>
      <c r="G5256" s="32" t="s">
        <v>600</v>
      </c>
    </row>
    <row r="5257" spans="1:7" x14ac:dyDescent="0.2">
      <c r="A5257" s="31">
        <v>5256</v>
      </c>
      <c r="B5257" s="32" t="str">
        <f t="shared" si="82"/>
        <v>SJ-T-02-QDVZ-UV-0079_CL02_F</v>
      </c>
      <c r="C5257" s="32" t="str">
        <f>VLOOKUP(D5257,设备类型清单!B:E,4,0)</f>
        <v>SJ-T-02-QDVZ-UV-0079</v>
      </c>
      <c r="D5257" s="32" t="s">
        <v>739</v>
      </c>
      <c r="E5257" s="32" t="s">
        <v>598</v>
      </c>
      <c r="F5257" s="32" t="s">
        <v>601</v>
      </c>
      <c r="G5257" s="32" t="s">
        <v>602</v>
      </c>
    </row>
    <row r="5258" spans="1:7" x14ac:dyDescent="0.2">
      <c r="A5258" s="34">
        <v>5257</v>
      </c>
      <c r="B5258" s="30" t="str">
        <f t="shared" si="82"/>
        <v>SJ-T-02-QDVZ-UV-0080_CL01_F</v>
      </c>
      <c r="C5258" s="30" t="str">
        <f>VLOOKUP(D5258,设备类型清单!B:E,4,0)</f>
        <v>SJ-T-02-QDVZ-UV-0080</v>
      </c>
      <c r="D5258" s="30" t="s">
        <v>740</v>
      </c>
      <c r="E5258" s="30" t="s">
        <v>598</v>
      </c>
      <c r="F5258" s="30" t="s">
        <v>599</v>
      </c>
      <c r="G5258" s="30" t="s">
        <v>600</v>
      </c>
    </row>
    <row r="5259" spans="1:7" x14ac:dyDescent="0.2">
      <c r="A5259" s="34">
        <v>5258</v>
      </c>
      <c r="B5259" s="30" t="str">
        <f t="shared" si="82"/>
        <v>SJ-T-02-QDVZ-UV-0080_CL02_F</v>
      </c>
      <c r="C5259" s="30" t="str">
        <f>VLOOKUP(D5259,设备类型清单!B:E,4,0)</f>
        <v>SJ-T-02-QDVZ-UV-0080</v>
      </c>
      <c r="D5259" s="30" t="s">
        <v>740</v>
      </c>
      <c r="E5259" s="30" t="s">
        <v>598</v>
      </c>
      <c r="F5259" s="30" t="s">
        <v>601</v>
      </c>
      <c r="G5259" s="30" t="s">
        <v>602</v>
      </c>
    </row>
    <row r="5260" spans="1:7" x14ac:dyDescent="0.2">
      <c r="A5260" s="31">
        <v>5259</v>
      </c>
      <c r="B5260" s="32" t="str">
        <f t="shared" si="82"/>
        <v>SJ-T-02-QDVZ-UV-0081_CL01_F</v>
      </c>
      <c r="C5260" s="32" t="str">
        <f>VLOOKUP(D5260,设备类型清单!B:E,4,0)</f>
        <v>SJ-T-02-QDVZ-UV-0081</v>
      </c>
      <c r="D5260" s="32" t="s">
        <v>741</v>
      </c>
      <c r="E5260" s="32" t="s">
        <v>598</v>
      </c>
      <c r="F5260" s="32" t="s">
        <v>599</v>
      </c>
      <c r="G5260" s="32" t="s">
        <v>600</v>
      </c>
    </row>
    <row r="5261" spans="1:7" x14ac:dyDescent="0.2">
      <c r="A5261" s="31">
        <v>5260</v>
      </c>
      <c r="B5261" s="32" t="str">
        <f t="shared" si="82"/>
        <v>SJ-T-02-QDVZ-UV-0081_CL02_F</v>
      </c>
      <c r="C5261" s="32" t="str">
        <f>VLOOKUP(D5261,设备类型清单!B:E,4,0)</f>
        <v>SJ-T-02-QDVZ-UV-0081</v>
      </c>
      <c r="D5261" s="32" t="s">
        <v>741</v>
      </c>
      <c r="E5261" s="32" t="s">
        <v>598</v>
      </c>
      <c r="F5261" s="32" t="s">
        <v>601</v>
      </c>
      <c r="G5261" s="32" t="s">
        <v>602</v>
      </c>
    </row>
    <row r="5262" spans="1:7" x14ac:dyDescent="0.2">
      <c r="A5262" s="34">
        <v>5261</v>
      </c>
      <c r="B5262" s="30" t="str">
        <f t="shared" si="82"/>
        <v>SJ-T-02-QDVZ-UV-0082_CL01_F</v>
      </c>
      <c r="C5262" s="30" t="str">
        <f>VLOOKUP(D5262,设备类型清单!B:E,4,0)</f>
        <v>SJ-T-02-QDVZ-UV-0082</v>
      </c>
      <c r="D5262" s="30" t="s">
        <v>742</v>
      </c>
      <c r="E5262" s="30" t="s">
        <v>598</v>
      </c>
      <c r="F5262" s="30" t="s">
        <v>599</v>
      </c>
      <c r="G5262" s="30" t="s">
        <v>600</v>
      </c>
    </row>
    <row r="5263" spans="1:7" x14ac:dyDescent="0.2">
      <c r="A5263" s="34">
        <v>5262</v>
      </c>
      <c r="B5263" s="30" t="str">
        <f t="shared" si="82"/>
        <v>SJ-T-02-QDVZ-UV-0082_CL02_F</v>
      </c>
      <c r="C5263" s="30" t="str">
        <f>VLOOKUP(D5263,设备类型清单!B:E,4,0)</f>
        <v>SJ-T-02-QDVZ-UV-0082</v>
      </c>
      <c r="D5263" s="30" t="s">
        <v>742</v>
      </c>
      <c r="E5263" s="30" t="s">
        <v>598</v>
      </c>
      <c r="F5263" s="30" t="s">
        <v>601</v>
      </c>
      <c r="G5263" s="30" t="s">
        <v>602</v>
      </c>
    </row>
    <row r="5264" spans="1:7" x14ac:dyDescent="0.2">
      <c r="A5264" s="31">
        <v>5263</v>
      </c>
      <c r="B5264" s="32" t="str">
        <f t="shared" si="82"/>
        <v>SJ-T-02-QDVZ-UV-0083_CL01_F</v>
      </c>
      <c r="C5264" s="32" t="str">
        <f>VLOOKUP(D5264,设备类型清单!B:E,4,0)</f>
        <v>SJ-T-02-QDVZ-UV-0083</v>
      </c>
      <c r="D5264" s="32" t="s">
        <v>743</v>
      </c>
      <c r="E5264" s="32" t="s">
        <v>598</v>
      </c>
      <c r="F5264" s="32" t="s">
        <v>599</v>
      </c>
      <c r="G5264" s="32" t="s">
        <v>600</v>
      </c>
    </row>
    <row r="5265" spans="1:7" x14ac:dyDescent="0.2">
      <c r="A5265" s="31">
        <v>5264</v>
      </c>
      <c r="B5265" s="32" t="str">
        <f t="shared" si="82"/>
        <v>SJ-T-02-QDVZ-UV-0083_CL02_F</v>
      </c>
      <c r="C5265" s="32" t="str">
        <f>VLOOKUP(D5265,设备类型清单!B:E,4,0)</f>
        <v>SJ-T-02-QDVZ-UV-0083</v>
      </c>
      <c r="D5265" s="32" t="s">
        <v>743</v>
      </c>
      <c r="E5265" s="32" t="s">
        <v>598</v>
      </c>
      <c r="F5265" s="32" t="s">
        <v>601</v>
      </c>
      <c r="G5265" s="32" t="s">
        <v>602</v>
      </c>
    </row>
    <row r="5266" spans="1:7" x14ac:dyDescent="0.2">
      <c r="A5266" s="34">
        <v>5265</v>
      </c>
      <c r="B5266" s="30" t="str">
        <f t="shared" si="82"/>
        <v>SJ-T-02-QDVZ-UV-0084_CL01_F</v>
      </c>
      <c r="C5266" s="30" t="str">
        <f>VLOOKUP(D5266,设备类型清单!B:E,4,0)</f>
        <v>SJ-T-02-QDVZ-UV-0084</v>
      </c>
      <c r="D5266" s="30" t="s">
        <v>744</v>
      </c>
      <c r="E5266" s="30" t="s">
        <v>598</v>
      </c>
      <c r="F5266" s="30" t="s">
        <v>599</v>
      </c>
      <c r="G5266" s="30" t="s">
        <v>600</v>
      </c>
    </row>
    <row r="5267" spans="1:7" x14ac:dyDescent="0.2">
      <c r="A5267" s="34">
        <v>5266</v>
      </c>
      <c r="B5267" s="30" t="str">
        <f t="shared" si="82"/>
        <v>SJ-T-02-QDVZ-UV-0084_CL02_F</v>
      </c>
      <c r="C5267" s="30" t="str">
        <f>VLOOKUP(D5267,设备类型清单!B:E,4,0)</f>
        <v>SJ-T-02-QDVZ-UV-0084</v>
      </c>
      <c r="D5267" s="30" t="s">
        <v>744</v>
      </c>
      <c r="E5267" s="30" t="s">
        <v>598</v>
      </c>
      <c r="F5267" s="30" t="s">
        <v>601</v>
      </c>
      <c r="G5267" s="30" t="s">
        <v>602</v>
      </c>
    </row>
    <row r="5268" spans="1:7" x14ac:dyDescent="0.2">
      <c r="A5268" s="31">
        <v>5267</v>
      </c>
      <c r="B5268" s="32" t="str">
        <f t="shared" si="82"/>
        <v>SJ-T-02-QDVZ-UV-0085_CL01_F</v>
      </c>
      <c r="C5268" s="32" t="str">
        <f>VLOOKUP(D5268,设备类型清单!B:E,4,0)</f>
        <v>SJ-T-02-QDVZ-UV-0085</v>
      </c>
      <c r="D5268" s="32" t="s">
        <v>745</v>
      </c>
      <c r="E5268" s="32" t="s">
        <v>598</v>
      </c>
      <c r="F5268" s="32" t="s">
        <v>599</v>
      </c>
      <c r="G5268" s="32" t="s">
        <v>600</v>
      </c>
    </row>
    <row r="5269" spans="1:7" x14ac:dyDescent="0.2">
      <c r="A5269" s="31">
        <v>5268</v>
      </c>
      <c r="B5269" s="32" t="str">
        <f t="shared" si="82"/>
        <v>SJ-T-02-QDVZ-UV-0085_CL02_F</v>
      </c>
      <c r="C5269" s="32" t="str">
        <f>VLOOKUP(D5269,设备类型清单!B:E,4,0)</f>
        <v>SJ-T-02-QDVZ-UV-0085</v>
      </c>
      <c r="D5269" s="32" t="s">
        <v>745</v>
      </c>
      <c r="E5269" s="32" t="s">
        <v>598</v>
      </c>
      <c r="F5269" s="32" t="s">
        <v>601</v>
      </c>
      <c r="G5269" s="32" t="s">
        <v>602</v>
      </c>
    </row>
    <row r="5270" spans="1:7" x14ac:dyDescent="0.2">
      <c r="A5270" s="34">
        <v>5269</v>
      </c>
      <c r="B5270" s="30" t="str">
        <f t="shared" si="82"/>
        <v>SJ-T-02-QDVZ-UV-0086_CL01_F</v>
      </c>
      <c r="C5270" s="30" t="str">
        <f>VLOOKUP(D5270,设备类型清单!B:E,4,0)</f>
        <v>SJ-T-02-QDVZ-UV-0086</v>
      </c>
      <c r="D5270" s="30" t="s">
        <v>746</v>
      </c>
      <c r="E5270" s="30" t="s">
        <v>598</v>
      </c>
      <c r="F5270" s="30" t="s">
        <v>599</v>
      </c>
      <c r="G5270" s="30" t="s">
        <v>600</v>
      </c>
    </row>
    <row r="5271" spans="1:7" x14ac:dyDescent="0.2">
      <c r="A5271" s="34">
        <v>5270</v>
      </c>
      <c r="B5271" s="30" t="str">
        <f t="shared" si="82"/>
        <v>SJ-T-02-QDVZ-UV-0086_CL02_F</v>
      </c>
      <c r="C5271" s="30" t="str">
        <f>VLOOKUP(D5271,设备类型清单!B:E,4,0)</f>
        <v>SJ-T-02-QDVZ-UV-0086</v>
      </c>
      <c r="D5271" s="30" t="s">
        <v>746</v>
      </c>
      <c r="E5271" s="30" t="s">
        <v>598</v>
      </c>
      <c r="F5271" s="30" t="s">
        <v>601</v>
      </c>
      <c r="G5271" s="30" t="s">
        <v>602</v>
      </c>
    </row>
    <row r="5272" spans="1:7" x14ac:dyDescent="0.2">
      <c r="A5272" s="31">
        <v>5271</v>
      </c>
      <c r="B5272" s="32" t="str">
        <f t="shared" si="82"/>
        <v>SJ-T-02-QDVZ-UV-0087_CL01_F</v>
      </c>
      <c r="C5272" s="32" t="str">
        <f>VLOOKUP(D5272,设备类型清单!B:E,4,0)</f>
        <v>SJ-T-02-QDVZ-UV-0087</v>
      </c>
      <c r="D5272" s="32" t="s">
        <v>747</v>
      </c>
      <c r="E5272" s="32" t="s">
        <v>598</v>
      </c>
      <c r="F5272" s="32" t="s">
        <v>599</v>
      </c>
      <c r="G5272" s="32" t="s">
        <v>600</v>
      </c>
    </row>
    <row r="5273" spans="1:7" x14ac:dyDescent="0.2">
      <c r="A5273" s="31">
        <v>5272</v>
      </c>
      <c r="B5273" s="32" t="str">
        <f t="shared" si="82"/>
        <v>SJ-T-02-QDVZ-UV-0087_CL02_F</v>
      </c>
      <c r="C5273" s="32" t="str">
        <f>VLOOKUP(D5273,设备类型清单!B:E,4,0)</f>
        <v>SJ-T-02-QDVZ-UV-0087</v>
      </c>
      <c r="D5273" s="32" t="s">
        <v>747</v>
      </c>
      <c r="E5273" s="32" t="s">
        <v>598</v>
      </c>
      <c r="F5273" s="32" t="s">
        <v>601</v>
      </c>
      <c r="G5273" s="32" t="s">
        <v>602</v>
      </c>
    </row>
    <row r="5274" spans="1:7" x14ac:dyDescent="0.2">
      <c r="A5274" s="34">
        <v>5273</v>
      </c>
      <c r="B5274" s="30" t="str">
        <f t="shared" si="82"/>
        <v>SJ-T-02-QDVZ-UV-0088_CL01_F</v>
      </c>
      <c r="C5274" s="30" t="str">
        <f>VLOOKUP(D5274,设备类型清单!B:E,4,0)</f>
        <v>SJ-T-02-QDVZ-UV-0088</v>
      </c>
      <c r="D5274" s="30" t="s">
        <v>748</v>
      </c>
      <c r="E5274" s="30" t="s">
        <v>598</v>
      </c>
      <c r="F5274" s="30" t="s">
        <v>599</v>
      </c>
      <c r="G5274" s="30" t="s">
        <v>600</v>
      </c>
    </row>
    <row r="5275" spans="1:7" x14ac:dyDescent="0.2">
      <c r="A5275" s="34">
        <v>5274</v>
      </c>
      <c r="B5275" s="30" t="str">
        <f t="shared" si="82"/>
        <v>SJ-T-02-QDVZ-UV-0088_CL02_F</v>
      </c>
      <c r="C5275" s="30" t="str">
        <f>VLOOKUP(D5275,设备类型清单!B:E,4,0)</f>
        <v>SJ-T-02-QDVZ-UV-0088</v>
      </c>
      <c r="D5275" s="30" t="s">
        <v>748</v>
      </c>
      <c r="E5275" s="30" t="s">
        <v>598</v>
      </c>
      <c r="F5275" s="30" t="s">
        <v>601</v>
      </c>
      <c r="G5275" s="30" t="s">
        <v>602</v>
      </c>
    </row>
    <row r="5276" spans="1:7" x14ac:dyDescent="0.2">
      <c r="A5276" s="31">
        <v>5275</v>
      </c>
      <c r="B5276" s="32" t="str">
        <f t="shared" si="82"/>
        <v>SJ-T-02-QDVZ-HP-0015_FQ01_F</v>
      </c>
      <c r="C5276" s="32" t="str">
        <f>VLOOKUP(D5276,设备类型清单!B:E,4,0)</f>
        <v>SJ-T-02-QDVZ-HP-0015</v>
      </c>
      <c r="D5276" s="32" t="s">
        <v>749</v>
      </c>
      <c r="E5276" s="32" t="s">
        <v>555</v>
      </c>
      <c r="F5276" s="32" t="s">
        <v>29</v>
      </c>
      <c r="G5276" s="32" t="s">
        <v>556</v>
      </c>
    </row>
    <row r="5277" spans="1:7" x14ac:dyDescent="0.2">
      <c r="A5277" s="31">
        <v>5276</v>
      </c>
      <c r="B5277" s="32" t="str">
        <f t="shared" si="82"/>
        <v>SJ-T-02-QDVZ-HP-0015_EF01_F</v>
      </c>
      <c r="C5277" s="32" t="str">
        <f>VLOOKUP(D5277,设备类型清单!B:E,4,0)</f>
        <v>SJ-T-02-QDVZ-HP-0015</v>
      </c>
      <c r="D5277" s="32" t="s">
        <v>749</v>
      </c>
      <c r="E5277" s="32" t="s">
        <v>555</v>
      </c>
      <c r="F5277" s="32" t="s">
        <v>530</v>
      </c>
      <c r="G5277" s="32" t="s">
        <v>557</v>
      </c>
    </row>
    <row r="5278" spans="1:7" x14ac:dyDescent="0.2">
      <c r="A5278" s="31">
        <v>5277</v>
      </c>
      <c r="B5278" s="32" t="str">
        <f t="shared" si="82"/>
        <v>SJ-T-02-QDVZ-HP-0015_DP01_F</v>
      </c>
      <c r="C5278" s="32" t="str">
        <f>VLOOKUP(D5278,设备类型清单!B:E,4,0)</f>
        <v>SJ-T-02-QDVZ-HP-0015</v>
      </c>
      <c r="D5278" s="32" t="s">
        <v>749</v>
      </c>
      <c r="E5278" s="32" t="s">
        <v>555</v>
      </c>
      <c r="F5278" s="32" t="s">
        <v>69</v>
      </c>
      <c r="G5278" s="32" t="s">
        <v>558</v>
      </c>
    </row>
    <row r="5279" spans="1:7" x14ac:dyDescent="0.2">
      <c r="A5279" s="31">
        <v>5278</v>
      </c>
      <c r="B5279" s="32" t="str">
        <f t="shared" si="82"/>
        <v>SJ-T-02-QDVZ-HP-0015_SN01_E</v>
      </c>
      <c r="C5279" s="32" t="str">
        <f>VLOOKUP(D5279,设备类型清单!B:E,4,0)</f>
        <v>SJ-T-02-QDVZ-HP-0015</v>
      </c>
      <c r="D5279" s="32" t="s">
        <v>749</v>
      </c>
      <c r="E5279" s="32" t="s">
        <v>555</v>
      </c>
      <c r="F5279" s="32" t="s">
        <v>101</v>
      </c>
      <c r="G5279" s="32" t="s">
        <v>536</v>
      </c>
    </row>
    <row r="5280" spans="1:7" x14ac:dyDescent="0.2">
      <c r="A5280" s="31">
        <v>5279</v>
      </c>
      <c r="B5280" s="32" t="str">
        <f t="shared" si="82"/>
        <v>SJ-T-02-QDVZ-HP-0015_SN02_M</v>
      </c>
      <c r="C5280" s="32" t="str">
        <f>VLOOKUP(D5280,设备类型清单!B:E,4,0)</f>
        <v>SJ-T-02-QDVZ-HP-0015</v>
      </c>
      <c r="D5280" s="32" t="s">
        <v>749</v>
      </c>
      <c r="E5280" s="32" t="s">
        <v>555</v>
      </c>
      <c r="F5280" s="32" t="s">
        <v>102</v>
      </c>
      <c r="G5280" s="32" t="s">
        <v>537</v>
      </c>
    </row>
    <row r="5281" spans="1:7" x14ac:dyDescent="0.2">
      <c r="A5281" s="31">
        <v>5280</v>
      </c>
      <c r="B5281" s="32" t="str">
        <f t="shared" si="82"/>
        <v>SJ-T-02-QDVZ-HP-0015_SN03_R</v>
      </c>
      <c r="C5281" s="32" t="str">
        <f>VLOOKUP(D5281,设备类型清单!B:E,4,0)</f>
        <v>SJ-T-02-QDVZ-HP-0015</v>
      </c>
      <c r="D5281" s="32" t="s">
        <v>749</v>
      </c>
      <c r="E5281" s="32" t="s">
        <v>555</v>
      </c>
      <c r="F5281" s="32" t="s">
        <v>103</v>
      </c>
      <c r="G5281" s="32" t="s">
        <v>538</v>
      </c>
    </row>
    <row r="5282" spans="1:7" x14ac:dyDescent="0.2">
      <c r="A5282" s="34">
        <v>5281</v>
      </c>
      <c r="B5282" s="30" t="str">
        <f t="shared" si="82"/>
        <v>SJ-T-02-QDVZ-HP-0016_FQ01_F</v>
      </c>
      <c r="C5282" s="30" t="str">
        <f>VLOOKUP(D5282,设备类型清单!B:E,4,0)</f>
        <v>SJ-T-02-QDVZ-HP-0016</v>
      </c>
      <c r="D5282" s="30" t="s">
        <v>750</v>
      </c>
      <c r="E5282" s="30" t="s">
        <v>555</v>
      </c>
      <c r="F5282" s="30" t="s">
        <v>29</v>
      </c>
      <c r="G5282" s="30" t="s">
        <v>556</v>
      </c>
    </row>
    <row r="5283" spans="1:7" x14ac:dyDescent="0.2">
      <c r="A5283" s="34">
        <v>5282</v>
      </c>
      <c r="B5283" s="30" t="str">
        <f t="shared" si="82"/>
        <v>SJ-T-02-QDVZ-HP-0016_EF01_F</v>
      </c>
      <c r="C5283" s="30" t="str">
        <f>VLOOKUP(D5283,设备类型清单!B:E,4,0)</f>
        <v>SJ-T-02-QDVZ-HP-0016</v>
      </c>
      <c r="D5283" s="30" t="s">
        <v>750</v>
      </c>
      <c r="E5283" s="30" t="s">
        <v>555</v>
      </c>
      <c r="F5283" s="30" t="s">
        <v>530</v>
      </c>
      <c r="G5283" s="30" t="s">
        <v>557</v>
      </c>
    </row>
    <row r="5284" spans="1:7" x14ac:dyDescent="0.2">
      <c r="A5284" s="34">
        <v>5283</v>
      </c>
      <c r="B5284" s="30" t="str">
        <f t="shared" si="82"/>
        <v>SJ-T-02-QDVZ-HP-0016_DP01_F</v>
      </c>
      <c r="C5284" s="30" t="str">
        <f>VLOOKUP(D5284,设备类型清单!B:E,4,0)</f>
        <v>SJ-T-02-QDVZ-HP-0016</v>
      </c>
      <c r="D5284" s="30" t="s">
        <v>750</v>
      </c>
      <c r="E5284" s="30" t="s">
        <v>555</v>
      </c>
      <c r="F5284" s="30" t="s">
        <v>69</v>
      </c>
      <c r="G5284" s="30" t="s">
        <v>558</v>
      </c>
    </row>
    <row r="5285" spans="1:7" x14ac:dyDescent="0.2">
      <c r="A5285" s="34">
        <v>5284</v>
      </c>
      <c r="B5285" s="30" t="str">
        <f t="shared" si="82"/>
        <v>SJ-T-02-QDVZ-HP-0016_SN01_E</v>
      </c>
      <c r="C5285" s="30" t="str">
        <f>VLOOKUP(D5285,设备类型清单!B:E,4,0)</f>
        <v>SJ-T-02-QDVZ-HP-0016</v>
      </c>
      <c r="D5285" s="30" t="s">
        <v>750</v>
      </c>
      <c r="E5285" s="30" t="s">
        <v>555</v>
      </c>
      <c r="F5285" s="30" t="s">
        <v>101</v>
      </c>
      <c r="G5285" s="30" t="s">
        <v>536</v>
      </c>
    </row>
    <row r="5286" spans="1:7" x14ac:dyDescent="0.2">
      <c r="A5286" s="34">
        <v>5285</v>
      </c>
      <c r="B5286" s="30" t="str">
        <f t="shared" si="82"/>
        <v>SJ-T-02-QDVZ-HP-0016_SN02_M</v>
      </c>
      <c r="C5286" s="30" t="str">
        <f>VLOOKUP(D5286,设备类型清单!B:E,4,0)</f>
        <v>SJ-T-02-QDVZ-HP-0016</v>
      </c>
      <c r="D5286" s="30" t="s">
        <v>750</v>
      </c>
      <c r="E5286" s="30" t="s">
        <v>555</v>
      </c>
      <c r="F5286" s="30" t="s">
        <v>102</v>
      </c>
      <c r="G5286" s="30" t="s">
        <v>537</v>
      </c>
    </row>
    <row r="5287" spans="1:7" x14ac:dyDescent="0.2">
      <c r="A5287" s="34">
        <v>5286</v>
      </c>
      <c r="B5287" s="30" t="str">
        <f t="shared" si="82"/>
        <v>SJ-T-02-QDVZ-HP-0016_SN03_R</v>
      </c>
      <c r="C5287" s="30" t="str">
        <f>VLOOKUP(D5287,设备类型清单!B:E,4,0)</f>
        <v>SJ-T-02-QDVZ-HP-0016</v>
      </c>
      <c r="D5287" s="30" t="s">
        <v>750</v>
      </c>
      <c r="E5287" s="30" t="s">
        <v>555</v>
      </c>
      <c r="F5287" s="30" t="s">
        <v>103</v>
      </c>
      <c r="G5287" s="30" t="s">
        <v>538</v>
      </c>
    </row>
    <row r="5288" spans="1:7" x14ac:dyDescent="0.2">
      <c r="A5288" s="31">
        <v>5287</v>
      </c>
      <c r="B5288" s="32" t="str">
        <f t="shared" si="82"/>
        <v>SJ-T-02-QDVZ-UV-0089_OP01_F</v>
      </c>
      <c r="C5288" s="32" t="str">
        <f>VLOOKUP(D5288,设备类型清单!B:E,4,0)</f>
        <v>SJ-T-02-QDVZ-UV-0089</v>
      </c>
      <c r="D5288" s="32" t="s">
        <v>751</v>
      </c>
      <c r="E5288" s="32" t="s">
        <v>593</v>
      </c>
      <c r="F5288" s="32" t="s">
        <v>11</v>
      </c>
      <c r="G5288" s="32" t="s">
        <v>594</v>
      </c>
    </row>
    <row r="5289" spans="1:7" x14ac:dyDescent="0.2">
      <c r="A5289" s="34">
        <v>5288</v>
      </c>
      <c r="B5289" s="30" t="str">
        <f t="shared" si="82"/>
        <v>SJ-T-02-QDVZ-UV-0090_OP01_F</v>
      </c>
      <c r="C5289" s="30" t="str">
        <f>VLOOKUP(D5289,设备类型清单!B:E,4,0)</f>
        <v>SJ-T-02-QDVZ-UV-0090</v>
      </c>
      <c r="D5289" s="30" t="s">
        <v>752</v>
      </c>
      <c r="E5289" s="30" t="s">
        <v>593</v>
      </c>
      <c r="F5289" s="30" t="s">
        <v>11</v>
      </c>
      <c r="G5289" s="30" t="s">
        <v>594</v>
      </c>
    </row>
    <row r="5290" spans="1:7" x14ac:dyDescent="0.2">
      <c r="A5290" s="31">
        <v>5289</v>
      </c>
      <c r="B5290" s="32" t="str">
        <f t="shared" si="82"/>
        <v>SJ-T-02-QDVZ-UV-0091_OP01_F</v>
      </c>
      <c r="C5290" s="32" t="str">
        <f>VLOOKUP(D5290,设备类型清单!B:E,4,0)</f>
        <v>SJ-T-02-QDVZ-UV-0091</v>
      </c>
      <c r="D5290" s="32" t="s">
        <v>753</v>
      </c>
      <c r="E5290" s="32" t="s">
        <v>593</v>
      </c>
      <c r="F5290" s="32" t="s">
        <v>11</v>
      </c>
      <c r="G5290" s="32" t="s">
        <v>594</v>
      </c>
    </row>
    <row r="5291" spans="1:7" x14ac:dyDescent="0.2">
      <c r="A5291" s="34">
        <v>5290</v>
      </c>
      <c r="B5291" s="30" t="str">
        <f t="shared" si="82"/>
        <v>SJ-T-02-QDVZ-UV-0092_OP01_F</v>
      </c>
      <c r="C5291" s="30" t="str">
        <f>VLOOKUP(D5291,设备类型清单!B:E,4,0)</f>
        <v>SJ-T-02-QDVZ-UV-0092</v>
      </c>
      <c r="D5291" s="30" t="s">
        <v>754</v>
      </c>
      <c r="E5291" s="30" t="s">
        <v>593</v>
      </c>
      <c r="F5291" s="30" t="s">
        <v>11</v>
      </c>
      <c r="G5291" s="30" t="s">
        <v>594</v>
      </c>
    </row>
    <row r="5292" spans="1:7" x14ac:dyDescent="0.2">
      <c r="A5292" s="31">
        <v>5291</v>
      </c>
      <c r="B5292" s="32" t="str">
        <f t="shared" si="82"/>
        <v>SJ-T-02-QDVZ-AC-0374_OP01_F</v>
      </c>
      <c r="C5292" s="32" t="str">
        <f>VLOOKUP(D5292,设备类型清单!B:E,4,0)</f>
        <v>SJ-T-02-QDVZ-AC-0374</v>
      </c>
      <c r="D5292" s="32" t="s">
        <v>755</v>
      </c>
      <c r="E5292" s="32" t="s">
        <v>756</v>
      </c>
      <c r="F5292" s="32" t="s">
        <v>11</v>
      </c>
      <c r="G5292" s="32" t="s">
        <v>193</v>
      </c>
    </row>
    <row r="5293" spans="1:7" x14ac:dyDescent="0.2">
      <c r="A5293" s="31">
        <v>5292</v>
      </c>
      <c r="B5293" s="32" t="str">
        <f t="shared" si="82"/>
        <v>SJ-T-02-QDVZ-AC-0374_OP02_X</v>
      </c>
      <c r="C5293" s="32" t="str">
        <f>VLOOKUP(D5293,设备类型清单!B:E,4,0)</f>
        <v>SJ-T-02-QDVZ-AC-0374</v>
      </c>
      <c r="D5293" s="32" t="s">
        <v>755</v>
      </c>
      <c r="E5293" s="32" t="s">
        <v>756</v>
      </c>
      <c r="F5293" s="32" t="s">
        <v>94</v>
      </c>
      <c r="G5293" s="32" t="s">
        <v>194</v>
      </c>
    </row>
    <row r="5294" spans="1:7" x14ac:dyDescent="0.2">
      <c r="A5294" s="31">
        <v>5293</v>
      </c>
      <c r="B5294" s="32" t="str">
        <f t="shared" si="82"/>
        <v>SJ-T-02-QDVZ-AC-0374_TE01_F</v>
      </c>
      <c r="C5294" s="32" t="str">
        <f>VLOOKUP(D5294,设备类型清单!B:E,4,0)</f>
        <v>SJ-T-02-QDVZ-AC-0374</v>
      </c>
      <c r="D5294" s="32" t="s">
        <v>755</v>
      </c>
      <c r="E5294" s="32" t="s">
        <v>756</v>
      </c>
      <c r="F5294" s="32" t="s">
        <v>43</v>
      </c>
      <c r="G5294" s="32" t="s">
        <v>46</v>
      </c>
    </row>
    <row r="5295" spans="1:7" x14ac:dyDescent="0.2">
      <c r="A5295" s="31">
        <v>5294</v>
      </c>
      <c r="B5295" s="32" t="str">
        <f t="shared" si="82"/>
        <v>SJ-T-02-QDVZ-AC-0374_TE02_X</v>
      </c>
      <c r="C5295" s="32" t="str">
        <f>VLOOKUP(D5295,设备类型清单!B:E,4,0)</f>
        <v>SJ-T-02-QDVZ-AC-0374</v>
      </c>
      <c r="D5295" s="32" t="s">
        <v>755</v>
      </c>
      <c r="E5295" s="32" t="s">
        <v>756</v>
      </c>
      <c r="F5295" s="32" t="s">
        <v>97</v>
      </c>
      <c r="G5295" s="32" t="s">
        <v>64</v>
      </c>
    </row>
    <row r="5296" spans="1:7" x14ac:dyDescent="0.2">
      <c r="A5296" s="31">
        <v>5295</v>
      </c>
      <c r="B5296" s="32" t="str">
        <f t="shared" si="82"/>
        <v>SJ-T-02-QDVZ-AC-0374_DP01_X</v>
      </c>
      <c r="C5296" s="32" t="str">
        <f>VLOOKUP(D5296,设备类型清单!B:E,4,0)</f>
        <v>SJ-T-02-QDVZ-AC-0374</v>
      </c>
      <c r="D5296" s="32" t="s">
        <v>755</v>
      </c>
      <c r="E5296" s="32" t="s">
        <v>756</v>
      </c>
      <c r="F5296" s="32" t="s">
        <v>195</v>
      </c>
      <c r="G5296" s="32" t="s">
        <v>72</v>
      </c>
    </row>
    <row r="5297" spans="1:7" x14ac:dyDescent="0.2">
      <c r="A5297" s="31">
        <v>5296</v>
      </c>
      <c r="B5297" s="32" t="str">
        <f t="shared" si="82"/>
        <v>SJ-T-02-QDVZ-AC-0374_SN01_E</v>
      </c>
      <c r="C5297" s="32" t="str">
        <f>VLOOKUP(D5297,设备类型清单!B:E,4,0)</f>
        <v>SJ-T-02-QDVZ-AC-0374</v>
      </c>
      <c r="D5297" s="32" t="s">
        <v>755</v>
      </c>
      <c r="E5297" s="32" t="s">
        <v>756</v>
      </c>
      <c r="F5297" s="32" t="s">
        <v>101</v>
      </c>
      <c r="G5297" s="32" t="s">
        <v>84</v>
      </c>
    </row>
    <row r="5298" spans="1:7" x14ac:dyDescent="0.2">
      <c r="A5298" s="31">
        <v>5297</v>
      </c>
      <c r="B5298" s="32" t="str">
        <f t="shared" si="82"/>
        <v>SJ-T-02-QDVZ-AC-0374_SN02_M</v>
      </c>
      <c r="C5298" s="32" t="str">
        <f>VLOOKUP(D5298,设备类型清单!B:E,4,0)</f>
        <v>SJ-T-02-QDVZ-AC-0374</v>
      </c>
      <c r="D5298" s="32" t="s">
        <v>755</v>
      </c>
      <c r="E5298" s="32" t="s">
        <v>756</v>
      </c>
      <c r="F5298" s="32" t="s">
        <v>102</v>
      </c>
      <c r="G5298" s="32" t="s">
        <v>80</v>
      </c>
    </row>
    <row r="5299" spans="1:7" x14ac:dyDescent="0.2">
      <c r="A5299" s="31">
        <v>5298</v>
      </c>
      <c r="B5299" s="32" t="str">
        <f t="shared" si="82"/>
        <v>SJ-T-02-QDVZ-AC-0374_SN03_R</v>
      </c>
      <c r="C5299" s="32" t="str">
        <f>VLOOKUP(D5299,设备类型清单!B:E,4,0)</f>
        <v>SJ-T-02-QDVZ-AC-0374</v>
      </c>
      <c r="D5299" s="32" t="s">
        <v>755</v>
      </c>
      <c r="E5299" s="32" t="s">
        <v>756</v>
      </c>
      <c r="F5299" s="32" t="s">
        <v>103</v>
      </c>
      <c r="G5299" s="32" t="s">
        <v>82</v>
      </c>
    </row>
    <row r="5300" spans="1:7" x14ac:dyDescent="0.2">
      <c r="A5300" s="31">
        <v>5299</v>
      </c>
      <c r="B5300" s="32" t="str">
        <f t="shared" si="82"/>
        <v>SJ-T-02-QDVZ-AC-0374_SN04_S</v>
      </c>
      <c r="C5300" s="32" t="str">
        <f>VLOOKUP(D5300,设备类型清单!B:E,4,0)</f>
        <v>SJ-T-02-QDVZ-AC-0374</v>
      </c>
      <c r="D5300" s="32" t="s">
        <v>755</v>
      </c>
      <c r="E5300" s="32" t="s">
        <v>756</v>
      </c>
      <c r="F5300" s="32" t="s">
        <v>104</v>
      </c>
      <c r="G5300" s="32" t="s">
        <v>90</v>
      </c>
    </row>
    <row r="5301" spans="1:7" x14ac:dyDescent="0.2">
      <c r="A5301" s="34">
        <v>5300</v>
      </c>
      <c r="B5301" s="30" t="str">
        <f t="shared" si="82"/>
        <v>SJ-T-02-QDVZ-AC-0375_OP01_F</v>
      </c>
      <c r="C5301" s="30" t="str">
        <f>VLOOKUP(D5301,设备类型清单!B:E,4,0)</f>
        <v>SJ-T-02-QDVZ-AC-0375</v>
      </c>
      <c r="D5301" s="30" t="s">
        <v>757</v>
      </c>
      <c r="E5301" s="30" t="s">
        <v>756</v>
      </c>
      <c r="F5301" s="30" t="s">
        <v>11</v>
      </c>
      <c r="G5301" s="30" t="s">
        <v>193</v>
      </c>
    </row>
    <row r="5302" spans="1:7" x14ac:dyDescent="0.2">
      <c r="A5302" s="34">
        <v>5301</v>
      </c>
      <c r="B5302" s="30" t="str">
        <f t="shared" si="82"/>
        <v>SJ-T-02-QDVZ-AC-0375_OP02_X</v>
      </c>
      <c r="C5302" s="30" t="str">
        <f>VLOOKUP(D5302,设备类型清单!B:E,4,0)</f>
        <v>SJ-T-02-QDVZ-AC-0375</v>
      </c>
      <c r="D5302" s="30" t="s">
        <v>757</v>
      </c>
      <c r="E5302" s="30" t="s">
        <v>756</v>
      </c>
      <c r="F5302" s="30" t="s">
        <v>94</v>
      </c>
      <c r="G5302" s="30" t="s">
        <v>194</v>
      </c>
    </row>
    <row r="5303" spans="1:7" x14ac:dyDescent="0.2">
      <c r="A5303" s="34">
        <v>5302</v>
      </c>
      <c r="B5303" s="30" t="str">
        <f t="shared" si="82"/>
        <v>SJ-T-02-QDVZ-AC-0375_TE01_F</v>
      </c>
      <c r="C5303" s="30" t="str">
        <f>VLOOKUP(D5303,设备类型清单!B:E,4,0)</f>
        <v>SJ-T-02-QDVZ-AC-0375</v>
      </c>
      <c r="D5303" s="30" t="s">
        <v>757</v>
      </c>
      <c r="E5303" s="30" t="s">
        <v>756</v>
      </c>
      <c r="F5303" s="30" t="s">
        <v>43</v>
      </c>
      <c r="G5303" s="30" t="s">
        <v>46</v>
      </c>
    </row>
    <row r="5304" spans="1:7" x14ac:dyDescent="0.2">
      <c r="A5304" s="34">
        <v>5303</v>
      </c>
      <c r="B5304" s="30" t="str">
        <f t="shared" si="82"/>
        <v>SJ-T-02-QDVZ-AC-0375_TE02_X</v>
      </c>
      <c r="C5304" s="30" t="str">
        <f>VLOOKUP(D5304,设备类型清单!B:E,4,0)</f>
        <v>SJ-T-02-QDVZ-AC-0375</v>
      </c>
      <c r="D5304" s="30" t="s">
        <v>757</v>
      </c>
      <c r="E5304" s="30" t="s">
        <v>756</v>
      </c>
      <c r="F5304" s="30" t="s">
        <v>97</v>
      </c>
      <c r="G5304" s="30" t="s">
        <v>64</v>
      </c>
    </row>
    <row r="5305" spans="1:7" x14ac:dyDescent="0.2">
      <c r="A5305" s="34">
        <v>5304</v>
      </c>
      <c r="B5305" s="30" t="str">
        <f t="shared" si="82"/>
        <v>SJ-T-02-QDVZ-AC-0375_DP01_X</v>
      </c>
      <c r="C5305" s="30" t="str">
        <f>VLOOKUP(D5305,设备类型清单!B:E,4,0)</f>
        <v>SJ-T-02-QDVZ-AC-0375</v>
      </c>
      <c r="D5305" s="30" t="s">
        <v>757</v>
      </c>
      <c r="E5305" s="30" t="s">
        <v>756</v>
      </c>
      <c r="F5305" s="30" t="s">
        <v>195</v>
      </c>
      <c r="G5305" s="30" t="s">
        <v>72</v>
      </c>
    </row>
    <row r="5306" spans="1:7" x14ac:dyDescent="0.2">
      <c r="A5306" s="34">
        <v>5305</v>
      </c>
      <c r="B5306" s="30" t="str">
        <f t="shared" si="82"/>
        <v>SJ-T-02-QDVZ-AC-0375_SN01_E</v>
      </c>
      <c r="C5306" s="30" t="str">
        <f>VLOOKUP(D5306,设备类型清单!B:E,4,0)</f>
        <v>SJ-T-02-QDVZ-AC-0375</v>
      </c>
      <c r="D5306" s="30" t="s">
        <v>757</v>
      </c>
      <c r="E5306" s="30" t="s">
        <v>756</v>
      </c>
      <c r="F5306" s="30" t="s">
        <v>101</v>
      </c>
      <c r="G5306" s="30" t="s">
        <v>84</v>
      </c>
    </row>
    <row r="5307" spans="1:7" x14ac:dyDescent="0.2">
      <c r="A5307" s="34">
        <v>5306</v>
      </c>
      <c r="B5307" s="30" t="str">
        <f t="shared" si="82"/>
        <v>SJ-T-02-QDVZ-AC-0375_SN02_M</v>
      </c>
      <c r="C5307" s="30" t="str">
        <f>VLOOKUP(D5307,设备类型清单!B:E,4,0)</f>
        <v>SJ-T-02-QDVZ-AC-0375</v>
      </c>
      <c r="D5307" s="30" t="s">
        <v>757</v>
      </c>
      <c r="E5307" s="30" t="s">
        <v>756</v>
      </c>
      <c r="F5307" s="30" t="s">
        <v>102</v>
      </c>
      <c r="G5307" s="30" t="s">
        <v>80</v>
      </c>
    </row>
    <row r="5308" spans="1:7" x14ac:dyDescent="0.2">
      <c r="A5308" s="34">
        <v>5307</v>
      </c>
      <c r="B5308" s="30" t="str">
        <f t="shared" si="82"/>
        <v>SJ-T-02-QDVZ-AC-0375_SN03_R</v>
      </c>
      <c r="C5308" s="30" t="str">
        <f>VLOOKUP(D5308,设备类型清单!B:E,4,0)</f>
        <v>SJ-T-02-QDVZ-AC-0375</v>
      </c>
      <c r="D5308" s="30" t="s">
        <v>757</v>
      </c>
      <c r="E5308" s="30" t="s">
        <v>756</v>
      </c>
      <c r="F5308" s="30" t="s">
        <v>103</v>
      </c>
      <c r="G5308" s="30" t="s">
        <v>82</v>
      </c>
    </row>
    <row r="5309" spans="1:7" x14ac:dyDescent="0.2">
      <c r="A5309" s="34">
        <v>5308</v>
      </c>
      <c r="B5309" s="30" t="str">
        <f t="shared" si="82"/>
        <v>SJ-T-02-QDVZ-AC-0375_SN04_S</v>
      </c>
      <c r="C5309" s="30" t="str">
        <f>VLOOKUP(D5309,设备类型清单!B:E,4,0)</f>
        <v>SJ-T-02-QDVZ-AC-0375</v>
      </c>
      <c r="D5309" s="30" t="s">
        <v>757</v>
      </c>
      <c r="E5309" s="30" t="s">
        <v>756</v>
      </c>
      <c r="F5309" s="30" t="s">
        <v>104</v>
      </c>
      <c r="G5309" s="30" t="s">
        <v>90</v>
      </c>
    </row>
    <row r="5310" spans="1:7" x14ac:dyDescent="0.2">
      <c r="A5310" s="31">
        <v>5309</v>
      </c>
      <c r="B5310" s="32" t="str">
        <f t="shared" si="82"/>
        <v>SJ-T-02-QDVZ-AC-0376_OP01_F</v>
      </c>
      <c r="C5310" s="32" t="str">
        <f>VLOOKUP(D5310,设备类型清单!B:E,4,0)</f>
        <v>SJ-T-02-QDVZ-AC-0376</v>
      </c>
      <c r="D5310" s="32" t="s">
        <v>758</v>
      </c>
      <c r="E5310" s="32" t="s">
        <v>756</v>
      </c>
      <c r="F5310" s="32" t="s">
        <v>11</v>
      </c>
      <c r="G5310" s="32" t="s">
        <v>193</v>
      </c>
    </row>
    <row r="5311" spans="1:7" x14ac:dyDescent="0.2">
      <c r="A5311" s="31">
        <v>5310</v>
      </c>
      <c r="B5311" s="32" t="str">
        <f t="shared" si="82"/>
        <v>SJ-T-02-QDVZ-AC-0376_OP02_X</v>
      </c>
      <c r="C5311" s="32" t="str">
        <f>VLOOKUP(D5311,设备类型清单!B:E,4,0)</f>
        <v>SJ-T-02-QDVZ-AC-0376</v>
      </c>
      <c r="D5311" s="32" t="s">
        <v>758</v>
      </c>
      <c r="E5311" s="32" t="s">
        <v>756</v>
      </c>
      <c r="F5311" s="32" t="s">
        <v>94</v>
      </c>
      <c r="G5311" s="32" t="s">
        <v>194</v>
      </c>
    </row>
    <row r="5312" spans="1:7" x14ac:dyDescent="0.2">
      <c r="A5312" s="31">
        <v>5311</v>
      </c>
      <c r="B5312" s="32" t="str">
        <f t="shared" si="82"/>
        <v>SJ-T-02-QDVZ-AC-0376_TE01_F</v>
      </c>
      <c r="C5312" s="32" t="str">
        <f>VLOOKUP(D5312,设备类型清单!B:E,4,0)</f>
        <v>SJ-T-02-QDVZ-AC-0376</v>
      </c>
      <c r="D5312" s="32" t="s">
        <v>758</v>
      </c>
      <c r="E5312" s="32" t="s">
        <v>756</v>
      </c>
      <c r="F5312" s="32" t="s">
        <v>43</v>
      </c>
      <c r="G5312" s="32" t="s">
        <v>46</v>
      </c>
    </row>
    <row r="5313" spans="1:7" x14ac:dyDescent="0.2">
      <c r="A5313" s="31">
        <v>5312</v>
      </c>
      <c r="B5313" s="32" t="str">
        <f t="shared" si="82"/>
        <v>SJ-T-02-QDVZ-AC-0376_TE02_X</v>
      </c>
      <c r="C5313" s="32" t="str">
        <f>VLOOKUP(D5313,设备类型清单!B:E,4,0)</f>
        <v>SJ-T-02-QDVZ-AC-0376</v>
      </c>
      <c r="D5313" s="32" t="s">
        <v>758</v>
      </c>
      <c r="E5313" s="32" t="s">
        <v>756</v>
      </c>
      <c r="F5313" s="32" t="s">
        <v>97</v>
      </c>
      <c r="G5313" s="32" t="s">
        <v>64</v>
      </c>
    </row>
    <row r="5314" spans="1:7" x14ac:dyDescent="0.2">
      <c r="A5314" s="31">
        <v>5313</v>
      </c>
      <c r="B5314" s="32" t="str">
        <f t="shared" ref="B5314:B5377" si="83">C5314&amp;F5314</f>
        <v>SJ-T-02-QDVZ-AC-0376_DP01_X</v>
      </c>
      <c r="C5314" s="32" t="str">
        <f>VLOOKUP(D5314,设备类型清单!B:E,4,0)</f>
        <v>SJ-T-02-QDVZ-AC-0376</v>
      </c>
      <c r="D5314" s="32" t="s">
        <v>758</v>
      </c>
      <c r="E5314" s="32" t="s">
        <v>756</v>
      </c>
      <c r="F5314" s="32" t="s">
        <v>195</v>
      </c>
      <c r="G5314" s="32" t="s">
        <v>72</v>
      </c>
    </row>
    <row r="5315" spans="1:7" x14ac:dyDescent="0.2">
      <c r="A5315" s="31">
        <v>5314</v>
      </c>
      <c r="B5315" s="32" t="str">
        <f t="shared" si="83"/>
        <v>SJ-T-02-QDVZ-AC-0376_SN01_E</v>
      </c>
      <c r="C5315" s="32" t="str">
        <f>VLOOKUP(D5315,设备类型清单!B:E,4,0)</f>
        <v>SJ-T-02-QDVZ-AC-0376</v>
      </c>
      <c r="D5315" s="32" t="s">
        <v>758</v>
      </c>
      <c r="E5315" s="32" t="s">
        <v>756</v>
      </c>
      <c r="F5315" s="32" t="s">
        <v>101</v>
      </c>
      <c r="G5315" s="32" t="s">
        <v>84</v>
      </c>
    </row>
    <row r="5316" spans="1:7" x14ac:dyDescent="0.2">
      <c r="A5316" s="31">
        <v>5315</v>
      </c>
      <c r="B5316" s="32" t="str">
        <f t="shared" si="83"/>
        <v>SJ-T-02-QDVZ-AC-0376_SN02_M</v>
      </c>
      <c r="C5316" s="32" t="str">
        <f>VLOOKUP(D5316,设备类型清单!B:E,4,0)</f>
        <v>SJ-T-02-QDVZ-AC-0376</v>
      </c>
      <c r="D5316" s="32" t="s">
        <v>758</v>
      </c>
      <c r="E5316" s="32" t="s">
        <v>756</v>
      </c>
      <c r="F5316" s="32" t="s">
        <v>102</v>
      </c>
      <c r="G5316" s="32" t="s">
        <v>80</v>
      </c>
    </row>
    <row r="5317" spans="1:7" x14ac:dyDescent="0.2">
      <c r="A5317" s="31">
        <v>5316</v>
      </c>
      <c r="B5317" s="32" t="str">
        <f t="shared" si="83"/>
        <v>SJ-T-02-QDVZ-AC-0376_SN03_R</v>
      </c>
      <c r="C5317" s="32" t="str">
        <f>VLOOKUP(D5317,设备类型清单!B:E,4,0)</f>
        <v>SJ-T-02-QDVZ-AC-0376</v>
      </c>
      <c r="D5317" s="32" t="s">
        <v>758</v>
      </c>
      <c r="E5317" s="32" t="s">
        <v>756</v>
      </c>
      <c r="F5317" s="32" t="s">
        <v>103</v>
      </c>
      <c r="G5317" s="32" t="s">
        <v>82</v>
      </c>
    </row>
    <row r="5318" spans="1:7" x14ac:dyDescent="0.2">
      <c r="A5318" s="31">
        <v>5317</v>
      </c>
      <c r="B5318" s="32" t="str">
        <f t="shared" si="83"/>
        <v>SJ-T-02-QDVZ-AC-0376_SN04_S</v>
      </c>
      <c r="C5318" s="32" t="str">
        <f>VLOOKUP(D5318,设备类型清单!B:E,4,0)</f>
        <v>SJ-T-02-QDVZ-AC-0376</v>
      </c>
      <c r="D5318" s="32" t="s">
        <v>758</v>
      </c>
      <c r="E5318" s="32" t="s">
        <v>756</v>
      </c>
      <c r="F5318" s="32" t="s">
        <v>104</v>
      </c>
      <c r="G5318" s="32" t="s">
        <v>90</v>
      </c>
    </row>
    <row r="5319" spans="1:7" x14ac:dyDescent="0.2">
      <c r="A5319" s="34">
        <v>5318</v>
      </c>
      <c r="B5319" s="30" t="str">
        <f t="shared" si="83"/>
        <v>SJ-T-02-QDVZ-AC-0377_OP01_F</v>
      </c>
      <c r="C5319" s="30" t="str">
        <f>VLOOKUP(D5319,设备类型清单!B:E,4,0)</f>
        <v>SJ-T-02-QDVZ-AC-0377</v>
      </c>
      <c r="D5319" s="30" t="s">
        <v>759</v>
      </c>
      <c r="E5319" s="30" t="s">
        <v>756</v>
      </c>
      <c r="F5319" s="30" t="s">
        <v>11</v>
      </c>
      <c r="G5319" s="30" t="s">
        <v>193</v>
      </c>
    </row>
    <row r="5320" spans="1:7" x14ac:dyDescent="0.2">
      <c r="A5320" s="34">
        <v>5319</v>
      </c>
      <c r="B5320" s="30" t="str">
        <f t="shared" si="83"/>
        <v>SJ-T-02-QDVZ-AC-0377_OP02_X</v>
      </c>
      <c r="C5320" s="30" t="str">
        <f>VLOOKUP(D5320,设备类型清单!B:E,4,0)</f>
        <v>SJ-T-02-QDVZ-AC-0377</v>
      </c>
      <c r="D5320" s="30" t="s">
        <v>759</v>
      </c>
      <c r="E5320" s="30" t="s">
        <v>756</v>
      </c>
      <c r="F5320" s="30" t="s">
        <v>94</v>
      </c>
      <c r="G5320" s="30" t="s">
        <v>194</v>
      </c>
    </row>
    <row r="5321" spans="1:7" x14ac:dyDescent="0.2">
      <c r="A5321" s="34">
        <v>5320</v>
      </c>
      <c r="B5321" s="30" t="str">
        <f t="shared" si="83"/>
        <v>SJ-T-02-QDVZ-AC-0377_TE01_F</v>
      </c>
      <c r="C5321" s="30" t="str">
        <f>VLOOKUP(D5321,设备类型清单!B:E,4,0)</f>
        <v>SJ-T-02-QDVZ-AC-0377</v>
      </c>
      <c r="D5321" s="30" t="s">
        <v>759</v>
      </c>
      <c r="E5321" s="30" t="s">
        <v>756</v>
      </c>
      <c r="F5321" s="30" t="s">
        <v>43</v>
      </c>
      <c r="G5321" s="30" t="s">
        <v>46</v>
      </c>
    </row>
    <row r="5322" spans="1:7" x14ac:dyDescent="0.2">
      <c r="A5322" s="34">
        <v>5321</v>
      </c>
      <c r="B5322" s="30" t="str">
        <f t="shared" si="83"/>
        <v>SJ-T-02-QDVZ-AC-0377_TE02_X</v>
      </c>
      <c r="C5322" s="30" t="str">
        <f>VLOOKUP(D5322,设备类型清单!B:E,4,0)</f>
        <v>SJ-T-02-QDVZ-AC-0377</v>
      </c>
      <c r="D5322" s="30" t="s">
        <v>759</v>
      </c>
      <c r="E5322" s="30" t="s">
        <v>756</v>
      </c>
      <c r="F5322" s="30" t="s">
        <v>97</v>
      </c>
      <c r="G5322" s="30" t="s">
        <v>64</v>
      </c>
    </row>
    <row r="5323" spans="1:7" x14ac:dyDescent="0.2">
      <c r="A5323" s="34">
        <v>5322</v>
      </c>
      <c r="B5323" s="30" t="str">
        <f t="shared" si="83"/>
        <v>SJ-T-02-QDVZ-AC-0377_DP01_X</v>
      </c>
      <c r="C5323" s="30" t="str">
        <f>VLOOKUP(D5323,设备类型清单!B:E,4,0)</f>
        <v>SJ-T-02-QDVZ-AC-0377</v>
      </c>
      <c r="D5323" s="30" t="s">
        <v>759</v>
      </c>
      <c r="E5323" s="30" t="s">
        <v>756</v>
      </c>
      <c r="F5323" s="30" t="s">
        <v>195</v>
      </c>
      <c r="G5323" s="30" t="s">
        <v>72</v>
      </c>
    </row>
    <row r="5324" spans="1:7" x14ac:dyDescent="0.2">
      <c r="A5324" s="34">
        <v>5323</v>
      </c>
      <c r="B5324" s="30" t="str">
        <f t="shared" si="83"/>
        <v>SJ-T-02-QDVZ-AC-0377_SN01_E</v>
      </c>
      <c r="C5324" s="30" t="str">
        <f>VLOOKUP(D5324,设备类型清单!B:E,4,0)</f>
        <v>SJ-T-02-QDVZ-AC-0377</v>
      </c>
      <c r="D5324" s="30" t="s">
        <v>759</v>
      </c>
      <c r="E5324" s="30" t="s">
        <v>756</v>
      </c>
      <c r="F5324" s="30" t="s">
        <v>101</v>
      </c>
      <c r="G5324" s="30" t="s">
        <v>84</v>
      </c>
    </row>
    <row r="5325" spans="1:7" x14ac:dyDescent="0.2">
      <c r="A5325" s="34">
        <v>5324</v>
      </c>
      <c r="B5325" s="30" t="str">
        <f t="shared" si="83"/>
        <v>SJ-T-02-QDVZ-AC-0377_SN02_M</v>
      </c>
      <c r="C5325" s="30" t="str">
        <f>VLOOKUP(D5325,设备类型清单!B:E,4,0)</f>
        <v>SJ-T-02-QDVZ-AC-0377</v>
      </c>
      <c r="D5325" s="30" t="s">
        <v>759</v>
      </c>
      <c r="E5325" s="30" t="s">
        <v>756</v>
      </c>
      <c r="F5325" s="30" t="s">
        <v>102</v>
      </c>
      <c r="G5325" s="30" t="s">
        <v>80</v>
      </c>
    </row>
    <row r="5326" spans="1:7" x14ac:dyDescent="0.2">
      <c r="A5326" s="34">
        <v>5325</v>
      </c>
      <c r="B5326" s="30" t="str">
        <f t="shared" si="83"/>
        <v>SJ-T-02-QDVZ-AC-0377_SN03_R</v>
      </c>
      <c r="C5326" s="30" t="str">
        <f>VLOOKUP(D5326,设备类型清单!B:E,4,0)</f>
        <v>SJ-T-02-QDVZ-AC-0377</v>
      </c>
      <c r="D5326" s="30" t="s">
        <v>759</v>
      </c>
      <c r="E5326" s="30" t="s">
        <v>756</v>
      </c>
      <c r="F5326" s="30" t="s">
        <v>103</v>
      </c>
      <c r="G5326" s="30" t="s">
        <v>82</v>
      </c>
    </row>
    <row r="5327" spans="1:7" x14ac:dyDescent="0.2">
      <c r="A5327" s="34">
        <v>5326</v>
      </c>
      <c r="B5327" s="30" t="str">
        <f t="shared" si="83"/>
        <v>SJ-T-02-QDVZ-AC-0377_SN04_S</v>
      </c>
      <c r="C5327" s="30" t="str">
        <f>VLOOKUP(D5327,设备类型清单!B:E,4,0)</f>
        <v>SJ-T-02-QDVZ-AC-0377</v>
      </c>
      <c r="D5327" s="30" t="s">
        <v>759</v>
      </c>
      <c r="E5327" s="30" t="s">
        <v>756</v>
      </c>
      <c r="F5327" s="30" t="s">
        <v>104</v>
      </c>
      <c r="G5327" s="30" t="s">
        <v>90</v>
      </c>
    </row>
    <row r="5328" spans="1:7" x14ac:dyDescent="0.2">
      <c r="A5328" s="31">
        <v>5327</v>
      </c>
      <c r="B5328" s="32" t="str">
        <f t="shared" si="83"/>
        <v>SJ-T-02-QDVZ-AC-0378_OP01_F</v>
      </c>
      <c r="C5328" s="32" t="str">
        <f>VLOOKUP(D5328,设备类型清单!B:E,4,0)</f>
        <v>SJ-T-02-QDVZ-AC-0378</v>
      </c>
      <c r="D5328" s="32" t="s">
        <v>760</v>
      </c>
      <c r="E5328" s="32" t="s">
        <v>756</v>
      </c>
      <c r="F5328" s="32" t="s">
        <v>11</v>
      </c>
      <c r="G5328" s="32" t="s">
        <v>193</v>
      </c>
    </row>
    <row r="5329" spans="1:7" x14ac:dyDescent="0.2">
      <c r="A5329" s="31">
        <v>5328</v>
      </c>
      <c r="B5329" s="32" t="str">
        <f t="shared" si="83"/>
        <v>SJ-T-02-QDVZ-AC-0378_OP02_X</v>
      </c>
      <c r="C5329" s="32" t="str">
        <f>VLOOKUP(D5329,设备类型清单!B:E,4,0)</f>
        <v>SJ-T-02-QDVZ-AC-0378</v>
      </c>
      <c r="D5329" s="32" t="s">
        <v>760</v>
      </c>
      <c r="E5329" s="32" t="s">
        <v>756</v>
      </c>
      <c r="F5329" s="32" t="s">
        <v>94</v>
      </c>
      <c r="G5329" s="32" t="s">
        <v>194</v>
      </c>
    </row>
    <row r="5330" spans="1:7" x14ac:dyDescent="0.2">
      <c r="A5330" s="31">
        <v>5329</v>
      </c>
      <c r="B5330" s="32" t="str">
        <f t="shared" si="83"/>
        <v>SJ-T-02-QDVZ-AC-0378_TE01_F</v>
      </c>
      <c r="C5330" s="32" t="str">
        <f>VLOOKUP(D5330,设备类型清单!B:E,4,0)</f>
        <v>SJ-T-02-QDVZ-AC-0378</v>
      </c>
      <c r="D5330" s="32" t="s">
        <v>760</v>
      </c>
      <c r="E5330" s="32" t="s">
        <v>756</v>
      </c>
      <c r="F5330" s="32" t="s">
        <v>43</v>
      </c>
      <c r="G5330" s="32" t="s">
        <v>46</v>
      </c>
    </row>
    <row r="5331" spans="1:7" x14ac:dyDescent="0.2">
      <c r="A5331" s="31">
        <v>5330</v>
      </c>
      <c r="B5331" s="32" t="str">
        <f t="shared" si="83"/>
        <v>SJ-T-02-QDVZ-AC-0378_TE02_X</v>
      </c>
      <c r="C5331" s="32" t="str">
        <f>VLOOKUP(D5331,设备类型清单!B:E,4,0)</f>
        <v>SJ-T-02-QDVZ-AC-0378</v>
      </c>
      <c r="D5331" s="32" t="s">
        <v>760</v>
      </c>
      <c r="E5331" s="32" t="s">
        <v>756</v>
      </c>
      <c r="F5331" s="32" t="s">
        <v>97</v>
      </c>
      <c r="G5331" s="32" t="s">
        <v>64</v>
      </c>
    </row>
    <row r="5332" spans="1:7" x14ac:dyDescent="0.2">
      <c r="A5332" s="31">
        <v>5331</v>
      </c>
      <c r="B5332" s="32" t="str">
        <f t="shared" si="83"/>
        <v>SJ-T-02-QDVZ-AC-0378_DP01_X</v>
      </c>
      <c r="C5332" s="32" t="str">
        <f>VLOOKUP(D5332,设备类型清单!B:E,4,0)</f>
        <v>SJ-T-02-QDVZ-AC-0378</v>
      </c>
      <c r="D5332" s="32" t="s">
        <v>760</v>
      </c>
      <c r="E5332" s="32" t="s">
        <v>756</v>
      </c>
      <c r="F5332" s="32" t="s">
        <v>195</v>
      </c>
      <c r="G5332" s="32" t="s">
        <v>72</v>
      </c>
    </row>
    <row r="5333" spans="1:7" x14ac:dyDescent="0.2">
      <c r="A5333" s="31">
        <v>5332</v>
      </c>
      <c r="B5333" s="32" t="str">
        <f t="shared" si="83"/>
        <v>SJ-T-02-QDVZ-AC-0378_SN01_E</v>
      </c>
      <c r="C5333" s="32" t="str">
        <f>VLOOKUP(D5333,设备类型清单!B:E,4,0)</f>
        <v>SJ-T-02-QDVZ-AC-0378</v>
      </c>
      <c r="D5333" s="32" t="s">
        <v>760</v>
      </c>
      <c r="E5333" s="32" t="s">
        <v>756</v>
      </c>
      <c r="F5333" s="32" t="s">
        <v>101</v>
      </c>
      <c r="G5333" s="32" t="s">
        <v>84</v>
      </c>
    </row>
    <row r="5334" spans="1:7" x14ac:dyDescent="0.2">
      <c r="A5334" s="31">
        <v>5333</v>
      </c>
      <c r="B5334" s="32" t="str">
        <f t="shared" si="83"/>
        <v>SJ-T-02-QDVZ-AC-0378_SN02_M</v>
      </c>
      <c r="C5334" s="32" t="str">
        <f>VLOOKUP(D5334,设备类型清单!B:E,4,0)</f>
        <v>SJ-T-02-QDVZ-AC-0378</v>
      </c>
      <c r="D5334" s="32" t="s">
        <v>760</v>
      </c>
      <c r="E5334" s="32" t="s">
        <v>756</v>
      </c>
      <c r="F5334" s="32" t="s">
        <v>102</v>
      </c>
      <c r="G5334" s="32" t="s">
        <v>80</v>
      </c>
    </row>
    <row r="5335" spans="1:7" x14ac:dyDescent="0.2">
      <c r="A5335" s="31">
        <v>5334</v>
      </c>
      <c r="B5335" s="32" t="str">
        <f t="shared" si="83"/>
        <v>SJ-T-02-QDVZ-AC-0378_SN03_R</v>
      </c>
      <c r="C5335" s="32" t="str">
        <f>VLOOKUP(D5335,设备类型清单!B:E,4,0)</f>
        <v>SJ-T-02-QDVZ-AC-0378</v>
      </c>
      <c r="D5335" s="32" t="s">
        <v>760</v>
      </c>
      <c r="E5335" s="32" t="s">
        <v>756</v>
      </c>
      <c r="F5335" s="32" t="s">
        <v>103</v>
      </c>
      <c r="G5335" s="32" t="s">
        <v>82</v>
      </c>
    </row>
    <row r="5336" spans="1:7" x14ac:dyDescent="0.2">
      <c r="A5336" s="31">
        <v>5335</v>
      </c>
      <c r="B5336" s="32" t="str">
        <f t="shared" si="83"/>
        <v>SJ-T-02-QDVZ-AC-0378_SN04_S</v>
      </c>
      <c r="C5336" s="32" t="str">
        <f>VLOOKUP(D5336,设备类型清单!B:E,4,0)</f>
        <v>SJ-T-02-QDVZ-AC-0378</v>
      </c>
      <c r="D5336" s="32" t="s">
        <v>760</v>
      </c>
      <c r="E5336" s="32" t="s">
        <v>756</v>
      </c>
      <c r="F5336" s="32" t="s">
        <v>104</v>
      </c>
      <c r="G5336" s="32" t="s">
        <v>90</v>
      </c>
    </row>
    <row r="5337" spans="1:7" x14ac:dyDescent="0.2">
      <c r="A5337" s="34">
        <v>5336</v>
      </c>
      <c r="B5337" s="30" t="str">
        <f t="shared" si="83"/>
        <v>SJ-T-02-QDVZ-AC-0379_OP01_F</v>
      </c>
      <c r="C5337" s="30" t="str">
        <f>VLOOKUP(D5337,设备类型清单!B:E,4,0)</f>
        <v>SJ-T-02-QDVZ-AC-0379</v>
      </c>
      <c r="D5337" s="30" t="s">
        <v>761</v>
      </c>
      <c r="E5337" s="30" t="s">
        <v>756</v>
      </c>
      <c r="F5337" s="30" t="s">
        <v>11</v>
      </c>
      <c r="G5337" s="30" t="s">
        <v>193</v>
      </c>
    </row>
    <row r="5338" spans="1:7" x14ac:dyDescent="0.2">
      <c r="A5338" s="34">
        <v>5337</v>
      </c>
      <c r="B5338" s="30" t="str">
        <f t="shared" si="83"/>
        <v>SJ-T-02-QDVZ-AC-0379_OP02_X</v>
      </c>
      <c r="C5338" s="30" t="str">
        <f>VLOOKUP(D5338,设备类型清单!B:E,4,0)</f>
        <v>SJ-T-02-QDVZ-AC-0379</v>
      </c>
      <c r="D5338" s="30" t="s">
        <v>761</v>
      </c>
      <c r="E5338" s="30" t="s">
        <v>756</v>
      </c>
      <c r="F5338" s="30" t="s">
        <v>94</v>
      </c>
      <c r="G5338" s="30" t="s">
        <v>194</v>
      </c>
    </row>
    <row r="5339" spans="1:7" x14ac:dyDescent="0.2">
      <c r="A5339" s="34">
        <v>5338</v>
      </c>
      <c r="B5339" s="30" t="str">
        <f t="shared" si="83"/>
        <v>SJ-T-02-QDVZ-AC-0379_TE01_F</v>
      </c>
      <c r="C5339" s="30" t="str">
        <f>VLOOKUP(D5339,设备类型清单!B:E,4,0)</f>
        <v>SJ-T-02-QDVZ-AC-0379</v>
      </c>
      <c r="D5339" s="30" t="s">
        <v>761</v>
      </c>
      <c r="E5339" s="30" t="s">
        <v>756</v>
      </c>
      <c r="F5339" s="30" t="s">
        <v>43</v>
      </c>
      <c r="G5339" s="30" t="s">
        <v>46</v>
      </c>
    </row>
    <row r="5340" spans="1:7" x14ac:dyDescent="0.2">
      <c r="A5340" s="34">
        <v>5339</v>
      </c>
      <c r="B5340" s="30" t="str">
        <f t="shared" si="83"/>
        <v>SJ-T-02-QDVZ-AC-0379_TE02_X</v>
      </c>
      <c r="C5340" s="30" t="str">
        <f>VLOOKUP(D5340,设备类型清单!B:E,4,0)</f>
        <v>SJ-T-02-QDVZ-AC-0379</v>
      </c>
      <c r="D5340" s="30" t="s">
        <v>761</v>
      </c>
      <c r="E5340" s="30" t="s">
        <v>756</v>
      </c>
      <c r="F5340" s="30" t="s">
        <v>97</v>
      </c>
      <c r="G5340" s="30" t="s">
        <v>64</v>
      </c>
    </row>
    <row r="5341" spans="1:7" x14ac:dyDescent="0.2">
      <c r="A5341" s="34">
        <v>5340</v>
      </c>
      <c r="B5341" s="30" t="str">
        <f t="shared" si="83"/>
        <v>SJ-T-02-QDVZ-AC-0379_DP01_X</v>
      </c>
      <c r="C5341" s="30" t="str">
        <f>VLOOKUP(D5341,设备类型清单!B:E,4,0)</f>
        <v>SJ-T-02-QDVZ-AC-0379</v>
      </c>
      <c r="D5341" s="30" t="s">
        <v>761</v>
      </c>
      <c r="E5341" s="30" t="s">
        <v>756</v>
      </c>
      <c r="F5341" s="30" t="s">
        <v>195</v>
      </c>
      <c r="G5341" s="30" t="s">
        <v>72</v>
      </c>
    </row>
    <row r="5342" spans="1:7" x14ac:dyDescent="0.2">
      <c r="A5342" s="34">
        <v>5341</v>
      </c>
      <c r="B5342" s="30" t="str">
        <f t="shared" si="83"/>
        <v>SJ-T-02-QDVZ-AC-0379_SN01_E</v>
      </c>
      <c r="C5342" s="30" t="str">
        <f>VLOOKUP(D5342,设备类型清单!B:E,4,0)</f>
        <v>SJ-T-02-QDVZ-AC-0379</v>
      </c>
      <c r="D5342" s="30" t="s">
        <v>761</v>
      </c>
      <c r="E5342" s="30" t="s">
        <v>756</v>
      </c>
      <c r="F5342" s="30" t="s">
        <v>101</v>
      </c>
      <c r="G5342" s="30" t="s">
        <v>84</v>
      </c>
    </row>
    <row r="5343" spans="1:7" x14ac:dyDescent="0.2">
      <c r="A5343" s="34">
        <v>5342</v>
      </c>
      <c r="B5343" s="30" t="str">
        <f t="shared" si="83"/>
        <v>SJ-T-02-QDVZ-AC-0379_SN02_M</v>
      </c>
      <c r="C5343" s="30" t="str">
        <f>VLOOKUP(D5343,设备类型清单!B:E,4,0)</f>
        <v>SJ-T-02-QDVZ-AC-0379</v>
      </c>
      <c r="D5343" s="30" t="s">
        <v>761</v>
      </c>
      <c r="E5343" s="30" t="s">
        <v>756</v>
      </c>
      <c r="F5343" s="30" t="s">
        <v>102</v>
      </c>
      <c r="G5343" s="30" t="s">
        <v>80</v>
      </c>
    </row>
    <row r="5344" spans="1:7" x14ac:dyDescent="0.2">
      <c r="A5344" s="34">
        <v>5343</v>
      </c>
      <c r="B5344" s="30" t="str">
        <f t="shared" si="83"/>
        <v>SJ-T-02-QDVZ-AC-0379_SN03_R</v>
      </c>
      <c r="C5344" s="30" t="str">
        <f>VLOOKUP(D5344,设备类型清单!B:E,4,0)</f>
        <v>SJ-T-02-QDVZ-AC-0379</v>
      </c>
      <c r="D5344" s="30" t="s">
        <v>761</v>
      </c>
      <c r="E5344" s="30" t="s">
        <v>756</v>
      </c>
      <c r="F5344" s="30" t="s">
        <v>103</v>
      </c>
      <c r="G5344" s="30" t="s">
        <v>82</v>
      </c>
    </row>
    <row r="5345" spans="1:7" x14ac:dyDescent="0.2">
      <c r="A5345" s="34">
        <v>5344</v>
      </c>
      <c r="B5345" s="30" t="str">
        <f t="shared" si="83"/>
        <v>SJ-T-02-QDVZ-AC-0379_SN04_S</v>
      </c>
      <c r="C5345" s="30" t="str">
        <f>VLOOKUP(D5345,设备类型清单!B:E,4,0)</f>
        <v>SJ-T-02-QDVZ-AC-0379</v>
      </c>
      <c r="D5345" s="30" t="s">
        <v>761</v>
      </c>
      <c r="E5345" s="30" t="s">
        <v>756</v>
      </c>
      <c r="F5345" s="30" t="s">
        <v>104</v>
      </c>
      <c r="G5345" s="30" t="s">
        <v>90</v>
      </c>
    </row>
    <row r="5346" spans="1:7" x14ac:dyDescent="0.2">
      <c r="A5346" s="31">
        <v>5345</v>
      </c>
      <c r="B5346" s="32" t="str">
        <f t="shared" si="83"/>
        <v>SJ-T-02-QDVZ-AC-0380_OP01_F</v>
      </c>
      <c r="C5346" s="32" t="str">
        <f>VLOOKUP(D5346,设备类型清单!B:E,4,0)</f>
        <v>SJ-T-02-QDVZ-AC-0380</v>
      </c>
      <c r="D5346" s="32" t="s">
        <v>762</v>
      </c>
      <c r="E5346" s="32" t="s">
        <v>756</v>
      </c>
      <c r="F5346" s="32" t="s">
        <v>11</v>
      </c>
      <c r="G5346" s="32" t="s">
        <v>193</v>
      </c>
    </row>
    <row r="5347" spans="1:7" x14ac:dyDescent="0.2">
      <c r="A5347" s="31">
        <v>5346</v>
      </c>
      <c r="B5347" s="32" t="str">
        <f t="shared" si="83"/>
        <v>SJ-T-02-QDVZ-AC-0380_OP02_X</v>
      </c>
      <c r="C5347" s="32" t="str">
        <f>VLOOKUP(D5347,设备类型清单!B:E,4,0)</f>
        <v>SJ-T-02-QDVZ-AC-0380</v>
      </c>
      <c r="D5347" s="32" t="s">
        <v>762</v>
      </c>
      <c r="E5347" s="32" t="s">
        <v>756</v>
      </c>
      <c r="F5347" s="32" t="s">
        <v>94</v>
      </c>
      <c r="G5347" s="32" t="s">
        <v>194</v>
      </c>
    </row>
    <row r="5348" spans="1:7" x14ac:dyDescent="0.2">
      <c r="A5348" s="31">
        <v>5347</v>
      </c>
      <c r="B5348" s="32" t="str">
        <f t="shared" si="83"/>
        <v>SJ-T-02-QDVZ-AC-0380_TE01_F</v>
      </c>
      <c r="C5348" s="32" t="str">
        <f>VLOOKUP(D5348,设备类型清单!B:E,4,0)</f>
        <v>SJ-T-02-QDVZ-AC-0380</v>
      </c>
      <c r="D5348" s="32" t="s">
        <v>762</v>
      </c>
      <c r="E5348" s="32" t="s">
        <v>756</v>
      </c>
      <c r="F5348" s="32" t="s">
        <v>43</v>
      </c>
      <c r="G5348" s="32" t="s">
        <v>46</v>
      </c>
    </row>
    <row r="5349" spans="1:7" x14ac:dyDescent="0.2">
      <c r="A5349" s="31">
        <v>5348</v>
      </c>
      <c r="B5349" s="32" t="str">
        <f t="shared" si="83"/>
        <v>SJ-T-02-QDVZ-AC-0380_TE02_X</v>
      </c>
      <c r="C5349" s="32" t="str">
        <f>VLOOKUP(D5349,设备类型清单!B:E,4,0)</f>
        <v>SJ-T-02-QDVZ-AC-0380</v>
      </c>
      <c r="D5349" s="32" t="s">
        <v>762</v>
      </c>
      <c r="E5349" s="32" t="s">
        <v>756</v>
      </c>
      <c r="F5349" s="32" t="s">
        <v>97</v>
      </c>
      <c r="G5349" s="32" t="s">
        <v>64</v>
      </c>
    </row>
    <row r="5350" spans="1:7" x14ac:dyDescent="0.2">
      <c r="A5350" s="31">
        <v>5349</v>
      </c>
      <c r="B5350" s="32" t="str">
        <f t="shared" si="83"/>
        <v>SJ-T-02-QDVZ-AC-0380_DP01_X</v>
      </c>
      <c r="C5350" s="32" t="str">
        <f>VLOOKUP(D5350,设备类型清单!B:E,4,0)</f>
        <v>SJ-T-02-QDVZ-AC-0380</v>
      </c>
      <c r="D5350" s="32" t="s">
        <v>762</v>
      </c>
      <c r="E5350" s="32" t="s">
        <v>756</v>
      </c>
      <c r="F5350" s="32" t="s">
        <v>195</v>
      </c>
      <c r="G5350" s="32" t="s">
        <v>72</v>
      </c>
    </row>
    <row r="5351" spans="1:7" x14ac:dyDescent="0.2">
      <c r="A5351" s="31">
        <v>5350</v>
      </c>
      <c r="B5351" s="32" t="str">
        <f t="shared" si="83"/>
        <v>SJ-T-02-QDVZ-AC-0380_SN01_E</v>
      </c>
      <c r="C5351" s="32" t="str">
        <f>VLOOKUP(D5351,设备类型清单!B:E,4,0)</f>
        <v>SJ-T-02-QDVZ-AC-0380</v>
      </c>
      <c r="D5351" s="32" t="s">
        <v>762</v>
      </c>
      <c r="E5351" s="32" t="s">
        <v>756</v>
      </c>
      <c r="F5351" s="32" t="s">
        <v>101</v>
      </c>
      <c r="G5351" s="32" t="s">
        <v>84</v>
      </c>
    </row>
    <row r="5352" spans="1:7" x14ac:dyDescent="0.2">
      <c r="A5352" s="31">
        <v>5351</v>
      </c>
      <c r="B5352" s="32" t="str">
        <f t="shared" si="83"/>
        <v>SJ-T-02-QDVZ-AC-0380_SN02_M</v>
      </c>
      <c r="C5352" s="32" t="str">
        <f>VLOOKUP(D5352,设备类型清单!B:E,4,0)</f>
        <v>SJ-T-02-QDVZ-AC-0380</v>
      </c>
      <c r="D5352" s="32" t="s">
        <v>762</v>
      </c>
      <c r="E5352" s="32" t="s">
        <v>756</v>
      </c>
      <c r="F5352" s="32" t="s">
        <v>102</v>
      </c>
      <c r="G5352" s="32" t="s">
        <v>80</v>
      </c>
    </row>
    <row r="5353" spans="1:7" x14ac:dyDescent="0.2">
      <c r="A5353" s="31">
        <v>5352</v>
      </c>
      <c r="B5353" s="32" t="str">
        <f t="shared" si="83"/>
        <v>SJ-T-02-QDVZ-AC-0380_SN03_R</v>
      </c>
      <c r="C5353" s="32" t="str">
        <f>VLOOKUP(D5353,设备类型清单!B:E,4,0)</f>
        <v>SJ-T-02-QDVZ-AC-0380</v>
      </c>
      <c r="D5353" s="32" t="s">
        <v>762</v>
      </c>
      <c r="E5353" s="32" t="s">
        <v>756</v>
      </c>
      <c r="F5353" s="32" t="s">
        <v>103</v>
      </c>
      <c r="G5353" s="32" t="s">
        <v>82</v>
      </c>
    </row>
    <row r="5354" spans="1:7" x14ac:dyDescent="0.2">
      <c r="A5354" s="31">
        <v>5353</v>
      </c>
      <c r="B5354" s="32" t="str">
        <f t="shared" si="83"/>
        <v>SJ-T-02-QDVZ-AC-0380_SN04_S</v>
      </c>
      <c r="C5354" s="32" t="str">
        <f>VLOOKUP(D5354,设备类型清单!B:E,4,0)</f>
        <v>SJ-T-02-QDVZ-AC-0380</v>
      </c>
      <c r="D5354" s="32" t="s">
        <v>762</v>
      </c>
      <c r="E5354" s="32" t="s">
        <v>756</v>
      </c>
      <c r="F5354" s="32" t="s">
        <v>104</v>
      </c>
      <c r="G5354" s="32" t="s">
        <v>90</v>
      </c>
    </row>
    <row r="5355" spans="1:7" x14ac:dyDescent="0.2">
      <c r="A5355" s="34">
        <v>5354</v>
      </c>
      <c r="B5355" s="30" t="str">
        <f t="shared" si="83"/>
        <v>SJ-T-02-QDVZ-AC-0381_OP01_F</v>
      </c>
      <c r="C5355" s="30" t="str">
        <f>VLOOKUP(D5355,设备类型清单!B:E,4,0)</f>
        <v>SJ-T-02-QDVZ-AC-0381</v>
      </c>
      <c r="D5355" s="30" t="s">
        <v>763</v>
      </c>
      <c r="E5355" s="30" t="s">
        <v>756</v>
      </c>
      <c r="F5355" s="30" t="s">
        <v>11</v>
      </c>
      <c r="G5355" s="30" t="s">
        <v>193</v>
      </c>
    </row>
    <row r="5356" spans="1:7" x14ac:dyDescent="0.2">
      <c r="A5356" s="34">
        <v>5355</v>
      </c>
      <c r="B5356" s="30" t="str">
        <f t="shared" si="83"/>
        <v>SJ-T-02-QDVZ-AC-0381_OP02_X</v>
      </c>
      <c r="C5356" s="30" t="str">
        <f>VLOOKUP(D5356,设备类型清单!B:E,4,0)</f>
        <v>SJ-T-02-QDVZ-AC-0381</v>
      </c>
      <c r="D5356" s="30" t="s">
        <v>763</v>
      </c>
      <c r="E5356" s="30" t="s">
        <v>756</v>
      </c>
      <c r="F5356" s="30" t="s">
        <v>94</v>
      </c>
      <c r="G5356" s="30" t="s">
        <v>194</v>
      </c>
    </row>
    <row r="5357" spans="1:7" x14ac:dyDescent="0.2">
      <c r="A5357" s="34">
        <v>5356</v>
      </c>
      <c r="B5357" s="30" t="str">
        <f t="shared" si="83"/>
        <v>SJ-T-02-QDVZ-AC-0381_TE01_F</v>
      </c>
      <c r="C5357" s="30" t="str">
        <f>VLOOKUP(D5357,设备类型清单!B:E,4,0)</f>
        <v>SJ-T-02-QDVZ-AC-0381</v>
      </c>
      <c r="D5357" s="30" t="s">
        <v>763</v>
      </c>
      <c r="E5357" s="30" t="s">
        <v>756</v>
      </c>
      <c r="F5357" s="30" t="s">
        <v>43</v>
      </c>
      <c r="G5357" s="30" t="s">
        <v>46</v>
      </c>
    </row>
    <row r="5358" spans="1:7" x14ac:dyDescent="0.2">
      <c r="A5358" s="34">
        <v>5357</v>
      </c>
      <c r="B5358" s="30" t="str">
        <f t="shared" si="83"/>
        <v>SJ-T-02-QDVZ-AC-0381_TE02_X</v>
      </c>
      <c r="C5358" s="30" t="str">
        <f>VLOOKUP(D5358,设备类型清单!B:E,4,0)</f>
        <v>SJ-T-02-QDVZ-AC-0381</v>
      </c>
      <c r="D5358" s="30" t="s">
        <v>763</v>
      </c>
      <c r="E5358" s="30" t="s">
        <v>756</v>
      </c>
      <c r="F5358" s="30" t="s">
        <v>97</v>
      </c>
      <c r="G5358" s="30" t="s">
        <v>64</v>
      </c>
    </row>
    <row r="5359" spans="1:7" x14ac:dyDescent="0.2">
      <c r="A5359" s="34">
        <v>5358</v>
      </c>
      <c r="B5359" s="30" t="str">
        <f t="shared" si="83"/>
        <v>SJ-T-02-QDVZ-AC-0381_DP01_X</v>
      </c>
      <c r="C5359" s="30" t="str">
        <f>VLOOKUP(D5359,设备类型清单!B:E,4,0)</f>
        <v>SJ-T-02-QDVZ-AC-0381</v>
      </c>
      <c r="D5359" s="30" t="s">
        <v>763</v>
      </c>
      <c r="E5359" s="30" t="s">
        <v>756</v>
      </c>
      <c r="F5359" s="30" t="s">
        <v>195</v>
      </c>
      <c r="G5359" s="30" t="s">
        <v>72</v>
      </c>
    </row>
    <row r="5360" spans="1:7" x14ac:dyDescent="0.2">
      <c r="A5360" s="34">
        <v>5359</v>
      </c>
      <c r="B5360" s="30" t="str">
        <f t="shared" si="83"/>
        <v>SJ-T-02-QDVZ-AC-0381_SN01_E</v>
      </c>
      <c r="C5360" s="30" t="str">
        <f>VLOOKUP(D5360,设备类型清单!B:E,4,0)</f>
        <v>SJ-T-02-QDVZ-AC-0381</v>
      </c>
      <c r="D5360" s="30" t="s">
        <v>763</v>
      </c>
      <c r="E5360" s="30" t="s">
        <v>756</v>
      </c>
      <c r="F5360" s="30" t="s">
        <v>101</v>
      </c>
      <c r="G5360" s="30" t="s">
        <v>84</v>
      </c>
    </row>
    <row r="5361" spans="1:7" x14ac:dyDescent="0.2">
      <c r="A5361" s="34">
        <v>5360</v>
      </c>
      <c r="B5361" s="30" t="str">
        <f t="shared" si="83"/>
        <v>SJ-T-02-QDVZ-AC-0381_SN02_M</v>
      </c>
      <c r="C5361" s="30" t="str">
        <f>VLOOKUP(D5361,设备类型清单!B:E,4,0)</f>
        <v>SJ-T-02-QDVZ-AC-0381</v>
      </c>
      <c r="D5361" s="30" t="s">
        <v>763</v>
      </c>
      <c r="E5361" s="30" t="s">
        <v>756</v>
      </c>
      <c r="F5361" s="30" t="s">
        <v>102</v>
      </c>
      <c r="G5361" s="30" t="s">
        <v>80</v>
      </c>
    </row>
    <row r="5362" spans="1:7" x14ac:dyDescent="0.2">
      <c r="A5362" s="34">
        <v>5361</v>
      </c>
      <c r="B5362" s="30" t="str">
        <f t="shared" si="83"/>
        <v>SJ-T-02-QDVZ-AC-0381_SN03_R</v>
      </c>
      <c r="C5362" s="30" t="str">
        <f>VLOOKUP(D5362,设备类型清单!B:E,4,0)</f>
        <v>SJ-T-02-QDVZ-AC-0381</v>
      </c>
      <c r="D5362" s="30" t="s">
        <v>763</v>
      </c>
      <c r="E5362" s="30" t="s">
        <v>756</v>
      </c>
      <c r="F5362" s="30" t="s">
        <v>103</v>
      </c>
      <c r="G5362" s="30" t="s">
        <v>82</v>
      </c>
    </row>
    <row r="5363" spans="1:7" x14ac:dyDescent="0.2">
      <c r="A5363" s="34">
        <v>5362</v>
      </c>
      <c r="B5363" s="30" t="str">
        <f t="shared" si="83"/>
        <v>SJ-T-02-QDVZ-AC-0381_SN04_S</v>
      </c>
      <c r="C5363" s="30" t="str">
        <f>VLOOKUP(D5363,设备类型清单!B:E,4,0)</f>
        <v>SJ-T-02-QDVZ-AC-0381</v>
      </c>
      <c r="D5363" s="30" t="s">
        <v>763</v>
      </c>
      <c r="E5363" s="30" t="s">
        <v>756</v>
      </c>
      <c r="F5363" s="30" t="s">
        <v>104</v>
      </c>
      <c r="G5363" s="30" t="s">
        <v>90</v>
      </c>
    </row>
    <row r="5364" spans="1:7" x14ac:dyDescent="0.2">
      <c r="A5364" s="31">
        <v>5363</v>
      </c>
      <c r="B5364" s="32" t="str">
        <f t="shared" si="83"/>
        <v>SJ-T-02-QDVZ-AC-0382_OP01_F</v>
      </c>
      <c r="C5364" s="32" t="str">
        <f>VLOOKUP(D5364,设备类型清单!B:E,4,0)</f>
        <v>SJ-T-02-QDVZ-AC-0382</v>
      </c>
      <c r="D5364" s="32" t="s">
        <v>764</v>
      </c>
      <c r="E5364" s="32" t="s">
        <v>756</v>
      </c>
      <c r="F5364" s="32" t="s">
        <v>11</v>
      </c>
      <c r="G5364" s="32" t="s">
        <v>193</v>
      </c>
    </row>
    <row r="5365" spans="1:7" x14ac:dyDescent="0.2">
      <c r="A5365" s="31">
        <v>5364</v>
      </c>
      <c r="B5365" s="32" t="str">
        <f t="shared" si="83"/>
        <v>SJ-T-02-QDVZ-AC-0382_OP02_X</v>
      </c>
      <c r="C5365" s="32" t="str">
        <f>VLOOKUP(D5365,设备类型清单!B:E,4,0)</f>
        <v>SJ-T-02-QDVZ-AC-0382</v>
      </c>
      <c r="D5365" s="32" t="s">
        <v>764</v>
      </c>
      <c r="E5365" s="32" t="s">
        <v>756</v>
      </c>
      <c r="F5365" s="32" t="s">
        <v>94</v>
      </c>
      <c r="G5365" s="32" t="s">
        <v>194</v>
      </c>
    </row>
    <row r="5366" spans="1:7" x14ac:dyDescent="0.2">
      <c r="A5366" s="31">
        <v>5365</v>
      </c>
      <c r="B5366" s="32" t="str">
        <f t="shared" si="83"/>
        <v>SJ-T-02-QDVZ-AC-0382_TE01_F</v>
      </c>
      <c r="C5366" s="32" t="str">
        <f>VLOOKUP(D5366,设备类型清单!B:E,4,0)</f>
        <v>SJ-T-02-QDVZ-AC-0382</v>
      </c>
      <c r="D5366" s="32" t="s">
        <v>764</v>
      </c>
      <c r="E5366" s="32" t="s">
        <v>756</v>
      </c>
      <c r="F5366" s="32" t="s">
        <v>43</v>
      </c>
      <c r="G5366" s="32" t="s">
        <v>46</v>
      </c>
    </row>
    <row r="5367" spans="1:7" x14ac:dyDescent="0.2">
      <c r="A5367" s="31">
        <v>5366</v>
      </c>
      <c r="B5367" s="32" t="str">
        <f t="shared" si="83"/>
        <v>SJ-T-02-QDVZ-AC-0382_TE02_X</v>
      </c>
      <c r="C5367" s="32" t="str">
        <f>VLOOKUP(D5367,设备类型清单!B:E,4,0)</f>
        <v>SJ-T-02-QDVZ-AC-0382</v>
      </c>
      <c r="D5367" s="32" t="s">
        <v>764</v>
      </c>
      <c r="E5367" s="32" t="s">
        <v>756</v>
      </c>
      <c r="F5367" s="32" t="s">
        <v>97</v>
      </c>
      <c r="G5367" s="32" t="s">
        <v>64</v>
      </c>
    </row>
    <row r="5368" spans="1:7" x14ac:dyDescent="0.2">
      <c r="A5368" s="31">
        <v>5367</v>
      </c>
      <c r="B5368" s="32" t="str">
        <f t="shared" si="83"/>
        <v>SJ-T-02-QDVZ-AC-0382_DP01_X</v>
      </c>
      <c r="C5368" s="32" t="str">
        <f>VLOOKUP(D5368,设备类型清单!B:E,4,0)</f>
        <v>SJ-T-02-QDVZ-AC-0382</v>
      </c>
      <c r="D5368" s="32" t="s">
        <v>764</v>
      </c>
      <c r="E5368" s="32" t="s">
        <v>756</v>
      </c>
      <c r="F5368" s="32" t="s">
        <v>195</v>
      </c>
      <c r="G5368" s="32" t="s">
        <v>72</v>
      </c>
    </row>
    <row r="5369" spans="1:7" x14ac:dyDescent="0.2">
      <c r="A5369" s="31">
        <v>5368</v>
      </c>
      <c r="B5369" s="32" t="str">
        <f t="shared" si="83"/>
        <v>SJ-T-02-QDVZ-AC-0382_SN01_E</v>
      </c>
      <c r="C5369" s="32" t="str">
        <f>VLOOKUP(D5369,设备类型清单!B:E,4,0)</f>
        <v>SJ-T-02-QDVZ-AC-0382</v>
      </c>
      <c r="D5369" s="32" t="s">
        <v>764</v>
      </c>
      <c r="E5369" s="32" t="s">
        <v>756</v>
      </c>
      <c r="F5369" s="32" t="s">
        <v>101</v>
      </c>
      <c r="G5369" s="32" t="s">
        <v>84</v>
      </c>
    </row>
    <row r="5370" spans="1:7" x14ac:dyDescent="0.2">
      <c r="A5370" s="31">
        <v>5369</v>
      </c>
      <c r="B5370" s="32" t="str">
        <f t="shared" si="83"/>
        <v>SJ-T-02-QDVZ-AC-0382_SN02_M</v>
      </c>
      <c r="C5370" s="32" t="str">
        <f>VLOOKUP(D5370,设备类型清单!B:E,4,0)</f>
        <v>SJ-T-02-QDVZ-AC-0382</v>
      </c>
      <c r="D5370" s="32" t="s">
        <v>764</v>
      </c>
      <c r="E5370" s="32" t="s">
        <v>756</v>
      </c>
      <c r="F5370" s="32" t="s">
        <v>102</v>
      </c>
      <c r="G5370" s="32" t="s">
        <v>80</v>
      </c>
    </row>
    <row r="5371" spans="1:7" x14ac:dyDescent="0.2">
      <c r="A5371" s="31">
        <v>5370</v>
      </c>
      <c r="B5371" s="32" t="str">
        <f t="shared" si="83"/>
        <v>SJ-T-02-QDVZ-AC-0382_SN03_R</v>
      </c>
      <c r="C5371" s="32" t="str">
        <f>VLOOKUP(D5371,设备类型清单!B:E,4,0)</f>
        <v>SJ-T-02-QDVZ-AC-0382</v>
      </c>
      <c r="D5371" s="32" t="s">
        <v>764</v>
      </c>
      <c r="E5371" s="32" t="s">
        <v>756</v>
      </c>
      <c r="F5371" s="32" t="s">
        <v>103</v>
      </c>
      <c r="G5371" s="32" t="s">
        <v>82</v>
      </c>
    </row>
    <row r="5372" spans="1:7" x14ac:dyDescent="0.2">
      <c r="A5372" s="31">
        <v>5371</v>
      </c>
      <c r="B5372" s="32" t="str">
        <f t="shared" si="83"/>
        <v>SJ-T-02-QDVZ-AC-0382_SN04_S</v>
      </c>
      <c r="C5372" s="32" t="str">
        <f>VLOOKUP(D5372,设备类型清单!B:E,4,0)</f>
        <v>SJ-T-02-QDVZ-AC-0382</v>
      </c>
      <c r="D5372" s="32" t="s">
        <v>764</v>
      </c>
      <c r="E5372" s="32" t="s">
        <v>756</v>
      </c>
      <c r="F5372" s="32" t="s">
        <v>104</v>
      </c>
      <c r="G5372" s="32" t="s">
        <v>90</v>
      </c>
    </row>
    <row r="5373" spans="1:7" x14ac:dyDescent="0.2">
      <c r="A5373" s="34">
        <v>5372</v>
      </c>
      <c r="B5373" s="30" t="str">
        <f t="shared" si="83"/>
        <v>SJ-T-02-QDVZ-AC-0383_OP01_F</v>
      </c>
      <c r="C5373" s="30" t="str">
        <f>VLOOKUP(D5373,设备类型清单!B:E,4,0)</f>
        <v>SJ-T-02-QDVZ-AC-0383</v>
      </c>
      <c r="D5373" s="30" t="s">
        <v>765</v>
      </c>
      <c r="E5373" s="30" t="s">
        <v>500</v>
      </c>
      <c r="F5373" s="30" t="s">
        <v>11</v>
      </c>
      <c r="G5373" s="30" t="s">
        <v>193</v>
      </c>
    </row>
    <row r="5374" spans="1:7" x14ac:dyDescent="0.2">
      <c r="A5374" s="34">
        <v>5373</v>
      </c>
      <c r="B5374" s="30" t="str">
        <f t="shared" si="83"/>
        <v>SJ-T-02-QDVZ-AC-0383_OP02_X</v>
      </c>
      <c r="C5374" s="30" t="str">
        <f>VLOOKUP(D5374,设备类型清单!B:E,4,0)</f>
        <v>SJ-T-02-QDVZ-AC-0383</v>
      </c>
      <c r="D5374" s="30" t="s">
        <v>765</v>
      </c>
      <c r="E5374" s="30" t="s">
        <v>500</v>
      </c>
      <c r="F5374" s="30" t="s">
        <v>94</v>
      </c>
      <c r="G5374" s="30" t="s">
        <v>194</v>
      </c>
    </row>
    <row r="5375" spans="1:7" x14ac:dyDescent="0.2">
      <c r="A5375" s="34">
        <v>5374</v>
      </c>
      <c r="B5375" s="30" t="str">
        <f t="shared" si="83"/>
        <v>SJ-T-02-QDVZ-AC-0383_HU01_F</v>
      </c>
      <c r="C5375" s="30" t="str">
        <f>VLOOKUP(D5375,设备类型清单!B:E,4,0)</f>
        <v>SJ-T-02-QDVZ-AC-0383</v>
      </c>
      <c r="D5375" s="30" t="s">
        <v>765</v>
      </c>
      <c r="E5375" s="30" t="s">
        <v>500</v>
      </c>
      <c r="F5375" s="30" t="s">
        <v>31</v>
      </c>
      <c r="G5375" s="30" t="s">
        <v>36</v>
      </c>
    </row>
    <row r="5376" spans="1:7" x14ac:dyDescent="0.2">
      <c r="A5376" s="34">
        <v>5375</v>
      </c>
      <c r="B5376" s="30" t="str">
        <f t="shared" si="83"/>
        <v>SJ-T-02-QDVZ-AC-0383_TE01_F</v>
      </c>
      <c r="C5376" s="30" t="str">
        <f>VLOOKUP(D5376,设备类型清单!B:E,4,0)</f>
        <v>SJ-T-02-QDVZ-AC-0383</v>
      </c>
      <c r="D5376" s="30" t="s">
        <v>765</v>
      </c>
      <c r="E5376" s="30" t="s">
        <v>500</v>
      </c>
      <c r="F5376" s="30" t="s">
        <v>43</v>
      </c>
      <c r="G5376" s="30" t="s">
        <v>48</v>
      </c>
    </row>
    <row r="5377" spans="1:7" x14ac:dyDescent="0.2">
      <c r="A5377" s="34">
        <v>5376</v>
      </c>
      <c r="B5377" s="30" t="str">
        <f t="shared" si="83"/>
        <v>SJ-T-02-QDVZ-AC-0383_TE02_F</v>
      </c>
      <c r="C5377" s="30" t="str">
        <f>VLOOKUP(D5377,设备类型清单!B:E,4,0)</f>
        <v>SJ-T-02-QDVZ-AC-0383</v>
      </c>
      <c r="D5377" s="30" t="s">
        <v>765</v>
      </c>
      <c r="E5377" s="30" t="s">
        <v>500</v>
      </c>
      <c r="F5377" s="30" t="s">
        <v>45</v>
      </c>
      <c r="G5377" s="30" t="s">
        <v>46</v>
      </c>
    </row>
    <row r="5378" spans="1:7" x14ac:dyDescent="0.2">
      <c r="A5378" s="34">
        <v>5377</v>
      </c>
      <c r="B5378" s="30" t="str">
        <f t="shared" ref="B5378:B5441" si="84">C5378&amp;F5378</f>
        <v>SJ-T-02-QDVZ-AC-0383_TE03_X</v>
      </c>
      <c r="C5378" s="30" t="str">
        <f>VLOOKUP(D5378,设备类型清单!B:E,4,0)</f>
        <v>SJ-T-02-QDVZ-AC-0383</v>
      </c>
      <c r="D5378" s="30" t="s">
        <v>765</v>
      </c>
      <c r="E5378" s="30" t="s">
        <v>500</v>
      </c>
      <c r="F5378" s="30" t="s">
        <v>495</v>
      </c>
      <c r="G5378" s="30" t="s">
        <v>64</v>
      </c>
    </row>
    <row r="5379" spans="1:7" x14ac:dyDescent="0.2">
      <c r="A5379" s="34">
        <v>5378</v>
      </c>
      <c r="B5379" s="30" t="str">
        <f t="shared" si="84"/>
        <v>SJ-T-02-QDVZ-AC-0383_DP01_X</v>
      </c>
      <c r="C5379" s="30" t="str">
        <f>VLOOKUP(D5379,设备类型清单!B:E,4,0)</f>
        <v>SJ-T-02-QDVZ-AC-0383</v>
      </c>
      <c r="D5379" s="30" t="s">
        <v>765</v>
      </c>
      <c r="E5379" s="30" t="s">
        <v>500</v>
      </c>
      <c r="F5379" s="30" t="s">
        <v>195</v>
      </c>
      <c r="G5379" s="30" t="s">
        <v>72</v>
      </c>
    </row>
    <row r="5380" spans="1:7" x14ac:dyDescent="0.2">
      <c r="A5380" s="34">
        <v>5379</v>
      </c>
      <c r="B5380" s="30" t="str">
        <f t="shared" si="84"/>
        <v>SJ-T-02-QDVZ-AC-0383_DP02_X</v>
      </c>
      <c r="C5380" s="30" t="str">
        <f>VLOOKUP(D5380,设备类型清单!B:E,4,0)</f>
        <v>SJ-T-02-QDVZ-AC-0383</v>
      </c>
      <c r="D5380" s="30" t="s">
        <v>765</v>
      </c>
      <c r="E5380" s="30" t="s">
        <v>500</v>
      </c>
      <c r="F5380" s="30" t="s">
        <v>71</v>
      </c>
      <c r="G5380" s="30" t="s">
        <v>74</v>
      </c>
    </row>
    <row r="5381" spans="1:7" x14ac:dyDescent="0.2">
      <c r="A5381" s="34">
        <v>5380</v>
      </c>
      <c r="B5381" s="30" t="str">
        <f t="shared" si="84"/>
        <v>SJ-T-02-QDVZ-AC-0383_SN01_E</v>
      </c>
      <c r="C5381" s="30" t="str">
        <f>VLOOKUP(D5381,设备类型清单!B:E,4,0)</f>
        <v>SJ-T-02-QDVZ-AC-0383</v>
      </c>
      <c r="D5381" s="30" t="s">
        <v>765</v>
      </c>
      <c r="E5381" s="30" t="s">
        <v>500</v>
      </c>
      <c r="F5381" s="30" t="s">
        <v>101</v>
      </c>
      <c r="G5381" s="30" t="s">
        <v>84</v>
      </c>
    </row>
    <row r="5382" spans="1:7" x14ac:dyDescent="0.2">
      <c r="A5382" s="34">
        <v>5381</v>
      </c>
      <c r="B5382" s="30" t="str">
        <f t="shared" si="84"/>
        <v>SJ-T-02-QDVZ-AC-0383_SN02_M</v>
      </c>
      <c r="C5382" s="30" t="str">
        <f>VLOOKUP(D5382,设备类型清单!B:E,4,0)</f>
        <v>SJ-T-02-QDVZ-AC-0383</v>
      </c>
      <c r="D5382" s="30" t="s">
        <v>765</v>
      </c>
      <c r="E5382" s="30" t="s">
        <v>500</v>
      </c>
      <c r="F5382" s="30" t="s">
        <v>102</v>
      </c>
      <c r="G5382" s="30" t="s">
        <v>80</v>
      </c>
    </row>
    <row r="5383" spans="1:7" x14ac:dyDescent="0.2">
      <c r="A5383" s="34">
        <v>5382</v>
      </c>
      <c r="B5383" s="30" t="str">
        <f t="shared" si="84"/>
        <v>SJ-T-02-QDVZ-AC-0383_SN03_R</v>
      </c>
      <c r="C5383" s="30" t="str">
        <f>VLOOKUP(D5383,设备类型清单!B:E,4,0)</f>
        <v>SJ-T-02-QDVZ-AC-0383</v>
      </c>
      <c r="D5383" s="30" t="s">
        <v>765</v>
      </c>
      <c r="E5383" s="30" t="s">
        <v>500</v>
      </c>
      <c r="F5383" s="30" t="s">
        <v>103</v>
      </c>
      <c r="G5383" s="30" t="s">
        <v>82</v>
      </c>
    </row>
    <row r="5384" spans="1:7" x14ac:dyDescent="0.2">
      <c r="A5384" s="34">
        <v>5383</v>
      </c>
      <c r="B5384" s="30" t="str">
        <f t="shared" si="84"/>
        <v>SJ-T-02-QDVZ-AC-0383_SN04_S</v>
      </c>
      <c r="C5384" s="30" t="str">
        <f>VLOOKUP(D5384,设备类型清单!B:E,4,0)</f>
        <v>SJ-T-02-QDVZ-AC-0383</v>
      </c>
      <c r="D5384" s="30" t="s">
        <v>765</v>
      </c>
      <c r="E5384" s="30" t="s">
        <v>500</v>
      </c>
      <c r="F5384" s="30" t="s">
        <v>104</v>
      </c>
      <c r="G5384" s="30" t="s">
        <v>90</v>
      </c>
    </row>
    <row r="5385" spans="1:7" x14ac:dyDescent="0.2">
      <c r="A5385" s="31">
        <v>5384</v>
      </c>
      <c r="B5385" s="32" t="str">
        <f t="shared" si="84"/>
        <v>SJ-T-02-QDVZ-AC-0384_OP01_F</v>
      </c>
      <c r="C5385" s="32" t="str">
        <f>VLOOKUP(D5385,设备类型清单!B:E,4,0)</f>
        <v>SJ-T-02-QDVZ-AC-0384</v>
      </c>
      <c r="D5385" s="32" t="s">
        <v>766</v>
      </c>
      <c r="E5385" s="32" t="s">
        <v>500</v>
      </c>
      <c r="F5385" s="32" t="s">
        <v>11</v>
      </c>
      <c r="G5385" s="32" t="s">
        <v>193</v>
      </c>
    </row>
    <row r="5386" spans="1:7" x14ac:dyDescent="0.2">
      <c r="A5386" s="31">
        <v>5385</v>
      </c>
      <c r="B5386" s="32" t="str">
        <f t="shared" si="84"/>
        <v>SJ-T-02-QDVZ-AC-0384_OP02_X</v>
      </c>
      <c r="C5386" s="32" t="str">
        <f>VLOOKUP(D5386,设备类型清单!B:E,4,0)</f>
        <v>SJ-T-02-QDVZ-AC-0384</v>
      </c>
      <c r="D5386" s="32" t="s">
        <v>766</v>
      </c>
      <c r="E5386" s="32" t="s">
        <v>500</v>
      </c>
      <c r="F5386" s="32" t="s">
        <v>94</v>
      </c>
      <c r="G5386" s="32" t="s">
        <v>194</v>
      </c>
    </row>
    <row r="5387" spans="1:7" x14ac:dyDescent="0.2">
      <c r="A5387" s="31">
        <v>5386</v>
      </c>
      <c r="B5387" s="32" t="str">
        <f t="shared" si="84"/>
        <v>SJ-T-02-QDVZ-AC-0384_HU01_F</v>
      </c>
      <c r="C5387" s="32" t="str">
        <f>VLOOKUP(D5387,设备类型清单!B:E,4,0)</f>
        <v>SJ-T-02-QDVZ-AC-0384</v>
      </c>
      <c r="D5387" s="32" t="s">
        <v>766</v>
      </c>
      <c r="E5387" s="32" t="s">
        <v>500</v>
      </c>
      <c r="F5387" s="32" t="s">
        <v>31</v>
      </c>
      <c r="G5387" s="32" t="s">
        <v>36</v>
      </c>
    </row>
    <row r="5388" spans="1:7" x14ac:dyDescent="0.2">
      <c r="A5388" s="31">
        <v>5387</v>
      </c>
      <c r="B5388" s="32" t="str">
        <f t="shared" si="84"/>
        <v>SJ-T-02-QDVZ-AC-0384_TE01_F</v>
      </c>
      <c r="C5388" s="32" t="str">
        <f>VLOOKUP(D5388,设备类型清单!B:E,4,0)</f>
        <v>SJ-T-02-QDVZ-AC-0384</v>
      </c>
      <c r="D5388" s="32" t="s">
        <v>766</v>
      </c>
      <c r="E5388" s="32" t="s">
        <v>500</v>
      </c>
      <c r="F5388" s="32" t="s">
        <v>43</v>
      </c>
      <c r="G5388" s="32" t="s">
        <v>48</v>
      </c>
    </row>
    <row r="5389" spans="1:7" x14ac:dyDescent="0.2">
      <c r="A5389" s="31">
        <v>5388</v>
      </c>
      <c r="B5389" s="32" t="str">
        <f t="shared" si="84"/>
        <v>SJ-T-02-QDVZ-AC-0384_TE02_F</v>
      </c>
      <c r="C5389" s="32" t="str">
        <f>VLOOKUP(D5389,设备类型清单!B:E,4,0)</f>
        <v>SJ-T-02-QDVZ-AC-0384</v>
      </c>
      <c r="D5389" s="32" t="s">
        <v>766</v>
      </c>
      <c r="E5389" s="32" t="s">
        <v>500</v>
      </c>
      <c r="F5389" s="32" t="s">
        <v>45</v>
      </c>
      <c r="G5389" s="32" t="s">
        <v>46</v>
      </c>
    </row>
    <row r="5390" spans="1:7" x14ac:dyDescent="0.2">
      <c r="A5390" s="31">
        <v>5389</v>
      </c>
      <c r="B5390" s="32" t="str">
        <f t="shared" si="84"/>
        <v>SJ-T-02-QDVZ-AC-0384_TE03_X</v>
      </c>
      <c r="C5390" s="32" t="str">
        <f>VLOOKUP(D5390,设备类型清单!B:E,4,0)</f>
        <v>SJ-T-02-QDVZ-AC-0384</v>
      </c>
      <c r="D5390" s="32" t="s">
        <v>766</v>
      </c>
      <c r="E5390" s="32" t="s">
        <v>500</v>
      </c>
      <c r="F5390" s="32" t="s">
        <v>495</v>
      </c>
      <c r="G5390" s="32" t="s">
        <v>64</v>
      </c>
    </row>
    <row r="5391" spans="1:7" x14ac:dyDescent="0.2">
      <c r="A5391" s="31">
        <v>5390</v>
      </c>
      <c r="B5391" s="32" t="str">
        <f t="shared" si="84"/>
        <v>SJ-T-02-QDVZ-AC-0384_DP01_X</v>
      </c>
      <c r="C5391" s="32" t="str">
        <f>VLOOKUP(D5391,设备类型清单!B:E,4,0)</f>
        <v>SJ-T-02-QDVZ-AC-0384</v>
      </c>
      <c r="D5391" s="32" t="s">
        <v>766</v>
      </c>
      <c r="E5391" s="32" t="s">
        <v>500</v>
      </c>
      <c r="F5391" s="32" t="s">
        <v>195</v>
      </c>
      <c r="G5391" s="32" t="s">
        <v>72</v>
      </c>
    </row>
    <row r="5392" spans="1:7" x14ac:dyDescent="0.2">
      <c r="A5392" s="31">
        <v>5391</v>
      </c>
      <c r="B5392" s="32" t="str">
        <f t="shared" si="84"/>
        <v>SJ-T-02-QDVZ-AC-0384_DP02_X</v>
      </c>
      <c r="C5392" s="32" t="str">
        <f>VLOOKUP(D5392,设备类型清单!B:E,4,0)</f>
        <v>SJ-T-02-QDVZ-AC-0384</v>
      </c>
      <c r="D5392" s="32" t="s">
        <v>766</v>
      </c>
      <c r="E5392" s="32" t="s">
        <v>500</v>
      </c>
      <c r="F5392" s="32" t="s">
        <v>71</v>
      </c>
      <c r="G5392" s="32" t="s">
        <v>74</v>
      </c>
    </row>
    <row r="5393" spans="1:7" x14ac:dyDescent="0.2">
      <c r="A5393" s="31">
        <v>5392</v>
      </c>
      <c r="B5393" s="32" t="str">
        <f t="shared" si="84"/>
        <v>SJ-T-02-QDVZ-AC-0384_SN01_E</v>
      </c>
      <c r="C5393" s="32" t="str">
        <f>VLOOKUP(D5393,设备类型清单!B:E,4,0)</f>
        <v>SJ-T-02-QDVZ-AC-0384</v>
      </c>
      <c r="D5393" s="32" t="s">
        <v>766</v>
      </c>
      <c r="E5393" s="32" t="s">
        <v>500</v>
      </c>
      <c r="F5393" s="32" t="s">
        <v>101</v>
      </c>
      <c r="G5393" s="32" t="s">
        <v>84</v>
      </c>
    </row>
    <row r="5394" spans="1:7" x14ac:dyDescent="0.2">
      <c r="A5394" s="31">
        <v>5393</v>
      </c>
      <c r="B5394" s="32" t="str">
        <f t="shared" si="84"/>
        <v>SJ-T-02-QDVZ-AC-0384_SN02_M</v>
      </c>
      <c r="C5394" s="32" t="str">
        <f>VLOOKUP(D5394,设备类型清单!B:E,4,0)</f>
        <v>SJ-T-02-QDVZ-AC-0384</v>
      </c>
      <c r="D5394" s="32" t="s">
        <v>766</v>
      </c>
      <c r="E5394" s="32" t="s">
        <v>500</v>
      </c>
      <c r="F5394" s="32" t="s">
        <v>102</v>
      </c>
      <c r="G5394" s="32" t="s">
        <v>80</v>
      </c>
    </row>
    <row r="5395" spans="1:7" x14ac:dyDescent="0.2">
      <c r="A5395" s="31">
        <v>5394</v>
      </c>
      <c r="B5395" s="32" t="str">
        <f t="shared" si="84"/>
        <v>SJ-T-02-QDVZ-AC-0384_SN03_R</v>
      </c>
      <c r="C5395" s="32" t="str">
        <f>VLOOKUP(D5395,设备类型清单!B:E,4,0)</f>
        <v>SJ-T-02-QDVZ-AC-0384</v>
      </c>
      <c r="D5395" s="32" t="s">
        <v>766</v>
      </c>
      <c r="E5395" s="32" t="s">
        <v>500</v>
      </c>
      <c r="F5395" s="32" t="s">
        <v>103</v>
      </c>
      <c r="G5395" s="32" t="s">
        <v>82</v>
      </c>
    </row>
    <row r="5396" spans="1:7" x14ac:dyDescent="0.2">
      <c r="A5396" s="31">
        <v>5395</v>
      </c>
      <c r="B5396" s="32" t="str">
        <f t="shared" si="84"/>
        <v>SJ-T-02-QDVZ-AC-0384_SN04_S</v>
      </c>
      <c r="C5396" s="32" t="str">
        <f>VLOOKUP(D5396,设备类型清单!B:E,4,0)</f>
        <v>SJ-T-02-QDVZ-AC-0384</v>
      </c>
      <c r="D5396" s="32" t="s">
        <v>766</v>
      </c>
      <c r="E5396" s="32" t="s">
        <v>500</v>
      </c>
      <c r="F5396" s="32" t="s">
        <v>104</v>
      </c>
      <c r="G5396" s="32" t="s">
        <v>90</v>
      </c>
    </row>
    <row r="5397" spans="1:7" x14ac:dyDescent="0.2">
      <c r="A5397" s="34">
        <v>5396</v>
      </c>
      <c r="B5397" s="30" t="str">
        <f t="shared" si="84"/>
        <v>SJ-T-02-QDVZ-AC-0385_OP01_F</v>
      </c>
      <c r="C5397" s="30" t="str">
        <f>VLOOKUP(D5397,设备类型清单!B:E,4,0)</f>
        <v>SJ-T-02-QDVZ-AC-0385</v>
      </c>
      <c r="D5397" s="30" t="s">
        <v>767</v>
      </c>
      <c r="E5397" s="30" t="s">
        <v>500</v>
      </c>
      <c r="F5397" s="30" t="s">
        <v>11</v>
      </c>
      <c r="G5397" s="30" t="s">
        <v>193</v>
      </c>
    </row>
    <row r="5398" spans="1:7" x14ac:dyDescent="0.2">
      <c r="A5398" s="34">
        <v>5397</v>
      </c>
      <c r="B5398" s="30" t="str">
        <f t="shared" si="84"/>
        <v>SJ-T-02-QDVZ-AC-0385_OP02_X</v>
      </c>
      <c r="C5398" s="30" t="str">
        <f>VLOOKUP(D5398,设备类型清单!B:E,4,0)</f>
        <v>SJ-T-02-QDVZ-AC-0385</v>
      </c>
      <c r="D5398" s="30" t="s">
        <v>767</v>
      </c>
      <c r="E5398" s="30" t="s">
        <v>500</v>
      </c>
      <c r="F5398" s="30" t="s">
        <v>94</v>
      </c>
      <c r="G5398" s="30" t="s">
        <v>194</v>
      </c>
    </row>
    <row r="5399" spans="1:7" x14ac:dyDescent="0.2">
      <c r="A5399" s="34">
        <v>5398</v>
      </c>
      <c r="B5399" s="30" t="str">
        <f t="shared" si="84"/>
        <v>SJ-T-02-QDVZ-AC-0385_HU01_F</v>
      </c>
      <c r="C5399" s="30" t="str">
        <f>VLOOKUP(D5399,设备类型清单!B:E,4,0)</f>
        <v>SJ-T-02-QDVZ-AC-0385</v>
      </c>
      <c r="D5399" s="30" t="s">
        <v>767</v>
      </c>
      <c r="E5399" s="30" t="s">
        <v>500</v>
      </c>
      <c r="F5399" s="30" t="s">
        <v>31</v>
      </c>
      <c r="G5399" s="30" t="s">
        <v>36</v>
      </c>
    </row>
    <row r="5400" spans="1:7" x14ac:dyDescent="0.2">
      <c r="A5400" s="34">
        <v>5399</v>
      </c>
      <c r="B5400" s="30" t="str">
        <f t="shared" si="84"/>
        <v>SJ-T-02-QDVZ-AC-0385_TE01_F</v>
      </c>
      <c r="C5400" s="30" t="str">
        <f>VLOOKUP(D5400,设备类型清单!B:E,4,0)</f>
        <v>SJ-T-02-QDVZ-AC-0385</v>
      </c>
      <c r="D5400" s="30" t="s">
        <v>767</v>
      </c>
      <c r="E5400" s="30" t="s">
        <v>500</v>
      </c>
      <c r="F5400" s="30" t="s">
        <v>43</v>
      </c>
      <c r="G5400" s="30" t="s">
        <v>48</v>
      </c>
    </row>
    <row r="5401" spans="1:7" x14ac:dyDescent="0.2">
      <c r="A5401" s="34">
        <v>5400</v>
      </c>
      <c r="B5401" s="30" t="str">
        <f t="shared" si="84"/>
        <v>SJ-T-02-QDVZ-AC-0385_TE02_F</v>
      </c>
      <c r="C5401" s="30" t="str">
        <f>VLOOKUP(D5401,设备类型清单!B:E,4,0)</f>
        <v>SJ-T-02-QDVZ-AC-0385</v>
      </c>
      <c r="D5401" s="30" t="s">
        <v>767</v>
      </c>
      <c r="E5401" s="30" t="s">
        <v>500</v>
      </c>
      <c r="F5401" s="30" t="s">
        <v>45</v>
      </c>
      <c r="G5401" s="30" t="s">
        <v>46</v>
      </c>
    </row>
    <row r="5402" spans="1:7" x14ac:dyDescent="0.2">
      <c r="A5402" s="34">
        <v>5401</v>
      </c>
      <c r="B5402" s="30" t="str">
        <f t="shared" si="84"/>
        <v>SJ-T-02-QDVZ-AC-0385_TE03_X</v>
      </c>
      <c r="C5402" s="30" t="str">
        <f>VLOOKUP(D5402,设备类型清单!B:E,4,0)</f>
        <v>SJ-T-02-QDVZ-AC-0385</v>
      </c>
      <c r="D5402" s="30" t="s">
        <v>767</v>
      </c>
      <c r="E5402" s="30" t="s">
        <v>500</v>
      </c>
      <c r="F5402" s="30" t="s">
        <v>495</v>
      </c>
      <c r="G5402" s="30" t="s">
        <v>64</v>
      </c>
    </row>
    <row r="5403" spans="1:7" x14ac:dyDescent="0.2">
      <c r="A5403" s="34">
        <v>5402</v>
      </c>
      <c r="B5403" s="30" t="str">
        <f t="shared" si="84"/>
        <v>SJ-T-02-QDVZ-AC-0385_DP01_X</v>
      </c>
      <c r="C5403" s="30" t="str">
        <f>VLOOKUP(D5403,设备类型清单!B:E,4,0)</f>
        <v>SJ-T-02-QDVZ-AC-0385</v>
      </c>
      <c r="D5403" s="30" t="s">
        <v>767</v>
      </c>
      <c r="E5403" s="30" t="s">
        <v>500</v>
      </c>
      <c r="F5403" s="30" t="s">
        <v>195</v>
      </c>
      <c r="G5403" s="30" t="s">
        <v>72</v>
      </c>
    </row>
    <row r="5404" spans="1:7" x14ac:dyDescent="0.2">
      <c r="A5404" s="34">
        <v>5403</v>
      </c>
      <c r="B5404" s="30" t="str">
        <f t="shared" si="84"/>
        <v>SJ-T-02-QDVZ-AC-0385_DP02_X</v>
      </c>
      <c r="C5404" s="30" t="str">
        <f>VLOOKUP(D5404,设备类型清单!B:E,4,0)</f>
        <v>SJ-T-02-QDVZ-AC-0385</v>
      </c>
      <c r="D5404" s="30" t="s">
        <v>767</v>
      </c>
      <c r="E5404" s="30" t="s">
        <v>500</v>
      </c>
      <c r="F5404" s="30" t="s">
        <v>71</v>
      </c>
      <c r="G5404" s="30" t="s">
        <v>74</v>
      </c>
    </row>
    <row r="5405" spans="1:7" x14ac:dyDescent="0.2">
      <c r="A5405" s="34">
        <v>5404</v>
      </c>
      <c r="B5405" s="30" t="str">
        <f t="shared" si="84"/>
        <v>SJ-T-02-QDVZ-AC-0385_SN01_E</v>
      </c>
      <c r="C5405" s="30" t="str">
        <f>VLOOKUP(D5405,设备类型清单!B:E,4,0)</f>
        <v>SJ-T-02-QDVZ-AC-0385</v>
      </c>
      <c r="D5405" s="30" t="s">
        <v>767</v>
      </c>
      <c r="E5405" s="30" t="s">
        <v>500</v>
      </c>
      <c r="F5405" s="30" t="s">
        <v>101</v>
      </c>
      <c r="G5405" s="30" t="s">
        <v>84</v>
      </c>
    </row>
    <row r="5406" spans="1:7" x14ac:dyDescent="0.2">
      <c r="A5406" s="34">
        <v>5405</v>
      </c>
      <c r="B5406" s="30" t="str">
        <f t="shared" si="84"/>
        <v>SJ-T-02-QDVZ-AC-0385_SN02_M</v>
      </c>
      <c r="C5406" s="30" t="str">
        <f>VLOOKUP(D5406,设备类型清单!B:E,4,0)</f>
        <v>SJ-T-02-QDVZ-AC-0385</v>
      </c>
      <c r="D5406" s="30" t="s">
        <v>767</v>
      </c>
      <c r="E5406" s="30" t="s">
        <v>500</v>
      </c>
      <c r="F5406" s="30" t="s">
        <v>102</v>
      </c>
      <c r="G5406" s="30" t="s">
        <v>80</v>
      </c>
    </row>
    <row r="5407" spans="1:7" x14ac:dyDescent="0.2">
      <c r="A5407" s="34">
        <v>5406</v>
      </c>
      <c r="B5407" s="30" t="str">
        <f t="shared" si="84"/>
        <v>SJ-T-02-QDVZ-AC-0385_SN03_R</v>
      </c>
      <c r="C5407" s="30" t="str">
        <f>VLOOKUP(D5407,设备类型清单!B:E,4,0)</f>
        <v>SJ-T-02-QDVZ-AC-0385</v>
      </c>
      <c r="D5407" s="30" t="s">
        <v>767</v>
      </c>
      <c r="E5407" s="30" t="s">
        <v>500</v>
      </c>
      <c r="F5407" s="30" t="s">
        <v>103</v>
      </c>
      <c r="G5407" s="30" t="s">
        <v>82</v>
      </c>
    </row>
    <row r="5408" spans="1:7" x14ac:dyDescent="0.2">
      <c r="A5408" s="34">
        <v>5407</v>
      </c>
      <c r="B5408" s="30" t="str">
        <f t="shared" si="84"/>
        <v>SJ-T-02-QDVZ-AC-0385_SN04_S</v>
      </c>
      <c r="C5408" s="30" t="str">
        <f>VLOOKUP(D5408,设备类型清单!B:E,4,0)</f>
        <v>SJ-T-02-QDVZ-AC-0385</v>
      </c>
      <c r="D5408" s="30" t="s">
        <v>767</v>
      </c>
      <c r="E5408" s="30" t="s">
        <v>500</v>
      </c>
      <c r="F5408" s="30" t="s">
        <v>104</v>
      </c>
      <c r="G5408" s="30" t="s">
        <v>90</v>
      </c>
    </row>
    <row r="5409" spans="1:7" x14ac:dyDescent="0.2">
      <c r="A5409" s="31">
        <v>5408</v>
      </c>
      <c r="B5409" s="32" t="str">
        <f t="shared" si="84"/>
        <v>SJ-T-02-QDVZ-AC-0386_OP01_F</v>
      </c>
      <c r="C5409" s="32" t="str">
        <f>VLOOKUP(D5409,设备类型清单!B:E,4,0)</f>
        <v>SJ-T-02-QDVZ-AC-0386</v>
      </c>
      <c r="D5409" s="32" t="s">
        <v>768</v>
      </c>
      <c r="E5409" s="32" t="s">
        <v>500</v>
      </c>
      <c r="F5409" s="32" t="s">
        <v>11</v>
      </c>
      <c r="G5409" s="32" t="s">
        <v>193</v>
      </c>
    </row>
    <row r="5410" spans="1:7" x14ac:dyDescent="0.2">
      <c r="A5410" s="31">
        <v>5409</v>
      </c>
      <c r="B5410" s="32" t="str">
        <f t="shared" si="84"/>
        <v>SJ-T-02-QDVZ-AC-0386_OP02_X</v>
      </c>
      <c r="C5410" s="32" t="str">
        <f>VLOOKUP(D5410,设备类型清单!B:E,4,0)</f>
        <v>SJ-T-02-QDVZ-AC-0386</v>
      </c>
      <c r="D5410" s="32" t="s">
        <v>768</v>
      </c>
      <c r="E5410" s="32" t="s">
        <v>500</v>
      </c>
      <c r="F5410" s="32" t="s">
        <v>94</v>
      </c>
      <c r="G5410" s="32" t="s">
        <v>194</v>
      </c>
    </row>
    <row r="5411" spans="1:7" x14ac:dyDescent="0.2">
      <c r="A5411" s="31">
        <v>5410</v>
      </c>
      <c r="B5411" s="32" t="str">
        <f t="shared" si="84"/>
        <v>SJ-T-02-QDVZ-AC-0386_HU01_F</v>
      </c>
      <c r="C5411" s="32" t="str">
        <f>VLOOKUP(D5411,设备类型清单!B:E,4,0)</f>
        <v>SJ-T-02-QDVZ-AC-0386</v>
      </c>
      <c r="D5411" s="32" t="s">
        <v>768</v>
      </c>
      <c r="E5411" s="32" t="s">
        <v>500</v>
      </c>
      <c r="F5411" s="32" t="s">
        <v>31</v>
      </c>
      <c r="G5411" s="32" t="s">
        <v>36</v>
      </c>
    </row>
    <row r="5412" spans="1:7" x14ac:dyDescent="0.2">
      <c r="A5412" s="31">
        <v>5411</v>
      </c>
      <c r="B5412" s="32" t="str">
        <f t="shared" si="84"/>
        <v>SJ-T-02-QDVZ-AC-0386_TE01_F</v>
      </c>
      <c r="C5412" s="32" t="str">
        <f>VLOOKUP(D5412,设备类型清单!B:E,4,0)</f>
        <v>SJ-T-02-QDVZ-AC-0386</v>
      </c>
      <c r="D5412" s="32" t="s">
        <v>768</v>
      </c>
      <c r="E5412" s="32" t="s">
        <v>500</v>
      </c>
      <c r="F5412" s="32" t="s">
        <v>43</v>
      </c>
      <c r="G5412" s="32" t="s">
        <v>48</v>
      </c>
    </row>
    <row r="5413" spans="1:7" x14ac:dyDescent="0.2">
      <c r="A5413" s="31">
        <v>5412</v>
      </c>
      <c r="B5413" s="32" t="str">
        <f t="shared" si="84"/>
        <v>SJ-T-02-QDVZ-AC-0386_TE02_F</v>
      </c>
      <c r="C5413" s="32" t="str">
        <f>VLOOKUP(D5413,设备类型清单!B:E,4,0)</f>
        <v>SJ-T-02-QDVZ-AC-0386</v>
      </c>
      <c r="D5413" s="32" t="s">
        <v>768</v>
      </c>
      <c r="E5413" s="32" t="s">
        <v>500</v>
      </c>
      <c r="F5413" s="32" t="s">
        <v>45</v>
      </c>
      <c r="G5413" s="32" t="s">
        <v>46</v>
      </c>
    </row>
    <row r="5414" spans="1:7" x14ac:dyDescent="0.2">
      <c r="A5414" s="31">
        <v>5413</v>
      </c>
      <c r="B5414" s="32" t="str">
        <f t="shared" si="84"/>
        <v>SJ-T-02-QDVZ-AC-0386_TE03_X</v>
      </c>
      <c r="C5414" s="32" t="str">
        <f>VLOOKUP(D5414,设备类型清单!B:E,4,0)</f>
        <v>SJ-T-02-QDVZ-AC-0386</v>
      </c>
      <c r="D5414" s="32" t="s">
        <v>768</v>
      </c>
      <c r="E5414" s="32" t="s">
        <v>500</v>
      </c>
      <c r="F5414" s="32" t="s">
        <v>495</v>
      </c>
      <c r="G5414" s="32" t="s">
        <v>64</v>
      </c>
    </row>
    <row r="5415" spans="1:7" x14ac:dyDescent="0.2">
      <c r="A5415" s="31">
        <v>5414</v>
      </c>
      <c r="B5415" s="32" t="str">
        <f t="shared" si="84"/>
        <v>SJ-T-02-QDVZ-AC-0386_DP01_X</v>
      </c>
      <c r="C5415" s="32" t="str">
        <f>VLOOKUP(D5415,设备类型清单!B:E,4,0)</f>
        <v>SJ-T-02-QDVZ-AC-0386</v>
      </c>
      <c r="D5415" s="32" t="s">
        <v>768</v>
      </c>
      <c r="E5415" s="32" t="s">
        <v>500</v>
      </c>
      <c r="F5415" s="32" t="s">
        <v>195</v>
      </c>
      <c r="G5415" s="32" t="s">
        <v>72</v>
      </c>
    </row>
    <row r="5416" spans="1:7" x14ac:dyDescent="0.2">
      <c r="A5416" s="31">
        <v>5415</v>
      </c>
      <c r="B5416" s="32" t="str">
        <f t="shared" si="84"/>
        <v>SJ-T-02-QDVZ-AC-0386_DP02_X</v>
      </c>
      <c r="C5416" s="32" t="str">
        <f>VLOOKUP(D5416,设备类型清单!B:E,4,0)</f>
        <v>SJ-T-02-QDVZ-AC-0386</v>
      </c>
      <c r="D5416" s="32" t="s">
        <v>768</v>
      </c>
      <c r="E5416" s="32" t="s">
        <v>500</v>
      </c>
      <c r="F5416" s="32" t="s">
        <v>71</v>
      </c>
      <c r="G5416" s="32" t="s">
        <v>74</v>
      </c>
    </row>
    <row r="5417" spans="1:7" x14ac:dyDescent="0.2">
      <c r="A5417" s="31">
        <v>5416</v>
      </c>
      <c r="B5417" s="32" t="str">
        <f t="shared" si="84"/>
        <v>SJ-T-02-QDVZ-AC-0386_SN01_E</v>
      </c>
      <c r="C5417" s="32" t="str">
        <f>VLOOKUP(D5417,设备类型清单!B:E,4,0)</f>
        <v>SJ-T-02-QDVZ-AC-0386</v>
      </c>
      <c r="D5417" s="32" t="s">
        <v>768</v>
      </c>
      <c r="E5417" s="32" t="s">
        <v>500</v>
      </c>
      <c r="F5417" s="32" t="s">
        <v>101</v>
      </c>
      <c r="G5417" s="32" t="s">
        <v>84</v>
      </c>
    </row>
    <row r="5418" spans="1:7" x14ac:dyDescent="0.2">
      <c r="A5418" s="31">
        <v>5417</v>
      </c>
      <c r="B5418" s="32" t="str">
        <f t="shared" si="84"/>
        <v>SJ-T-02-QDVZ-AC-0386_SN02_M</v>
      </c>
      <c r="C5418" s="32" t="str">
        <f>VLOOKUP(D5418,设备类型清单!B:E,4,0)</f>
        <v>SJ-T-02-QDVZ-AC-0386</v>
      </c>
      <c r="D5418" s="32" t="s">
        <v>768</v>
      </c>
      <c r="E5418" s="32" t="s">
        <v>500</v>
      </c>
      <c r="F5418" s="32" t="s">
        <v>102</v>
      </c>
      <c r="G5418" s="32" t="s">
        <v>80</v>
      </c>
    </row>
    <row r="5419" spans="1:7" x14ac:dyDescent="0.2">
      <c r="A5419" s="31">
        <v>5418</v>
      </c>
      <c r="B5419" s="32" t="str">
        <f t="shared" si="84"/>
        <v>SJ-T-02-QDVZ-AC-0386_SN03_R</v>
      </c>
      <c r="C5419" s="32" t="str">
        <f>VLOOKUP(D5419,设备类型清单!B:E,4,0)</f>
        <v>SJ-T-02-QDVZ-AC-0386</v>
      </c>
      <c r="D5419" s="32" t="s">
        <v>768</v>
      </c>
      <c r="E5419" s="32" t="s">
        <v>500</v>
      </c>
      <c r="F5419" s="32" t="s">
        <v>103</v>
      </c>
      <c r="G5419" s="32" t="s">
        <v>82</v>
      </c>
    </row>
    <row r="5420" spans="1:7" x14ac:dyDescent="0.2">
      <c r="A5420" s="31">
        <v>5419</v>
      </c>
      <c r="B5420" s="32" t="str">
        <f t="shared" si="84"/>
        <v>SJ-T-02-QDVZ-AC-0386_SN04_S</v>
      </c>
      <c r="C5420" s="32" t="str">
        <f>VLOOKUP(D5420,设备类型清单!B:E,4,0)</f>
        <v>SJ-T-02-QDVZ-AC-0386</v>
      </c>
      <c r="D5420" s="32" t="s">
        <v>768</v>
      </c>
      <c r="E5420" s="32" t="s">
        <v>500</v>
      </c>
      <c r="F5420" s="32" t="s">
        <v>104</v>
      </c>
      <c r="G5420" s="32" t="s">
        <v>90</v>
      </c>
    </row>
    <row r="5421" spans="1:7" x14ac:dyDescent="0.2">
      <c r="A5421" s="34">
        <v>5420</v>
      </c>
      <c r="B5421" s="30" t="str">
        <f t="shared" si="84"/>
        <v>SJ-T-02-QDVZ-AC-0387_OP01_F</v>
      </c>
      <c r="C5421" s="30" t="str">
        <f>VLOOKUP(D5421,设备类型清单!B:E,4,0)</f>
        <v>SJ-T-02-QDVZ-AC-0387</v>
      </c>
      <c r="D5421" s="30" t="s">
        <v>769</v>
      </c>
      <c r="E5421" s="30" t="s">
        <v>770</v>
      </c>
      <c r="F5421" s="30" t="s">
        <v>11</v>
      </c>
      <c r="G5421" s="30" t="s">
        <v>193</v>
      </c>
    </row>
    <row r="5422" spans="1:7" x14ac:dyDescent="0.2">
      <c r="A5422" s="34">
        <v>5421</v>
      </c>
      <c r="B5422" s="30" t="str">
        <f t="shared" si="84"/>
        <v>SJ-T-02-QDVZ-AC-0387_OP02_X</v>
      </c>
      <c r="C5422" s="30" t="str">
        <f>VLOOKUP(D5422,设备类型清单!B:E,4,0)</f>
        <v>SJ-T-02-QDVZ-AC-0387</v>
      </c>
      <c r="D5422" s="30" t="s">
        <v>769</v>
      </c>
      <c r="E5422" s="30" t="s">
        <v>770</v>
      </c>
      <c r="F5422" s="30" t="s">
        <v>94</v>
      </c>
      <c r="G5422" s="30" t="s">
        <v>194</v>
      </c>
    </row>
    <row r="5423" spans="1:7" x14ac:dyDescent="0.2">
      <c r="A5423" s="34">
        <v>5422</v>
      </c>
      <c r="B5423" s="30" t="str">
        <f t="shared" si="84"/>
        <v>SJ-T-02-QDVZ-AC-0387_OP03_F</v>
      </c>
      <c r="C5423" s="30" t="str">
        <f>VLOOKUP(D5423,设备类型清单!B:E,4,0)</f>
        <v>SJ-T-02-QDVZ-AC-0387</v>
      </c>
      <c r="D5423" s="30" t="s">
        <v>769</v>
      </c>
      <c r="E5423" s="30" t="s">
        <v>770</v>
      </c>
      <c r="F5423" s="30" t="s">
        <v>15</v>
      </c>
      <c r="G5423" s="30" t="s">
        <v>476</v>
      </c>
    </row>
    <row r="5424" spans="1:7" x14ac:dyDescent="0.2">
      <c r="A5424" s="34">
        <v>5423</v>
      </c>
      <c r="B5424" s="30" t="str">
        <f t="shared" si="84"/>
        <v>SJ-T-02-QDVZ-AC-0387_OP04_X</v>
      </c>
      <c r="C5424" s="30" t="str">
        <f>VLOOKUP(D5424,设备类型清单!B:E,4,0)</f>
        <v>SJ-T-02-QDVZ-AC-0387</v>
      </c>
      <c r="D5424" s="30" t="s">
        <v>769</v>
      </c>
      <c r="E5424" s="30" t="s">
        <v>770</v>
      </c>
      <c r="F5424" s="30" t="s">
        <v>95</v>
      </c>
      <c r="G5424" s="30" t="s">
        <v>477</v>
      </c>
    </row>
    <row r="5425" spans="1:7" x14ac:dyDescent="0.2">
      <c r="A5425" s="34">
        <v>5424</v>
      </c>
      <c r="B5425" s="30" t="str">
        <f t="shared" si="84"/>
        <v>SJ-T-02-QDVZ-AC-0387_OP05_F</v>
      </c>
      <c r="C5425" s="30" t="str">
        <f>VLOOKUP(D5425,设备类型清单!B:E,4,0)</f>
        <v>SJ-T-02-QDVZ-AC-0387</v>
      </c>
      <c r="D5425" s="30" t="s">
        <v>769</v>
      </c>
      <c r="E5425" s="30" t="s">
        <v>770</v>
      </c>
      <c r="F5425" s="30" t="s">
        <v>19</v>
      </c>
      <c r="G5425" s="30" t="s">
        <v>478</v>
      </c>
    </row>
    <row r="5426" spans="1:7" x14ac:dyDescent="0.2">
      <c r="A5426" s="34">
        <v>5425</v>
      </c>
      <c r="B5426" s="30" t="str">
        <f t="shared" si="84"/>
        <v>SJ-T-02-QDVZ-AC-0387_OP06_X</v>
      </c>
      <c r="C5426" s="30" t="str">
        <f>VLOOKUP(D5426,设备类型清单!B:E,4,0)</f>
        <v>SJ-T-02-QDVZ-AC-0387</v>
      </c>
      <c r="D5426" s="30" t="s">
        <v>769</v>
      </c>
      <c r="E5426" s="30" t="s">
        <v>770</v>
      </c>
      <c r="F5426" s="30" t="s">
        <v>21</v>
      </c>
      <c r="G5426" s="30" t="s">
        <v>479</v>
      </c>
    </row>
    <row r="5427" spans="1:7" x14ac:dyDescent="0.2">
      <c r="A5427" s="34">
        <v>5426</v>
      </c>
      <c r="B5427" s="30" t="str">
        <f t="shared" si="84"/>
        <v>SJ-T-02-QDVZ-AC-0387_FQ01_F</v>
      </c>
      <c r="C5427" s="30" t="str">
        <f>VLOOKUP(D5427,设备类型清单!B:E,4,0)</f>
        <v>SJ-T-02-QDVZ-AC-0387</v>
      </c>
      <c r="D5427" s="30" t="s">
        <v>769</v>
      </c>
      <c r="E5427" s="30" t="s">
        <v>770</v>
      </c>
      <c r="F5427" s="30" t="s">
        <v>29</v>
      </c>
      <c r="G5427" s="30" t="s">
        <v>30</v>
      </c>
    </row>
    <row r="5428" spans="1:7" x14ac:dyDescent="0.2">
      <c r="A5428" s="34">
        <v>5427</v>
      </c>
      <c r="B5428" s="30" t="str">
        <f t="shared" si="84"/>
        <v>SJ-T-02-QDVZ-AC-0387_HU01_F</v>
      </c>
      <c r="C5428" s="30" t="str">
        <f>VLOOKUP(D5428,设备类型清单!B:E,4,0)</f>
        <v>SJ-T-02-QDVZ-AC-0387</v>
      </c>
      <c r="D5428" s="30" t="s">
        <v>769</v>
      </c>
      <c r="E5428" s="30" t="s">
        <v>770</v>
      </c>
      <c r="F5428" s="30" t="s">
        <v>31</v>
      </c>
      <c r="G5428" s="30" t="s">
        <v>36</v>
      </c>
    </row>
    <row r="5429" spans="1:7" x14ac:dyDescent="0.2">
      <c r="A5429" s="34">
        <v>5428</v>
      </c>
      <c r="B5429" s="30" t="str">
        <f t="shared" si="84"/>
        <v>SJ-T-02-QDVZ-AC-0387_HU02_F</v>
      </c>
      <c r="C5429" s="30" t="str">
        <f>VLOOKUP(D5429,设备类型清单!B:E,4,0)</f>
        <v>SJ-T-02-QDVZ-AC-0387</v>
      </c>
      <c r="D5429" s="30" t="s">
        <v>769</v>
      </c>
      <c r="E5429" s="30" t="s">
        <v>770</v>
      </c>
      <c r="F5429" s="30" t="s">
        <v>33</v>
      </c>
      <c r="G5429" s="30" t="s">
        <v>480</v>
      </c>
    </row>
    <row r="5430" spans="1:7" x14ac:dyDescent="0.2">
      <c r="A5430" s="34">
        <v>5429</v>
      </c>
      <c r="B5430" s="30" t="str">
        <f t="shared" si="84"/>
        <v>SJ-T-02-QDVZ-AC-0387_HU03_F</v>
      </c>
      <c r="C5430" s="30" t="str">
        <f>VLOOKUP(D5430,设备类型清单!B:E,4,0)</f>
        <v>SJ-T-02-QDVZ-AC-0387</v>
      </c>
      <c r="D5430" s="30" t="s">
        <v>769</v>
      </c>
      <c r="E5430" s="30" t="s">
        <v>770</v>
      </c>
      <c r="F5430" s="30" t="s">
        <v>35</v>
      </c>
      <c r="G5430" s="30" t="s">
        <v>34</v>
      </c>
    </row>
    <row r="5431" spans="1:7" x14ac:dyDescent="0.2">
      <c r="A5431" s="34">
        <v>5430</v>
      </c>
      <c r="B5431" s="30" t="str">
        <f t="shared" si="84"/>
        <v>SJ-T-02-QDVZ-AC-0387_HU04_F</v>
      </c>
      <c r="C5431" s="30" t="str">
        <f>VLOOKUP(D5431,设备类型清单!B:E,4,0)</f>
        <v>SJ-T-02-QDVZ-AC-0387</v>
      </c>
      <c r="D5431" s="30" t="s">
        <v>769</v>
      </c>
      <c r="E5431" s="30" t="s">
        <v>770</v>
      </c>
      <c r="F5431" s="30" t="s">
        <v>37</v>
      </c>
      <c r="G5431" s="30" t="s">
        <v>32</v>
      </c>
    </row>
    <row r="5432" spans="1:7" x14ac:dyDescent="0.2">
      <c r="A5432" s="34">
        <v>5431</v>
      </c>
      <c r="B5432" s="30" t="str">
        <f t="shared" si="84"/>
        <v>SJ-T-02-QDVZ-AC-0387_TE01_F</v>
      </c>
      <c r="C5432" s="30" t="str">
        <f>VLOOKUP(D5432,设备类型清单!B:E,4,0)</f>
        <v>SJ-T-02-QDVZ-AC-0387</v>
      </c>
      <c r="D5432" s="30" t="s">
        <v>769</v>
      </c>
      <c r="E5432" s="30" t="s">
        <v>770</v>
      </c>
      <c r="F5432" s="30" t="s">
        <v>43</v>
      </c>
      <c r="G5432" s="30" t="s">
        <v>48</v>
      </c>
    </row>
    <row r="5433" spans="1:7" x14ac:dyDescent="0.2">
      <c r="A5433" s="34">
        <v>5432</v>
      </c>
      <c r="B5433" s="30" t="str">
        <f t="shared" si="84"/>
        <v>SJ-T-02-QDVZ-AC-0387_TE02_X</v>
      </c>
      <c r="C5433" s="30" t="str">
        <f>VLOOKUP(D5433,设备类型清单!B:E,4,0)</f>
        <v>SJ-T-02-QDVZ-AC-0387</v>
      </c>
      <c r="D5433" s="30" t="s">
        <v>769</v>
      </c>
      <c r="E5433" s="30" t="s">
        <v>770</v>
      </c>
      <c r="F5433" s="30" t="s">
        <v>97</v>
      </c>
      <c r="G5433" s="30" t="s">
        <v>68</v>
      </c>
    </row>
    <row r="5434" spans="1:7" x14ac:dyDescent="0.2">
      <c r="A5434" s="34">
        <v>5433</v>
      </c>
      <c r="B5434" s="30" t="str">
        <f t="shared" si="84"/>
        <v>SJ-T-02-QDVZ-AC-0387_TE03_S</v>
      </c>
      <c r="C5434" s="30" t="str">
        <f>VLOOKUP(D5434,设备类型清单!B:E,4,0)</f>
        <v>SJ-T-02-QDVZ-AC-0387</v>
      </c>
      <c r="D5434" s="30" t="s">
        <v>769</v>
      </c>
      <c r="E5434" s="30" t="s">
        <v>770</v>
      </c>
      <c r="F5434" s="30" t="s">
        <v>98</v>
      </c>
      <c r="G5434" s="30" t="s">
        <v>62</v>
      </c>
    </row>
    <row r="5435" spans="1:7" x14ac:dyDescent="0.2">
      <c r="A5435" s="34">
        <v>5434</v>
      </c>
      <c r="B5435" s="30" t="str">
        <f t="shared" si="84"/>
        <v>SJ-T-02-QDVZ-AC-0387_TE04_F</v>
      </c>
      <c r="C5435" s="30" t="str">
        <f>VLOOKUP(D5435,设备类型清单!B:E,4,0)</f>
        <v>SJ-T-02-QDVZ-AC-0387</v>
      </c>
      <c r="D5435" s="30" t="s">
        <v>769</v>
      </c>
      <c r="E5435" s="30" t="s">
        <v>770</v>
      </c>
      <c r="F5435" s="30" t="s">
        <v>49</v>
      </c>
      <c r="G5435" s="30" t="s">
        <v>224</v>
      </c>
    </row>
    <row r="5436" spans="1:7" x14ac:dyDescent="0.2">
      <c r="A5436" s="34">
        <v>5435</v>
      </c>
      <c r="B5436" s="30" t="str">
        <f t="shared" si="84"/>
        <v>SJ-T-02-QDVZ-AC-0387_TE05_F</v>
      </c>
      <c r="C5436" s="30" t="str">
        <f>VLOOKUP(D5436,设备类型清单!B:E,4,0)</f>
        <v>SJ-T-02-QDVZ-AC-0387</v>
      </c>
      <c r="D5436" s="30" t="s">
        <v>769</v>
      </c>
      <c r="E5436" s="30" t="s">
        <v>770</v>
      </c>
      <c r="F5436" s="30" t="s">
        <v>51</v>
      </c>
      <c r="G5436" s="30" t="s">
        <v>46</v>
      </c>
    </row>
    <row r="5437" spans="1:7" x14ac:dyDescent="0.2">
      <c r="A5437" s="34">
        <v>5436</v>
      </c>
      <c r="B5437" s="30" t="str">
        <f t="shared" si="84"/>
        <v>SJ-T-02-QDVZ-AC-0387_TE06_X</v>
      </c>
      <c r="C5437" s="30" t="str">
        <f>VLOOKUP(D5437,设备类型清单!B:E,4,0)</f>
        <v>SJ-T-02-QDVZ-AC-0387</v>
      </c>
      <c r="D5437" s="30" t="s">
        <v>769</v>
      </c>
      <c r="E5437" s="30" t="s">
        <v>770</v>
      </c>
      <c r="F5437" s="30" t="s">
        <v>100</v>
      </c>
      <c r="G5437" s="30" t="s">
        <v>64</v>
      </c>
    </row>
    <row r="5438" spans="1:7" x14ac:dyDescent="0.2">
      <c r="A5438" s="34">
        <v>5437</v>
      </c>
      <c r="B5438" s="30" t="str">
        <f t="shared" si="84"/>
        <v>SJ-T-02-QDVZ-AC-0387_TE07_F</v>
      </c>
      <c r="C5438" s="30" t="str">
        <f>VLOOKUP(D5438,设备类型清单!B:E,4,0)</f>
        <v>SJ-T-02-QDVZ-AC-0387</v>
      </c>
      <c r="D5438" s="30" t="s">
        <v>769</v>
      </c>
      <c r="E5438" s="30" t="s">
        <v>770</v>
      </c>
      <c r="F5438" s="30" t="s">
        <v>55</v>
      </c>
      <c r="G5438" s="30" t="s">
        <v>44</v>
      </c>
    </row>
    <row r="5439" spans="1:7" x14ac:dyDescent="0.2">
      <c r="A5439" s="34">
        <v>5438</v>
      </c>
      <c r="B5439" s="30" t="str">
        <f t="shared" si="84"/>
        <v>SJ-T-02-QDVZ-AC-0387_DP01_X</v>
      </c>
      <c r="C5439" s="30" t="str">
        <f>VLOOKUP(D5439,设备类型清单!B:E,4,0)</f>
        <v>SJ-T-02-QDVZ-AC-0387</v>
      </c>
      <c r="D5439" s="30" t="s">
        <v>769</v>
      </c>
      <c r="E5439" s="30" t="s">
        <v>770</v>
      </c>
      <c r="F5439" s="30" t="s">
        <v>195</v>
      </c>
      <c r="G5439" s="30" t="s">
        <v>72</v>
      </c>
    </row>
    <row r="5440" spans="1:7" x14ac:dyDescent="0.2">
      <c r="A5440" s="34">
        <v>5439</v>
      </c>
      <c r="B5440" s="30" t="str">
        <f t="shared" si="84"/>
        <v>SJ-T-02-QDVZ-AC-0387_DP02_X</v>
      </c>
      <c r="C5440" s="30" t="str">
        <f>VLOOKUP(D5440,设备类型清单!B:E,4,0)</f>
        <v>SJ-T-02-QDVZ-AC-0387</v>
      </c>
      <c r="D5440" s="30" t="s">
        <v>769</v>
      </c>
      <c r="E5440" s="30" t="s">
        <v>770</v>
      </c>
      <c r="F5440" s="30" t="s">
        <v>71</v>
      </c>
      <c r="G5440" s="30" t="s">
        <v>74</v>
      </c>
    </row>
    <row r="5441" spans="1:7" x14ac:dyDescent="0.2">
      <c r="A5441" s="34">
        <v>5440</v>
      </c>
      <c r="B5441" s="30" t="str">
        <f t="shared" si="84"/>
        <v>SJ-T-02-QDVZ-AC-0387_PR01_F</v>
      </c>
      <c r="C5441" s="30" t="str">
        <f>VLOOKUP(D5441,设备类型清单!B:E,4,0)</f>
        <v>SJ-T-02-QDVZ-AC-0387</v>
      </c>
      <c r="D5441" s="30" t="s">
        <v>769</v>
      </c>
      <c r="E5441" s="30" t="s">
        <v>770</v>
      </c>
      <c r="F5441" s="30" t="s">
        <v>77</v>
      </c>
      <c r="G5441" s="30" t="s">
        <v>78</v>
      </c>
    </row>
    <row r="5442" spans="1:7" x14ac:dyDescent="0.2">
      <c r="A5442" s="34">
        <v>5441</v>
      </c>
      <c r="B5442" s="30" t="str">
        <f t="shared" ref="B5442:B5505" si="85">C5442&amp;F5442</f>
        <v>SJ-T-02-QDVZ-AC-0387_SN01_E</v>
      </c>
      <c r="C5442" s="30" t="str">
        <f>VLOOKUP(D5442,设备类型清单!B:E,4,0)</f>
        <v>SJ-T-02-QDVZ-AC-0387</v>
      </c>
      <c r="D5442" s="30" t="s">
        <v>769</v>
      </c>
      <c r="E5442" s="30" t="s">
        <v>770</v>
      </c>
      <c r="F5442" s="30" t="s">
        <v>101</v>
      </c>
      <c r="G5442" s="30" t="s">
        <v>84</v>
      </c>
    </row>
    <row r="5443" spans="1:7" x14ac:dyDescent="0.2">
      <c r="A5443" s="34">
        <v>5442</v>
      </c>
      <c r="B5443" s="30" t="str">
        <f t="shared" si="85"/>
        <v>SJ-T-02-QDVZ-AC-0387_SN02_M</v>
      </c>
      <c r="C5443" s="30" t="str">
        <f>VLOOKUP(D5443,设备类型清单!B:E,4,0)</f>
        <v>SJ-T-02-QDVZ-AC-0387</v>
      </c>
      <c r="D5443" s="30" t="s">
        <v>769</v>
      </c>
      <c r="E5443" s="30" t="s">
        <v>770</v>
      </c>
      <c r="F5443" s="30" t="s">
        <v>102</v>
      </c>
      <c r="G5443" s="30" t="s">
        <v>80</v>
      </c>
    </row>
    <row r="5444" spans="1:7" x14ac:dyDescent="0.2">
      <c r="A5444" s="34">
        <v>5443</v>
      </c>
      <c r="B5444" s="30" t="str">
        <f t="shared" si="85"/>
        <v>SJ-T-02-QDVZ-AC-0387_SN03_R</v>
      </c>
      <c r="C5444" s="30" t="str">
        <f>VLOOKUP(D5444,设备类型清单!B:E,4,0)</f>
        <v>SJ-T-02-QDVZ-AC-0387</v>
      </c>
      <c r="D5444" s="30" t="s">
        <v>769</v>
      </c>
      <c r="E5444" s="30" t="s">
        <v>770</v>
      </c>
      <c r="F5444" s="30" t="s">
        <v>103</v>
      </c>
      <c r="G5444" s="30" t="s">
        <v>82</v>
      </c>
    </row>
    <row r="5445" spans="1:7" x14ac:dyDescent="0.2">
      <c r="A5445" s="34">
        <v>5444</v>
      </c>
      <c r="B5445" s="30" t="str">
        <f t="shared" si="85"/>
        <v>SJ-T-02-QDVZ-AC-0387_SN04_S</v>
      </c>
      <c r="C5445" s="30" t="str">
        <f>VLOOKUP(D5445,设备类型清单!B:E,4,0)</f>
        <v>SJ-T-02-QDVZ-AC-0387</v>
      </c>
      <c r="D5445" s="30" t="s">
        <v>769</v>
      </c>
      <c r="E5445" s="30" t="s">
        <v>770</v>
      </c>
      <c r="F5445" s="30" t="s">
        <v>104</v>
      </c>
      <c r="G5445" s="30" t="s">
        <v>90</v>
      </c>
    </row>
    <row r="5446" spans="1:7" x14ac:dyDescent="0.2">
      <c r="A5446" s="31">
        <v>5445</v>
      </c>
      <c r="B5446" s="32" t="str">
        <f t="shared" si="85"/>
        <v>SJ-T-02-QDVZ-AC-0388_OP01_F</v>
      </c>
      <c r="C5446" s="32" t="str">
        <f>VLOOKUP(D5446,设备类型清单!B:E,4,0)</f>
        <v>SJ-T-02-QDVZ-AC-0388</v>
      </c>
      <c r="D5446" s="32" t="s">
        <v>771</v>
      </c>
      <c r="E5446" s="32" t="s">
        <v>770</v>
      </c>
      <c r="F5446" s="32" t="s">
        <v>11</v>
      </c>
      <c r="G5446" s="32" t="s">
        <v>193</v>
      </c>
    </row>
    <row r="5447" spans="1:7" x14ac:dyDescent="0.2">
      <c r="A5447" s="31">
        <v>5446</v>
      </c>
      <c r="B5447" s="32" t="str">
        <f t="shared" si="85"/>
        <v>SJ-T-02-QDVZ-AC-0388_OP02_X</v>
      </c>
      <c r="C5447" s="32" t="str">
        <f>VLOOKUP(D5447,设备类型清单!B:E,4,0)</f>
        <v>SJ-T-02-QDVZ-AC-0388</v>
      </c>
      <c r="D5447" s="32" t="s">
        <v>771</v>
      </c>
      <c r="E5447" s="32" t="s">
        <v>770</v>
      </c>
      <c r="F5447" s="32" t="s">
        <v>94</v>
      </c>
      <c r="G5447" s="32" t="s">
        <v>194</v>
      </c>
    </row>
    <row r="5448" spans="1:7" x14ac:dyDescent="0.2">
      <c r="A5448" s="31">
        <v>5447</v>
      </c>
      <c r="B5448" s="32" t="str">
        <f t="shared" si="85"/>
        <v>SJ-T-02-QDVZ-AC-0388_OP03_F</v>
      </c>
      <c r="C5448" s="32" t="str">
        <f>VLOOKUP(D5448,设备类型清单!B:E,4,0)</f>
        <v>SJ-T-02-QDVZ-AC-0388</v>
      </c>
      <c r="D5448" s="32" t="s">
        <v>771</v>
      </c>
      <c r="E5448" s="32" t="s">
        <v>770</v>
      </c>
      <c r="F5448" s="32" t="s">
        <v>15</v>
      </c>
      <c r="G5448" s="32" t="s">
        <v>476</v>
      </c>
    </row>
    <row r="5449" spans="1:7" x14ac:dyDescent="0.2">
      <c r="A5449" s="31">
        <v>5448</v>
      </c>
      <c r="B5449" s="32" t="str">
        <f t="shared" si="85"/>
        <v>SJ-T-02-QDVZ-AC-0388_OP04_X</v>
      </c>
      <c r="C5449" s="32" t="str">
        <f>VLOOKUP(D5449,设备类型清单!B:E,4,0)</f>
        <v>SJ-T-02-QDVZ-AC-0388</v>
      </c>
      <c r="D5449" s="32" t="s">
        <v>771</v>
      </c>
      <c r="E5449" s="32" t="s">
        <v>770</v>
      </c>
      <c r="F5449" s="32" t="s">
        <v>95</v>
      </c>
      <c r="G5449" s="32" t="s">
        <v>477</v>
      </c>
    </row>
    <row r="5450" spans="1:7" x14ac:dyDescent="0.2">
      <c r="A5450" s="31">
        <v>5449</v>
      </c>
      <c r="B5450" s="32" t="str">
        <f t="shared" si="85"/>
        <v>SJ-T-02-QDVZ-AC-0388_OP05_F</v>
      </c>
      <c r="C5450" s="32" t="str">
        <f>VLOOKUP(D5450,设备类型清单!B:E,4,0)</f>
        <v>SJ-T-02-QDVZ-AC-0388</v>
      </c>
      <c r="D5450" s="32" t="s">
        <v>771</v>
      </c>
      <c r="E5450" s="32" t="s">
        <v>770</v>
      </c>
      <c r="F5450" s="32" t="s">
        <v>19</v>
      </c>
      <c r="G5450" s="32" t="s">
        <v>478</v>
      </c>
    </row>
    <row r="5451" spans="1:7" x14ac:dyDescent="0.2">
      <c r="A5451" s="31">
        <v>5450</v>
      </c>
      <c r="B5451" s="32" t="str">
        <f t="shared" si="85"/>
        <v>SJ-T-02-QDVZ-AC-0388_OP06_X</v>
      </c>
      <c r="C5451" s="32" t="str">
        <f>VLOOKUP(D5451,设备类型清单!B:E,4,0)</f>
        <v>SJ-T-02-QDVZ-AC-0388</v>
      </c>
      <c r="D5451" s="32" t="s">
        <v>771</v>
      </c>
      <c r="E5451" s="32" t="s">
        <v>770</v>
      </c>
      <c r="F5451" s="32" t="s">
        <v>21</v>
      </c>
      <c r="G5451" s="32" t="s">
        <v>479</v>
      </c>
    </row>
    <row r="5452" spans="1:7" x14ac:dyDescent="0.2">
      <c r="A5452" s="31">
        <v>5451</v>
      </c>
      <c r="B5452" s="32" t="str">
        <f t="shared" si="85"/>
        <v>SJ-T-02-QDVZ-AC-0388_FQ01_F</v>
      </c>
      <c r="C5452" s="32" t="str">
        <f>VLOOKUP(D5452,设备类型清单!B:E,4,0)</f>
        <v>SJ-T-02-QDVZ-AC-0388</v>
      </c>
      <c r="D5452" s="32" t="s">
        <v>771</v>
      </c>
      <c r="E5452" s="32" t="s">
        <v>770</v>
      </c>
      <c r="F5452" s="32" t="s">
        <v>29</v>
      </c>
      <c r="G5452" s="32" t="s">
        <v>30</v>
      </c>
    </row>
    <row r="5453" spans="1:7" x14ac:dyDescent="0.2">
      <c r="A5453" s="31">
        <v>5452</v>
      </c>
      <c r="B5453" s="32" t="str">
        <f t="shared" si="85"/>
        <v>SJ-T-02-QDVZ-AC-0388_HU01_F</v>
      </c>
      <c r="C5453" s="32" t="str">
        <f>VLOOKUP(D5453,设备类型清单!B:E,4,0)</f>
        <v>SJ-T-02-QDVZ-AC-0388</v>
      </c>
      <c r="D5453" s="32" t="s">
        <v>771</v>
      </c>
      <c r="E5453" s="32" t="s">
        <v>770</v>
      </c>
      <c r="F5453" s="32" t="s">
        <v>31</v>
      </c>
      <c r="G5453" s="32" t="s">
        <v>36</v>
      </c>
    </row>
    <row r="5454" spans="1:7" x14ac:dyDescent="0.2">
      <c r="A5454" s="31">
        <v>5453</v>
      </c>
      <c r="B5454" s="32" t="str">
        <f t="shared" si="85"/>
        <v>SJ-T-02-QDVZ-AC-0388_HU02_F</v>
      </c>
      <c r="C5454" s="32" t="str">
        <f>VLOOKUP(D5454,设备类型清单!B:E,4,0)</f>
        <v>SJ-T-02-QDVZ-AC-0388</v>
      </c>
      <c r="D5454" s="32" t="s">
        <v>771</v>
      </c>
      <c r="E5454" s="32" t="s">
        <v>770</v>
      </c>
      <c r="F5454" s="32" t="s">
        <v>33</v>
      </c>
      <c r="G5454" s="32" t="s">
        <v>480</v>
      </c>
    </row>
    <row r="5455" spans="1:7" x14ac:dyDescent="0.2">
      <c r="A5455" s="31">
        <v>5454</v>
      </c>
      <c r="B5455" s="32" t="str">
        <f t="shared" si="85"/>
        <v>SJ-T-02-QDVZ-AC-0388_HU03_F</v>
      </c>
      <c r="C5455" s="32" t="str">
        <f>VLOOKUP(D5455,设备类型清单!B:E,4,0)</f>
        <v>SJ-T-02-QDVZ-AC-0388</v>
      </c>
      <c r="D5455" s="32" t="s">
        <v>771</v>
      </c>
      <c r="E5455" s="32" t="s">
        <v>770</v>
      </c>
      <c r="F5455" s="32" t="s">
        <v>35</v>
      </c>
      <c r="G5455" s="32" t="s">
        <v>34</v>
      </c>
    </row>
    <row r="5456" spans="1:7" x14ac:dyDescent="0.2">
      <c r="A5456" s="31">
        <v>5455</v>
      </c>
      <c r="B5456" s="32" t="str">
        <f t="shared" si="85"/>
        <v>SJ-T-02-QDVZ-AC-0388_HU04_F</v>
      </c>
      <c r="C5456" s="32" t="str">
        <f>VLOOKUP(D5456,设备类型清单!B:E,4,0)</f>
        <v>SJ-T-02-QDVZ-AC-0388</v>
      </c>
      <c r="D5456" s="32" t="s">
        <v>771</v>
      </c>
      <c r="E5456" s="32" t="s">
        <v>770</v>
      </c>
      <c r="F5456" s="32" t="s">
        <v>37</v>
      </c>
      <c r="G5456" s="32" t="s">
        <v>32</v>
      </c>
    </row>
    <row r="5457" spans="1:7" x14ac:dyDescent="0.2">
      <c r="A5457" s="31">
        <v>5456</v>
      </c>
      <c r="B5457" s="32" t="str">
        <f t="shared" si="85"/>
        <v>SJ-T-02-QDVZ-AC-0388_TE01_F</v>
      </c>
      <c r="C5457" s="32" t="str">
        <f>VLOOKUP(D5457,设备类型清单!B:E,4,0)</f>
        <v>SJ-T-02-QDVZ-AC-0388</v>
      </c>
      <c r="D5457" s="32" t="s">
        <v>771</v>
      </c>
      <c r="E5457" s="32" t="s">
        <v>770</v>
      </c>
      <c r="F5457" s="32" t="s">
        <v>43</v>
      </c>
      <c r="G5457" s="32" t="s">
        <v>48</v>
      </c>
    </row>
    <row r="5458" spans="1:7" x14ac:dyDescent="0.2">
      <c r="A5458" s="31">
        <v>5457</v>
      </c>
      <c r="B5458" s="32" t="str">
        <f t="shared" si="85"/>
        <v>SJ-T-02-QDVZ-AC-0388_TE02_X</v>
      </c>
      <c r="C5458" s="32" t="str">
        <f>VLOOKUP(D5458,设备类型清单!B:E,4,0)</f>
        <v>SJ-T-02-QDVZ-AC-0388</v>
      </c>
      <c r="D5458" s="32" t="s">
        <v>771</v>
      </c>
      <c r="E5458" s="32" t="s">
        <v>770</v>
      </c>
      <c r="F5458" s="32" t="s">
        <v>97</v>
      </c>
      <c r="G5458" s="32" t="s">
        <v>68</v>
      </c>
    </row>
    <row r="5459" spans="1:7" x14ac:dyDescent="0.2">
      <c r="A5459" s="31">
        <v>5458</v>
      </c>
      <c r="B5459" s="32" t="str">
        <f t="shared" si="85"/>
        <v>SJ-T-02-QDVZ-AC-0388_TE03_S</v>
      </c>
      <c r="C5459" s="32" t="str">
        <f>VLOOKUP(D5459,设备类型清单!B:E,4,0)</f>
        <v>SJ-T-02-QDVZ-AC-0388</v>
      </c>
      <c r="D5459" s="32" t="s">
        <v>771</v>
      </c>
      <c r="E5459" s="32" t="s">
        <v>770</v>
      </c>
      <c r="F5459" s="32" t="s">
        <v>98</v>
      </c>
      <c r="G5459" s="32" t="s">
        <v>62</v>
      </c>
    </row>
    <row r="5460" spans="1:7" x14ac:dyDescent="0.2">
      <c r="A5460" s="31">
        <v>5459</v>
      </c>
      <c r="B5460" s="32" t="str">
        <f t="shared" si="85"/>
        <v>SJ-T-02-QDVZ-AC-0388_TE04_F</v>
      </c>
      <c r="C5460" s="32" t="str">
        <f>VLOOKUP(D5460,设备类型清单!B:E,4,0)</f>
        <v>SJ-T-02-QDVZ-AC-0388</v>
      </c>
      <c r="D5460" s="32" t="s">
        <v>771</v>
      </c>
      <c r="E5460" s="32" t="s">
        <v>770</v>
      </c>
      <c r="F5460" s="32" t="s">
        <v>49</v>
      </c>
      <c r="G5460" s="32" t="s">
        <v>224</v>
      </c>
    </row>
    <row r="5461" spans="1:7" x14ac:dyDescent="0.2">
      <c r="A5461" s="31">
        <v>5460</v>
      </c>
      <c r="B5461" s="32" t="str">
        <f t="shared" si="85"/>
        <v>SJ-T-02-QDVZ-AC-0388_TE05_F</v>
      </c>
      <c r="C5461" s="32" t="str">
        <f>VLOOKUP(D5461,设备类型清单!B:E,4,0)</f>
        <v>SJ-T-02-QDVZ-AC-0388</v>
      </c>
      <c r="D5461" s="32" t="s">
        <v>771</v>
      </c>
      <c r="E5461" s="32" t="s">
        <v>770</v>
      </c>
      <c r="F5461" s="32" t="s">
        <v>51</v>
      </c>
      <c r="G5461" s="32" t="s">
        <v>46</v>
      </c>
    </row>
    <row r="5462" spans="1:7" x14ac:dyDescent="0.2">
      <c r="A5462" s="31">
        <v>5461</v>
      </c>
      <c r="B5462" s="32" t="str">
        <f t="shared" si="85"/>
        <v>SJ-T-02-QDVZ-AC-0388_TE06_X</v>
      </c>
      <c r="C5462" s="32" t="str">
        <f>VLOOKUP(D5462,设备类型清单!B:E,4,0)</f>
        <v>SJ-T-02-QDVZ-AC-0388</v>
      </c>
      <c r="D5462" s="32" t="s">
        <v>771</v>
      </c>
      <c r="E5462" s="32" t="s">
        <v>770</v>
      </c>
      <c r="F5462" s="32" t="s">
        <v>100</v>
      </c>
      <c r="G5462" s="32" t="s">
        <v>64</v>
      </c>
    </row>
    <row r="5463" spans="1:7" x14ac:dyDescent="0.2">
      <c r="A5463" s="31">
        <v>5462</v>
      </c>
      <c r="B5463" s="32" t="str">
        <f t="shared" si="85"/>
        <v>SJ-T-02-QDVZ-AC-0388_TE07_F</v>
      </c>
      <c r="C5463" s="32" t="str">
        <f>VLOOKUP(D5463,设备类型清单!B:E,4,0)</f>
        <v>SJ-T-02-QDVZ-AC-0388</v>
      </c>
      <c r="D5463" s="32" t="s">
        <v>771</v>
      </c>
      <c r="E5463" s="32" t="s">
        <v>770</v>
      </c>
      <c r="F5463" s="32" t="s">
        <v>55</v>
      </c>
      <c r="G5463" s="32" t="s">
        <v>44</v>
      </c>
    </row>
    <row r="5464" spans="1:7" x14ac:dyDescent="0.2">
      <c r="A5464" s="31">
        <v>5463</v>
      </c>
      <c r="B5464" s="32" t="str">
        <f t="shared" si="85"/>
        <v>SJ-T-02-QDVZ-AC-0388_DP01_X</v>
      </c>
      <c r="C5464" s="32" t="str">
        <f>VLOOKUP(D5464,设备类型清单!B:E,4,0)</f>
        <v>SJ-T-02-QDVZ-AC-0388</v>
      </c>
      <c r="D5464" s="32" t="s">
        <v>771</v>
      </c>
      <c r="E5464" s="32" t="s">
        <v>770</v>
      </c>
      <c r="F5464" s="32" t="s">
        <v>195</v>
      </c>
      <c r="G5464" s="32" t="s">
        <v>72</v>
      </c>
    </row>
    <row r="5465" spans="1:7" x14ac:dyDescent="0.2">
      <c r="A5465" s="31">
        <v>5464</v>
      </c>
      <c r="B5465" s="32" t="str">
        <f t="shared" si="85"/>
        <v>SJ-T-02-QDVZ-AC-0388_DP02_X</v>
      </c>
      <c r="C5465" s="32" t="str">
        <f>VLOOKUP(D5465,设备类型清单!B:E,4,0)</f>
        <v>SJ-T-02-QDVZ-AC-0388</v>
      </c>
      <c r="D5465" s="32" t="s">
        <v>771</v>
      </c>
      <c r="E5465" s="32" t="s">
        <v>770</v>
      </c>
      <c r="F5465" s="32" t="s">
        <v>71</v>
      </c>
      <c r="G5465" s="32" t="s">
        <v>74</v>
      </c>
    </row>
    <row r="5466" spans="1:7" x14ac:dyDescent="0.2">
      <c r="A5466" s="31">
        <v>5465</v>
      </c>
      <c r="B5466" s="32" t="str">
        <f t="shared" si="85"/>
        <v>SJ-T-02-QDVZ-AC-0388_PR01_F</v>
      </c>
      <c r="C5466" s="32" t="str">
        <f>VLOOKUP(D5466,设备类型清单!B:E,4,0)</f>
        <v>SJ-T-02-QDVZ-AC-0388</v>
      </c>
      <c r="D5466" s="32" t="s">
        <v>771</v>
      </c>
      <c r="E5466" s="32" t="s">
        <v>770</v>
      </c>
      <c r="F5466" s="32" t="s">
        <v>77</v>
      </c>
      <c r="G5466" s="32" t="s">
        <v>78</v>
      </c>
    </row>
    <row r="5467" spans="1:7" x14ac:dyDescent="0.2">
      <c r="A5467" s="31">
        <v>5466</v>
      </c>
      <c r="B5467" s="32" t="str">
        <f t="shared" si="85"/>
        <v>SJ-T-02-QDVZ-AC-0388_SN01_E</v>
      </c>
      <c r="C5467" s="32" t="str">
        <f>VLOOKUP(D5467,设备类型清单!B:E,4,0)</f>
        <v>SJ-T-02-QDVZ-AC-0388</v>
      </c>
      <c r="D5467" s="32" t="s">
        <v>771</v>
      </c>
      <c r="E5467" s="32" t="s">
        <v>770</v>
      </c>
      <c r="F5467" s="32" t="s">
        <v>101</v>
      </c>
      <c r="G5467" s="32" t="s">
        <v>84</v>
      </c>
    </row>
    <row r="5468" spans="1:7" x14ac:dyDescent="0.2">
      <c r="A5468" s="31">
        <v>5467</v>
      </c>
      <c r="B5468" s="32" t="str">
        <f t="shared" si="85"/>
        <v>SJ-T-02-QDVZ-AC-0388_SN02_M</v>
      </c>
      <c r="C5468" s="32" t="str">
        <f>VLOOKUP(D5468,设备类型清单!B:E,4,0)</f>
        <v>SJ-T-02-QDVZ-AC-0388</v>
      </c>
      <c r="D5468" s="32" t="s">
        <v>771</v>
      </c>
      <c r="E5468" s="32" t="s">
        <v>770</v>
      </c>
      <c r="F5468" s="32" t="s">
        <v>102</v>
      </c>
      <c r="G5468" s="32" t="s">
        <v>80</v>
      </c>
    </row>
    <row r="5469" spans="1:7" x14ac:dyDescent="0.2">
      <c r="A5469" s="31">
        <v>5468</v>
      </c>
      <c r="B5469" s="32" t="str">
        <f t="shared" si="85"/>
        <v>SJ-T-02-QDVZ-AC-0388_SN03_R</v>
      </c>
      <c r="C5469" s="32" t="str">
        <f>VLOOKUP(D5469,设备类型清单!B:E,4,0)</f>
        <v>SJ-T-02-QDVZ-AC-0388</v>
      </c>
      <c r="D5469" s="32" t="s">
        <v>771</v>
      </c>
      <c r="E5469" s="32" t="s">
        <v>770</v>
      </c>
      <c r="F5469" s="32" t="s">
        <v>103</v>
      </c>
      <c r="G5469" s="32" t="s">
        <v>82</v>
      </c>
    </row>
    <row r="5470" spans="1:7" x14ac:dyDescent="0.2">
      <c r="A5470" s="31">
        <v>5469</v>
      </c>
      <c r="B5470" s="32" t="str">
        <f t="shared" si="85"/>
        <v>SJ-T-02-QDVZ-AC-0388_SN04_S</v>
      </c>
      <c r="C5470" s="32" t="str">
        <f>VLOOKUP(D5470,设备类型清单!B:E,4,0)</f>
        <v>SJ-T-02-QDVZ-AC-0388</v>
      </c>
      <c r="D5470" s="32" t="s">
        <v>771</v>
      </c>
      <c r="E5470" s="32" t="s">
        <v>770</v>
      </c>
      <c r="F5470" s="32" t="s">
        <v>104</v>
      </c>
      <c r="G5470" s="32" t="s">
        <v>90</v>
      </c>
    </row>
    <row r="5471" spans="1:7" x14ac:dyDescent="0.2">
      <c r="A5471" s="34">
        <v>5470</v>
      </c>
      <c r="B5471" s="30" t="str">
        <f t="shared" si="85"/>
        <v>SJ-T-02-QDVZ-AC-0389_OP01_F</v>
      </c>
      <c r="C5471" s="30" t="str">
        <f>VLOOKUP(D5471,设备类型清单!B:E,4,0)</f>
        <v>SJ-T-02-QDVZ-AC-0389</v>
      </c>
      <c r="D5471" s="30" t="s">
        <v>772</v>
      </c>
      <c r="E5471" s="30" t="s">
        <v>770</v>
      </c>
      <c r="F5471" s="30" t="s">
        <v>11</v>
      </c>
      <c r="G5471" s="30" t="s">
        <v>193</v>
      </c>
    </row>
    <row r="5472" spans="1:7" x14ac:dyDescent="0.2">
      <c r="A5472" s="34">
        <v>5471</v>
      </c>
      <c r="B5472" s="30" t="str">
        <f t="shared" si="85"/>
        <v>SJ-T-02-QDVZ-AC-0389_OP02_X</v>
      </c>
      <c r="C5472" s="30" t="str">
        <f>VLOOKUP(D5472,设备类型清单!B:E,4,0)</f>
        <v>SJ-T-02-QDVZ-AC-0389</v>
      </c>
      <c r="D5472" s="30" t="s">
        <v>772</v>
      </c>
      <c r="E5472" s="30" t="s">
        <v>770</v>
      </c>
      <c r="F5472" s="30" t="s">
        <v>94</v>
      </c>
      <c r="G5472" s="30" t="s">
        <v>194</v>
      </c>
    </row>
    <row r="5473" spans="1:7" x14ac:dyDescent="0.2">
      <c r="A5473" s="34">
        <v>5472</v>
      </c>
      <c r="B5473" s="30" t="str">
        <f t="shared" si="85"/>
        <v>SJ-T-02-QDVZ-AC-0389_OP03_F</v>
      </c>
      <c r="C5473" s="30" t="str">
        <f>VLOOKUP(D5473,设备类型清单!B:E,4,0)</f>
        <v>SJ-T-02-QDVZ-AC-0389</v>
      </c>
      <c r="D5473" s="30" t="s">
        <v>772</v>
      </c>
      <c r="E5473" s="30" t="s">
        <v>770</v>
      </c>
      <c r="F5473" s="30" t="s">
        <v>15</v>
      </c>
      <c r="G5473" s="30" t="s">
        <v>476</v>
      </c>
    </row>
    <row r="5474" spans="1:7" x14ac:dyDescent="0.2">
      <c r="A5474" s="34">
        <v>5473</v>
      </c>
      <c r="B5474" s="30" t="str">
        <f t="shared" si="85"/>
        <v>SJ-T-02-QDVZ-AC-0389_OP04_X</v>
      </c>
      <c r="C5474" s="30" t="str">
        <f>VLOOKUP(D5474,设备类型清单!B:E,4,0)</f>
        <v>SJ-T-02-QDVZ-AC-0389</v>
      </c>
      <c r="D5474" s="30" t="s">
        <v>772</v>
      </c>
      <c r="E5474" s="30" t="s">
        <v>770</v>
      </c>
      <c r="F5474" s="30" t="s">
        <v>95</v>
      </c>
      <c r="G5474" s="30" t="s">
        <v>477</v>
      </c>
    </row>
    <row r="5475" spans="1:7" x14ac:dyDescent="0.2">
      <c r="A5475" s="34">
        <v>5474</v>
      </c>
      <c r="B5475" s="30" t="str">
        <f t="shared" si="85"/>
        <v>SJ-T-02-QDVZ-AC-0389_OP05_F</v>
      </c>
      <c r="C5475" s="30" t="str">
        <f>VLOOKUP(D5475,设备类型清单!B:E,4,0)</f>
        <v>SJ-T-02-QDVZ-AC-0389</v>
      </c>
      <c r="D5475" s="30" t="s">
        <v>772</v>
      </c>
      <c r="E5475" s="30" t="s">
        <v>770</v>
      </c>
      <c r="F5475" s="30" t="s">
        <v>19</v>
      </c>
      <c r="G5475" s="30" t="s">
        <v>478</v>
      </c>
    </row>
    <row r="5476" spans="1:7" x14ac:dyDescent="0.2">
      <c r="A5476" s="34">
        <v>5475</v>
      </c>
      <c r="B5476" s="30" t="str">
        <f t="shared" si="85"/>
        <v>SJ-T-02-QDVZ-AC-0389_OP06_X</v>
      </c>
      <c r="C5476" s="30" t="str">
        <f>VLOOKUP(D5476,设备类型清单!B:E,4,0)</f>
        <v>SJ-T-02-QDVZ-AC-0389</v>
      </c>
      <c r="D5476" s="30" t="s">
        <v>772</v>
      </c>
      <c r="E5476" s="30" t="s">
        <v>770</v>
      </c>
      <c r="F5476" s="30" t="s">
        <v>21</v>
      </c>
      <c r="G5476" s="30" t="s">
        <v>479</v>
      </c>
    </row>
    <row r="5477" spans="1:7" x14ac:dyDescent="0.2">
      <c r="A5477" s="34">
        <v>5476</v>
      </c>
      <c r="B5477" s="30" t="str">
        <f t="shared" si="85"/>
        <v>SJ-T-02-QDVZ-AC-0389_FQ01_F</v>
      </c>
      <c r="C5477" s="30" t="str">
        <f>VLOOKUP(D5477,设备类型清单!B:E,4,0)</f>
        <v>SJ-T-02-QDVZ-AC-0389</v>
      </c>
      <c r="D5477" s="30" t="s">
        <v>772</v>
      </c>
      <c r="E5477" s="30" t="s">
        <v>770</v>
      </c>
      <c r="F5477" s="30" t="s">
        <v>29</v>
      </c>
      <c r="G5477" s="30" t="s">
        <v>30</v>
      </c>
    </row>
    <row r="5478" spans="1:7" x14ac:dyDescent="0.2">
      <c r="A5478" s="34">
        <v>5477</v>
      </c>
      <c r="B5478" s="30" t="str">
        <f t="shared" si="85"/>
        <v>SJ-T-02-QDVZ-AC-0389_HU01_F</v>
      </c>
      <c r="C5478" s="30" t="str">
        <f>VLOOKUP(D5478,设备类型清单!B:E,4,0)</f>
        <v>SJ-T-02-QDVZ-AC-0389</v>
      </c>
      <c r="D5478" s="30" t="s">
        <v>772</v>
      </c>
      <c r="E5478" s="30" t="s">
        <v>770</v>
      </c>
      <c r="F5478" s="30" t="s">
        <v>31</v>
      </c>
      <c r="G5478" s="30" t="s">
        <v>36</v>
      </c>
    </row>
    <row r="5479" spans="1:7" x14ac:dyDescent="0.2">
      <c r="A5479" s="34">
        <v>5478</v>
      </c>
      <c r="B5479" s="30" t="str">
        <f t="shared" si="85"/>
        <v>SJ-T-02-QDVZ-AC-0389_HU02_F</v>
      </c>
      <c r="C5479" s="30" t="str">
        <f>VLOOKUP(D5479,设备类型清单!B:E,4,0)</f>
        <v>SJ-T-02-QDVZ-AC-0389</v>
      </c>
      <c r="D5479" s="30" t="s">
        <v>772</v>
      </c>
      <c r="E5479" s="30" t="s">
        <v>770</v>
      </c>
      <c r="F5479" s="30" t="s">
        <v>33</v>
      </c>
      <c r="G5479" s="30" t="s">
        <v>480</v>
      </c>
    </row>
    <row r="5480" spans="1:7" x14ac:dyDescent="0.2">
      <c r="A5480" s="34">
        <v>5479</v>
      </c>
      <c r="B5480" s="30" t="str">
        <f t="shared" si="85"/>
        <v>SJ-T-02-QDVZ-AC-0389_HU03_F</v>
      </c>
      <c r="C5480" s="30" t="str">
        <f>VLOOKUP(D5480,设备类型清单!B:E,4,0)</f>
        <v>SJ-T-02-QDVZ-AC-0389</v>
      </c>
      <c r="D5480" s="30" t="s">
        <v>772</v>
      </c>
      <c r="E5480" s="30" t="s">
        <v>770</v>
      </c>
      <c r="F5480" s="30" t="s">
        <v>35</v>
      </c>
      <c r="G5480" s="30" t="s">
        <v>34</v>
      </c>
    </row>
    <row r="5481" spans="1:7" x14ac:dyDescent="0.2">
      <c r="A5481" s="34">
        <v>5480</v>
      </c>
      <c r="B5481" s="30" t="str">
        <f t="shared" si="85"/>
        <v>SJ-T-02-QDVZ-AC-0389_HU04_F</v>
      </c>
      <c r="C5481" s="30" t="str">
        <f>VLOOKUP(D5481,设备类型清单!B:E,4,0)</f>
        <v>SJ-T-02-QDVZ-AC-0389</v>
      </c>
      <c r="D5481" s="30" t="s">
        <v>772</v>
      </c>
      <c r="E5481" s="30" t="s">
        <v>770</v>
      </c>
      <c r="F5481" s="30" t="s">
        <v>37</v>
      </c>
      <c r="G5481" s="30" t="s">
        <v>32</v>
      </c>
    </row>
    <row r="5482" spans="1:7" x14ac:dyDescent="0.2">
      <c r="A5482" s="34">
        <v>5481</v>
      </c>
      <c r="B5482" s="30" t="str">
        <f t="shared" si="85"/>
        <v>SJ-T-02-QDVZ-AC-0389_TE01_F</v>
      </c>
      <c r="C5482" s="30" t="str">
        <f>VLOOKUP(D5482,设备类型清单!B:E,4,0)</f>
        <v>SJ-T-02-QDVZ-AC-0389</v>
      </c>
      <c r="D5482" s="30" t="s">
        <v>772</v>
      </c>
      <c r="E5482" s="30" t="s">
        <v>770</v>
      </c>
      <c r="F5482" s="30" t="s">
        <v>43</v>
      </c>
      <c r="G5482" s="30" t="s">
        <v>48</v>
      </c>
    </row>
    <row r="5483" spans="1:7" x14ac:dyDescent="0.2">
      <c r="A5483" s="34">
        <v>5482</v>
      </c>
      <c r="B5483" s="30" t="str">
        <f t="shared" si="85"/>
        <v>SJ-T-02-QDVZ-AC-0389_TE02_X</v>
      </c>
      <c r="C5483" s="30" t="str">
        <f>VLOOKUP(D5483,设备类型清单!B:E,4,0)</f>
        <v>SJ-T-02-QDVZ-AC-0389</v>
      </c>
      <c r="D5483" s="30" t="s">
        <v>772</v>
      </c>
      <c r="E5483" s="30" t="s">
        <v>770</v>
      </c>
      <c r="F5483" s="30" t="s">
        <v>97</v>
      </c>
      <c r="G5483" s="30" t="s">
        <v>68</v>
      </c>
    </row>
    <row r="5484" spans="1:7" x14ac:dyDescent="0.2">
      <c r="A5484" s="34">
        <v>5483</v>
      </c>
      <c r="B5484" s="30" t="str">
        <f t="shared" si="85"/>
        <v>SJ-T-02-QDVZ-AC-0389_TE03_S</v>
      </c>
      <c r="C5484" s="30" t="str">
        <f>VLOOKUP(D5484,设备类型清单!B:E,4,0)</f>
        <v>SJ-T-02-QDVZ-AC-0389</v>
      </c>
      <c r="D5484" s="30" t="s">
        <v>772</v>
      </c>
      <c r="E5484" s="30" t="s">
        <v>770</v>
      </c>
      <c r="F5484" s="30" t="s">
        <v>98</v>
      </c>
      <c r="G5484" s="30" t="s">
        <v>62</v>
      </c>
    </row>
    <row r="5485" spans="1:7" x14ac:dyDescent="0.2">
      <c r="A5485" s="34">
        <v>5484</v>
      </c>
      <c r="B5485" s="30" t="str">
        <f t="shared" si="85"/>
        <v>SJ-T-02-QDVZ-AC-0389_TE04_F</v>
      </c>
      <c r="C5485" s="30" t="str">
        <f>VLOOKUP(D5485,设备类型清单!B:E,4,0)</f>
        <v>SJ-T-02-QDVZ-AC-0389</v>
      </c>
      <c r="D5485" s="30" t="s">
        <v>772</v>
      </c>
      <c r="E5485" s="30" t="s">
        <v>770</v>
      </c>
      <c r="F5485" s="30" t="s">
        <v>49</v>
      </c>
      <c r="G5485" s="30" t="s">
        <v>224</v>
      </c>
    </row>
    <row r="5486" spans="1:7" x14ac:dyDescent="0.2">
      <c r="A5486" s="34">
        <v>5485</v>
      </c>
      <c r="B5486" s="30" t="str">
        <f t="shared" si="85"/>
        <v>SJ-T-02-QDVZ-AC-0389_TE05_F</v>
      </c>
      <c r="C5486" s="30" t="str">
        <f>VLOOKUP(D5486,设备类型清单!B:E,4,0)</f>
        <v>SJ-T-02-QDVZ-AC-0389</v>
      </c>
      <c r="D5486" s="30" t="s">
        <v>772</v>
      </c>
      <c r="E5486" s="30" t="s">
        <v>770</v>
      </c>
      <c r="F5486" s="30" t="s">
        <v>51</v>
      </c>
      <c r="G5486" s="30" t="s">
        <v>46</v>
      </c>
    </row>
    <row r="5487" spans="1:7" x14ac:dyDescent="0.2">
      <c r="A5487" s="34">
        <v>5486</v>
      </c>
      <c r="B5487" s="30" t="str">
        <f t="shared" si="85"/>
        <v>SJ-T-02-QDVZ-AC-0389_TE06_X</v>
      </c>
      <c r="C5487" s="30" t="str">
        <f>VLOOKUP(D5487,设备类型清单!B:E,4,0)</f>
        <v>SJ-T-02-QDVZ-AC-0389</v>
      </c>
      <c r="D5487" s="30" t="s">
        <v>772</v>
      </c>
      <c r="E5487" s="30" t="s">
        <v>770</v>
      </c>
      <c r="F5487" s="30" t="s">
        <v>100</v>
      </c>
      <c r="G5487" s="30" t="s">
        <v>64</v>
      </c>
    </row>
    <row r="5488" spans="1:7" x14ac:dyDescent="0.2">
      <c r="A5488" s="34">
        <v>5487</v>
      </c>
      <c r="B5488" s="30" t="str">
        <f t="shared" si="85"/>
        <v>SJ-T-02-QDVZ-AC-0389_TE07_F</v>
      </c>
      <c r="C5488" s="30" t="str">
        <f>VLOOKUP(D5488,设备类型清单!B:E,4,0)</f>
        <v>SJ-T-02-QDVZ-AC-0389</v>
      </c>
      <c r="D5488" s="30" t="s">
        <v>772</v>
      </c>
      <c r="E5488" s="30" t="s">
        <v>770</v>
      </c>
      <c r="F5488" s="30" t="s">
        <v>55</v>
      </c>
      <c r="G5488" s="30" t="s">
        <v>44</v>
      </c>
    </row>
    <row r="5489" spans="1:7" x14ac:dyDescent="0.2">
      <c r="A5489" s="34">
        <v>5488</v>
      </c>
      <c r="B5489" s="30" t="str">
        <f t="shared" si="85"/>
        <v>SJ-T-02-QDVZ-AC-0389_DP01_X</v>
      </c>
      <c r="C5489" s="30" t="str">
        <f>VLOOKUP(D5489,设备类型清单!B:E,4,0)</f>
        <v>SJ-T-02-QDVZ-AC-0389</v>
      </c>
      <c r="D5489" s="30" t="s">
        <v>772</v>
      </c>
      <c r="E5489" s="30" t="s">
        <v>770</v>
      </c>
      <c r="F5489" s="30" t="s">
        <v>195</v>
      </c>
      <c r="G5489" s="30" t="s">
        <v>72</v>
      </c>
    </row>
    <row r="5490" spans="1:7" x14ac:dyDescent="0.2">
      <c r="A5490" s="34">
        <v>5489</v>
      </c>
      <c r="B5490" s="30" t="str">
        <f t="shared" si="85"/>
        <v>SJ-T-02-QDVZ-AC-0389_DP02_X</v>
      </c>
      <c r="C5490" s="30" t="str">
        <f>VLOOKUP(D5490,设备类型清单!B:E,4,0)</f>
        <v>SJ-T-02-QDVZ-AC-0389</v>
      </c>
      <c r="D5490" s="30" t="s">
        <v>772</v>
      </c>
      <c r="E5490" s="30" t="s">
        <v>770</v>
      </c>
      <c r="F5490" s="30" t="s">
        <v>71</v>
      </c>
      <c r="G5490" s="30" t="s">
        <v>74</v>
      </c>
    </row>
    <row r="5491" spans="1:7" x14ac:dyDescent="0.2">
      <c r="A5491" s="34">
        <v>5490</v>
      </c>
      <c r="B5491" s="30" t="str">
        <f t="shared" si="85"/>
        <v>SJ-T-02-QDVZ-AC-0389_PR01_F</v>
      </c>
      <c r="C5491" s="30" t="str">
        <f>VLOOKUP(D5491,设备类型清单!B:E,4,0)</f>
        <v>SJ-T-02-QDVZ-AC-0389</v>
      </c>
      <c r="D5491" s="30" t="s">
        <v>772</v>
      </c>
      <c r="E5491" s="30" t="s">
        <v>770</v>
      </c>
      <c r="F5491" s="30" t="s">
        <v>77</v>
      </c>
      <c r="G5491" s="30" t="s">
        <v>78</v>
      </c>
    </row>
    <row r="5492" spans="1:7" x14ac:dyDescent="0.2">
      <c r="A5492" s="34">
        <v>5491</v>
      </c>
      <c r="B5492" s="30" t="str">
        <f t="shared" si="85"/>
        <v>SJ-T-02-QDVZ-AC-0389_SN01_E</v>
      </c>
      <c r="C5492" s="30" t="str">
        <f>VLOOKUP(D5492,设备类型清单!B:E,4,0)</f>
        <v>SJ-T-02-QDVZ-AC-0389</v>
      </c>
      <c r="D5492" s="30" t="s">
        <v>772</v>
      </c>
      <c r="E5492" s="30" t="s">
        <v>770</v>
      </c>
      <c r="F5492" s="30" t="s">
        <v>101</v>
      </c>
      <c r="G5492" s="30" t="s">
        <v>84</v>
      </c>
    </row>
    <row r="5493" spans="1:7" x14ac:dyDescent="0.2">
      <c r="A5493" s="34">
        <v>5492</v>
      </c>
      <c r="B5493" s="30" t="str">
        <f t="shared" si="85"/>
        <v>SJ-T-02-QDVZ-AC-0389_SN02_M</v>
      </c>
      <c r="C5493" s="30" t="str">
        <f>VLOOKUP(D5493,设备类型清单!B:E,4,0)</f>
        <v>SJ-T-02-QDVZ-AC-0389</v>
      </c>
      <c r="D5493" s="30" t="s">
        <v>772</v>
      </c>
      <c r="E5493" s="30" t="s">
        <v>770</v>
      </c>
      <c r="F5493" s="30" t="s">
        <v>102</v>
      </c>
      <c r="G5493" s="30" t="s">
        <v>80</v>
      </c>
    </row>
    <row r="5494" spans="1:7" x14ac:dyDescent="0.2">
      <c r="A5494" s="34">
        <v>5493</v>
      </c>
      <c r="B5494" s="30" t="str">
        <f t="shared" si="85"/>
        <v>SJ-T-02-QDVZ-AC-0389_SN03_R</v>
      </c>
      <c r="C5494" s="30" t="str">
        <f>VLOOKUP(D5494,设备类型清单!B:E,4,0)</f>
        <v>SJ-T-02-QDVZ-AC-0389</v>
      </c>
      <c r="D5494" s="30" t="s">
        <v>772</v>
      </c>
      <c r="E5494" s="30" t="s">
        <v>770</v>
      </c>
      <c r="F5494" s="30" t="s">
        <v>103</v>
      </c>
      <c r="G5494" s="30" t="s">
        <v>82</v>
      </c>
    </row>
    <row r="5495" spans="1:7" x14ac:dyDescent="0.2">
      <c r="A5495" s="34">
        <v>5494</v>
      </c>
      <c r="B5495" s="30" t="str">
        <f t="shared" si="85"/>
        <v>SJ-T-02-QDVZ-AC-0389_SN04_S</v>
      </c>
      <c r="C5495" s="30" t="str">
        <f>VLOOKUP(D5495,设备类型清单!B:E,4,0)</f>
        <v>SJ-T-02-QDVZ-AC-0389</v>
      </c>
      <c r="D5495" s="30" t="s">
        <v>772</v>
      </c>
      <c r="E5495" s="30" t="s">
        <v>770</v>
      </c>
      <c r="F5495" s="30" t="s">
        <v>104</v>
      </c>
      <c r="G5495" s="30" t="s">
        <v>90</v>
      </c>
    </row>
    <row r="5496" spans="1:7" x14ac:dyDescent="0.2">
      <c r="A5496" s="31">
        <v>5495</v>
      </c>
      <c r="B5496" s="32" t="str">
        <f t="shared" si="85"/>
        <v>SJ-T-02-QDVZ-AC-0390_OP01_F</v>
      </c>
      <c r="C5496" s="32" t="str">
        <f>VLOOKUP(D5496,设备类型清单!B:E,4,0)</f>
        <v>SJ-T-02-QDVZ-AC-0390</v>
      </c>
      <c r="D5496" s="32" t="s">
        <v>773</v>
      </c>
      <c r="E5496" s="32" t="s">
        <v>770</v>
      </c>
      <c r="F5496" s="32" t="s">
        <v>11</v>
      </c>
      <c r="G5496" s="32" t="s">
        <v>193</v>
      </c>
    </row>
    <row r="5497" spans="1:7" x14ac:dyDescent="0.2">
      <c r="A5497" s="31">
        <v>5496</v>
      </c>
      <c r="B5497" s="32" t="str">
        <f t="shared" si="85"/>
        <v>SJ-T-02-QDVZ-AC-0390_OP02_X</v>
      </c>
      <c r="C5497" s="32" t="str">
        <f>VLOOKUP(D5497,设备类型清单!B:E,4,0)</f>
        <v>SJ-T-02-QDVZ-AC-0390</v>
      </c>
      <c r="D5497" s="32" t="s">
        <v>773</v>
      </c>
      <c r="E5497" s="32" t="s">
        <v>770</v>
      </c>
      <c r="F5497" s="32" t="s">
        <v>94</v>
      </c>
      <c r="G5497" s="32" t="s">
        <v>194</v>
      </c>
    </row>
    <row r="5498" spans="1:7" x14ac:dyDescent="0.2">
      <c r="A5498" s="31">
        <v>5497</v>
      </c>
      <c r="B5498" s="32" t="str">
        <f t="shared" si="85"/>
        <v>SJ-T-02-QDVZ-AC-0390_OP03_F</v>
      </c>
      <c r="C5498" s="32" t="str">
        <f>VLOOKUP(D5498,设备类型清单!B:E,4,0)</f>
        <v>SJ-T-02-QDVZ-AC-0390</v>
      </c>
      <c r="D5498" s="32" t="s">
        <v>773</v>
      </c>
      <c r="E5498" s="32" t="s">
        <v>770</v>
      </c>
      <c r="F5498" s="32" t="s">
        <v>15</v>
      </c>
      <c r="G5498" s="32" t="s">
        <v>476</v>
      </c>
    </row>
    <row r="5499" spans="1:7" x14ac:dyDescent="0.2">
      <c r="A5499" s="31">
        <v>5498</v>
      </c>
      <c r="B5499" s="32" t="str">
        <f t="shared" si="85"/>
        <v>SJ-T-02-QDVZ-AC-0390_OP04_X</v>
      </c>
      <c r="C5499" s="32" t="str">
        <f>VLOOKUP(D5499,设备类型清单!B:E,4,0)</f>
        <v>SJ-T-02-QDVZ-AC-0390</v>
      </c>
      <c r="D5499" s="32" t="s">
        <v>773</v>
      </c>
      <c r="E5499" s="32" t="s">
        <v>770</v>
      </c>
      <c r="F5499" s="32" t="s">
        <v>95</v>
      </c>
      <c r="G5499" s="32" t="s">
        <v>477</v>
      </c>
    </row>
    <row r="5500" spans="1:7" x14ac:dyDescent="0.2">
      <c r="A5500" s="31">
        <v>5499</v>
      </c>
      <c r="B5500" s="32" t="str">
        <f t="shared" si="85"/>
        <v>SJ-T-02-QDVZ-AC-0390_OP05_F</v>
      </c>
      <c r="C5500" s="32" t="str">
        <f>VLOOKUP(D5500,设备类型清单!B:E,4,0)</f>
        <v>SJ-T-02-QDVZ-AC-0390</v>
      </c>
      <c r="D5500" s="32" t="s">
        <v>773</v>
      </c>
      <c r="E5500" s="32" t="s">
        <v>770</v>
      </c>
      <c r="F5500" s="32" t="s">
        <v>19</v>
      </c>
      <c r="G5500" s="32" t="s">
        <v>478</v>
      </c>
    </row>
    <row r="5501" spans="1:7" x14ac:dyDescent="0.2">
      <c r="A5501" s="31">
        <v>5500</v>
      </c>
      <c r="B5501" s="32" t="str">
        <f t="shared" si="85"/>
        <v>SJ-T-02-QDVZ-AC-0390_OP06_X</v>
      </c>
      <c r="C5501" s="32" t="str">
        <f>VLOOKUP(D5501,设备类型清单!B:E,4,0)</f>
        <v>SJ-T-02-QDVZ-AC-0390</v>
      </c>
      <c r="D5501" s="32" t="s">
        <v>773</v>
      </c>
      <c r="E5501" s="32" t="s">
        <v>770</v>
      </c>
      <c r="F5501" s="32" t="s">
        <v>21</v>
      </c>
      <c r="G5501" s="32" t="s">
        <v>479</v>
      </c>
    </row>
    <row r="5502" spans="1:7" x14ac:dyDescent="0.2">
      <c r="A5502" s="31">
        <v>5501</v>
      </c>
      <c r="B5502" s="32" t="str">
        <f t="shared" si="85"/>
        <v>SJ-T-02-QDVZ-AC-0390_FQ01_F</v>
      </c>
      <c r="C5502" s="32" t="str">
        <f>VLOOKUP(D5502,设备类型清单!B:E,4,0)</f>
        <v>SJ-T-02-QDVZ-AC-0390</v>
      </c>
      <c r="D5502" s="32" t="s">
        <v>773</v>
      </c>
      <c r="E5502" s="32" t="s">
        <v>770</v>
      </c>
      <c r="F5502" s="32" t="s">
        <v>29</v>
      </c>
      <c r="G5502" s="32" t="s">
        <v>30</v>
      </c>
    </row>
    <row r="5503" spans="1:7" x14ac:dyDescent="0.2">
      <c r="A5503" s="31">
        <v>5502</v>
      </c>
      <c r="B5503" s="32" t="str">
        <f t="shared" si="85"/>
        <v>SJ-T-02-QDVZ-AC-0390_HU01_F</v>
      </c>
      <c r="C5503" s="32" t="str">
        <f>VLOOKUP(D5503,设备类型清单!B:E,4,0)</f>
        <v>SJ-T-02-QDVZ-AC-0390</v>
      </c>
      <c r="D5503" s="32" t="s">
        <v>773</v>
      </c>
      <c r="E5503" s="32" t="s">
        <v>770</v>
      </c>
      <c r="F5503" s="32" t="s">
        <v>31</v>
      </c>
      <c r="G5503" s="32" t="s">
        <v>36</v>
      </c>
    </row>
    <row r="5504" spans="1:7" x14ac:dyDescent="0.2">
      <c r="A5504" s="31">
        <v>5503</v>
      </c>
      <c r="B5504" s="32" t="str">
        <f t="shared" si="85"/>
        <v>SJ-T-02-QDVZ-AC-0390_HU02_F</v>
      </c>
      <c r="C5504" s="32" t="str">
        <f>VLOOKUP(D5504,设备类型清单!B:E,4,0)</f>
        <v>SJ-T-02-QDVZ-AC-0390</v>
      </c>
      <c r="D5504" s="32" t="s">
        <v>773</v>
      </c>
      <c r="E5504" s="32" t="s">
        <v>770</v>
      </c>
      <c r="F5504" s="32" t="s">
        <v>33</v>
      </c>
      <c r="G5504" s="32" t="s">
        <v>480</v>
      </c>
    </row>
    <row r="5505" spans="1:7" x14ac:dyDescent="0.2">
      <c r="A5505" s="31">
        <v>5504</v>
      </c>
      <c r="B5505" s="32" t="str">
        <f t="shared" si="85"/>
        <v>SJ-T-02-QDVZ-AC-0390_HU03_F</v>
      </c>
      <c r="C5505" s="32" t="str">
        <f>VLOOKUP(D5505,设备类型清单!B:E,4,0)</f>
        <v>SJ-T-02-QDVZ-AC-0390</v>
      </c>
      <c r="D5505" s="32" t="s">
        <v>773</v>
      </c>
      <c r="E5505" s="32" t="s">
        <v>770</v>
      </c>
      <c r="F5505" s="32" t="s">
        <v>35</v>
      </c>
      <c r="G5505" s="32" t="s">
        <v>34</v>
      </c>
    </row>
    <row r="5506" spans="1:7" x14ac:dyDescent="0.2">
      <c r="A5506" s="31">
        <v>5505</v>
      </c>
      <c r="B5506" s="32" t="str">
        <f t="shared" ref="B5506:B5569" si="86">C5506&amp;F5506</f>
        <v>SJ-T-02-QDVZ-AC-0390_HU04_F</v>
      </c>
      <c r="C5506" s="32" t="str">
        <f>VLOOKUP(D5506,设备类型清单!B:E,4,0)</f>
        <v>SJ-T-02-QDVZ-AC-0390</v>
      </c>
      <c r="D5506" s="32" t="s">
        <v>773</v>
      </c>
      <c r="E5506" s="32" t="s">
        <v>770</v>
      </c>
      <c r="F5506" s="32" t="s">
        <v>37</v>
      </c>
      <c r="G5506" s="32" t="s">
        <v>32</v>
      </c>
    </row>
    <row r="5507" spans="1:7" x14ac:dyDescent="0.2">
      <c r="A5507" s="31">
        <v>5506</v>
      </c>
      <c r="B5507" s="32" t="str">
        <f t="shared" si="86"/>
        <v>SJ-T-02-QDVZ-AC-0390_TE01_F</v>
      </c>
      <c r="C5507" s="32" t="str">
        <f>VLOOKUP(D5507,设备类型清单!B:E,4,0)</f>
        <v>SJ-T-02-QDVZ-AC-0390</v>
      </c>
      <c r="D5507" s="32" t="s">
        <v>773</v>
      </c>
      <c r="E5507" s="32" t="s">
        <v>770</v>
      </c>
      <c r="F5507" s="32" t="s">
        <v>43</v>
      </c>
      <c r="G5507" s="32" t="s">
        <v>48</v>
      </c>
    </row>
    <row r="5508" spans="1:7" x14ac:dyDescent="0.2">
      <c r="A5508" s="31">
        <v>5507</v>
      </c>
      <c r="B5508" s="32" t="str">
        <f t="shared" si="86"/>
        <v>SJ-T-02-QDVZ-AC-0390_TE02_X</v>
      </c>
      <c r="C5508" s="32" t="str">
        <f>VLOOKUP(D5508,设备类型清单!B:E,4,0)</f>
        <v>SJ-T-02-QDVZ-AC-0390</v>
      </c>
      <c r="D5508" s="32" t="s">
        <v>773</v>
      </c>
      <c r="E5508" s="32" t="s">
        <v>770</v>
      </c>
      <c r="F5508" s="32" t="s">
        <v>97</v>
      </c>
      <c r="G5508" s="32" t="s">
        <v>68</v>
      </c>
    </row>
    <row r="5509" spans="1:7" x14ac:dyDescent="0.2">
      <c r="A5509" s="31">
        <v>5508</v>
      </c>
      <c r="B5509" s="32" t="str">
        <f t="shared" si="86"/>
        <v>SJ-T-02-QDVZ-AC-0390_TE03_S</v>
      </c>
      <c r="C5509" s="32" t="str">
        <f>VLOOKUP(D5509,设备类型清单!B:E,4,0)</f>
        <v>SJ-T-02-QDVZ-AC-0390</v>
      </c>
      <c r="D5509" s="32" t="s">
        <v>773</v>
      </c>
      <c r="E5509" s="32" t="s">
        <v>770</v>
      </c>
      <c r="F5509" s="32" t="s">
        <v>98</v>
      </c>
      <c r="G5509" s="32" t="s">
        <v>62</v>
      </c>
    </row>
    <row r="5510" spans="1:7" x14ac:dyDescent="0.2">
      <c r="A5510" s="31">
        <v>5509</v>
      </c>
      <c r="B5510" s="32" t="str">
        <f t="shared" si="86"/>
        <v>SJ-T-02-QDVZ-AC-0390_TE04_F</v>
      </c>
      <c r="C5510" s="32" t="str">
        <f>VLOOKUP(D5510,设备类型清单!B:E,4,0)</f>
        <v>SJ-T-02-QDVZ-AC-0390</v>
      </c>
      <c r="D5510" s="32" t="s">
        <v>773</v>
      </c>
      <c r="E5510" s="32" t="s">
        <v>770</v>
      </c>
      <c r="F5510" s="32" t="s">
        <v>49</v>
      </c>
      <c r="G5510" s="32" t="s">
        <v>224</v>
      </c>
    </row>
    <row r="5511" spans="1:7" x14ac:dyDescent="0.2">
      <c r="A5511" s="31">
        <v>5510</v>
      </c>
      <c r="B5511" s="32" t="str">
        <f t="shared" si="86"/>
        <v>SJ-T-02-QDVZ-AC-0390_TE05_F</v>
      </c>
      <c r="C5511" s="32" t="str">
        <f>VLOOKUP(D5511,设备类型清单!B:E,4,0)</f>
        <v>SJ-T-02-QDVZ-AC-0390</v>
      </c>
      <c r="D5511" s="32" t="s">
        <v>773</v>
      </c>
      <c r="E5511" s="32" t="s">
        <v>770</v>
      </c>
      <c r="F5511" s="32" t="s">
        <v>51</v>
      </c>
      <c r="G5511" s="32" t="s">
        <v>46</v>
      </c>
    </row>
    <row r="5512" spans="1:7" x14ac:dyDescent="0.2">
      <c r="A5512" s="31">
        <v>5511</v>
      </c>
      <c r="B5512" s="32" t="str">
        <f t="shared" si="86"/>
        <v>SJ-T-02-QDVZ-AC-0390_TE06_X</v>
      </c>
      <c r="C5512" s="32" t="str">
        <f>VLOOKUP(D5512,设备类型清单!B:E,4,0)</f>
        <v>SJ-T-02-QDVZ-AC-0390</v>
      </c>
      <c r="D5512" s="32" t="s">
        <v>773</v>
      </c>
      <c r="E5512" s="32" t="s">
        <v>770</v>
      </c>
      <c r="F5512" s="32" t="s">
        <v>100</v>
      </c>
      <c r="G5512" s="32" t="s">
        <v>64</v>
      </c>
    </row>
    <row r="5513" spans="1:7" x14ac:dyDescent="0.2">
      <c r="A5513" s="31">
        <v>5512</v>
      </c>
      <c r="B5513" s="32" t="str">
        <f t="shared" si="86"/>
        <v>SJ-T-02-QDVZ-AC-0390_TE07_F</v>
      </c>
      <c r="C5513" s="32" t="str">
        <f>VLOOKUP(D5513,设备类型清单!B:E,4,0)</f>
        <v>SJ-T-02-QDVZ-AC-0390</v>
      </c>
      <c r="D5513" s="32" t="s">
        <v>773</v>
      </c>
      <c r="E5513" s="32" t="s">
        <v>770</v>
      </c>
      <c r="F5513" s="32" t="s">
        <v>55</v>
      </c>
      <c r="G5513" s="32" t="s">
        <v>44</v>
      </c>
    </row>
    <row r="5514" spans="1:7" x14ac:dyDescent="0.2">
      <c r="A5514" s="31">
        <v>5513</v>
      </c>
      <c r="B5514" s="32" t="str">
        <f t="shared" si="86"/>
        <v>SJ-T-02-QDVZ-AC-0390_DP01_X</v>
      </c>
      <c r="C5514" s="32" t="str">
        <f>VLOOKUP(D5514,设备类型清单!B:E,4,0)</f>
        <v>SJ-T-02-QDVZ-AC-0390</v>
      </c>
      <c r="D5514" s="32" t="s">
        <v>773</v>
      </c>
      <c r="E5514" s="32" t="s">
        <v>770</v>
      </c>
      <c r="F5514" s="32" t="s">
        <v>195</v>
      </c>
      <c r="G5514" s="32" t="s">
        <v>72</v>
      </c>
    </row>
    <row r="5515" spans="1:7" x14ac:dyDescent="0.2">
      <c r="A5515" s="31">
        <v>5514</v>
      </c>
      <c r="B5515" s="32" t="str">
        <f t="shared" si="86"/>
        <v>SJ-T-02-QDVZ-AC-0390_DP02_X</v>
      </c>
      <c r="C5515" s="32" t="str">
        <f>VLOOKUP(D5515,设备类型清单!B:E,4,0)</f>
        <v>SJ-T-02-QDVZ-AC-0390</v>
      </c>
      <c r="D5515" s="32" t="s">
        <v>773</v>
      </c>
      <c r="E5515" s="32" t="s">
        <v>770</v>
      </c>
      <c r="F5515" s="32" t="s">
        <v>71</v>
      </c>
      <c r="G5515" s="32" t="s">
        <v>74</v>
      </c>
    </row>
    <row r="5516" spans="1:7" x14ac:dyDescent="0.2">
      <c r="A5516" s="31">
        <v>5515</v>
      </c>
      <c r="B5516" s="32" t="str">
        <f t="shared" si="86"/>
        <v>SJ-T-02-QDVZ-AC-0390_PR01_F</v>
      </c>
      <c r="C5516" s="32" t="str">
        <f>VLOOKUP(D5516,设备类型清单!B:E,4,0)</f>
        <v>SJ-T-02-QDVZ-AC-0390</v>
      </c>
      <c r="D5516" s="32" t="s">
        <v>773</v>
      </c>
      <c r="E5516" s="32" t="s">
        <v>770</v>
      </c>
      <c r="F5516" s="32" t="s">
        <v>77</v>
      </c>
      <c r="G5516" s="32" t="s">
        <v>78</v>
      </c>
    </row>
    <row r="5517" spans="1:7" x14ac:dyDescent="0.2">
      <c r="A5517" s="31">
        <v>5516</v>
      </c>
      <c r="B5517" s="32" t="str">
        <f t="shared" si="86"/>
        <v>SJ-T-02-QDVZ-AC-0390_SN01_E</v>
      </c>
      <c r="C5517" s="32" t="str">
        <f>VLOOKUP(D5517,设备类型清单!B:E,4,0)</f>
        <v>SJ-T-02-QDVZ-AC-0390</v>
      </c>
      <c r="D5517" s="32" t="s">
        <v>773</v>
      </c>
      <c r="E5517" s="32" t="s">
        <v>770</v>
      </c>
      <c r="F5517" s="32" t="s">
        <v>101</v>
      </c>
      <c r="G5517" s="32" t="s">
        <v>84</v>
      </c>
    </row>
    <row r="5518" spans="1:7" x14ac:dyDescent="0.2">
      <c r="A5518" s="31">
        <v>5517</v>
      </c>
      <c r="B5518" s="32" t="str">
        <f t="shared" si="86"/>
        <v>SJ-T-02-QDVZ-AC-0390_SN02_M</v>
      </c>
      <c r="C5518" s="32" t="str">
        <f>VLOOKUP(D5518,设备类型清单!B:E,4,0)</f>
        <v>SJ-T-02-QDVZ-AC-0390</v>
      </c>
      <c r="D5518" s="32" t="s">
        <v>773</v>
      </c>
      <c r="E5518" s="32" t="s">
        <v>770</v>
      </c>
      <c r="F5518" s="32" t="s">
        <v>102</v>
      </c>
      <c r="G5518" s="32" t="s">
        <v>80</v>
      </c>
    </row>
    <row r="5519" spans="1:7" x14ac:dyDescent="0.2">
      <c r="A5519" s="31">
        <v>5518</v>
      </c>
      <c r="B5519" s="32" t="str">
        <f t="shared" si="86"/>
        <v>SJ-T-02-QDVZ-AC-0390_SN03_R</v>
      </c>
      <c r="C5519" s="32" t="str">
        <f>VLOOKUP(D5519,设备类型清单!B:E,4,0)</f>
        <v>SJ-T-02-QDVZ-AC-0390</v>
      </c>
      <c r="D5519" s="32" t="s">
        <v>773</v>
      </c>
      <c r="E5519" s="32" t="s">
        <v>770</v>
      </c>
      <c r="F5519" s="32" t="s">
        <v>103</v>
      </c>
      <c r="G5519" s="32" t="s">
        <v>82</v>
      </c>
    </row>
    <row r="5520" spans="1:7" x14ac:dyDescent="0.2">
      <c r="A5520" s="31">
        <v>5519</v>
      </c>
      <c r="B5520" s="32" t="str">
        <f t="shared" si="86"/>
        <v>SJ-T-02-QDVZ-AC-0390_SN04_S</v>
      </c>
      <c r="C5520" s="32" t="str">
        <f>VLOOKUP(D5520,设备类型清单!B:E,4,0)</f>
        <v>SJ-T-02-QDVZ-AC-0390</v>
      </c>
      <c r="D5520" s="32" t="s">
        <v>773</v>
      </c>
      <c r="E5520" s="32" t="s">
        <v>770</v>
      </c>
      <c r="F5520" s="32" t="s">
        <v>104</v>
      </c>
      <c r="G5520" s="32" t="s">
        <v>90</v>
      </c>
    </row>
    <row r="5521" spans="1:7" x14ac:dyDescent="0.2">
      <c r="A5521" s="34">
        <v>5520</v>
      </c>
      <c r="B5521" s="30" t="str">
        <f t="shared" si="86"/>
        <v>SJ-T-02-QDVZ-AC-0391_OP01_F</v>
      </c>
      <c r="C5521" s="30" t="str">
        <f>VLOOKUP(D5521,设备类型清单!B:E,4,0)</f>
        <v>SJ-T-02-QDVZ-AC-0391</v>
      </c>
      <c r="D5521" s="30" t="s">
        <v>774</v>
      </c>
      <c r="E5521" s="30" t="s">
        <v>770</v>
      </c>
      <c r="F5521" s="30" t="s">
        <v>11</v>
      </c>
      <c r="G5521" s="30" t="s">
        <v>193</v>
      </c>
    </row>
    <row r="5522" spans="1:7" x14ac:dyDescent="0.2">
      <c r="A5522" s="34">
        <v>5521</v>
      </c>
      <c r="B5522" s="30" t="str">
        <f t="shared" si="86"/>
        <v>SJ-T-02-QDVZ-AC-0391_OP02_X</v>
      </c>
      <c r="C5522" s="30" t="str">
        <f>VLOOKUP(D5522,设备类型清单!B:E,4,0)</f>
        <v>SJ-T-02-QDVZ-AC-0391</v>
      </c>
      <c r="D5522" s="30" t="s">
        <v>774</v>
      </c>
      <c r="E5522" s="30" t="s">
        <v>770</v>
      </c>
      <c r="F5522" s="30" t="s">
        <v>94</v>
      </c>
      <c r="G5522" s="30" t="s">
        <v>194</v>
      </c>
    </row>
    <row r="5523" spans="1:7" x14ac:dyDescent="0.2">
      <c r="A5523" s="34">
        <v>5522</v>
      </c>
      <c r="B5523" s="30" t="str">
        <f t="shared" si="86"/>
        <v>SJ-T-02-QDVZ-AC-0391_OP03_F</v>
      </c>
      <c r="C5523" s="30" t="str">
        <f>VLOOKUP(D5523,设备类型清单!B:E,4,0)</f>
        <v>SJ-T-02-QDVZ-AC-0391</v>
      </c>
      <c r="D5523" s="30" t="s">
        <v>774</v>
      </c>
      <c r="E5523" s="30" t="s">
        <v>770</v>
      </c>
      <c r="F5523" s="30" t="s">
        <v>15</v>
      </c>
      <c r="G5523" s="30" t="s">
        <v>476</v>
      </c>
    </row>
    <row r="5524" spans="1:7" x14ac:dyDescent="0.2">
      <c r="A5524" s="34">
        <v>5523</v>
      </c>
      <c r="B5524" s="30" t="str">
        <f t="shared" si="86"/>
        <v>SJ-T-02-QDVZ-AC-0391_OP04_X</v>
      </c>
      <c r="C5524" s="30" t="str">
        <f>VLOOKUP(D5524,设备类型清单!B:E,4,0)</f>
        <v>SJ-T-02-QDVZ-AC-0391</v>
      </c>
      <c r="D5524" s="30" t="s">
        <v>774</v>
      </c>
      <c r="E5524" s="30" t="s">
        <v>770</v>
      </c>
      <c r="F5524" s="30" t="s">
        <v>95</v>
      </c>
      <c r="G5524" s="30" t="s">
        <v>477</v>
      </c>
    </row>
    <row r="5525" spans="1:7" x14ac:dyDescent="0.2">
      <c r="A5525" s="34">
        <v>5524</v>
      </c>
      <c r="B5525" s="30" t="str">
        <f t="shared" si="86"/>
        <v>SJ-T-02-QDVZ-AC-0391_OP05_F</v>
      </c>
      <c r="C5525" s="30" t="str">
        <f>VLOOKUP(D5525,设备类型清单!B:E,4,0)</f>
        <v>SJ-T-02-QDVZ-AC-0391</v>
      </c>
      <c r="D5525" s="30" t="s">
        <v>774</v>
      </c>
      <c r="E5525" s="30" t="s">
        <v>770</v>
      </c>
      <c r="F5525" s="30" t="s">
        <v>19</v>
      </c>
      <c r="G5525" s="30" t="s">
        <v>478</v>
      </c>
    </row>
    <row r="5526" spans="1:7" x14ac:dyDescent="0.2">
      <c r="A5526" s="34">
        <v>5525</v>
      </c>
      <c r="B5526" s="30" t="str">
        <f t="shared" si="86"/>
        <v>SJ-T-02-QDVZ-AC-0391_OP06_X</v>
      </c>
      <c r="C5526" s="30" t="str">
        <f>VLOOKUP(D5526,设备类型清单!B:E,4,0)</f>
        <v>SJ-T-02-QDVZ-AC-0391</v>
      </c>
      <c r="D5526" s="30" t="s">
        <v>774</v>
      </c>
      <c r="E5526" s="30" t="s">
        <v>770</v>
      </c>
      <c r="F5526" s="30" t="s">
        <v>21</v>
      </c>
      <c r="G5526" s="30" t="s">
        <v>479</v>
      </c>
    </row>
    <row r="5527" spans="1:7" x14ac:dyDescent="0.2">
      <c r="A5527" s="34">
        <v>5526</v>
      </c>
      <c r="B5527" s="30" t="str">
        <f t="shared" si="86"/>
        <v>SJ-T-02-QDVZ-AC-0391_FQ01_F</v>
      </c>
      <c r="C5527" s="30" t="str">
        <f>VLOOKUP(D5527,设备类型清单!B:E,4,0)</f>
        <v>SJ-T-02-QDVZ-AC-0391</v>
      </c>
      <c r="D5527" s="30" t="s">
        <v>774</v>
      </c>
      <c r="E5527" s="30" t="s">
        <v>770</v>
      </c>
      <c r="F5527" s="30" t="s">
        <v>29</v>
      </c>
      <c r="G5527" s="30" t="s">
        <v>30</v>
      </c>
    </row>
    <row r="5528" spans="1:7" x14ac:dyDescent="0.2">
      <c r="A5528" s="34">
        <v>5527</v>
      </c>
      <c r="B5528" s="30" t="str">
        <f t="shared" si="86"/>
        <v>SJ-T-02-QDVZ-AC-0391_HU01_F</v>
      </c>
      <c r="C5528" s="30" t="str">
        <f>VLOOKUP(D5528,设备类型清单!B:E,4,0)</f>
        <v>SJ-T-02-QDVZ-AC-0391</v>
      </c>
      <c r="D5528" s="30" t="s">
        <v>774</v>
      </c>
      <c r="E5528" s="30" t="s">
        <v>770</v>
      </c>
      <c r="F5528" s="30" t="s">
        <v>31</v>
      </c>
      <c r="G5528" s="30" t="s">
        <v>36</v>
      </c>
    </row>
    <row r="5529" spans="1:7" x14ac:dyDescent="0.2">
      <c r="A5529" s="34">
        <v>5528</v>
      </c>
      <c r="B5529" s="30" t="str">
        <f t="shared" si="86"/>
        <v>SJ-T-02-QDVZ-AC-0391_HU02_F</v>
      </c>
      <c r="C5529" s="30" t="str">
        <f>VLOOKUP(D5529,设备类型清单!B:E,4,0)</f>
        <v>SJ-T-02-QDVZ-AC-0391</v>
      </c>
      <c r="D5529" s="30" t="s">
        <v>774</v>
      </c>
      <c r="E5529" s="30" t="s">
        <v>770</v>
      </c>
      <c r="F5529" s="30" t="s">
        <v>33</v>
      </c>
      <c r="G5529" s="30" t="s">
        <v>480</v>
      </c>
    </row>
    <row r="5530" spans="1:7" x14ac:dyDescent="0.2">
      <c r="A5530" s="34">
        <v>5529</v>
      </c>
      <c r="B5530" s="30" t="str">
        <f t="shared" si="86"/>
        <v>SJ-T-02-QDVZ-AC-0391_HU03_F</v>
      </c>
      <c r="C5530" s="30" t="str">
        <f>VLOOKUP(D5530,设备类型清单!B:E,4,0)</f>
        <v>SJ-T-02-QDVZ-AC-0391</v>
      </c>
      <c r="D5530" s="30" t="s">
        <v>774</v>
      </c>
      <c r="E5530" s="30" t="s">
        <v>770</v>
      </c>
      <c r="F5530" s="30" t="s">
        <v>35</v>
      </c>
      <c r="G5530" s="30" t="s">
        <v>34</v>
      </c>
    </row>
    <row r="5531" spans="1:7" x14ac:dyDescent="0.2">
      <c r="A5531" s="34">
        <v>5530</v>
      </c>
      <c r="B5531" s="30" t="str">
        <f t="shared" si="86"/>
        <v>SJ-T-02-QDVZ-AC-0391_HU04_F</v>
      </c>
      <c r="C5531" s="30" t="str">
        <f>VLOOKUP(D5531,设备类型清单!B:E,4,0)</f>
        <v>SJ-T-02-QDVZ-AC-0391</v>
      </c>
      <c r="D5531" s="30" t="s">
        <v>774</v>
      </c>
      <c r="E5531" s="30" t="s">
        <v>770</v>
      </c>
      <c r="F5531" s="30" t="s">
        <v>37</v>
      </c>
      <c r="G5531" s="30" t="s">
        <v>32</v>
      </c>
    </row>
    <row r="5532" spans="1:7" x14ac:dyDescent="0.2">
      <c r="A5532" s="34">
        <v>5531</v>
      </c>
      <c r="B5532" s="30" t="str">
        <f t="shared" si="86"/>
        <v>SJ-T-02-QDVZ-AC-0391_TE01_F</v>
      </c>
      <c r="C5532" s="30" t="str">
        <f>VLOOKUP(D5532,设备类型清单!B:E,4,0)</f>
        <v>SJ-T-02-QDVZ-AC-0391</v>
      </c>
      <c r="D5532" s="30" t="s">
        <v>774</v>
      </c>
      <c r="E5532" s="30" t="s">
        <v>770</v>
      </c>
      <c r="F5532" s="30" t="s">
        <v>43</v>
      </c>
      <c r="G5532" s="30" t="s">
        <v>48</v>
      </c>
    </row>
    <row r="5533" spans="1:7" x14ac:dyDescent="0.2">
      <c r="A5533" s="34">
        <v>5532</v>
      </c>
      <c r="B5533" s="30" t="str">
        <f t="shared" si="86"/>
        <v>SJ-T-02-QDVZ-AC-0391_TE02_X</v>
      </c>
      <c r="C5533" s="30" t="str">
        <f>VLOOKUP(D5533,设备类型清单!B:E,4,0)</f>
        <v>SJ-T-02-QDVZ-AC-0391</v>
      </c>
      <c r="D5533" s="30" t="s">
        <v>774</v>
      </c>
      <c r="E5533" s="30" t="s">
        <v>770</v>
      </c>
      <c r="F5533" s="30" t="s">
        <v>97</v>
      </c>
      <c r="G5533" s="30" t="s">
        <v>68</v>
      </c>
    </row>
    <row r="5534" spans="1:7" x14ac:dyDescent="0.2">
      <c r="A5534" s="34">
        <v>5533</v>
      </c>
      <c r="B5534" s="30" t="str">
        <f t="shared" si="86"/>
        <v>SJ-T-02-QDVZ-AC-0391_TE03_S</v>
      </c>
      <c r="C5534" s="30" t="str">
        <f>VLOOKUP(D5534,设备类型清单!B:E,4,0)</f>
        <v>SJ-T-02-QDVZ-AC-0391</v>
      </c>
      <c r="D5534" s="30" t="s">
        <v>774</v>
      </c>
      <c r="E5534" s="30" t="s">
        <v>770</v>
      </c>
      <c r="F5534" s="30" t="s">
        <v>98</v>
      </c>
      <c r="G5534" s="30" t="s">
        <v>62</v>
      </c>
    </row>
    <row r="5535" spans="1:7" x14ac:dyDescent="0.2">
      <c r="A5535" s="34">
        <v>5534</v>
      </c>
      <c r="B5535" s="30" t="str">
        <f t="shared" si="86"/>
        <v>SJ-T-02-QDVZ-AC-0391_TE04_F</v>
      </c>
      <c r="C5535" s="30" t="str">
        <f>VLOOKUP(D5535,设备类型清单!B:E,4,0)</f>
        <v>SJ-T-02-QDVZ-AC-0391</v>
      </c>
      <c r="D5535" s="30" t="s">
        <v>774</v>
      </c>
      <c r="E5535" s="30" t="s">
        <v>770</v>
      </c>
      <c r="F5535" s="30" t="s">
        <v>49</v>
      </c>
      <c r="G5535" s="30" t="s">
        <v>224</v>
      </c>
    </row>
    <row r="5536" spans="1:7" x14ac:dyDescent="0.2">
      <c r="A5536" s="34">
        <v>5535</v>
      </c>
      <c r="B5536" s="30" t="str">
        <f t="shared" si="86"/>
        <v>SJ-T-02-QDVZ-AC-0391_TE05_F</v>
      </c>
      <c r="C5536" s="30" t="str">
        <f>VLOOKUP(D5536,设备类型清单!B:E,4,0)</f>
        <v>SJ-T-02-QDVZ-AC-0391</v>
      </c>
      <c r="D5536" s="30" t="s">
        <v>774</v>
      </c>
      <c r="E5536" s="30" t="s">
        <v>770</v>
      </c>
      <c r="F5536" s="30" t="s">
        <v>51</v>
      </c>
      <c r="G5536" s="30" t="s">
        <v>46</v>
      </c>
    </row>
    <row r="5537" spans="1:7" x14ac:dyDescent="0.2">
      <c r="A5537" s="34">
        <v>5536</v>
      </c>
      <c r="B5537" s="30" t="str">
        <f t="shared" si="86"/>
        <v>SJ-T-02-QDVZ-AC-0391_TE06_X</v>
      </c>
      <c r="C5537" s="30" t="str">
        <f>VLOOKUP(D5537,设备类型清单!B:E,4,0)</f>
        <v>SJ-T-02-QDVZ-AC-0391</v>
      </c>
      <c r="D5537" s="30" t="s">
        <v>774</v>
      </c>
      <c r="E5537" s="30" t="s">
        <v>770</v>
      </c>
      <c r="F5537" s="30" t="s">
        <v>100</v>
      </c>
      <c r="G5537" s="30" t="s">
        <v>64</v>
      </c>
    </row>
    <row r="5538" spans="1:7" x14ac:dyDescent="0.2">
      <c r="A5538" s="34">
        <v>5537</v>
      </c>
      <c r="B5538" s="30" t="str">
        <f t="shared" si="86"/>
        <v>SJ-T-02-QDVZ-AC-0391_TE07_F</v>
      </c>
      <c r="C5538" s="30" t="str">
        <f>VLOOKUP(D5538,设备类型清单!B:E,4,0)</f>
        <v>SJ-T-02-QDVZ-AC-0391</v>
      </c>
      <c r="D5538" s="30" t="s">
        <v>774</v>
      </c>
      <c r="E5538" s="30" t="s">
        <v>770</v>
      </c>
      <c r="F5538" s="30" t="s">
        <v>55</v>
      </c>
      <c r="G5538" s="30" t="s">
        <v>44</v>
      </c>
    </row>
    <row r="5539" spans="1:7" x14ac:dyDescent="0.2">
      <c r="A5539" s="34">
        <v>5538</v>
      </c>
      <c r="B5539" s="30" t="str">
        <f t="shared" si="86"/>
        <v>SJ-T-02-QDVZ-AC-0391_DP01_X</v>
      </c>
      <c r="C5539" s="30" t="str">
        <f>VLOOKUP(D5539,设备类型清单!B:E,4,0)</f>
        <v>SJ-T-02-QDVZ-AC-0391</v>
      </c>
      <c r="D5539" s="30" t="s">
        <v>774</v>
      </c>
      <c r="E5539" s="30" t="s">
        <v>770</v>
      </c>
      <c r="F5539" s="30" t="s">
        <v>195</v>
      </c>
      <c r="G5539" s="30" t="s">
        <v>72</v>
      </c>
    </row>
    <row r="5540" spans="1:7" x14ac:dyDescent="0.2">
      <c r="A5540" s="34">
        <v>5539</v>
      </c>
      <c r="B5540" s="30" t="str">
        <f t="shared" si="86"/>
        <v>SJ-T-02-QDVZ-AC-0391_DP02_X</v>
      </c>
      <c r="C5540" s="30" t="str">
        <f>VLOOKUP(D5540,设备类型清单!B:E,4,0)</f>
        <v>SJ-T-02-QDVZ-AC-0391</v>
      </c>
      <c r="D5540" s="30" t="s">
        <v>774</v>
      </c>
      <c r="E5540" s="30" t="s">
        <v>770</v>
      </c>
      <c r="F5540" s="30" t="s">
        <v>71</v>
      </c>
      <c r="G5540" s="30" t="s">
        <v>74</v>
      </c>
    </row>
    <row r="5541" spans="1:7" x14ac:dyDescent="0.2">
      <c r="A5541" s="34">
        <v>5540</v>
      </c>
      <c r="B5541" s="30" t="str">
        <f t="shared" si="86"/>
        <v>SJ-T-02-QDVZ-AC-0391_PR01_F</v>
      </c>
      <c r="C5541" s="30" t="str">
        <f>VLOOKUP(D5541,设备类型清单!B:E,4,0)</f>
        <v>SJ-T-02-QDVZ-AC-0391</v>
      </c>
      <c r="D5541" s="30" t="s">
        <v>774</v>
      </c>
      <c r="E5541" s="30" t="s">
        <v>770</v>
      </c>
      <c r="F5541" s="30" t="s">
        <v>77</v>
      </c>
      <c r="G5541" s="30" t="s">
        <v>78</v>
      </c>
    </row>
    <row r="5542" spans="1:7" x14ac:dyDescent="0.2">
      <c r="A5542" s="34">
        <v>5541</v>
      </c>
      <c r="B5542" s="30" t="str">
        <f t="shared" si="86"/>
        <v>SJ-T-02-QDVZ-AC-0391_SN01_E</v>
      </c>
      <c r="C5542" s="30" t="str">
        <f>VLOOKUP(D5542,设备类型清单!B:E,4,0)</f>
        <v>SJ-T-02-QDVZ-AC-0391</v>
      </c>
      <c r="D5542" s="30" t="s">
        <v>774</v>
      </c>
      <c r="E5542" s="30" t="s">
        <v>770</v>
      </c>
      <c r="F5542" s="30" t="s">
        <v>101</v>
      </c>
      <c r="G5542" s="30" t="s">
        <v>84</v>
      </c>
    </row>
    <row r="5543" spans="1:7" x14ac:dyDescent="0.2">
      <c r="A5543" s="34">
        <v>5542</v>
      </c>
      <c r="B5543" s="30" t="str">
        <f t="shared" si="86"/>
        <v>SJ-T-02-QDVZ-AC-0391_SN02_M</v>
      </c>
      <c r="C5543" s="30" t="str">
        <f>VLOOKUP(D5543,设备类型清单!B:E,4,0)</f>
        <v>SJ-T-02-QDVZ-AC-0391</v>
      </c>
      <c r="D5543" s="30" t="s">
        <v>774</v>
      </c>
      <c r="E5543" s="30" t="s">
        <v>770</v>
      </c>
      <c r="F5543" s="30" t="s">
        <v>102</v>
      </c>
      <c r="G5543" s="30" t="s">
        <v>80</v>
      </c>
    </row>
    <row r="5544" spans="1:7" x14ac:dyDescent="0.2">
      <c r="A5544" s="34">
        <v>5543</v>
      </c>
      <c r="B5544" s="30" t="str">
        <f t="shared" si="86"/>
        <v>SJ-T-02-QDVZ-AC-0391_SN03_R</v>
      </c>
      <c r="C5544" s="30" t="str">
        <f>VLOOKUP(D5544,设备类型清单!B:E,4,0)</f>
        <v>SJ-T-02-QDVZ-AC-0391</v>
      </c>
      <c r="D5544" s="30" t="s">
        <v>774</v>
      </c>
      <c r="E5544" s="30" t="s">
        <v>770</v>
      </c>
      <c r="F5544" s="30" t="s">
        <v>103</v>
      </c>
      <c r="G5544" s="30" t="s">
        <v>82</v>
      </c>
    </row>
    <row r="5545" spans="1:7" x14ac:dyDescent="0.2">
      <c r="A5545" s="34">
        <v>5544</v>
      </c>
      <c r="B5545" s="30" t="str">
        <f t="shared" si="86"/>
        <v>SJ-T-02-QDVZ-AC-0391_SN04_S</v>
      </c>
      <c r="C5545" s="30" t="str">
        <f>VLOOKUP(D5545,设备类型清单!B:E,4,0)</f>
        <v>SJ-T-02-QDVZ-AC-0391</v>
      </c>
      <c r="D5545" s="30" t="s">
        <v>774</v>
      </c>
      <c r="E5545" s="30" t="s">
        <v>770</v>
      </c>
      <c r="F5545" s="30" t="s">
        <v>104</v>
      </c>
      <c r="G5545" s="30" t="s">
        <v>90</v>
      </c>
    </row>
    <row r="5546" spans="1:7" x14ac:dyDescent="0.2">
      <c r="A5546" s="31">
        <v>5545</v>
      </c>
      <c r="B5546" s="32" t="str">
        <f t="shared" si="86"/>
        <v>SJ-T-02-QDVZ-AC-0392_OP01_F</v>
      </c>
      <c r="C5546" s="32" t="str">
        <f>VLOOKUP(D5546,设备类型清单!B:E,4,0)</f>
        <v>SJ-T-02-QDVZ-AC-0392</v>
      </c>
      <c r="D5546" s="32" t="s">
        <v>775</v>
      </c>
      <c r="E5546" s="32" t="s">
        <v>770</v>
      </c>
      <c r="F5546" s="32" t="s">
        <v>11</v>
      </c>
      <c r="G5546" s="32" t="s">
        <v>193</v>
      </c>
    </row>
    <row r="5547" spans="1:7" x14ac:dyDescent="0.2">
      <c r="A5547" s="31">
        <v>5546</v>
      </c>
      <c r="B5547" s="32" t="str">
        <f t="shared" si="86"/>
        <v>SJ-T-02-QDVZ-AC-0392_OP02_X</v>
      </c>
      <c r="C5547" s="32" t="str">
        <f>VLOOKUP(D5547,设备类型清单!B:E,4,0)</f>
        <v>SJ-T-02-QDVZ-AC-0392</v>
      </c>
      <c r="D5547" s="32" t="s">
        <v>775</v>
      </c>
      <c r="E5547" s="32" t="s">
        <v>770</v>
      </c>
      <c r="F5547" s="32" t="s">
        <v>94</v>
      </c>
      <c r="G5547" s="32" t="s">
        <v>194</v>
      </c>
    </row>
    <row r="5548" spans="1:7" x14ac:dyDescent="0.2">
      <c r="A5548" s="31">
        <v>5547</v>
      </c>
      <c r="B5548" s="32" t="str">
        <f t="shared" si="86"/>
        <v>SJ-T-02-QDVZ-AC-0392_OP03_F</v>
      </c>
      <c r="C5548" s="32" t="str">
        <f>VLOOKUP(D5548,设备类型清单!B:E,4,0)</f>
        <v>SJ-T-02-QDVZ-AC-0392</v>
      </c>
      <c r="D5548" s="32" t="s">
        <v>775</v>
      </c>
      <c r="E5548" s="32" t="s">
        <v>770</v>
      </c>
      <c r="F5548" s="32" t="s">
        <v>15</v>
      </c>
      <c r="G5548" s="32" t="s">
        <v>476</v>
      </c>
    </row>
    <row r="5549" spans="1:7" x14ac:dyDescent="0.2">
      <c r="A5549" s="31">
        <v>5548</v>
      </c>
      <c r="B5549" s="32" t="str">
        <f t="shared" si="86"/>
        <v>SJ-T-02-QDVZ-AC-0392_OP04_X</v>
      </c>
      <c r="C5549" s="32" t="str">
        <f>VLOOKUP(D5549,设备类型清单!B:E,4,0)</f>
        <v>SJ-T-02-QDVZ-AC-0392</v>
      </c>
      <c r="D5549" s="32" t="s">
        <v>775</v>
      </c>
      <c r="E5549" s="32" t="s">
        <v>770</v>
      </c>
      <c r="F5549" s="32" t="s">
        <v>95</v>
      </c>
      <c r="G5549" s="32" t="s">
        <v>477</v>
      </c>
    </row>
    <row r="5550" spans="1:7" x14ac:dyDescent="0.2">
      <c r="A5550" s="31">
        <v>5549</v>
      </c>
      <c r="B5550" s="32" t="str">
        <f t="shared" si="86"/>
        <v>SJ-T-02-QDVZ-AC-0392_OP05_F</v>
      </c>
      <c r="C5550" s="32" t="str">
        <f>VLOOKUP(D5550,设备类型清单!B:E,4,0)</f>
        <v>SJ-T-02-QDVZ-AC-0392</v>
      </c>
      <c r="D5550" s="32" t="s">
        <v>775</v>
      </c>
      <c r="E5550" s="32" t="s">
        <v>770</v>
      </c>
      <c r="F5550" s="32" t="s">
        <v>19</v>
      </c>
      <c r="G5550" s="32" t="s">
        <v>478</v>
      </c>
    </row>
    <row r="5551" spans="1:7" x14ac:dyDescent="0.2">
      <c r="A5551" s="31">
        <v>5550</v>
      </c>
      <c r="B5551" s="32" t="str">
        <f t="shared" si="86"/>
        <v>SJ-T-02-QDVZ-AC-0392_OP06_X</v>
      </c>
      <c r="C5551" s="32" t="str">
        <f>VLOOKUP(D5551,设备类型清单!B:E,4,0)</f>
        <v>SJ-T-02-QDVZ-AC-0392</v>
      </c>
      <c r="D5551" s="32" t="s">
        <v>775</v>
      </c>
      <c r="E5551" s="32" t="s">
        <v>770</v>
      </c>
      <c r="F5551" s="32" t="s">
        <v>21</v>
      </c>
      <c r="G5551" s="32" t="s">
        <v>479</v>
      </c>
    </row>
    <row r="5552" spans="1:7" x14ac:dyDescent="0.2">
      <c r="A5552" s="31">
        <v>5551</v>
      </c>
      <c r="B5552" s="32" t="str">
        <f t="shared" si="86"/>
        <v>SJ-T-02-QDVZ-AC-0392_FQ01_F</v>
      </c>
      <c r="C5552" s="32" t="str">
        <f>VLOOKUP(D5552,设备类型清单!B:E,4,0)</f>
        <v>SJ-T-02-QDVZ-AC-0392</v>
      </c>
      <c r="D5552" s="32" t="s">
        <v>775</v>
      </c>
      <c r="E5552" s="32" t="s">
        <v>770</v>
      </c>
      <c r="F5552" s="32" t="s">
        <v>29</v>
      </c>
      <c r="G5552" s="32" t="s">
        <v>30</v>
      </c>
    </row>
    <row r="5553" spans="1:7" x14ac:dyDescent="0.2">
      <c r="A5553" s="31">
        <v>5552</v>
      </c>
      <c r="B5553" s="32" t="str">
        <f t="shared" si="86"/>
        <v>SJ-T-02-QDVZ-AC-0392_HU01_F</v>
      </c>
      <c r="C5553" s="32" t="str">
        <f>VLOOKUP(D5553,设备类型清单!B:E,4,0)</f>
        <v>SJ-T-02-QDVZ-AC-0392</v>
      </c>
      <c r="D5553" s="32" t="s">
        <v>775</v>
      </c>
      <c r="E5553" s="32" t="s">
        <v>770</v>
      </c>
      <c r="F5553" s="32" t="s">
        <v>31</v>
      </c>
      <c r="G5553" s="32" t="s">
        <v>36</v>
      </c>
    </row>
    <row r="5554" spans="1:7" x14ac:dyDescent="0.2">
      <c r="A5554" s="31">
        <v>5553</v>
      </c>
      <c r="B5554" s="32" t="str">
        <f t="shared" si="86"/>
        <v>SJ-T-02-QDVZ-AC-0392_HU02_F</v>
      </c>
      <c r="C5554" s="32" t="str">
        <f>VLOOKUP(D5554,设备类型清单!B:E,4,0)</f>
        <v>SJ-T-02-QDVZ-AC-0392</v>
      </c>
      <c r="D5554" s="32" t="s">
        <v>775</v>
      </c>
      <c r="E5554" s="32" t="s">
        <v>770</v>
      </c>
      <c r="F5554" s="32" t="s">
        <v>33</v>
      </c>
      <c r="G5554" s="32" t="s">
        <v>480</v>
      </c>
    </row>
    <row r="5555" spans="1:7" x14ac:dyDescent="0.2">
      <c r="A5555" s="31">
        <v>5554</v>
      </c>
      <c r="B5555" s="32" t="str">
        <f t="shared" si="86"/>
        <v>SJ-T-02-QDVZ-AC-0392_HU03_F</v>
      </c>
      <c r="C5555" s="32" t="str">
        <f>VLOOKUP(D5555,设备类型清单!B:E,4,0)</f>
        <v>SJ-T-02-QDVZ-AC-0392</v>
      </c>
      <c r="D5555" s="32" t="s">
        <v>775</v>
      </c>
      <c r="E5555" s="32" t="s">
        <v>770</v>
      </c>
      <c r="F5555" s="32" t="s">
        <v>35</v>
      </c>
      <c r="G5555" s="32" t="s">
        <v>34</v>
      </c>
    </row>
    <row r="5556" spans="1:7" x14ac:dyDescent="0.2">
      <c r="A5556" s="31">
        <v>5555</v>
      </c>
      <c r="B5556" s="32" t="str">
        <f t="shared" si="86"/>
        <v>SJ-T-02-QDVZ-AC-0392_HU04_F</v>
      </c>
      <c r="C5556" s="32" t="str">
        <f>VLOOKUP(D5556,设备类型清单!B:E,4,0)</f>
        <v>SJ-T-02-QDVZ-AC-0392</v>
      </c>
      <c r="D5556" s="32" t="s">
        <v>775</v>
      </c>
      <c r="E5556" s="32" t="s">
        <v>770</v>
      </c>
      <c r="F5556" s="32" t="s">
        <v>37</v>
      </c>
      <c r="G5556" s="32" t="s">
        <v>32</v>
      </c>
    </row>
    <row r="5557" spans="1:7" x14ac:dyDescent="0.2">
      <c r="A5557" s="31">
        <v>5556</v>
      </c>
      <c r="B5557" s="32" t="str">
        <f t="shared" si="86"/>
        <v>SJ-T-02-QDVZ-AC-0392_TE01_F</v>
      </c>
      <c r="C5557" s="32" t="str">
        <f>VLOOKUP(D5557,设备类型清单!B:E,4,0)</f>
        <v>SJ-T-02-QDVZ-AC-0392</v>
      </c>
      <c r="D5557" s="32" t="s">
        <v>775</v>
      </c>
      <c r="E5557" s="32" t="s">
        <v>770</v>
      </c>
      <c r="F5557" s="32" t="s">
        <v>43</v>
      </c>
      <c r="G5557" s="32" t="s">
        <v>48</v>
      </c>
    </row>
    <row r="5558" spans="1:7" x14ac:dyDescent="0.2">
      <c r="A5558" s="31">
        <v>5557</v>
      </c>
      <c r="B5558" s="32" t="str">
        <f t="shared" si="86"/>
        <v>SJ-T-02-QDVZ-AC-0392_TE02_X</v>
      </c>
      <c r="C5558" s="32" t="str">
        <f>VLOOKUP(D5558,设备类型清单!B:E,4,0)</f>
        <v>SJ-T-02-QDVZ-AC-0392</v>
      </c>
      <c r="D5558" s="32" t="s">
        <v>775</v>
      </c>
      <c r="E5558" s="32" t="s">
        <v>770</v>
      </c>
      <c r="F5558" s="32" t="s">
        <v>97</v>
      </c>
      <c r="G5558" s="32" t="s">
        <v>68</v>
      </c>
    </row>
    <row r="5559" spans="1:7" x14ac:dyDescent="0.2">
      <c r="A5559" s="31">
        <v>5558</v>
      </c>
      <c r="B5559" s="32" t="str">
        <f t="shared" si="86"/>
        <v>SJ-T-02-QDVZ-AC-0392_TE03_S</v>
      </c>
      <c r="C5559" s="32" t="str">
        <f>VLOOKUP(D5559,设备类型清单!B:E,4,0)</f>
        <v>SJ-T-02-QDVZ-AC-0392</v>
      </c>
      <c r="D5559" s="32" t="s">
        <v>775</v>
      </c>
      <c r="E5559" s="32" t="s">
        <v>770</v>
      </c>
      <c r="F5559" s="32" t="s">
        <v>98</v>
      </c>
      <c r="G5559" s="32" t="s">
        <v>62</v>
      </c>
    </row>
    <row r="5560" spans="1:7" x14ac:dyDescent="0.2">
      <c r="A5560" s="31">
        <v>5559</v>
      </c>
      <c r="B5560" s="32" t="str">
        <f t="shared" si="86"/>
        <v>SJ-T-02-QDVZ-AC-0392_TE04_F</v>
      </c>
      <c r="C5560" s="32" t="str">
        <f>VLOOKUP(D5560,设备类型清单!B:E,4,0)</f>
        <v>SJ-T-02-QDVZ-AC-0392</v>
      </c>
      <c r="D5560" s="32" t="s">
        <v>775</v>
      </c>
      <c r="E5560" s="32" t="s">
        <v>770</v>
      </c>
      <c r="F5560" s="32" t="s">
        <v>49</v>
      </c>
      <c r="G5560" s="32" t="s">
        <v>224</v>
      </c>
    </row>
    <row r="5561" spans="1:7" x14ac:dyDescent="0.2">
      <c r="A5561" s="31">
        <v>5560</v>
      </c>
      <c r="B5561" s="32" t="str">
        <f t="shared" si="86"/>
        <v>SJ-T-02-QDVZ-AC-0392_TE05_F</v>
      </c>
      <c r="C5561" s="32" t="str">
        <f>VLOOKUP(D5561,设备类型清单!B:E,4,0)</f>
        <v>SJ-T-02-QDVZ-AC-0392</v>
      </c>
      <c r="D5561" s="32" t="s">
        <v>775</v>
      </c>
      <c r="E5561" s="32" t="s">
        <v>770</v>
      </c>
      <c r="F5561" s="32" t="s">
        <v>51</v>
      </c>
      <c r="G5561" s="32" t="s">
        <v>46</v>
      </c>
    </row>
    <row r="5562" spans="1:7" x14ac:dyDescent="0.2">
      <c r="A5562" s="31">
        <v>5561</v>
      </c>
      <c r="B5562" s="32" t="str">
        <f t="shared" si="86"/>
        <v>SJ-T-02-QDVZ-AC-0392_TE06_X</v>
      </c>
      <c r="C5562" s="32" t="str">
        <f>VLOOKUP(D5562,设备类型清单!B:E,4,0)</f>
        <v>SJ-T-02-QDVZ-AC-0392</v>
      </c>
      <c r="D5562" s="32" t="s">
        <v>775</v>
      </c>
      <c r="E5562" s="32" t="s">
        <v>770</v>
      </c>
      <c r="F5562" s="32" t="s">
        <v>100</v>
      </c>
      <c r="G5562" s="32" t="s">
        <v>64</v>
      </c>
    </row>
    <row r="5563" spans="1:7" x14ac:dyDescent="0.2">
      <c r="A5563" s="31">
        <v>5562</v>
      </c>
      <c r="B5563" s="32" t="str">
        <f t="shared" si="86"/>
        <v>SJ-T-02-QDVZ-AC-0392_TE07_F</v>
      </c>
      <c r="C5563" s="32" t="str">
        <f>VLOOKUP(D5563,设备类型清单!B:E,4,0)</f>
        <v>SJ-T-02-QDVZ-AC-0392</v>
      </c>
      <c r="D5563" s="32" t="s">
        <v>775</v>
      </c>
      <c r="E5563" s="32" t="s">
        <v>770</v>
      </c>
      <c r="F5563" s="32" t="s">
        <v>55</v>
      </c>
      <c r="G5563" s="32" t="s">
        <v>44</v>
      </c>
    </row>
    <row r="5564" spans="1:7" x14ac:dyDescent="0.2">
      <c r="A5564" s="31">
        <v>5563</v>
      </c>
      <c r="B5564" s="32" t="str">
        <f t="shared" si="86"/>
        <v>SJ-T-02-QDVZ-AC-0392_DP01_X</v>
      </c>
      <c r="C5564" s="32" t="str">
        <f>VLOOKUP(D5564,设备类型清单!B:E,4,0)</f>
        <v>SJ-T-02-QDVZ-AC-0392</v>
      </c>
      <c r="D5564" s="32" t="s">
        <v>775</v>
      </c>
      <c r="E5564" s="32" t="s">
        <v>770</v>
      </c>
      <c r="F5564" s="32" t="s">
        <v>195</v>
      </c>
      <c r="G5564" s="32" t="s">
        <v>72</v>
      </c>
    </row>
    <row r="5565" spans="1:7" x14ac:dyDescent="0.2">
      <c r="A5565" s="31">
        <v>5564</v>
      </c>
      <c r="B5565" s="32" t="str">
        <f t="shared" si="86"/>
        <v>SJ-T-02-QDVZ-AC-0392_DP02_X</v>
      </c>
      <c r="C5565" s="32" t="str">
        <f>VLOOKUP(D5565,设备类型清单!B:E,4,0)</f>
        <v>SJ-T-02-QDVZ-AC-0392</v>
      </c>
      <c r="D5565" s="32" t="s">
        <v>775</v>
      </c>
      <c r="E5565" s="32" t="s">
        <v>770</v>
      </c>
      <c r="F5565" s="32" t="s">
        <v>71</v>
      </c>
      <c r="G5565" s="32" t="s">
        <v>74</v>
      </c>
    </row>
    <row r="5566" spans="1:7" x14ac:dyDescent="0.2">
      <c r="A5566" s="31">
        <v>5565</v>
      </c>
      <c r="B5566" s="32" t="str">
        <f t="shared" si="86"/>
        <v>SJ-T-02-QDVZ-AC-0392_PR01_F</v>
      </c>
      <c r="C5566" s="32" t="str">
        <f>VLOOKUP(D5566,设备类型清单!B:E,4,0)</f>
        <v>SJ-T-02-QDVZ-AC-0392</v>
      </c>
      <c r="D5566" s="32" t="s">
        <v>775</v>
      </c>
      <c r="E5566" s="32" t="s">
        <v>770</v>
      </c>
      <c r="F5566" s="32" t="s">
        <v>77</v>
      </c>
      <c r="G5566" s="32" t="s">
        <v>78</v>
      </c>
    </row>
    <row r="5567" spans="1:7" x14ac:dyDescent="0.2">
      <c r="A5567" s="31">
        <v>5566</v>
      </c>
      <c r="B5567" s="32" t="str">
        <f t="shared" si="86"/>
        <v>SJ-T-02-QDVZ-AC-0392_SN01_E</v>
      </c>
      <c r="C5567" s="32" t="str">
        <f>VLOOKUP(D5567,设备类型清单!B:E,4,0)</f>
        <v>SJ-T-02-QDVZ-AC-0392</v>
      </c>
      <c r="D5567" s="32" t="s">
        <v>775</v>
      </c>
      <c r="E5567" s="32" t="s">
        <v>770</v>
      </c>
      <c r="F5567" s="32" t="s">
        <v>101</v>
      </c>
      <c r="G5567" s="32" t="s">
        <v>84</v>
      </c>
    </row>
    <row r="5568" spans="1:7" x14ac:dyDescent="0.2">
      <c r="A5568" s="31">
        <v>5567</v>
      </c>
      <c r="B5568" s="32" t="str">
        <f t="shared" si="86"/>
        <v>SJ-T-02-QDVZ-AC-0392_SN02_M</v>
      </c>
      <c r="C5568" s="32" t="str">
        <f>VLOOKUP(D5568,设备类型清单!B:E,4,0)</f>
        <v>SJ-T-02-QDVZ-AC-0392</v>
      </c>
      <c r="D5568" s="32" t="s">
        <v>775</v>
      </c>
      <c r="E5568" s="32" t="s">
        <v>770</v>
      </c>
      <c r="F5568" s="32" t="s">
        <v>102</v>
      </c>
      <c r="G5568" s="32" t="s">
        <v>80</v>
      </c>
    </row>
    <row r="5569" spans="1:7" x14ac:dyDescent="0.2">
      <c r="A5569" s="31">
        <v>5568</v>
      </c>
      <c r="B5569" s="32" t="str">
        <f t="shared" si="86"/>
        <v>SJ-T-02-QDVZ-AC-0392_SN03_R</v>
      </c>
      <c r="C5569" s="32" t="str">
        <f>VLOOKUP(D5569,设备类型清单!B:E,4,0)</f>
        <v>SJ-T-02-QDVZ-AC-0392</v>
      </c>
      <c r="D5569" s="32" t="s">
        <v>775</v>
      </c>
      <c r="E5569" s="32" t="s">
        <v>770</v>
      </c>
      <c r="F5569" s="32" t="s">
        <v>103</v>
      </c>
      <c r="G5569" s="32" t="s">
        <v>82</v>
      </c>
    </row>
    <row r="5570" spans="1:7" x14ac:dyDescent="0.2">
      <c r="A5570" s="31">
        <v>5569</v>
      </c>
      <c r="B5570" s="32" t="str">
        <f t="shared" ref="B5570:B5633" si="87">C5570&amp;F5570</f>
        <v>SJ-T-02-QDVZ-AC-0392_SN04_S</v>
      </c>
      <c r="C5570" s="32" t="str">
        <f>VLOOKUP(D5570,设备类型清单!B:E,4,0)</f>
        <v>SJ-T-02-QDVZ-AC-0392</v>
      </c>
      <c r="D5570" s="32" t="s">
        <v>775</v>
      </c>
      <c r="E5570" s="32" t="s">
        <v>770</v>
      </c>
      <c r="F5570" s="32" t="s">
        <v>104</v>
      </c>
      <c r="G5570" s="32" t="s">
        <v>90</v>
      </c>
    </row>
    <row r="5571" spans="1:7" x14ac:dyDescent="0.2">
      <c r="A5571" s="34">
        <v>5570</v>
      </c>
      <c r="B5571" s="30" t="str">
        <f t="shared" si="87"/>
        <v>SJ-W-02-QDVZ-AC-0393_OP01_F</v>
      </c>
      <c r="C5571" s="30" t="str">
        <f>VLOOKUP(D5571,设备类型清单!B:E,4,0)</f>
        <v>SJ-W-02-QDVZ-AC-0393</v>
      </c>
      <c r="D5571" s="30" t="s">
        <v>776</v>
      </c>
      <c r="E5571" s="30" t="s">
        <v>777</v>
      </c>
      <c r="F5571" s="30" t="s">
        <v>11</v>
      </c>
      <c r="G5571" s="30" t="s">
        <v>193</v>
      </c>
    </row>
    <row r="5572" spans="1:7" x14ac:dyDescent="0.2">
      <c r="A5572" s="34">
        <v>5571</v>
      </c>
      <c r="B5572" s="30" t="str">
        <f t="shared" si="87"/>
        <v>SJ-W-02-QDVZ-AC-0393_OP02_X</v>
      </c>
      <c r="C5572" s="30" t="str">
        <f>VLOOKUP(D5572,设备类型清单!B:E,4,0)</f>
        <v>SJ-W-02-QDVZ-AC-0393</v>
      </c>
      <c r="D5572" s="30" t="s">
        <v>776</v>
      </c>
      <c r="E5572" s="30" t="s">
        <v>777</v>
      </c>
      <c r="F5572" s="30" t="s">
        <v>94</v>
      </c>
      <c r="G5572" s="30" t="s">
        <v>194</v>
      </c>
    </row>
    <row r="5573" spans="1:7" x14ac:dyDescent="0.2">
      <c r="A5573" s="34">
        <v>5572</v>
      </c>
      <c r="B5573" s="30" t="str">
        <f t="shared" si="87"/>
        <v>SJ-W-02-QDVZ-AC-0393_HU01_F</v>
      </c>
      <c r="C5573" s="30" t="str">
        <f>VLOOKUP(D5573,设备类型清单!B:E,4,0)</f>
        <v>SJ-W-02-QDVZ-AC-0393</v>
      </c>
      <c r="D5573" s="30" t="s">
        <v>776</v>
      </c>
      <c r="E5573" s="30" t="s">
        <v>777</v>
      </c>
      <c r="F5573" s="30" t="s">
        <v>31</v>
      </c>
      <c r="G5573" s="30" t="s">
        <v>36</v>
      </c>
    </row>
    <row r="5574" spans="1:7" x14ac:dyDescent="0.2">
      <c r="A5574" s="34">
        <v>5573</v>
      </c>
      <c r="B5574" s="30" t="str">
        <f t="shared" si="87"/>
        <v>SJ-W-02-QDVZ-AC-0393_TE01_F</v>
      </c>
      <c r="C5574" s="30" t="str">
        <f>VLOOKUP(D5574,设备类型清单!B:E,4,0)</f>
        <v>SJ-W-02-QDVZ-AC-0393</v>
      </c>
      <c r="D5574" s="30" t="s">
        <v>776</v>
      </c>
      <c r="E5574" s="30" t="s">
        <v>777</v>
      </c>
      <c r="F5574" s="30" t="s">
        <v>43</v>
      </c>
      <c r="G5574" s="30" t="s">
        <v>48</v>
      </c>
    </row>
    <row r="5575" spans="1:7" x14ac:dyDescent="0.2">
      <c r="A5575" s="34">
        <v>5574</v>
      </c>
      <c r="B5575" s="30" t="str">
        <f t="shared" si="87"/>
        <v>SJ-W-02-QDVZ-AC-0393_TE02_F</v>
      </c>
      <c r="C5575" s="30" t="str">
        <f>VLOOKUP(D5575,设备类型清单!B:E,4,0)</f>
        <v>SJ-W-02-QDVZ-AC-0393</v>
      </c>
      <c r="D5575" s="30" t="s">
        <v>776</v>
      </c>
      <c r="E5575" s="30" t="s">
        <v>777</v>
      </c>
      <c r="F5575" s="30" t="s">
        <v>45</v>
      </c>
      <c r="G5575" s="30" t="s">
        <v>46</v>
      </c>
    </row>
    <row r="5576" spans="1:7" x14ac:dyDescent="0.2">
      <c r="A5576" s="34">
        <v>5575</v>
      </c>
      <c r="B5576" s="30" t="str">
        <f t="shared" si="87"/>
        <v>SJ-W-02-QDVZ-AC-0393_TE03_X</v>
      </c>
      <c r="C5576" s="30" t="str">
        <f>VLOOKUP(D5576,设备类型清单!B:E,4,0)</f>
        <v>SJ-W-02-QDVZ-AC-0393</v>
      </c>
      <c r="D5576" s="30" t="s">
        <v>776</v>
      </c>
      <c r="E5576" s="30" t="s">
        <v>777</v>
      </c>
      <c r="F5576" s="30" t="s">
        <v>495</v>
      </c>
      <c r="G5576" s="30" t="s">
        <v>64</v>
      </c>
    </row>
    <row r="5577" spans="1:7" x14ac:dyDescent="0.2">
      <c r="A5577" s="34">
        <v>5576</v>
      </c>
      <c r="B5577" s="30" t="str">
        <f t="shared" si="87"/>
        <v>SJ-W-02-QDVZ-AC-0393_DP01_X</v>
      </c>
      <c r="C5577" s="30" t="str">
        <f>VLOOKUP(D5577,设备类型清单!B:E,4,0)</f>
        <v>SJ-W-02-QDVZ-AC-0393</v>
      </c>
      <c r="D5577" s="30" t="s">
        <v>776</v>
      </c>
      <c r="E5577" s="30" t="s">
        <v>777</v>
      </c>
      <c r="F5577" s="30" t="s">
        <v>195</v>
      </c>
      <c r="G5577" s="30" t="s">
        <v>72</v>
      </c>
    </row>
    <row r="5578" spans="1:7" x14ac:dyDescent="0.2">
      <c r="A5578" s="34">
        <v>5577</v>
      </c>
      <c r="B5578" s="30" t="str">
        <f t="shared" si="87"/>
        <v>SJ-W-02-QDVZ-AC-0393_DP02_X</v>
      </c>
      <c r="C5578" s="30" t="str">
        <f>VLOOKUP(D5578,设备类型清单!B:E,4,0)</f>
        <v>SJ-W-02-QDVZ-AC-0393</v>
      </c>
      <c r="D5578" s="30" t="s">
        <v>776</v>
      </c>
      <c r="E5578" s="30" t="s">
        <v>777</v>
      </c>
      <c r="F5578" s="30" t="s">
        <v>71</v>
      </c>
      <c r="G5578" s="30" t="s">
        <v>74</v>
      </c>
    </row>
    <row r="5579" spans="1:7" x14ac:dyDescent="0.2">
      <c r="A5579" s="34">
        <v>5578</v>
      </c>
      <c r="B5579" s="30" t="str">
        <f t="shared" si="87"/>
        <v>SJ-W-02-QDVZ-AC-0393_SN01_E</v>
      </c>
      <c r="C5579" s="30" t="str">
        <f>VLOOKUP(D5579,设备类型清单!B:E,4,0)</f>
        <v>SJ-W-02-QDVZ-AC-0393</v>
      </c>
      <c r="D5579" s="30" t="s">
        <v>776</v>
      </c>
      <c r="E5579" s="30" t="s">
        <v>777</v>
      </c>
      <c r="F5579" s="30" t="s">
        <v>101</v>
      </c>
      <c r="G5579" s="30" t="s">
        <v>84</v>
      </c>
    </row>
    <row r="5580" spans="1:7" x14ac:dyDescent="0.2">
      <c r="A5580" s="34">
        <v>5579</v>
      </c>
      <c r="B5580" s="30" t="str">
        <f t="shared" si="87"/>
        <v>SJ-W-02-QDVZ-AC-0393_SN02_M</v>
      </c>
      <c r="C5580" s="30" t="str">
        <f>VLOOKUP(D5580,设备类型清单!B:E,4,0)</f>
        <v>SJ-W-02-QDVZ-AC-0393</v>
      </c>
      <c r="D5580" s="30" t="s">
        <v>776</v>
      </c>
      <c r="E5580" s="30" t="s">
        <v>777</v>
      </c>
      <c r="F5580" s="30" t="s">
        <v>102</v>
      </c>
      <c r="G5580" s="30" t="s">
        <v>80</v>
      </c>
    </row>
    <row r="5581" spans="1:7" x14ac:dyDescent="0.2">
      <c r="A5581" s="34">
        <v>5580</v>
      </c>
      <c r="B5581" s="30" t="str">
        <f t="shared" si="87"/>
        <v>SJ-W-02-QDVZ-AC-0393_SN03_R</v>
      </c>
      <c r="C5581" s="30" t="str">
        <f>VLOOKUP(D5581,设备类型清单!B:E,4,0)</f>
        <v>SJ-W-02-QDVZ-AC-0393</v>
      </c>
      <c r="D5581" s="30" t="s">
        <v>776</v>
      </c>
      <c r="E5581" s="30" t="s">
        <v>777</v>
      </c>
      <c r="F5581" s="30" t="s">
        <v>103</v>
      </c>
      <c r="G5581" s="30" t="s">
        <v>82</v>
      </c>
    </row>
    <row r="5582" spans="1:7" x14ac:dyDescent="0.2">
      <c r="A5582" s="34">
        <v>5581</v>
      </c>
      <c r="B5582" s="30" t="str">
        <f t="shared" si="87"/>
        <v>SJ-W-02-QDVZ-AC-0393_SN04_S</v>
      </c>
      <c r="C5582" s="30" t="str">
        <f>VLOOKUP(D5582,设备类型清单!B:E,4,0)</f>
        <v>SJ-W-02-QDVZ-AC-0393</v>
      </c>
      <c r="D5582" s="30" t="s">
        <v>776</v>
      </c>
      <c r="E5582" s="30" t="s">
        <v>777</v>
      </c>
      <c r="F5582" s="30" t="s">
        <v>104</v>
      </c>
      <c r="G5582" s="30" t="s">
        <v>90</v>
      </c>
    </row>
    <row r="5583" spans="1:7" x14ac:dyDescent="0.2">
      <c r="A5583" s="31">
        <v>5582</v>
      </c>
      <c r="B5583" s="32" t="str">
        <f t="shared" si="87"/>
        <v>SJ-W-02-QDVZ-AC-0394_OP01_F</v>
      </c>
      <c r="C5583" s="32" t="str">
        <f>VLOOKUP(D5583,设备类型清单!B:E,4,0)</f>
        <v>SJ-W-02-QDVZ-AC-0394</v>
      </c>
      <c r="D5583" s="32" t="s">
        <v>778</v>
      </c>
      <c r="E5583" s="32" t="s">
        <v>777</v>
      </c>
      <c r="F5583" s="32" t="s">
        <v>11</v>
      </c>
      <c r="G5583" s="32" t="s">
        <v>193</v>
      </c>
    </row>
    <row r="5584" spans="1:7" x14ac:dyDescent="0.2">
      <c r="A5584" s="31">
        <v>5583</v>
      </c>
      <c r="B5584" s="32" t="str">
        <f t="shared" si="87"/>
        <v>SJ-W-02-QDVZ-AC-0394_OP02_X</v>
      </c>
      <c r="C5584" s="32" t="str">
        <f>VLOOKUP(D5584,设备类型清单!B:E,4,0)</f>
        <v>SJ-W-02-QDVZ-AC-0394</v>
      </c>
      <c r="D5584" s="32" t="s">
        <v>778</v>
      </c>
      <c r="E5584" s="32" t="s">
        <v>777</v>
      </c>
      <c r="F5584" s="32" t="s">
        <v>94</v>
      </c>
      <c r="G5584" s="32" t="s">
        <v>194</v>
      </c>
    </row>
    <row r="5585" spans="1:7" x14ac:dyDescent="0.2">
      <c r="A5585" s="31">
        <v>5584</v>
      </c>
      <c r="B5585" s="32" t="str">
        <f t="shared" si="87"/>
        <v>SJ-W-02-QDVZ-AC-0394_HU01_F</v>
      </c>
      <c r="C5585" s="32" t="str">
        <f>VLOOKUP(D5585,设备类型清单!B:E,4,0)</f>
        <v>SJ-W-02-QDVZ-AC-0394</v>
      </c>
      <c r="D5585" s="32" t="s">
        <v>778</v>
      </c>
      <c r="E5585" s="32" t="s">
        <v>777</v>
      </c>
      <c r="F5585" s="32" t="s">
        <v>31</v>
      </c>
      <c r="G5585" s="32" t="s">
        <v>36</v>
      </c>
    </row>
    <row r="5586" spans="1:7" x14ac:dyDescent="0.2">
      <c r="A5586" s="31">
        <v>5585</v>
      </c>
      <c r="B5586" s="32" t="str">
        <f t="shared" si="87"/>
        <v>SJ-W-02-QDVZ-AC-0394_TE01_F</v>
      </c>
      <c r="C5586" s="32" t="str">
        <f>VLOOKUP(D5586,设备类型清单!B:E,4,0)</f>
        <v>SJ-W-02-QDVZ-AC-0394</v>
      </c>
      <c r="D5586" s="32" t="s">
        <v>778</v>
      </c>
      <c r="E5586" s="32" t="s">
        <v>777</v>
      </c>
      <c r="F5586" s="32" t="s">
        <v>43</v>
      </c>
      <c r="G5586" s="32" t="s">
        <v>48</v>
      </c>
    </row>
    <row r="5587" spans="1:7" x14ac:dyDescent="0.2">
      <c r="A5587" s="31">
        <v>5586</v>
      </c>
      <c r="B5587" s="32" t="str">
        <f t="shared" si="87"/>
        <v>SJ-W-02-QDVZ-AC-0394_TE02_F</v>
      </c>
      <c r="C5587" s="32" t="str">
        <f>VLOOKUP(D5587,设备类型清单!B:E,4,0)</f>
        <v>SJ-W-02-QDVZ-AC-0394</v>
      </c>
      <c r="D5587" s="32" t="s">
        <v>778</v>
      </c>
      <c r="E5587" s="32" t="s">
        <v>777</v>
      </c>
      <c r="F5587" s="32" t="s">
        <v>45</v>
      </c>
      <c r="G5587" s="32" t="s">
        <v>46</v>
      </c>
    </row>
    <row r="5588" spans="1:7" x14ac:dyDescent="0.2">
      <c r="A5588" s="31">
        <v>5587</v>
      </c>
      <c r="B5588" s="32" t="str">
        <f t="shared" si="87"/>
        <v>SJ-W-02-QDVZ-AC-0394_TE03_X</v>
      </c>
      <c r="C5588" s="32" t="str">
        <f>VLOOKUP(D5588,设备类型清单!B:E,4,0)</f>
        <v>SJ-W-02-QDVZ-AC-0394</v>
      </c>
      <c r="D5588" s="32" t="s">
        <v>778</v>
      </c>
      <c r="E5588" s="32" t="s">
        <v>777</v>
      </c>
      <c r="F5588" s="32" t="s">
        <v>495</v>
      </c>
      <c r="G5588" s="32" t="s">
        <v>64</v>
      </c>
    </row>
    <row r="5589" spans="1:7" x14ac:dyDescent="0.2">
      <c r="A5589" s="31">
        <v>5588</v>
      </c>
      <c r="B5589" s="32" t="str">
        <f t="shared" si="87"/>
        <v>SJ-W-02-QDVZ-AC-0394_DP01_X</v>
      </c>
      <c r="C5589" s="32" t="str">
        <f>VLOOKUP(D5589,设备类型清单!B:E,4,0)</f>
        <v>SJ-W-02-QDVZ-AC-0394</v>
      </c>
      <c r="D5589" s="32" t="s">
        <v>778</v>
      </c>
      <c r="E5589" s="32" t="s">
        <v>777</v>
      </c>
      <c r="F5589" s="32" t="s">
        <v>195</v>
      </c>
      <c r="G5589" s="32" t="s">
        <v>72</v>
      </c>
    </row>
    <row r="5590" spans="1:7" x14ac:dyDescent="0.2">
      <c r="A5590" s="31">
        <v>5589</v>
      </c>
      <c r="B5590" s="32" t="str">
        <f t="shared" si="87"/>
        <v>SJ-W-02-QDVZ-AC-0394_DP02_X</v>
      </c>
      <c r="C5590" s="32" t="str">
        <f>VLOOKUP(D5590,设备类型清单!B:E,4,0)</f>
        <v>SJ-W-02-QDVZ-AC-0394</v>
      </c>
      <c r="D5590" s="32" t="s">
        <v>778</v>
      </c>
      <c r="E5590" s="32" t="s">
        <v>777</v>
      </c>
      <c r="F5590" s="32" t="s">
        <v>71</v>
      </c>
      <c r="G5590" s="32" t="s">
        <v>74</v>
      </c>
    </row>
    <row r="5591" spans="1:7" x14ac:dyDescent="0.2">
      <c r="A5591" s="31">
        <v>5590</v>
      </c>
      <c r="B5591" s="32" t="str">
        <f t="shared" si="87"/>
        <v>SJ-W-02-QDVZ-AC-0394_SN01_E</v>
      </c>
      <c r="C5591" s="32" t="str">
        <f>VLOOKUP(D5591,设备类型清单!B:E,4,0)</f>
        <v>SJ-W-02-QDVZ-AC-0394</v>
      </c>
      <c r="D5591" s="32" t="s">
        <v>778</v>
      </c>
      <c r="E5591" s="32" t="s">
        <v>777</v>
      </c>
      <c r="F5591" s="32" t="s">
        <v>101</v>
      </c>
      <c r="G5591" s="32" t="s">
        <v>84</v>
      </c>
    </row>
    <row r="5592" spans="1:7" x14ac:dyDescent="0.2">
      <c r="A5592" s="31">
        <v>5591</v>
      </c>
      <c r="B5592" s="32" t="str">
        <f t="shared" si="87"/>
        <v>SJ-W-02-QDVZ-AC-0394_SN02_M</v>
      </c>
      <c r="C5592" s="32" t="str">
        <f>VLOOKUP(D5592,设备类型清单!B:E,4,0)</f>
        <v>SJ-W-02-QDVZ-AC-0394</v>
      </c>
      <c r="D5592" s="32" t="s">
        <v>778</v>
      </c>
      <c r="E5592" s="32" t="s">
        <v>777</v>
      </c>
      <c r="F5592" s="32" t="s">
        <v>102</v>
      </c>
      <c r="G5592" s="32" t="s">
        <v>80</v>
      </c>
    </row>
    <row r="5593" spans="1:7" x14ac:dyDescent="0.2">
      <c r="A5593" s="31">
        <v>5592</v>
      </c>
      <c r="B5593" s="32" t="str">
        <f t="shared" si="87"/>
        <v>SJ-W-02-QDVZ-AC-0394_SN03_R</v>
      </c>
      <c r="C5593" s="32" t="str">
        <f>VLOOKUP(D5593,设备类型清单!B:E,4,0)</f>
        <v>SJ-W-02-QDVZ-AC-0394</v>
      </c>
      <c r="D5593" s="32" t="s">
        <v>778</v>
      </c>
      <c r="E5593" s="32" t="s">
        <v>777</v>
      </c>
      <c r="F5593" s="32" t="s">
        <v>103</v>
      </c>
      <c r="G5593" s="32" t="s">
        <v>82</v>
      </c>
    </row>
    <row r="5594" spans="1:7" x14ac:dyDescent="0.2">
      <c r="A5594" s="31">
        <v>5593</v>
      </c>
      <c r="B5594" s="32" t="str">
        <f t="shared" si="87"/>
        <v>SJ-W-02-QDVZ-AC-0394_SN04_S</v>
      </c>
      <c r="C5594" s="32" t="str">
        <f>VLOOKUP(D5594,设备类型清单!B:E,4,0)</f>
        <v>SJ-W-02-QDVZ-AC-0394</v>
      </c>
      <c r="D5594" s="32" t="s">
        <v>778</v>
      </c>
      <c r="E5594" s="32" t="s">
        <v>777</v>
      </c>
      <c r="F5594" s="32" t="s">
        <v>104</v>
      </c>
      <c r="G5594" s="32" t="s">
        <v>90</v>
      </c>
    </row>
    <row r="5595" spans="1:7" x14ac:dyDescent="0.2">
      <c r="A5595" s="34">
        <v>5594</v>
      </c>
      <c r="B5595" s="30" t="str">
        <f t="shared" si="87"/>
        <v>SJ-W-02-QDVZ-AC-0395_OP01_F</v>
      </c>
      <c r="C5595" s="30" t="str">
        <f>VLOOKUP(D5595,设备类型清单!B:E,4,0)</f>
        <v>SJ-W-02-QDVZ-AC-0395</v>
      </c>
      <c r="D5595" s="30" t="s">
        <v>779</v>
      </c>
      <c r="E5595" s="30" t="s">
        <v>777</v>
      </c>
      <c r="F5595" s="30" t="s">
        <v>11</v>
      </c>
      <c r="G5595" s="30" t="s">
        <v>193</v>
      </c>
    </row>
    <row r="5596" spans="1:7" x14ac:dyDescent="0.2">
      <c r="A5596" s="34">
        <v>5595</v>
      </c>
      <c r="B5596" s="30" t="str">
        <f t="shared" si="87"/>
        <v>SJ-W-02-QDVZ-AC-0395_OP02_X</v>
      </c>
      <c r="C5596" s="30" t="str">
        <f>VLOOKUP(D5596,设备类型清单!B:E,4,0)</f>
        <v>SJ-W-02-QDVZ-AC-0395</v>
      </c>
      <c r="D5596" s="30" t="s">
        <v>779</v>
      </c>
      <c r="E5596" s="30" t="s">
        <v>777</v>
      </c>
      <c r="F5596" s="30" t="s">
        <v>94</v>
      </c>
      <c r="G5596" s="30" t="s">
        <v>194</v>
      </c>
    </row>
    <row r="5597" spans="1:7" x14ac:dyDescent="0.2">
      <c r="A5597" s="34">
        <v>5596</v>
      </c>
      <c r="B5597" s="30" t="str">
        <f t="shared" si="87"/>
        <v>SJ-W-02-QDVZ-AC-0395_HU01_F</v>
      </c>
      <c r="C5597" s="30" t="str">
        <f>VLOOKUP(D5597,设备类型清单!B:E,4,0)</f>
        <v>SJ-W-02-QDVZ-AC-0395</v>
      </c>
      <c r="D5597" s="30" t="s">
        <v>779</v>
      </c>
      <c r="E5597" s="30" t="s">
        <v>777</v>
      </c>
      <c r="F5597" s="30" t="s">
        <v>31</v>
      </c>
      <c r="G5597" s="30" t="s">
        <v>36</v>
      </c>
    </row>
    <row r="5598" spans="1:7" x14ac:dyDescent="0.2">
      <c r="A5598" s="34">
        <v>5597</v>
      </c>
      <c r="B5598" s="30" t="str">
        <f t="shared" si="87"/>
        <v>SJ-W-02-QDVZ-AC-0395_TE01_F</v>
      </c>
      <c r="C5598" s="30" t="str">
        <f>VLOOKUP(D5598,设备类型清单!B:E,4,0)</f>
        <v>SJ-W-02-QDVZ-AC-0395</v>
      </c>
      <c r="D5598" s="30" t="s">
        <v>779</v>
      </c>
      <c r="E5598" s="30" t="s">
        <v>777</v>
      </c>
      <c r="F5598" s="30" t="s">
        <v>43</v>
      </c>
      <c r="G5598" s="30" t="s">
        <v>48</v>
      </c>
    </row>
    <row r="5599" spans="1:7" x14ac:dyDescent="0.2">
      <c r="A5599" s="34">
        <v>5598</v>
      </c>
      <c r="B5599" s="30" t="str">
        <f t="shared" si="87"/>
        <v>SJ-W-02-QDVZ-AC-0395_TE02_F</v>
      </c>
      <c r="C5599" s="30" t="str">
        <f>VLOOKUP(D5599,设备类型清单!B:E,4,0)</f>
        <v>SJ-W-02-QDVZ-AC-0395</v>
      </c>
      <c r="D5599" s="30" t="s">
        <v>779</v>
      </c>
      <c r="E5599" s="30" t="s">
        <v>777</v>
      </c>
      <c r="F5599" s="30" t="s">
        <v>45</v>
      </c>
      <c r="G5599" s="30" t="s">
        <v>46</v>
      </c>
    </row>
    <row r="5600" spans="1:7" x14ac:dyDescent="0.2">
      <c r="A5600" s="34">
        <v>5599</v>
      </c>
      <c r="B5600" s="30" t="str">
        <f t="shared" si="87"/>
        <v>SJ-W-02-QDVZ-AC-0395_TE03_X</v>
      </c>
      <c r="C5600" s="30" t="str">
        <f>VLOOKUP(D5600,设备类型清单!B:E,4,0)</f>
        <v>SJ-W-02-QDVZ-AC-0395</v>
      </c>
      <c r="D5600" s="30" t="s">
        <v>779</v>
      </c>
      <c r="E5600" s="30" t="s">
        <v>777</v>
      </c>
      <c r="F5600" s="30" t="s">
        <v>495</v>
      </c>
      <c r="G5600" s="30" t="s">
        <v>64</v>
      </c>
    </row>
    <row r="5601" spans="1:7" x14ac:dyDescent="0.2">
      <c r="A5601" s="34">
        <v>5600</v>
      </c>
      <c r="B5601" s="30" t="str">
        <f t="shared" si="87"/>
        <v>SJ-W-02-QDVZ-AC-0395_DP01_X</v>
      </c>
      <c r="C5601" s="30" t="str">
        <f>VLOOKUP(D5601,设备类型清单!B:E,4,0)</f>
        <v>SJ-W-02-QDVZ-AC-0395</v>
      </c>
      <c r="D5601" s="30" t="s">
        <v>779</v>
      </c>
      <c r="E5601" s="30" t="s">
        <v>777</v>
      </c>
      <c r="F5601" s="30" t="s">
        <v>195</v>
      </c>
      <c r="G5601" s="30" t="s">
        <v>72</v>
      </c>
    </row>
    <row r="5602" spans="1:7" x14ac:dyDescent="0.2">
      <c r="A5602" s="34">
        <v>5601</v>
      </c>
      <c r="B5602" s="30" t="str">
        <f t="shared" si="87"/>
        <v>SJ-W-02-QDVZ-AC-0395_DP02_X</v>
      </c>
      <c r="C5602" s="30" t="str">
        <f>VLOOKUP(D5602,设备类型清单!B:E,4,0)</f>
        <v>SJ-W-02-QDVZ-AC-0395</v>
      </c>
      <c r="D5602" s="30" t="s">
        <v>779</v>
      </c>
      <c r="E5602" s="30" t="s">
        <v>777</v>
      </c>
      <c r="F5602" s="30" t="s">
        <v>71</v>
      </c>
      <c r="G5602" s="30" t="s">
        <v>74</v>
      </c>
    </row>
    <row r="5603" spans="1:7" x14ac:dyDescent="0.2">
      <c r="A5603" s="34">
        <v>5602</v>
      </c>
      <c r="B5603" s="30" t="str">
        <f t="shared" si="87"/>
        <v>SJ-W-02-QDVZ-AC-0395_SN01_E</v>
      </c>
      <c r="C5603" s="30" t="str">
        <f>VLOOKUP(D5603,设备类型清单!B:E,4,0)</f>
        <v>SJ-W-02-QDVZ-AC-0395</v>
      </c>
      <c r="D5603" s="30" t="s">
        <v>779</v>
      </c>
      <c r="E5603" s="30" t="s">
        <v>777</v>
      </c>
      <c r="F5603" s="30" t="s">
        <v>101</v>
      </c>
      <c r="G5603" s="30" t="s">
        <v>84</v>
      </c>
    </row>
    <row r="5604" spans="1:7" x14ac:dyDescent="0.2">
      <c r="A5604" s="34">
        <v>5603</v>
      </c>
      <c r="B5604" s="30" t="str">
        <f t="shared" si="87"/>
        <v>SJ-W-02-QDVZ-AC-0395_SN02_M</v>
      </c>
      <c r="C5604" s="30" t="str">
        <f>VLOOKUP(D5604,设备类型清单!B:E,4,0)</f>
        <v>SJ-W-02-QDVZ-AC-0395</v>
      </c>
      <c r="D5604" s="30" t="s">
        <v>779</v>
      </c>
      <c r="E5604" s="30" t="s">
        <v>777</v>
      </c>
      <c r="F5604" s="30" t="s">
        <v>102</v>
      </c>
      <c r="G5604" s="30" t="s">
        <v>80</v>
      </c>
    </row>
    <row r="5605" spans="1:7" x14ac:dyDescent="0.2">
      <c r="A5605" s="34">
        <v>5604</v>
      </c>
      <c r="B5605" s="30" t="str">
        <f t="shared" si="87"/>
        <v>SJ-W-02-QDVZ-AC-0395_SN03_R</v>
      </c>
      <c r="C5605" s="30" t="str">
        <f>VLOOKUP(D5605,设备类型清单!B:E,4,0)</f>
        <v>SJ-W-02-QDVZ-AC-0395</v>
      </c>
      <c r="D5605" s="30" t="s">
        <v>779</v>
      </c>
      <c r="E5605" s="30" t="s">
        <v>777</v>
      </c>
      <c r="F5605" s="30" t="s">
        <v>103</v>
      </c>
      <c r="G5605" s="30" t="s">
        <v>82</v>
      </c>
    </row>
    <row r="5606" spans="1:7" x14ac:dyDescent="0.2">
      <c r="A5606" s="34">
        <v>5605</v>
      </c>
      <c r="B5606" s="30" t="str">
        <f t="shared" si="87"/>
        <v>SJ-W-02-QDVZ-AC-0395_SN04_S</v>
      </c>
      <c r="C5606" s="30" t="str">
        <f>VLOOKUP(D5606,设备类型清单!B:E,4,0)</f>
        <v>SJ-W-02-QDVZ-AC-0395</v>
      </c>
      <c r="D5606" s="30" t="s">
        <v>779</v>
      </c>
      <c r="E5606" s="30" t="s">
        <v>777</v>
      </c>
      <c r="F5606" s="30" t="s">
        <v>104</v>
      </c>
      <c r="G5606" s="30" t="s">
        <v>90</v>
      </c>
    </row>
    <row r="5607" spans="1:7" x14ac:dyDescent="0.2">
      <c r="A5607" s="31">
        <v>5606</v>
      </c>
      <c r="B5607" s="32" t="str">
        <f t="shared" si="87"/>
        <v>SJ-W-02-QDVZ-AC-0396_OP01_F</v>
      </c>
      <c r="C5607" s="32" t="str">
        <f>VLOOKUP(D5607,设备类型清单!B:E,4,0)</f>
        <v>SJ-W-02-QDVZ-AC-0396</v>
      </c>
      <c r="D5607" s="32" t="s">
        <v>780</v>
      </c>
      <c r="E5607" s="32" t="s">
        <v>777</v>
      </c>
      <c r="F5607" s="32" t="s">
        <v>11</v>
      </c>
      <c r="G5607" s="32" t="s">
        <v>193</v>
      </c>
    </row>
    <row r="5608" spans="1:7" x14ac:dyDescent="0.2">
      <c r="A5608" s="31">
        <v>5607</v>
      </c>
      <c r="B5608" s="32" t="str">
        <f t="shared" si="87"/>
        <v>SJ-W-02-QDVZ-AC-0396_OP02_X</v>
      </c>
      <c r="C5608" s="32" t="str">
        <f>VLOOKUP(D5608,设备类型清单!B:E,4,0)</f>
        <v>SJ-W-02-QDVZ-AC-0396</v>
      </c>
      <c r="D5608" s="32" t="s">
        <v>780</v>
      </c>
      <c r="E5608" s="32" t="s">
        <v>777</v>
      </c>
      <c r="F5608" s="32" t="s">
        <v>94</v>
      </c>
      <c r="G5608" s="32" t="s">
        <v>194</v>
      </c>
    </row>
    <row r="5609" spans="1:7" x14ac:dyDescent="0.2">
      <c r="A5609" s="31">
        <v>5608</v>
      </c>
      <c r="B5609" s="32" t="str">
        <f t="shared" si="87"/>
        <v>SJ-W-02-QDVZ-AC-0396_HU01_F</v>
      </c>
      <c r="C5609" s="32" t="str">
        <f>VLOOKUP(D5609,设备类型清单!B:E,4,0)</f>
        <v>SJ-W-02-QDVZ-AC-0396</v>
      </c>
      <c r="D5609" s="32" t="s">
        <v>780</v>
      </c>
      <c r="E5609" s="32" t="s">
        <v>777</v>
      </c>
      <c r="F5609" s="32" t="s">
        <v>31</v>
      </c>
      <c r="G5609" s="32" t="s">
        <v>36</v>
      </c>
    </row>
    <row r="5610" spans="1:7" x14ac:dyDescent="0.2">
      <c r="A5610" s="31">
        <v>5609</v>
      </c>
      <c r="B5610" s="32" t="str">
        <f t="shared" si="87"/>
        <v>SJ-W-02-QDVZ-AC-0396_TE01_F</v>
      </c>
      <c r="C5610" s="32" t="str">
        <f>VLOOKUP(D5610,设备类型清单!B:E,4,0)</f>
        <v>SJ-W-02-QDVZ-AC-0396</v>
      </c>
      <c r="D5610" s="32" t="s">
        <v>780</v>
      </c>
      <c r="E5610" s="32" t="s">
        <v>777</v>
      </c>
      <c r="F5610" s="32" t="s">
        <v>43</v>
      </c>
      <c r="G5610" s="32" t="s">
        <v>48</v>
      </c>
    </row>
    <row r="5611" spans="1:7" x14ac:dyDescent="0.2">
      <c r="A5611" s="31">
        <v>5610</v>
      </c>
      <c r="B5611" s="32" t="str">
        <f t="shared" si="87"/>
        <v>SJ-W-02-QDVZ-AC-0396_TE02_F</v>
      </c>
      <c r="C5611" s="32" t="str">
        <f>VLOOKUP(D5611,设备类型清单!B:E,4,0)</f>
        <v>SJ-W-02-QDVZ-AC-0396</v>
      </c>
      <c r="D5611" s="32" t="s">
        <v>780</v>
      </c>
      <c r="E5611" s="32" t="s">
        <v>777</v>
      </c>
      <c r="F5611" s="32" t="s">
        <v>45</v>
      </c>
      <c r="G5611" s="32" t="s">
        <v>46</v>
      </c>
    </row>
    <row r="5612" spans="1:7" x14ac:dyDescent="0.2">
      <c r="A5612" s="31">
        <v>5611</v>
      </c>
      <c r="B5612" s="32" t="str">
        <f t="shared" si="87"/>
        <v>SJ-W-02-QDVZ-AC-0396_TE03_X</v>
      </c>
      <c r="C5612" s="32" t="str">
        <f>VLOOKUP(D5612,设备类型清单!B:E,4,0)</f>
        <v>SJ-W-02-QDVZ-AC-0396</v>
      </c>
      <c r="D5612" s="32" t="s">
        <v>780</v>
      </c>
      <c r="E5612" s="32" t="s">
        <v>777</v>
      </c>
      <c r="F5612" s="32" t="s">
        <v>495</v>
      </c>
      <c r="G5612" s="32" t="s">
        <v>64</v>
      </c>
    </row>
    <row r="5613" spans="1:7" x14ac:dyDescent="0.2">
      <c r="A5613" s="31">
        <v>5612</v>
      </c>
      <c r="B5613" s="32" t="str">
        <f t="shared" si="87"/>
        <v>SJ-W-02-QDVZ-AC-0396_DP01_X</v>
      </c>
      <c r="C5613" s="32" t="str">
        <f>VLOOKUP(D5613,设备类型清单!B:E,4,0)</f>
        <v>SJ-W-02-QDVZ-AC-0396</v>
      </c>
      <c r="D5613" s="32" t="s">
        <v>780</v>
      </c>
      <c r="E5613" s="32" t="s">
        <v>777</v>
      </c>
      <c r="F5613" s="32" t="s">
        <v>195</v>
      </c>
      <c r="G5613" s="32" t="s">
        <v>72</v>
      </c>
    </row>
    <row r="5614" spans="1:7" x14ac:dyDescent="0.2">
      <c r="A5614" s="31">
        <v>5613</v>
      </c>
      <c r="B5614" s="32" t="str">
        <f t="shared" si="87"/>
        <v>SJ-W-02-QDVZ-AC-0396_DP02_X</v>
      </c>
      <c r="C5614" s="32" t="str">
        <f>VLOOKUP(D5614,设备类型清单!B:E,4,0)</f>
        <v>SJ-W-02-QDVZ-AC-0396</v>
      </c>
      <c r="D5614" s="32" t="s">
        <v>780</v>
      </c>
      <c r="E5614" s="32" t="s">
        <v>777</v>
      </c>
      <c r="F5614" s="32" t="s">
        <v>71</v>
      </c>
      <c r="G5614" s="32" t="s">
        <v>74</v>
      </c>
    </row>
    <row r="5615" spans="1:7" x14ac:dyDescent="0.2">
      <c r="A5615" s="31">
        <v>5614</v>
      </c>
      <c r="B5615" s="32" t="str">
        <f t="shared" si="87"/>
        <v>SJ-W-02-QDVZ-AC-0396_SN01_E</v>
      </c>
      <c r="C5615" s="32" t="str">
        <f>VLOOKUP(D5615,设备类型清单!B:E,4,0)</f>
        <v>SJ-W-02-QDVZ-AC-0396</v>
      </c>
      <c r="D5615" s="32" t="s">
        <v>780</v>
      </c>
      <c r="E5615" s="32" t="s">
        <v>777</v>
      </c>
      <c r="F5615" s="32" t="s">
        <v>101</v>
      </c>
      <c r="G5615" s="32" t="s">
        <v>84</v>
      </c>
    </row>
    <row r="5616" spans="1:7" x14ac:dyDescent="0.2">
      <c r="A5616" s="31">
        <v>5615</v>
      </c>
      <c r="B5616" s="32" t="str">
        <f t="shared" si="87"/>
        <v>SJ-W-02-QDVZ-AC-0396_SN02_M</v>
      </c>
      <c r="C5616" s="32" t="str">
        <f>VLOOKUP(D5616,设备类型清单!B:E,4,0)</f>
        <v>SJ-W-02-QDVZ-AC-0396</v>
      </c>
      <c r="D5616" s="32" t="s">
        <v>780</v>
      </c>
      <c r="E5616" s="32" t="s">
        <v>777</v>
      </c>
      <c r="F5616" s="32" t="s">
        <v>102</v>
      </c>
      <c r="G5616" s="32" t="s">
        <v>80</v>
      </c>
    </row>
    <row r="5617" spans="1:7" x14ac:dyDescent="0.2">
      <c r="A5617" s="31">
        <v>5616</v>
      </c>
      <c r="B5617" s="32" t="str">
        <f t="shared" si="87"/>
        <v>SJ-W-02-QDVZ-AC-0396_SN03_R</v>
      </c>
      <c r="C5617" s="32" t="str">
        <f>VLOOKUP(D5617,设备类型清单!B:E,4,0)</f>
        <v>SJ-W-02-QDVZ-AC-0396</v>
      </c>
      <c r="D5617" s="32" t="s">
        <v>780</v>
      </c>
      <c r="E5617" s="32" t="s">
        <v>777</v>
      </c>
      <c r="F5617" s="32" t="s">
        <v>103</v>
      </c>
      <c r="G5617" s="32" t="s">
        <v>82</v>
      </c>
    </row>
    <row r="5618" spans="1:7" x14ac:dyDescent="0.2">
      <c r="A5618" s="31">
        <v>5617</v>
      </c>
      <c r="B5618" s="32" t="str">
        <f t="shared" si="87"/>
        <v>SJ-W-02-QDVZ-AC-0396_SN04_S</v>
      </c>
      <c r="C5618" s="32" t="str">
        <f>VLOOKUP(D5618,设备类型清单!B:E,4,0)</f>
        <v>SJ-W-02-QDVZ-AC-0396</v>
      </c>
      <c r="D5618" s="32" t="s">
        <v>780</v>
      </c>
      <c r="E5618" s="32" t="s">
        <v>777</v>
      </c>
      <c r="F5618" s="32" t="s">
        <v>104</v>
      </c>
      <c r="G5618" s="32" t="s">
        <v>90</v>
      </c>
    </row>
    <row r="5619" spans="1:7" x14ac:dyDescent="0.2">
      <c r="A5619" s="34">
        <v>5618</v>
      </c>
      <c r="B5619" s="30" t="str">
        <f t="shared" si="87"/>
        <v>SJ-W-02-QDVZ-AC-0397_OP01_F</v>
      </c>
      <c r="C5619" s="30" t="str">
        <f>VLOOKUP(D5619,设备类型清单!B:E,4,0)</f>
        <v>SJ-W-02-QDVZ-AC-0397</v>
      </c>
      <c r="D5619" s="30" t="s">
        <v>781</v>
      </c>
      <c r="E5619" s="30" t="s">
        <v>777</v>
      </c>
      <c r="F5619" s="30" t="s">
        <v>11</v>
      </c>
      <c r="G5619" s="30" t="s">
        <v>193</v>
      </c>
    </row>
    <row r="5620" spans="1:7" x14ac:dyDescent="0.2">
      <c r="A5620" s="34">
        <v>5619</v>
      </c>
      <c r="B5620" s="30" t="str">
        <f t="shared" si="87"/>
        <v>SJ-W-02-QDVZ-AC-0397_OP02_X</v>
      </c>
      <c r="C5620" s="30" t="str">
        <f>VLOOKUP(D5620,设备类型清单!B:E,4,0)</f>
        <v>SJ-W-02-QDVZ-AC-0397</v>
      </c>
      <c r="D5620" s="30" t="s">
        <v>781</v>
      </c>
      <c r="E5620" s="30" t="s">
        <v>777</v>
      </c>
      <c r="F5620" s="30" t="s">
        <v>94</v>
      </c>
      <c r="G5620" s="30" t="s">
        <v>194</v>
      </c>
    </row>
    <row r="5621" spans="1:7" x14ac:dyDescent="0.2">
      <c r="A5621" s="34">
        <v>5620</v>
      </c>
      <c r="B5621" s="30" t="str">
        <f t="shared" si="87"/>
        <v>SJ-W-02-QDVZ-AC-0397_HU01_F</v>
      </c>
      <c r="C5621" s="30" t="str">
        <f>VLOOKUP(D5621,设备类型清单!B:E,4,0)</f>
        <v>SJ-W-02-QDVZ-AC-0397</v>
      </c>
      <c r="D5621" s="30" t="s">
        <v>781</v>
      </c>
      <c r="E5621" s="30" t="s">
        <v>777</v>
      </c>
      <c r="F5621" s="30" t="s">
        <v>31</v>
      </c>
      <c r="G5621" s="30" t="s">
        <v>36</v>
      </c>
    </row>
    <row r="5622" spans="1:7" x14ac:dyDescent="0.2">
      <c r="A5622" s="34">
        <v>5621</v>
      </c>
      <c r="B5622" s="30" t="str">
        <f t="shared" si="87"/>
        <v>SJ-W-02-QDVZ-AC-0397_TE01_F</v>
      </c>
      <c r="C5622" s="30" t="str">
        <f>VLOOKUP(D5622,设备类型清单!B:E,4,0)</f>
        <v>SJ-W-02-QDVZ-AC-0397</v>
      </c>
      <c r="D5622" s="30" t="s">
        <v>781</v>
      </c>
      <c r="E5622" s="30" t="s">
        <v>777</v>
      </c>
      <c r="F5622" s="30" t="s">
        <v>43</v>
      </c>
      <c r="G5622" s="30" t="s">
        <v>48</v>
      </c>
    </row>
    <row r="5623" spans="1:7" x14ac:dyDescent="0.2">
      <c r="A5623" s="34">
        <v>5622</v>
      </c>
      <c r="B5623" s="30" t="str">
        <f t="shared" si="87"/>
        <v>SJ-W-02-QDVZ-AC-0397_TE02_F</v>
      </c>
      <c r="C5623" s="30" t="str">
        <f>VLOOKUP(D5623,设备类型清单!B:E,4,0)</f>
        <v>SJ-W-02-QDVZ-AC-0397</v>
      </c>
      <c r="D5623" s="30" t="s">
        <v>781</v>
      </c>
      <c r="E5623" s="30" t="s">
        <v>777</v>
      </c>
      <c r="F5623" s="30" t="s">
        <v>45</v>
      </c>
      <c r="G5623" s="30" t="s">
        <v>46</v>
      </c>
    </row>
    <row r="5624" spans="1:7" x14ac:dyDescent="0.2">
      <c r="A5624" s="34">
        <v>5623</v>
      </c>
      <c r="B5624" s="30" t="str">
        <f t="shared" si="87"/>
        <v>SJ-W-02-QDVZ-AC-0397_TE03_X</v>
      </c>
      <c r="C5624" s="30" t="str">
        <f>VLOOKUP(D5624,设备类型清单!B:E,4,0)</f>
        <v>SJ-W-02-QDVZ-AC-0397</v>
      </c>
      <c r="D5624" s="30" t="s">
        <v>781</v>
      </c>
      <c r="E5624" s="30" t="s">
        <v>777</v>
      </c>
      <c r="F5624" s="30" t="s">
        <v>495</v>
      </c>
      <c r="G5624" s="30" t="s">
        <v>64</v>
      </c>
    </row>
    <row r="5625" spans="1:7" x14ac:dyDescent="0.2">
      <c r="A5625" s="34">
        <v>5624</v>
      </c>
      <c r="B5625" s="30" t="str">
        <f t="shared" si="87"/>
        <v>SJ-W-02-QDVZ-AC-0397_DP01_X</v>
      </c>
      <c r="C5625" s="30" t="str">
        <f>VLOOKUP(D5625,设备类型清单!B:E,4,0)</f>
        <v>SJ-W-02-QDVZ-AC-0397</v>
      </c>
      <c r="D5625" s="30" t="s">
        <v>781</v>
      </c>
      <c r="E5625" s="30" t="s">
        <v>777</v>
      </c>
      <c r="F5625" s="30" t="s">
        <v>195</v>
      </c>
      <c r="G5625" s="30" t="s">
        <v>72</v>
      </c>
    </row>
    <row r="5626" spans="1:7" x14ac:dyDescent="0.2">
      <c r="A5626" s="34">
        <v>5625</v>
      </c>
      <c r="B5626" s="30" t="str">
        <f t="shared" si="87"/>
        <v>SJ-W-02-QDVZ-AC-0397_DP02_X</v>
      </c>
      <c r="C5626" s="30" t="str">
        <f>VLOOKUP(D5626,设备类型清单!B:E,4,0)</f>
        <v>SJ-W-02-QDVZ-AC-0397</v>
      </c>
      <c r="D5626" s="30" t="s">
        <v>781</v>
      </c>
      <c r="E5626" s="30" t="s">
        <v>777</v>
      </c>
      <c r="F5626" s="30" t="s">
        <v>71</v>
      </c>
      <c r="G5626" s="30" t="s">
        <v>74</v>
      </c>
    </row>
    <row r="5627" spans="1:7" x14ac:dyDescent="0.2">
      <c r="A5627" s="34">
        <v>5626</v>
      </c>
      <c r="B5627" s="30" t="str">
        <f t="shared" si="87"/>
        <v>SJ-W-02-QDVZ-AC-0397_SN01_E</v>
      </c>
      <c r="C5627" s="30" t="str">
        <f>VLOOKUP(D5627,设备类型清单!B:E,4,0)</f>
        <v>SJ-W-02-QDVZ-AC-0397</v>
      </c>
      <c r="D5627" s="30" t="s">
        <v>781</v>
      </c>
      <c r="E5627" s="30" t="s">
        <v>777</v>
      </c>
      <c r="F5627" s="30" t="s">
        <v>101</v>
      </c>
      <c r="G5627" s="30" t="s">
        <v>84</v>
      </c>
    </row>
    <row r="5628" spans="1:7" x14ac:dyDescent="0.2">
      <c r="A5628" s="34">
        <v>5627</v>
      </c>
      <c r="B5628" s="30" t="str">
        <f t="shared" si="87"/>
        <v>SJ-W-02-QDVZ-AC-0397_SN02_M</v>
      </c>
      <c r="C5628" s="30" t="str">
        <f>VLOOKUP(D5628,设备类型清单!B:E,4,0)</f>
        <v>SJ-W-02-QDVZ-AC-0397</v>
      </c>
      <c r="D5628" s="30" t="s">
        <v>781</v>
      </c>
      <c r="E5628" s="30" t="s">
        <v>777</v>
      </c>
      <c r="F5628" s="30" t="s">
        <v>102</v>
      </c>
      <c r="G5628" s="30" t="s">
        <v>80</v>
      </c>
    </row>
    <row r="5629" spans="1:7" x14ac:dyDescent="0.2">
      <c r="A5629" s="34">
        <v>5628</v>
      </c>
      <c r="B5629" s="30" t="str">
        <f t="shared" si="87"/>
        <v>SJ-W-02-QDVZ-AC-0397_SN03_R</v>
      </c>
      <c r="C5629" s="30" t="str">
        <f>VLOOKUP(D5629,设备类型清单!B:E,4,0)</f>
        <v>SJ-W-02-QDVZ-AC-0397</v>
      </c>
      <c r="D5629" s="30" t="s">
        <v>781</v>
      </c>
      <c r="E5629" s="30" t="s">
        <v>777</v>
      </c>
      <c r="F5629" s="30" t="s">
        <v>103</v>
      </c>
      <c r="G5629" s="30" t="s">
        <v>82</v>
      </c>
    </row>
    <row r="5630" spans="1:7" x14ac:dyDescent="0.2">
      <c r="A5630" s="34">
        <v>5629</v>
      </c>
      <c r="B5630" s="30" t="str">
        <f t="shared" si="87"/>
        <v>SJ-W-02-QDVZ-AC-0397_SN04_S</v>
      </c>
      <c r="C5630" s="30" t="str">
        <f>VLOOKUP(D5630,设备类型清单!B:E,4,0)</f>
        <v>SJ-W-02-QDVZ-AC-0397</v>
      </c>
      <c r="D5630" s="30" t="s">
        <v>781</v>
      </c>
      <c r="E5630" s="30" t="s">
        <v>777</v>
      </c>
      <c r="F5630" s="30" t="s">
        <v>104</v>
      </c>
      <c r="G5630" s="30" t="s">
        <v>90</v>
      </c>
    </row>
    <row r="5631" spans="1:7" x14ac:dyDescent="0.2">
      <c r="A5631" s="31">
        <v>5630</v>
      </c>
      <c r="B5631" s="32" t="str">
        <f t="shared" si="87"/>
        <v>SJ-W-02-QDVZ-AC-0398_OP01_F</v>
      </c>
      <c r="C5631" s="32" t="str">
        <f>VLOOKUP(D5631,设备类型清单!B:E,4,0)</f>
        <v>SJ-W-02-QDVZ-AC-0398</v>
      </c>
      <c r="D5631" s="32" t="s">
        <v>782</v>
      </c>
      <c r="E5631" s="32" t="s">
        <v>777</v>
      </c>
      <c r="F5631" s="32" t="s">
        <v>11</v>
      </c>
      <c r="G5631" s="32" t="s">
        <v>193</v>
      </c>
    </row>
    <row r="5632" spans="1:7" x14ac:dyDescent="0.2">
      <c r="A5632" s="31">
        <v>5631</v>
      </c>
      <c r="B5632" s="32" t="str">
        <f t="shared" si="87"/>
        <v>SJ-W-02-QDVZ-AC-0398_OP02_X</v>
      </c>
      <c r="C5632" s="32" t="str">
        <f>VLOOKUP(D5632,设备类型清单!B:E,4,0)</f>
        <v>SJ-W-02-QDVZ-AC-0398</v>
      </c>
      <c r="D5632" s="32" t="s">
        <v>782</v>
      </c>
      <c r="E5632" s="32" t="s">
        <v>777</v>
      </c>
      <c r="F5632" s="32" t="s">
        <v>94</v>
      </c>
      <c r="G5632" s="32" t="s">
        <v>194</v>
      </c>
    </row>
    <row r="5633" spans="1:7" x14ac:dyDescent="0.2">
      <c r="A5633" s="31">
        <v>5632</v>
      </c>
      <c r="B5633" s="32" t="str">
        <f t="shared" si="87"/>
        <v>SJ-W-02-QDVZ-AC-0398_HU01_F</v>
      </c>
      <c r="C5633" s="32" t="str">
        <f>VLOOKUP(D5633,设备类型清单!B:E,4,0)</f>
        <v>SJ-W-02-QDVZ-AC-0398</v>
      </c>
      <c r="D5633" s="32" t="s">
        <v>782</v>
      </c>
      <c r="E5633" s="32" t="s">
        <v>777</v>
      </c>
      <c r="F5633" s="32" t="s">
        <v>31</v>
      </c>
      <c r="G5633" s="32" t="s">
        <v>36</v>
      </c>
    </row>
    <row r="5634" spans="1:7" x14ac:dyDescent="0.2">
      <c r="A5634" s="31">
        <v>5633</v>
      </c>
      <c r="B5634" s="32" t="str">
        <f t="shared" ref="B5634:B5697" si="88">C5634&amp;F5634</f>
        <v>SJ-W-02-QDVZ-AC-0398_TE01_F</v>
      </c>
      <c r="C5634" s="32" t="str">
        <f>VLOOKUP(D5634,设备类型清单!B:E,4,0)</f>
        <v>SJ-W-02-QDVZ-AC-0398</v>
      </c>
      <c r="D5634" s="32" t="s">
        <v>782</v>
      </c>
      <c r="E5634" s="32" t="s">
        <v>777</v>
      </c>
      <c r="F5634" s="32" t="s">
        <v>43</v>
      </c>
      <c r="G5634" s="32" t="s">
        <v>48</v>
      </c>
    </row>
    <row r="5635" spans="1:7" x14ac:dyDescent="0.2">
      <c r="A5635" s="31">
        <v>5634</v>
      </c>
      <c r="B5635" s="32" t="str">
        <f t="shared" si="88"/>
        <v>SJ-W-02-QDVZ-AC-0398_TE02_F</v>
      </c>
      <c r="C5635" s="32" t="str">
        <f>VLOOKUP(D5635,设备类型清单!B:E,4,0)</f>
        <v>SJ-W-02-QDVZ-AC-0398</v>
      </c>
      <c r="D5635" s="32" t="s">
        <v>782</v>
      </c>
      <c r="E5635" s="32" t="s">
        <v>777</v>
      </c>
      <c r="F5635" s="32" t="s">
        <v>45</v>
      </c>
      <c r="G5635" s="32" t="s">
        <v>46</v>
      </c>
    </row>
    <row r="5636" spans="1:7" x14ac:dyDescent="0.2">
      <c r="A5636" s="31">
        <v>5635</v>
      </c>
      <c r="B5636" s="32" t="str">
        <f t="shared" si="88"/>
        <v>SJ-W-02-QDVZ-AC-0398_TE03_X</v>
      </c>
      <c r="C5636" s="32" t="str">
        <f>VLOOKUP(D5636,设备类型清单!B:E,4,0)</f>
        <v>SJ-W-02-QDVZ-AC-0398</v>
      </c>
      <c r="D5636" s="32" t="s">
        <v>782</v>
      </c>
      <c r="E5636" s="32" t="s">
        <v>777</v>
      </c>
      <c r="F5636" s="32" t="s">
        <v>495</v>
      </c>
      <c r="G5636" s="32" t="s">
        <v>64</v>
      </c>
    </row>
    <row r="5637" spans="1:7" x14ac:dyDescent="0.2">
      <c r="A5637" s="31">
        <v>5636</v>
      </c>
      <c r="B5637" s="32" t="str">
        <f t="shared" si="88"/>
        <v>SJ-W-02-QDVZ-AC-0398_DP01_X</v>
      </c>
      <c r="C5637" s="32" t="str">
        <f>VLOOKUP(D5637,设备类型清单!B:E,4,0)</f>
        <v>SJ-W-02-QDVZ-AC-0398</v>
      </c>
      <c r="D5637" s="32" t="s">
        <v>782</v>
      </c>
      <c r="E5637" s="32" t="s">
        <v>777</v>
      </c>
      <c r="F5637" s="32" t="s">
        <v>195</v>
      </c>
      <c r="G5637" s="32" t="s">
        <v>72</v>
      </c>
    </row>
    <row r="5638" spans="1:7" x14ac:dyDescent="0.2">
      <c r="A5638" s="31">
        <v>5637</v>
      </c>
      <c r="B5638" s="32" t="str">
        <f t="shared" si="88"/>
        <v>SJ-W-02-QDVZ-AC-0398_DP02_X</v>
      </c>
      <c r="C5638" s="32" t="str">
        <f>VLOOKUP(D5638,设备类型清单!B:E,4,0)</f>
        <v>SJ-W-02-QDVZ-AC-0398</v>
      </c>
      <c r="D5638" s="32" t="s">
        <v>782</v>
      </c>
      <c r="E5638" s="32" t="s">
        <v>777</v>
      </c>
      <c r="F5638" s="32" t="s">
        <v>71</v>
      </c>
      <c r="G5638" s="32" t="s">
        <v>74</v>
      </c>
    </row>
    <row r="5639" spans="1:7" x14ac:dyDescent="0.2">
      <c r="A5639" s="31">
        <v>5638</v>
      </c>
      <c r="B5639" s="32" t="str">
        <f t="shared" si="88"/>
        <v>SJ-W-02-QDVZ-AC-0398_SN01_E</v>
      </c>
      <c r="C5639" s="32" t="str">
        <f>VLOOKUP(D5639,设备类型清单!B:E,4,0)</f>
        <v>SJ-W-02-QDVZ-AC-0398</v>
      </c>
      <c r="D5639" s="32" t="s">
        <v>782</v>
      </c>
      <c r="E5639" s="32" t="s">
        <v>777</v>
      </c>
      <c r="F5639" s="32" t="s">
        <v>101</v>
      </c>
      <c r="G5639" s="32" t="s">
        <v>84</v>
      </c>
    </row>
    <row r="5640" spans="1:7" x14ac:dyDescent="0.2">
      <c r="A5640" s="31">
        <v>5639</v>
      </c>
      <c r="B5640" s="32" t="str">
        <f t="shared" si="88"/>
        <v>SJ-W-02-QDVZ-AC-0398_SN02_M</v>
      </c>
      <c r="C5640" s="32" t="str">
        <f>VLOOKUP(D5640,设备类型清单!B:E,4,0)</f>
        <v>SJ-W-02-QDVZ-AC-0398</v>
      </c>
      <c r="D5640" s="32" t="s">
        <v>782</v>
      </c>
      <c r="E5640" s="32" t="s">
        <v>777</v>
      </c>
      <c r="F5640" s="32" t="s">
        <v>102</v>
      </c>
      <c r="G5640" s="32" t="s">
        <v>80</v>
      </c>
    </row>
    <row r="5641" spans="1:7" x14ac:dyDescent="0.2">
      <c r="A5641" s="31">
        <v>5640</v>
      </c>
      <c r="B5641" s="32" t="str">
        <f t="shared" si="88"/>
        <v>SJ-W-02-QDVZ-AC-0398_SN03_R</v>
      </c>
      <c r="C5641" s="32" t="str">
        <f>VLOOKUP(D5641,设备类型清单!B:E,4,0)</f>
        <v>SJ-W-02-QDVZ-AC-0398</v>
      </c>
      <c r="D5641" s="32" t="s">
        <v>782</v>
      </c>
      <c r="E5641" s="32" t="s">
        <v>777</v>
      </c>
      <c r="F5641" s="32" t="s">
        <v>103</v>
      </c>
      <c r="G5641" s="32" t="s">
        <v>82</v>
      </c>
    </row>
    <row r="5642" spans="1:7" x14ac:dyDescent="0.2">
      <c r="A5642" s="31">
        <v>5641</v>
      </c>
      <c r="B5642" s="32" t="str">
        <f t="shared" si="88"/>
        <v>SJ-W-02-QDVZ-AC-0398_SN04_S</v>
      </c>
      <c r="C5642" s="32" t="str">
        <f>VLOOKUP(D5642,设备类型清单!B:E,4,0)</f>
        <v>SJ-W-02-QDVZ-AC-0398</v>
      </c>
      <c r="D5642" s="32" t="s">
        <v>782</v>
      </c>
      <c r="E5642" s="32" t="s">
        <v>777</v>
      </c>
      <c r="F5642" s="32" t="s">
        <v>104</v>
      </c>
      <c r="G5642" s="32" t="s">
        <v>90</v>
      </c>
    </row>
    <row r="5643" spans="1:7" x14ac:dyDescent="0.2">
      <c r="A5643" s="34">
        <v>5642</v>
      </c>
      <c r="B5643" s="30" t="str">
        <f t="shared" si="88"/>
        <v>SJ-W-02-QDVZ-AC-0399_OP01_F</v>
      </c>
      <c r="C5643" s="30" t="str">
        <f>VLOOKUP(D5643,设备类型清单!B:E,4,0)</f>
        <v>SJ-W-02-QDVZ-AC-0399</v>
      </c>
      <c r="D5643" s="30" t="s">
        <v>783</v>
      </c>
      <c r="E5643" s="30" t="s">
        <v>777</v>
      </c>
      <c r="F5643" s="30" t="s">
        <v>11</v>
      </c>
      <c r="G5643" s="30" t="s">
        <v>193</v>
      </c>
    </row>
    <row r="5644" spans="1:7" x14ac:dyDescent="0.2">
      <c r="A5644" s="34">
        <v>5643</v>
      </c>
      <c r="B5644" s="30" t="str">
        <f t="shared" si="88"/>
        <v>SJ-W-02-QDVZ-AC-0399_OP02_X</v>
      </c>
      <c r="C5644" s="30" t="str">
        <f>VLOOKUP(D5644,设备类型清单!B:E,4,0)</f>
        <v>SJ-W-02-QDVZ-AC-0399</v>
      </c>
      <c r="D5644" s="30" t="s">
        <v>783</v>
      </c>
      <c r="E5644" s="30" t="s">
        <v>777</v>
      </c>
      <c r="F5644" s="30" t="s">
        <v>94</v>
      </c>
      <c r="G5644" s="30" t="s">
        <v>194</v>
      </c>
    </row>
    <row r="5645" spans="1:7" x14ac:dyDescent="0.2">
      <c r="A5645" s="34">
        <v>5644</v>
      </c>
      <c r="B5645" s="30" t="str">
        <f t="shared" si="88"/>
        <v>SJ-W-02-QDVZ-AC-0399_HU01_F</v>
      </c>
      <c r="C5645" s="30" t="str">
        <f>VLOOKUP(D5645,设备类型清单!B:E,4,0)</f>
        <v>SJ-W-02-QDVZ-AC-0399</v>
      </c>
      <c r="D5645" s="30" t="s">
        <v>783</v>
      </c>
      <c r="E5645" s="30" t="s">
        <v>777</v>
      </c>
      <c r="F5645" s="30" t="s">
        <v>31</v>
      </c>
      <c r="G5645" s="30" t="s">
        <v>36</v>
      </c>
    </row>
    <row r="5646" spans="1:7" x14ac:dyDescent="0.2">
      <c r="A5646" s="34">
        <v>5645</v>
      </c>
      <c r="B5646" s="30" t="str">
        <f t="shared" si="88"/>
        <v>SJ-W-02-QDVZ-AC-0399_TE01_F</v>
      </c>
      <c r="C5646" s="30" t="str">
        <f>VLOOKUP(D5646,设备类型清单!B:E,4,0)</f>
        <v>SJ-W-02-QDVZ-AC-0399</v>
      </c>
      <c r="D5646" s="30" t="s">
        <v>783</v>
      </c>
      <c r="E5646" s="30" t="s">
        <v>777</v>
      </c>
      <c r="F5646" s="30" t="s">
        <v>43</v>
      </c>
      <c r="G5646" s="30" t="s">
        <v>48</v>
      </c>
    </row>
    <row r="5647" spans="1:7" x14ac:dyDescent="0.2">
      <c r="A5647" s="34">
        <v>5646</v>
      </c>
      <c r="B5647" s="30" t="str">
        <f t="shared" si="88"/>
        <v>SJ-W-02-QDVZ-AC-0399_TE02_F</v>
      </c>
      <c r="C5647" s="30" t="str">
        <f>VLOOKUP(D5647,设备类型清单!B:E,4,0)</f>
        <v>SJ-W-02-QDVZ-AC-0399</v>
      </c>
      <c r="D5647" s="30" t="s">
        <v>783</v>
      </c>
      <c r="E5647" s="30" t="s">
        <v>777</v>
      </c>
      <c r="F5647" s="30" t="s">
        <v>45</v>
      </c>
      <c r="G5647" s="30" t="s">
        <v>46</v>
      </c>
    </row>
    <row r="5648" spans="1:7" x14ac:dyDescent="0.2">
      <c r="A5648" s="34">
        <v>5647</v>
      </c>
      <c r="B5648" s="30" t="str">
        <f t="shared" si="88"/>
        <v>SJ-W-02-QDVZ-AC-0399_TE03_X</v>
      </c>
      <c r="C5648" s="30" t="str">
        <f>VLOOKUP(D5648,设备类型清单!B:E,4,0)</f>
        <v>SJ-W-02-QDVZ-AC-0399</v>
      </c>
      <c r="D5648" s="30" t="s">
        <v>783</v>
      </c>
      <c r="E5648" s="30" t="s">
        <v>777</v>
      </c>
      <c r="F5648" s="30" t="s">
        <v>495</v>
      </c>
      <c r="G5648" s="30" t="s">
        <v>64</v>
      </c>
    </row>
    <row r="5649" spans="1:7" x14ac:dyDescent="0.2">
      <c r="A5649" s="34">
        <v>5648</v>
      </c>
      <c r="B5649" s="30" t="str">
        <f t="shared" si="88"/>
        <v>SJ-W-02-QDVZ-AC-0399_DP01_X</v>
      </c>
      <c r="C5649" s="30" t="str">
        <f>VLOOKUP(D5649,设备类型清单!B:E,4,0)</f>
        <v>SJ-W-02-QDVZ-AC-0399</v>
      </c>
      <c r="D5649" s="30" t="s">
        <v>783</v>
      </c>
      <c r="E5649" s="30" t="s">
        <v>777</v>
      </c>
      <c r="F5649" s="30" t="s">
        <v>195</v>
      </c>
      <c r="G5649" s="30" t="s">
        <v>72</v>
      </c>
    </row>
    <row r="5650" spans="1:7" x14ac:dyDescent="0.2">
      <c r="A5650" s="34">
        <v>5649</v>
      </c>
      <c r="B5650" s="30" t="str">
        <f t="shared" si="88"/>
        <v>SJ-W-02-QDVZ-AC-0399_DP02_X</v>
      </c>
      <c r="C5650" s="30" t="str">
        <f>VLOOKUP(D5650,设备类型清单!B:E,4,0)</f>
        <v>SJ-W-02-QDVZ-AC-0399</v>
      </c>
      <c r="D5650" s="30" t="s">
        <v>783</v>
      </c>
      <c r="E5650" s="30" t="s">
        <v>777</v>
      </c>
      <c r="F5650" s="30" t="s">
        <v>71</v>
      </c>
      <c r="G5650" s="30" t="s">
        <v>74</v>
      </c>
    </row>
    <row r="5651" spans="1:7" x14ac:dyDescent="0.2">
      <c r="A5651" s="34">
        <v>5650</v>
      </c>
      <c r="B5651" s="30" t="str">
        <f t="shared" si="88"/>
        <v>SJ-W-02-QDVZ-AC-0399_SN01_E</v>
      </c>
      <c r="C5651" s="30" t="str">
        <f>VLOOKUP(D5651,设备类型清单!B:E,4,0)</f>
        <v>SJ-W-02-QDVZ-AC-0399</v>
      </c>
      <c r="D5651" s="30" t="s">
        <v>783</v>
      </c>
      <c r="E5651" s="30" t="s">
        <v>777</v>
      </c>
      <c r="F5651" s="30" t="s">
        <v>101</v>
      </c>
      <c r="G5651" s="30" t="s">
        <v>84</v>
      </c>
    </row>
    <row r="5652" spans="1:7" x14ac:dyDescent="0.2">
      <c r="A5652" s="34">
        <v>5651</v>
      </c>
      <c r="B5652" s="30" t="str">
        <f t="shared" si="88"/>
        <v>SJ-W-02-QDVZ-AC-0399_SN02_M</v>
      </c>
      <c r="C5652" s="30" t="str">
        <f>VLOOKUP(D5652,设备类型清单!B:E,4,0)</f>
        <v>SJ-W-02-QDVZ-AC-0399</v>
      </c>
      <c r="D5652" s="30" t="s">
        <v>783</v>
      </c>
      <c r="E5652" s="30" t="s">
        <v>777</v>
      </c>
      <c r="F5652" s="30" t="s">
        <v>102</v>
      </c>
      <c r="G5652" s="30" t="s">
        <v>80</v>
      </c>
    </row>
    <row r="5653" spans="1:7" x14ac:dyDescent="0.2">
      <c r="A5653" s="34">
        <v>5652</v>
      </c>
      <c r="B5653" s="30" t="str">
        <f t="shared" si="88"/>
        <v>SJ-W-02-QDVZ-AC-0399_SN03_R</v>
      </c>
      <c r="C5653" s="30" t="str">
        <f>VLOOKUP(D5653,设备类型清单!B:E,4,0)</f>
        <v>SJ-W-02-QDVZ-AC-0399</v>
      </c>
      <c r="D5653" s="30" t="s">
        <v>783</v>
      </c>
      <c r="E5653" s="30" t="s">
        <v>777</v>
      </c>
      <c r="F5653" s="30" t="s">
        <v>103</v>
      </c>
      <c r="G5653" s="30" t="s">
        <v>82</v>
      </c>
    </row>
    <row r="5654" spans="1:7" x14ac:dyDescent="0.2">
      <c r="A5654" s="34">
        <v>5653</v>
      </c>
      <c r="B5654" s="30" t="str">
        <f t="shared" si="88"/>
        <v>SJ-W-02-QDVZ-AC-0399_SN04_S</v>
      </c>
      <c r="C5654" s="30" t="str">
        <f>VLOOKUP(D5654,设备类型清单!B:E,4,0)</f>
        <v>SJ-W-02-QDVZ-AC-0399</v>
      </c>
      <c r="D5654" s="30" t="s">
        <v>783</v>
      </c>
      <c r="E5654" s="30" t="s">
        <v>777</v>
      </c>
      <c r="F5654" s="30" t="s">
        <v>104</v>
      </c>
      <c r="G5654" s="30" t="s">
        <v>90</v>
      </c>
    </row>
    <row r="5655" spans="1:7" x14ac:dyDescent="0.2">
      <c r="A5655" s="31">
        <v>5654</v>
      </c>
      <c r="B5655" s="32" t="str">
        <f t="shared" si="88"/>
        <v>SJ-W-02-QDVZ-AC-0400_OP01_F</v>
      </c>
      <c r="C5655" s="32" t="str">
        <f>VLOOKUP(D5655,设备类型清单!B:E,4,0)</f>
        <v>SJ-W-02-QDVZ-AC-0400</v>
      </c>
      <c r="D5655" s="32" t="s">
        <v>784</v>
      </c>
      <c r="E5655" s="32" t="s">
        <v>777</v>
      </c>
      <c r="F5655" s="32" t="s">
        <v>11</v>
      </c>
      <c r="G5655" s="32" t="s">
        <v>193</v>
      </c>
    </row>
    <row r="5656" spans="1:7" x14ac:dyDescent="0.2">
      <c r="A5656" s="31">
        <v>5655</v>
      </c>
      <c r="B5656" s="32" t="str">
        <f t="shared" si="88"/>
        <v>SJ-W-02-QDVZ-AC-0400_OP02_X</v>
      </c>
      <c r="C5656" s="32" t="str">
        <f>VLOOKUP(D5656,设备类型清单!B:E,4,0)</f>
        <v>SJ-W-02-QDVZ-AC-0400</v>
      </c>
      <c r="D5656" s="32" t="s">
        <v>784</v>
      </c>
      <c r="E5656" s="32" t="s">
        <v>777</v>
      </c>
      <c r="F5656" s="32" t="s">
        <v>94</v>
      </c>
      <c r="G5656" s="32" t="s">
        <v>194</v>
      </c>
    </row>
    <row r="5657" spans="1:7" x14ac:dyDescent="0.2">
      <c r="A5657" s="31">
        <v>5656</v>
      </c>
      <c r="B5657" s="32" t="str">
        <f t="shared" si="88"/>
        <v>SJ-W-02-QDVZ-AC-0400_HU01_F</v>
      </c>
      <c r="C5657" s="32" t="str">
        <f>VLOOKUP(D5657,设备类型清单!B:E,4,0)</f>
        <v>SJ-W-02-QDVZ-AC-0400</v>
      </c>
      <c r="D5657" s="32" t="s">
        <v>784</v>
      </c>
      <c r="E5657" s="32" t="s">
        <v>777</v>
      </c>
      <c r="F5657" s="32" t="s">
        <v>31</v>
      </c>
      <c r="G5657" s="32" t="s">
        <v>36</v>
      </c>
    </row>
    <row r="5658" spans="1:7" x14ac:dyDescent="0.2">
      <c r="A5658" s="31">
        <v>5657</v>
      </c>
      <c r="B5658" s="32" t="str">
        <f t="shared" si="88"/>
        <v>SJ-W-02-QDVZ-AC-0400_TE01_F</v>
      </c>
      <c r="C5658" s="32" t="str">
        <f>VLOOKUP(D5658,设备类型清单!B:E,4,0)</f>
        <v>SJ-W-02-QDVZ-AC-0400</v>
      </c>
      <c r="D5658" s="32" t="s">
        <v>784</v>
      </c>
      <c r="E5658" s="32" t="s">
        <v>777</v>
      </c>
      <c r="F5658" s="32" t="s">
        <v>43</v>
      </c>
      <c r="G5658" s="32" t="s">
        <v>48</v>
      </c>
    </row>
    <row r="5659" spans="1:7" x14ac:dyDescent="0.2">
      <c r="A5659" s="31">
        <v>5658</v>
      </c>
      <c r="B5659" s="32" t="str">
        <f t="shared" si="88"/>
        <v>SJ-W-02-QDVZ-AC-0400_TE02_F</v>
      </c>
      <c r="C5659" s="32" t="str">
        <f>VLOOKUP(D5659,设备类型清单!B:E,4,0)</f>
        <v>SJ-W-02-QDVZ-AC-0400</v>
      </c>
      <c r="D5659" s="32" t="s">
        <v>784</v>
      </c>
      <c r="E5659" s="32" t="s">
        <v>777</v>
      </c>
      <c r="F5659" s="32" t="s">
        <v>45</v>
      </c>
      <c r="G5659" s="32" t="s">
        <v>46</v>
      </c>
    </row>
    <row r="5660" spans="1:7" x14ac:dyDescent="0.2">
      <c r="A5660" s="31">
        <v>5659</v>
      </c>
      <c r="B5660" s="32" t="str">
        <f t="shared" si="88"/>
        <v>SJ-W-02-QDVZ-AC-0400_TE03_X</v>
      </c>
      <c r="C5660" s="32" t="str">
        <f>VLOOKUP(D5660,设备类型清单!B:E,4,0)</f>
        <v>SJ-W-02-QDVZ-AC-0400</v>
      </c>
      <c r="D5660" s="32" t="s">
        <v>784</v>
      </c>
      <c r="E5660" s="32" t="s">
        <v>777</v>
      </c>
      <c r="F5660" s="32" t="s">
        <v>495</v>
      </c>
      <c r="G5660" s="32" t="s">
        <v>64</v>
      </c>
    </row>
    <row r="5661" spans="1:7" x14ac:dyDescent="0.2">
      <c r="A5661" s="31">
        <v>5660</v>
      </c>
      <c r="B5661" s="32" t="str">
        <f t="shared" si="88"/>
        <v>SJ-W-02-QDVZ-AC-0400_DP01_X</v>
      </c>
      <c r="C5661" s="32" t="str">
        <f>VLOOKUP(D5661,设备类型清单!B:E,4,0)</f>
        <v>SJ-W-02-QDVZ-AC-0400</v>
      </c>
      <c r="D5661" s="32" t="s">
        <v>784</v>
      </c>
      <c r="E5661" s="32" t="s">
        <v>777</v>
      </c>
      <c r="F5661" s="32" t="s">
        <v>195</v>
      </c>
      <c r="G5661" s="32" t="s">
        <v>72</v>
      </c>
    </row>
    <row r="5662" spans="1:7" x14ac:dyDescent="0.2">
      <c r="A5662" s="31">
        <v>5661</v>
      </c>
      <c r="B5662" s="32" t="str">
        <f t="shared" si="88"/>
        <v>SJ-W-02-QDVZ-AC-0400_DP02_X</v>
      </c>
      <c r="C5662" s="32" t="str">
        <f>VLOOKUP(D5662,设备类型清单!B:E,4,0)</f>
        <v>SJ-W-02-QDVZ-AC-0400</v>
      </c>
      <c r="D5662" s="32" t="s">
        <v>784</v>
      </c>
      <c r="E5662" s="32" t="s">
        <v>777</v>
      </c>
      <c r="F5662" s="32" t="s">
        <v>71</v>
      </c>
      <c r="G5662" s="32" t="s">
        <v>74</v>
      </c>
    </row>
    <row r="5663" spans="1:7" x14ac:dyDescent="0.2">
      <c r="A5663" s="31">
        <v>5662</v>
      </c>
      <c r="B5663" s="32" t="str">
        <f t="shared" si="88"/>
        <v>SJ-W-02-QDVZ-AC-0400_SN01_E</v>
      </c>
      <c r="C5663" s="32" t="str">
        <f>VLOOKUP(D5663,设备类型清单!B:E,4,0)</f>
        <v>SJ-W-02-QDVZ-AC-0400</v>
      </c>
      <c r="D5663" s="32" t="s">
        <v>784</v>
      </c>
      <c r="E5663" s="32" t="s">
        <v>777</v>
      </c>
      <c r="F5663" s="32" t="s">
        <v>101</v>
      </c>
      <c r="G5663" s="32" t="s">
        <v>84</v>
      </c>
    </row>
    <row r="5664" spans="1:7" x14ac:dyDescent="0.2">
      <c r="A5664" s="31">
        <v>5663</v>
      </c>
      <c r="B5664" s="32" t="str">
        <f t="shared" si="88"/>
        <v>SJ-W-02-QDVZ-AC-0400_SN02_M</v>
      </c>
      <c r="C5664" s="32" t="str">
        <f>VLOOKUP(D5664,设备类型清单!B:E,4,0)</f>
        <v>SJ-W-02-QDVZ-AC-0400</v>
      </c>
      <c r="D5664" s="32" t="s">
        <v>784</v>
      </c>
      <c r="E5664" s="32" t="s">
        <v>777</v>
      </c>
      <c r="F5664" s="32" t="s">
        <v>102</v>
      </c>
      <c r="G5664" s="32" t="s">
        <v>80</v>
      </c>
    </row>
    <row r="5665" spans="1:7" x14ac:dyDescent="0.2">
      <c r="A5665" s="31">
        <v>5664</v>
      </c>
      <c r="B5665" s="32" t="str">
        <f t="shared" si="88"/>
        <v>SJ-W-02-QDVZ-AC-0400_SN03_R</v>
      </c>
      <c r="C5665" s="32" t="str">
        <f>VLOOKUP(D5665,设备类型清单!B:E,4,0)</f>
        <v>SJ-W-02-QDVZ-AC-0400</v>
      </c>
      <c r="D5665" s="32" t="s">
        <v>784</v>
      </c>
      <c r="E5665" s="32" t="s">
        <v>777</v>
      </c>
      <c r="F5665" s="32" t="s">
        <v>103</v>
      </c>
      <c r="G5665" s="32" t="s">
        <v>82</v>
      </c>
    </row>
    <row r="5666" spans="1:7" x14ac:dyDescent="0.2">
      <c r="A5666" s="31">
        <v>5665</v>
      </c>
      <c r="B5666" s="32" t="str">
        <f t="shared" si="88"/>
        <v>SJ-W-02-QDVZ-AC-0400_SN04_S</v>
      </c>
      <c r="C5666" s="32" t="str">
        <f>VLOOKUP(D5666,设备类型清单!B:E,4,0)</f>
        <v>SJ-W-02-QDVZ-AC-0400</v>
      </c>
      <c r="D5666" s="32" t="s">
        <v>784</v>
      </c>
      <c r="E5666" s="32" t="s">
        <v>777</v>
      </c>
      <c r="F5666" s="32" t="s">
        <v>104</v>
      </c>
      <c r="G5666" s="32" t="s">
        <v>90</v>
      </c>
    </row>
    <row r="5667" spans="1:7" x14ac:dyDescent="0.2">
      <c r="A5667" s="34">
        <v>5666</v>
      </c>
      <c r="B5667" s="30" t="str">
        <f t="shared" si="88"/>
        <v>SJ-W-02-QDVZ-AC-0401_OP01_F</v>
      </c>
      <c r="C5667" s="30" t="str">
        <f>VLOOKUP(D5667,设备类型清单!B:E,4,0)</f>
        <v>SJ-W-02-QDVZ-AC-0401</v>
      </c>
      <c r="D5667" s="30" t="s">
        <v>785</v>
      </c>
      <c r="E5667" s="30" t="s">
        <v>777</v>
      </c>
      <c r="F5667" s="30" t="s">
        <v>11</v>
      </c>
      <c r="G5667" s="30" t="s">
        <v>193</v>
      </c>
    </row>
    <row r="5668" spans="1:7" x14ac:dyDescent="0.2">
      <c r="A5668" s="34">
        <v>5667</v>
      </c>
      <c r="B5668" s="30" t="str">
        <f t="shared" si="88"/>
        <v>SJ-W-02-QDVZ-AC-0401_OP02_X</v>
      </c>
      <c r="C5668" s="30" t="str">
        <f>VLOOKUP(D5668,设备类型清单!B:E,4,0)</f>
        <v>SJ-W-02-QDVZ-AC-0401</v>
      </c>
      <c r="D5668" s="30" t="s">
        <v>785</v>
      </c>
      <c r="E5668" s="30" t="s">
        <v>777</v>
      </c>
      <c r="F5668" s="30" t="s">
        <v>94</v>
      </c>
      <c r="G5668" s="30" t="s">
        <v>194</v>
      </c>
    </row>
    <row r="5669" spans="1:7" x14ac:dyDescent="0.2">
      <c r="A5669" s="34">
        <v>5668</v>
      </c>
      <c r="B5669" s="30" t="str">
        <f t="shared" si="88"/>
        <v>SJ-W-02-QDVZ-AC-0401_HU01_F</v>
      </c>
      <c r="C5669" s="30" t="str">
        <f>VLOOKUP(D5669,设备类型清单!B:E,4,0)</f>
        <v>SJ-W-02-QDVZ-AC-0401</v>
      </c>
      <c r="D5669" s="30" t="s">
        <v>785</v>
      </c>
      <c r="E5669" s="30" t="s">
        <v>777</v>
      </c>
      <c r="F5669" s="30" t="s">
        <v>31</v>
      </c>
      <c r="G5669" s="30" t="s">
        <v>36</v>
      </c>
    </row>
    <row r="5670" spans="1:7" x14ac:dyDescent="0.2">
      <c r="A5670" s="34">
        <v>5669</v>
      </c>
      <c r="B5670" s="30" t="str">
        <f t="shared" si="88"/>
        <v>SJ-W-02-QDVZ-AC-0401_TE01_F</v>
      </c>
      <c r="C5670" s="30" t="str">
        <f>VLOOKUP(D5670,设备类型清单!B:E,4,0)</f>
        <v>SJ-W-02-QDVZ-AC-0401</v>
      </c>
      <c r="D5670" s="30" t="s">
        <v>785</v>
      </c>
      <c r="E5670" s="30" t="s">
        <v>777</v>
      </c>
      <c r="F5670" s="30" t="s">
        <v>43</v>
      </c>
      <c r="G5670" s="30" t="s">
        <v>48</v>
      </c>
    </row>
    <row r="5671" spans="1:7" x14ac:dyDescent="0.2">
      <c r="A5671" s="34">
        <v>5670</v>
      </c>
      <c r="B5671" s="30" t="str">
        <f t="shared" si="88"/>
        <v>SJ-W-02-QDVZ-AC-0401_TE02_F</v>
      </c>
      <c r="C5671" s="30" t="str">
        <f>VLOOKUP(D5671,设备类型清单!B:E,4,0)</f>
        <v>SJ-W-02-QDVZ-AC-0401</v>
      </c>
      <c r="D5671" s="30" t="s">
        <v>785</v>
      </c>
      <c r="E5671" s="30" t="s">
        <v>777</v>
      </c>
      <c r="F5671" s="30" t="s">
        <v>45</v>
      </c>
      <c r="G5671" s="30" t="s">
        <v>46</v>
      </c>
    </row>
    <row r="5672" spans="1:7" x14ac:dyDescent="0.2">
      <c r="A5672" s="34">
        <v>5671</v>
      </c>
      <c r="B5672" s="30" t="str">
        <f t="shared" si="88"/>
        <v>SJ-W-02-QDVZ-AC-0401_TE03_X</v>
      </c>
      <c r="C5672" s="30" t="str">
        <f>VLOOKUP(D5672,设备类型清单!B:E,4,0)</f>
        <v>SJ-W-02-QDVZ-AC-0401</v>
      </c>
      <c r="D5672" s="30" t="s">
        <v>785</v>
      </c>
      <c r="E5672" s="30" t="s">
        <v>777</v>
      </c>
      <c r="F5672" s="30" t="s">
        <v>495</v>
      </c>
      <c r="G5672" s="30" t="s">
        <v>64</v>
      </c>
    </row>
    <row r="5673" spans="1:7" x14ac:dyDescent="0.2">
      <c r="A5673" s="34">
        <v>5672</v>
      </c>
      <c r="B5673" s="30" t="str">
        <f t="shared" si="88"/>
        <v>SJ-W-02-QDVZ-AC-0401_DP01_X</v>
      </c>
      <c r="C5673" s="30" t="str">
        <f>VLOOKUP(D5673,设备类型清单!B:E,4,0)</f>
        <v>SJ-W-02-QDVZ-AC-0401</v>
      </c>
      <c r="D5673" s="30" t="s">
        <v>785</v>
      </c>
      <c r="E5673" s="30" t="s">
        <v>777</v>
      </c>
      <c r="F5673" s="30" t="s">
        <v>195</v>
      </c>
      <c r="G5673" s="30" t="s">
        <v>72</v>
      </c>
    </row>
    <row r="5674" spans="1:7" x14ac:dyDescent="0.2">
      <c r="A5674" s="34">
        <v>5673</v>
      </c>
      <c r="B5674" s="30" t="str">
        <f t="shared" si="88"/>
        <v>SJ-W-02-QDVZ-AC-0401_DP02_X</v>
      </c>
      <c r="C5674" s="30" t="str">
        <f>VLOOKUP(D5674,设备类型清单!B:E,4,0)</f>
        <v>SJ-W-02-QDVZ-AC-0401</v>
      </c>
      <c r="D5674" s="30" t="s">
        <v>785</v>
      </c>
      <c r="E5674" s="30" t="s">
        <v>777</v>
      </c>
      <c r="F5674" s="30" t="s">
        <v>71</v>
      </c>
      <c r="G5674" s="30" t="s">
        <v>74</v>
      </c>
    </row>
    <row r="5675" spans="1:7" x14ac:dyDescent="0.2">
      <c r="A5675" s="34">
        <v>5674</v>
      </c>
      <c r="B5675" s="30" t="str">
        <f t="shared" si="88"/>
        <v>SJ-W-02-QDVZ-AC-0401_SN01_E</v>
      </c>
      <c r="C5675" s="30" t="str">
        <f>VLOOKUP(D5675,设备类型清单!B:E,4,0)</f>
        <v>SJ-W-02-QDVZ-AC-0401</v>
      </c>
      <c r="D5675" s="30" t="s">
        <v>785</v>
      </c>
      <c r="E5675" s="30" t="s">
        <v>777</v>
      </c>
      <c r="F5675" s="30" t="s">
        <v>101</v>
      </c>
      <c r="G5675" s="30" t="s">
        <v>84</v>
      </c>
    </row>
    <row r="5676" spans="1:7" x14ac:dyDescent="0.2">
      <c r="A5676" s="34">
        <v>5675</v>
      </c>
      <c r="B5676" s="30" t="str">
        <f t="shared" si="88"/>
        <v>SJ-W-02-QDVZ-AC-0401_SN02_M</v>
      </c>
      <c r="C5676" s="30" t="str">
        <f>VLOOKUP(D5676,设备类型清单!B:E,4,0)</f>
        <v>SJ-W-02-QDVZ-AC-0401</v>
      </c>
      <c r="D5676" s="30" t="s">
        <v>785</v>
      </c>
      <c r="E5676" s="30" t="s">
        <v>777</v>
      </c>
      <c r="F5676" s="30" t="s">
        <v>102</v>
      </c>
      <c r="G5676" s="30" t="s">
        <v>80</v>
      </c>
    </row>
    <row r="5677" spans="1:7" x14ac:dyDescent="0.2">
      <c r="A5677" s="34">
        <v>5676</v>
      </c>
      <c r="B5677" s="30" t="str">
        <f t="shared" si="88"/>
        <v>SJ-W-02-QDVZ-AC-0401_SN03_R</v>
      </c>
      <c r="C5677" s="30" t="str">
        <f>VLOOKUP(D5677,设备类型清单!B:E,4,0)</f>
        <v>SJ-W-02-QDVZ-AC-0401</v>
      </c>
      <c r="D5677" s="30" t="s">
        <v>785</v>
      </c>
      <c r="E5677" s="30" t="s">
        <v>777</v>
      </c>
      <c r="F5677" s="30" t="s">
        <v>103</v>
      </c>
      <c r="G5677" s="30" t="s">
        <v>82</v>
      </c>
    </row>
    <row r="5678" spans="1:7" x14ac:dyDescent="0.2">
      <c r="A5678" s="34">
        <v>5677</v>
      </c>
      <c r="B5678" s="30" t="str">
        <f t="shared" si="88"/>
        <v>SJ-W-02-QDVZ-AC-0401_SN04_S</v>
      </c>
      <c r="C5678" s="30" t="str">
        <f>VLOOKUP(D5678,设备类型清单!B:E,4,0)</f>
        <v>SJ-W-02-QDVZ-AC-0401</v>
      </c>
      <c r="D5678" s="30" t="s">
        <v>785</v>
      </c>
      <c r="E5678" s="30" t="s">
        <v>777</v>
      </c>
      <c r="F5678" s="30" t="s">
        <v>104</v>
      </c>
      <c r="G5678" s="30" t="s">
        <v>90</v>
      </c>
    </row>
    <row r="5679" spans="1:7" x14ac:dyDescent="0.2">
      <c r="A5679" s="31">
        <v>5678</v>
      </c>
      <c r="B5679" s="32" t="str">
        <f t="shared" si="88"/>
        <v>SJ-W-02-QDVZ-AC-0402_OP01_F</v>
      </c>
      <c r="C5679" s="32" t="str">
        <f>VLOOKUP(D5679,设备类型清单!B:E,4,0)</f>
        <v>SJ-W-02-QDVZ-AC-0402</v>
      </c>
      <c r="D5679" s="32" t="s">
        <v>786</v>
      </c>
      <c r="E5679" s="32" t="s">
        <v>777</v>
      </c>
      <c r="F5679" s="32" t="s">
        <v>11</v>
      </c>
      <c r="G5679" s="32" t="s">
        <v>193</v>
      </c>
    </row>
    <row r="5680" spans="1:7" x14ac:dyDescent="0.2">
      <c r="A5680" s="31">
        <v>5679</v>
      </c>
      <c r="B5680" s="32" t="str">
        <f t="shared" si="88"/>
        <v>SJ-W-02-QDVZ-AC-0402_OP02_X</v>
      </c>
      <c r="C5680" s="32" t="str">
        <f>VLOOKUP(D5680,设备类型清单!B:E,4,0)</f>
        <v>SJ-W-02-QDVZ-AC-0402</v>
      </c>
      <c r="D5680" s="32" t="s">
        <v>786</v>
      </c>
      <c r="E5680" s="32" t="s">
        <v>777</v>
      </c>
      <c r="F5680" s="32" t="s">
        <v>94</v>
      </c>
      <c r="G5680" s="32" t="s">
        <v>194</v>
      </c>
    </row>
    <row r="5681" spans="1:7" x14ac:dyDescent="0.2">
      <c r="A5681" s="31">
        <v>5680</v>
      </c>
      <c r="B5681" s="32" t="str">
        <f t="shared" si="88"/>
        <v>SJ-W-02-QDVZ-AC-0402_HU01_F</v>
      </c>
      <c r="C5681" s="32" t="str">
        <f>VLOOKUP(D5681,设备类型清单!B:E,4,0)</f>
        <v>SJ-W-02-QDVZ-AC-0402</v>
      </c>
      <c r="D5681" s="32" t="s">
        <v>786</v>
      </c>
      <c r="E5681" s="32" t="s">
        <v>777</v>
      </c>
      <c r="F5681" s="32" t="s">
        <v>31</v>
      </c>
      <c r="G5681" s="32" t="s">
        <v>36</v>
      </c>
    </row>
    <row r="5682" spans="1:7" x14ac:dyDescent="0.2">
      <c r="A5682" s="31">
        <v>5681</v>
      </c>
      <c r="B5682" s="32" t="str">
        <f t="shared" si="88"/>
        <v>SJ-W-02-QDVZ-AC-0402_TE01_F</v>
      </c>
      <c r="C5682" s="32" t="str">
        <f>VLOOKUP(D5682,设备类型清单!B:E,4,0)</f>
        <v>SJ-W-02-QDVZ-AC-0402</v>
      </c>
      <c r="D5682" s="32" t="s">
        <v>786</v>
      </c>
      <c r="E5682" s="32" t="s">
        <v>777</v>
      </c>
      <c r="F5682" s="32" t="s">
        <v>43</v>
      </c>
      <c r="G5682" s="32" t="s">
        <v>48</v>
      </c>
    </row>
    <row r="5683" spans="1:7" x14ac:dyDescent="0.2">
      <c r="A5683" s="31">
        <v>5682</v>
      </c>
      <c r="B5683" s="32" t="str">
        <f t="shared" si="88"/>
        <v>SJ-W-02-QDVZ-AC-0402_TE02_F</v>
      </c>
      <c r="C5683" s="32" t="str">
        <f>VLOOKUP(D5683,设备类型清单!B:E,4,0)</f>
        <v>SJ-W-02-QDVZ-AC-0402</v>
      </c>
      <c r="D5683" s="32" t="s">
        <v>786</v>
      </c>
      <c r="E5683" s="32" t="s">
        <v>777</v>
      </c>
      <c r="F5683" s="32" t="s">
        <v>45</v>
      </c>
      <c r="G5683" s="32" t="s">
        <v>46</v>
      </c>
    </row>
    <row r="5684" spans="1:7" x14ac:dyDescent="0.2">
      <c r="A5684" s="31">
        <v>5683</v>
      </c>
      <c r="B5684" s="32" t="str">
        <f t="shared" si="88"/>
        <v>SJ-W-02-QDVZ-AC-0402_TE03_X</v>
      </c>
      <c r="C5684" s="32" t="str">
        <f>VLOOKUP(D5684,设备类型清单!B:E,4,0)</f>
        <v>SJ-W-02-QDVZ-AC-0402</v>
      </c>
      <c r="D5684" s="32" t="s">
        <v>786</v>
      </c>
      <c r="E5684" s="32" t="s">
        <v>777</v>
      </c>
      <c r="F5684" s="32" t="s">
        <v>495</v>
      </c>
      <c r="G5684" s="32" t="s">
        <v>64</v>
      </c>
    </row>
    <row r="5685" spans="1:7" x14ac:dyDescent="0.2">
      <c r="A5685" s="31">
        <v>5684</v>
      </c>
      <c r="B5685" s="32" t="str">
        <f t="shared" si="88"/>
        <v>SJ-W-02-QDVZ-AC-0402_DP01_X</v>
      </c>
      <c r="C5685" s="32" t="str">
        <f>VLOOKUP(D5685,设备类型清单!B:E,4,0)</f>
        <v>SJ-W-02-QDVZ-AC-0402</v>
      </c>
      <c r="D5685" s="32" t="s">
        <v>786</v>
      </c>
      <c r="E5685" s="32" t="s">
        <v>777</v>
      </c>
      <c r="F5685" s="32" t="s">
        <v>195</v>
      </c>
      <c r="G5685" s="32" t="s">
        <v>72</v>
      </c>
    </row>
    <row r="5686" spans="1:7" x14ac:dyDescent="0.2">
      <c r="A5686" s="31">
        <v>5685</v>
      </c>
      <c r="B5686" s="32" t="str">
        <f t="shared" si="88"/>
        <v>SJ-W-02-QDVZ-AC-0402_DP02_X</v>
      </c>
      <c r="C5686" s="32" t="str">
        <f>VLOOKUP(D5686,设备类型清单!B:E,4,0)</f>
        <v>SJ-W-02-QDVZ-AC-0402</v>
      </c>
      <c r="D5686" s="32" t="s">
        <v>786</v>
      </c>
      <c r="E5686" s="32" t="s">
        <v>777</v>
      </c>
      <c r="F5686" s="32" t="s">
        <v>71</v>
      </c>
      <c r="G5686" s="32" t="s">
        <v>74</v>
      </c>
    </row>
    <row r="5687" spans="1:7" x14ac:dyDescent="0.2">
      <c r="A5687" s="31">
        <v>5686</v>
      </c>
      <c r="B5687" s="32" t="str">
        <f t="shared" si="88"/>
        <v>SJ-W-02-QDVZ-AC-0402_SN01_E</v>
      </c>
      <c r="C5687" s="32" t="str">
        <f>VLOOKUP(D5687,设备类型清单!B:E,4,0)</f>
        <v>SJ-W-02-QDVZ-AC-0402</v>
      </c>
      <c r="D5687" s="32" t="s">
        <v>786</v>
      </c>
      <c r="E5687" s="32" t="s">
        <v>777</v>
      </c>
      <c r="F5687" s="32" t="s">
        <v>101</v>
      </c>
      <c r="G5687" s="32" t="s">
        <v>84</v>
      </c>
    </row>
    <row r="5688" spans="1:7" x14ac:dyDescent="0.2">
      <c r="A5688" s="31">
        <v>5687</v>
      </c>
      <c r="B5688" s="32" t="str">
        <f t="shared" si="88"/>
        <v>SJ-W-02-QDVZ-AC-0402_SN02_M</v>
      </c>
      <c r="C5688" s="32" t="str">
        <f>VLOOKUP(D5688,设备类型清单!B:E,4,0)</f>
        <v>SJ-W-02-QDVZ-AC-0402</v>
      </c>
      <c r="D5688" s="32" t="s">
        <v>786</v>
      </c>
      <c r="E5688" s="32" t="s">
        <v>777</v>
      </c>
      <c r="F5688" s="32" t="s">
        <v>102</v>
      </c>
      <c r="G5688" s="32" t="s">
        <v>80</v>
      </c>
    </row>
    <row r="5689" spans="1:7" x14ac:dyDescent="0.2">
      <c r="A5689" s="31">
        <v>5688</v>
      </c>
      <c r="B5689" s="32" t="str">
        <f t="shared" si="88"/>
        <v>SJ-W-02-QDVZ-AC-0402_SN03_R</v>
      </c>
      <c r="C5689" s="32" t="str">
        <f>VLOOKUP(D5689,设备类型清单!B:E,4,0)</f>
        <v>SJ-W-02-QDVZ-AC-0402</v>
      </c>
      <c r="D5689" s="32" t="s">
        <v>786</v>
      </c>
      <c r="E5689" s="32" t="s">
        <v>777</v>
      </c>
      <c r="F5689" s="32" t="s">
        <v>103</v>
      </c>
      <c r="G5689" s="32" t="s">
        <v>82</v>
      </c>
    </row>
    <row r="5690" spans="1:7" x14ac:dyDescent="0.2">
      <c r="A5690" s="31">
        <v>5689</v>
      </c>
      <c r="B5690" s="32" t="str">
        <f t="shared" si="88"/>
        <v>SJ-W-02-QDVZ-AC-0402_SN04_S</v>
      </c>
      <c r="C5690" s="32" t="str">
        <f>VLOOKUP(D5690,设备类型清单!B:E,4,0)</f>
        <v>SJ-W-02-QDVZ-AC-0402</v>
      </c>
      <c r="D5690" s="32" t="s">
        <v>786</v>
      </c>
      <c r="E5690" s="32" t="s">
        <v>777</v>
      </c>
      <c r="F5690" s="32" t="s">
        <v>104</v>
      </c>
      <c r="G5690" s="32" t="s">
        <v>90</v>
      </c>
    </row>
    <row r="5691" spans="1:7" x14ac:dyDescent="0.2">
      <c r="A5691" s="34">
        <v>5690</v>
      </c>
      <c r="B5691" s="30" t="str">
        <f t="shared" si="88"/>
        <v>SJ-W-02-QDVZ-AC-0403_OP01_F</v>
      </c>
      <c r="C5691" s="30" t="str">
        <f>VLOOKUP(D5691,设备类型清单!B:E,4,0)</f>
        <v>SJ-W-02-QDVZ-AC-0403</v>
      </c>
      <c r="D5691" s="30" t="s">
        <v>787</v>
      </c>
      <c r="E5691" s="30" t="s">
        <v>777</v>
      </c>
      <c r="F5691" s="30" t="s">
        <v>11</v>
      </c>
      <c r="G5691" s="30" t="s">
        <v>193</v>
      </c>
    </row>
    <row r="5692" spans="1:7" x14ac:dyDescent="0.2">
      <c r="A5692" s="34">
        <v>5691</v>
      </c>
      <c r="B5692" s="30" t="str">
        <f t="shared" si="88"/>
        <v>SJ-W-02-QDVZ-AC-0403_OP02_X</v>
      </c>
      <c r="C5692" s="30" t="str">
        <f>VLOOKUP(D5692,设备类型清单!B:E,4,0)</f>
        <v>SJ-W-02-QDVZ-AC-0403</v>
      </c>
      <c r="D5692" s="30" t="s">
        <v>787</v>
      </c>
      <c r="E5692" s="30" t="s">
        <v>777</v>
      </c>
      <c r="F5692" s="30" t="s">
        <v>94</v>
      </c>
      <c r="G5692" s="30" t="s">
        <v>194</v>
      </c>
    </row>
    <row r="5693" spans="1:7" x14ac:dyDescent="0.2">
      <c r="A5693" s="34">
        <v>5692</v>
      </c>
      <c r="B5693" s="30" t="str">
        <f t="shared" si="88"/>
        <v>SJ-W-02-QDVZ-AC-0403_HU01_F</v>
      </c>
      <c r="C5693" s="30" t="str">
        <f>VLOOKUP(D5693,设备类型清单!B:E,4,0)</f>
        <v>SJ-W-02-QDVZ-AC-0403</v>
      </c>
      <c r="D5693" s="30" t="s">
        <v>787</v>
      </c>
      <c r="E5693" s="30" t="s">
        <v>777</v>
      </c>
      <c r="F5693" s="30" t="s">
        <v>31</v>
      </c>
      <c r="G5693" s="30" t="s">
        <v>36</v>
      </c>
    </row>
    <row r="5694" spans="1:7" x14ac:dyDescent="0.2">
      <c r="A5694" s="34">
        <v>5693</v>
      </c>
      <c r="B5694" s="30" t="str">
        <f t="shared" si="88"/>
        <v>SJ-W-02-QDVZ-AC-0403_TE01_F</v>
      </c>
      <c r="C5694" s="30" t="str">
        <f>VLOOKUP(D5694,设备类型清单!B:E,4,0)</f>
        <v>SJ-W-02-QDVZ-AC-0403</v>
      </c>
      <c r="D5694" s="30" t="s">
        <v>787</v>
      </c>
      <c r="E5694" s="30" t="s">
        <v>777</v>
      </c>
      <c r="F5694" s="30" t="s">
        <v>43</v>
      </c>
      <c r="G5694" s="30" t="s">
        <v>48</v>
      </c>
    </row>
    <row r="5695" spans="1:7" x14ac:dyDescent="0.2">
      <c r="A5695" s="34">
        <v>5694</v>
      </c>
      <c r="B5695" s="30" t="str">
        <f t="shared" si="88"/>
        <v>SJ-W-02-QDVZ-AC-0403_TE02_F</v>
      </c>
      <c r="C5695" s="30" t="str">
        <f>VLOOKUP(D5695,设备类型清单!B:E,4,0)</f>
        <v>SJ-W-02-QDVZ-AC-0403</v>
      </c>
      <c r="D5695" s="30" t="s">
        <v>787</v>
      </c>
      <c r="E5695" s="30" t="s">
        <v>777</v>
      </c>
      <c r="F5695" s="30" t="s">
        <v>45</v>
      </c>
      <c r="G5695" s="30" t="s">
        <v>46</v>
      </c>
    </row>
    <row r="5696" spans="1:7" x14ac:dyDescent="0.2">
      <c r="A5696" s="34">
        <v>5695</v>
      </c>
      <c r="B5696" s="30" t="str">
        <f t="shared" si="88"/>
        <v>SJ-W-02-QDVZ-AC-0403_TE03_X</v>
      </c>
      <c r="C5696" s="30" t="str">
        <f>VLOOKUP(D5696,设备类型清单!B:E,4,0)</f>
        <v>SJ-W-02-QDVZ-AC-0403</v>
      </c>
      <c r="D5696" s="30" t="s">
        <v>787</v>
      </c>
      <c r="E5696" s="30" t="s">
        <v>777</v>
      </c>
      <c r="F5696" s="30" t="s">
        <v>495</v>
      </c>
      <c r="G5696" s="30" t="s">
        <v>64</v>
      </c>
    </row>
    <row r="5697" spans="1:7" x14ac:dyDescent="0.2">
      <c r="A5697" s="34">
        <v>5696</v>
      </c>
      <c r="B5697" s="30" t="str">
        <f t="shared" si="88"/>
        <v>SJ-W-02-QDVZ-AC-0403_DP01_X</v>
      </c>
      <c r="C5697" s="30" t="str">
        <f>VLOOKUP(D5697,设备类型清单!B:E,4,0)</f>
        <v>SJ-W-02-QDVZ-AC-0403</v>
      </c>
      <c r="D5697" s="30" t="s">
        <v>787</v>
      </c>
      <c r="E5697" s="30" t="s">
        <v>777</v>
      </c>
      <c r="F5697" s="30" t="s">
        <v>195</v>
      </c>
      <c r="G5697" s="30" t="s">
        <v>72</v>
      </c>
    </row>
    <row r="5698" spans="1:7" x14ac:dyDescent="0.2">
      <c r="A5698" s="34">
        <v>5697</v>
      </c>
      <c r="B5698" s="30" t="str">
        <f t="shared" ref="B5698:B5761" si="89">C5698&amp;F5698</f>
        <v>SJ-W-02-QDVZ-AC-0403_DP02_X</v>
      </c>
      <c r="C5698" s="30" t="str">
        <f>VLOOKUP(D5698,设备类型清单!B:E,4,0)</f>
        <v>SJ-W-02-QDVZ-AC-0403</v>
      </c>
      <c r="D5698" s="30" t="s">
        <v>787</v>
      </c>
      <c r="E5698" s="30" t="s">
        <v>777</v>
      </c>
      <c r="F5698" s="30" t="s">
        <v>71</v>
      </c>
      <c r="G5698" s="30" t="s">
        <v>74</v>
      </c>
    </row>
    <row r="5699" spans="1:7" x14ac:dyDescent="0.2">
      <c r="A5699" s="34">
        <v>5698</v>
      </c>
      <c r="B5699" s="30" t="str">
        <f t="shared" si="89"/>
        <v>SJ-W-02-QDVZ-AC-0403_SN01_E</v>
      </c>
      <c r="C5699" s="30" t="str">
        <f>VLOOKUP(D5699,设备类型清单!B:E,4,0)</f>
        <v>SJ-W-02-QDVZ-AC-0403</v>
      </c>
      <c r="D5699" s="30" t="s">
        <v>787</v>
      </c>
      <c r="E5699" s="30" t="s">
        <v>777</v>
      </c>
      <c r="F5699" s="30" t="s">
        <v>101</v>
      </c>
      <c r="G5699" s="30" t="s">
        <v>84</v>
      </c>
    </row>
    <row r="5700" spans="1:7" x14ac:dyDescent="0.2">
      <c r="A5700" s="34">
        <v>5699</v>
      </c>
      <c r="B5700" s="30" t="str">
        <f t="shared" si="89"/>
        <v>SJ-W-02-QDVZ-AC-0403_SN02_M</v>
      </c>
      <c r="C5700" s="30" t="str">
        <f>VLOOKUP(D5700,设备类型清单!B:E,4,0)</f>
        <v>SJ-W-02-QDVZ-AC-0403</v>
      </c>
      <c r="D5700" s="30" t="s">
        <v>787</v>
      </c>
      <c r="E5700" s="30" t="s">
        <v>777</v>
      </c>
      <c r="F5700" s="30" t="s">
        <v>102</v>
      </c>
      <c r="G5700" s="30" t="s">
        <v>80</v>
      </c>
    </row>
    <row r="5701" spans="1:7" x14ac:dyDescent="0.2">
      <c r="A5701" s="34">
        <v>5700</v>
      </c>
      <c r="B5701" s="30" t="str">
        <f t="shared" si="89"/>
        <v>SJ-W-02-QDVZ-AC-0403_SN03_R</v>
      </c>
      <c r="C5701" s="30" t="str">
        <f>VLOOKUP(D5701,设备类型清单!B:E,4,0)</f>
        <v>SJ-W-02-QDVZ-AC-0403</v>
      </c>
      <c r="D5701" s="30" t="s">
        <v>787</v>
      </c>
      <c r="E5701" s="30" t="s">
        <v>777</v>
      </c>
      <c r="F5701" s="30" t="s">
        <v>103</v>
      </c>
      <c r="G5701" s="30" t="s">
        <v>82</v>
      </c>
    </row>
    <row r="5702" spans="1:7" x14ac:dyDescent="0.2">
      <c r="A5702" s="34">
        <v>5701</v>
      </c>
      <c r="B5702" s="30" t="str">
        <f t="shared" si="89"/>
        <v>SJ-W-02-QDVZ-AC-0403_SN04_S</v>
      </c>
      <c r="C5702" s="30" t="str">
        <f>VLOOKUP(D5702,设备类型清单!B:E,4,0)</f>
        <v>SJ-W-02-QDVZ-AC-0403</v>
      </c>
      <c r="D5702" s="30" t="s">
        <v>787</v>
      </c>
      <c r="E5702" s="30" t="s">
        <v>777</v>
      </c>
      <c r="F5702" s="30" t="s">
        <v>104</v>
      </c>
      <c r="G5702" s="30" t="s">
        <v>90</v>
      </c>
    </row>
    <row r="5703" spans="1:7" x14ac:dyDescent="0.2">
      <c r="A5703" s="31">
        <v>5702</v>
      </c>
      <c r="B5703" s="32" t="str">
        <f t="shared" si="89"/>
        <v>SJ-W-02-QDVZ-AC-0404_OP01_F</v>
      </c>
      <c r="C5703" s="32" t="str">
        <f>VLOOKUP(D5703,设备类型清单!B:E,4,0)</f>
        <v>SJ-W-02-QDVZ-AC-0404</v>
      </c>
      <c r="D5703" s="32" t="s">
        <v>788</v>
      </c>
      <c r="E5703" s="32" t="s">
        <v>777</v>
      </c>
      <c r="F5703" s="32" t="s">
        <v>11</v>
      </c>
      <c r="G5703" s="32" t="s">
        <v>193</v>
      </c>
    </row>
    <row r="5704" spans="1:7" x14ac:dyDescent="0.2">
      <c r="A5704" s="31">
        <v>5703</v>
      </c>
      <c r="B5704" s="32" t="str">
        <f t="shared" si="89"/>
        <v>SJ-W-02-QDVZ-AC-0404_OP02_X</v>
      </c>
      <c r="C5704" s="32" t="str">
        <f>VLOOKUP(D5704,设备类型清单!B:E,4,0)</f>
        <v>SJ-W-02-QDVZ-AC-0404</v>
      </c>
      <c r="D5704" s="32" t="s">
        <v>788</v>
      </c>
      <c r="E5704" s="32" t="s">
        <v>777</v>
      </c>
      <c r="F5704" s="32" t="s">
        <v>94</v>
      </c>
      <c r="G5704" s="32" t="s">
        <v>194</v>
      </c>
    </row>
    <row r="5705" spans="1:7" x14ac:dyDescent="0.2">
      <c r="A5705" s="31">
        <v>5704</v>
      </c>
      <c r="B5705" s="32" t="str">
        <f t="shared" si="89"/>
        <v>SJ-W-02-QDVZ-AC-0404_HU01_F</v>
      </c>
      <c r="C5705" s="32" t="str">
        <f>VLOOKUP(D5705,设备类型清单!B:E,4,0)</f>
        <v>SJ-W-02-QDVZ-AC-0404</v>
      </c>
      <c r="D5705" s="32" t="s">
        <v>788</v>
      </c>
      <c r="E5705" s="32" t="s">
        <v>777</v>
      </c>
      <c r="F5705" s="32" t="s">
        <v>31</v>
      </c>
      <c r="G5705" s="32" t="s">
        <v>36</v>
      </c>
    </row>
    <row r="5706" spans="1:7" x14ac:dyDescent="0.2">
      <c r="A5706" s="31">
        <v>5705</v>
      </c>
      <c r="B5706" s="32" t="str">
        <f t="shared" si="89"/>
        <v>SJ-W-02-QDVZ-AC-0404_TE01_F</v>
      </c>
      <c r="C5706" s="32" t="str">
        <f>VLOOKUP(D5706,设备类型清单!B:E,4,0)</f>
        <v>SJ-W-02-QDVZ-AC-0404</v>
      </c>
      <c r="D5706" s="32" t="s">
        <v>788</v>
      </c>
      <c r="E5706" s="32" t="s">
        <v>777</v>
      </c>
      <c r="F5706" s="32" t="s">
        <v>43</v>
      </c>
      <c r="G5706" s="32" t="s">
        <v>48</v>
      </c>
    </row>
    <row r="5707" spans="1:7" x14ac:dyDescent="0.2">
      <c r="A5707" s="31">
        <v>5706</v>
      </c>
      <c r="B5707" s="32" t="str">
        <f t="shared" si="89"/>
        <v>SJ-W-02-QDVZ-AC-0404_TE02_F</v>
      </c>
      <c r="C5707" s="32" t="str">
        <f>VLOOKUP(D5707,设备类型清单!B:E,4,0)</f>
        <v>SJ-W-02-QDVZ-AC-0404</v>
      </c>
      <c r="D5707" s="32" t="s">
        <v>788</v>
      </c>
      <c r="E5707" s="32" t="s">
        <v>777</v>
      </c>
      <c r="F5707" s="32" t="s">
        <v>45</v>
      </c>
      <c r="G5707" s="32" t="s">
        <v>46</v>
      </c>
    </row>
    <row r="5708" spans="1:7" x14ac:dyDescent="0.2">
      <c r="A5708" s="31">
        <v>5707</v>
      </c>
      <c r="B5708" s="32" t="str">
        <f t="shared" si="89"/>
        <v>SJ-W-02-QDVZ-AC-0404_TE03_X</v>
      </c>
      <c r="C5708" s="32" t="str">
        <f>VLOOKUP(D5708,设备类型清单!B:E,4,0)</f>
        <v>SJ-W-02-QDVZ-AC-0404</v>
      </c>
      <c r="D5708" s="32" t="s">
        <v>788</v>
      </c>
      <c r="E5708" s="32" t="s">
        <v>777</v>
      </c>
      <c r="F5708" s="32" t="s">
        <v>495</v>
      </c>
      <c r="G5708" s="32" t="s">
        <v>64</v>
      </c>
    </row>
    <row r="5709" spans="1:7" x14ac:dyDescent="0.2">
      <c r="A5709" s="31">
        <v>5708</v>
      </c>
      <c r="B5709" s="32" t="str">
        <f t="shared" si="89"/>
        <v>SJ-W-02-QDVZ-AC-0404_DP01_X</v>
      </c>
      <c r="C5709" s="32" t="str">
        <f>VLOOKUP(D5709,设备类型清单!B:E,4,0)</f>
        <v>SJ-W-02-QDVZ-AC-0404</v>
      </c>
      <c r="D5709" s="32" t="s">
        <v>788</v>
      </c>
      <c r="E5709" s="32" t="s">
        <v>777</v>
      </c>
      <c r="F5709" s="32" t="s">
        <v>195</v>
      </c>
      <c r="G5709" s="32" t="s">
        <v>72</v>
      </c>
    </row>
    <row r="5710" spans="1:7" x14ac:dyDescent="0.2">
      <c r="A5710" s="31">
        <v>5709</v>
      </c>
      <c r="B5710" s="32" t="str">
        <f t="shared" si="89"/>
        <v>SJ-W-02-QDVZ-AC-0404_DP02_X</v>
      </c>
      <c r="C5710" s="32" t="str">
        <f>VLOOKUP(D5710,设备类型清单!B:E,4,0)</f>
        <v>SJ-W-02-QDVZ-AC-0404</v>
      </c>
      <c r="D5710" s="32" t="s">
        <v>788</v>
      </c>
      <c r="E5710" s="32" t="s">
        <v>777</v>
      </c>
      <c r="F5710" s="32" t="s">
        <v>71</v>
      </c>
      <c r="G5710" s="32" t="s">
        <v>74</v>
      </c>
    </row>
    <row r="5711" spans="1:7" x14ac:dyDescent="0.2">
      <c r="A5711" s="31">
        <v>5710</v>
      </c>
      <c r="B5711" s="32" t="str">
        <f t="shared" si="89"/>
        <v>SJ-W-02-QDVZ-AC-0404_SN01_E</v>
      </c>
      <c r="C5711" s="32" t="str">
        <f>VLOOKUP(D5711,设备类型清单!B:E,4,0)</f>
        <v>SJ-W-02-QDVZ-AC-0404</v>
      </c>
      <c r="D5711" s="32" t="s">
        <v>788</v>
      </c>
      <c r="E5711" s="32" t="s">
        <v>777</v>
      </c>
      <c r="F5711" s="32" t="s">
        <v>101</v>
      </c>
      <c r="G5711" s="32" t="s">
        <v>84</v>
      </c>
    </row>
    <row r="5712" spans="1:7" x14ac:dyDescent="0.2">
      <c r="A5712" s="31">
        <v>5711</v>
      </c>
      <c r="B5712" s="32" t="str">
        <f t="shared" si="89"/>
        <v>SJ-W-02-QDVZ-AC-0404_SN02_M</v>
      </c>
      <c r="C5712" s="32" t="str">
        <f>VLOOKUP(D5712,设备类型清单!B:E,4,0)</f>
        <v>SJ-W-02-QDVZ-AC-0404</v>
      </c>
      <c r="D5712" s="32" t="s">
        <v>788</v>
      </c>
      <c r="E5712" s="32" t="s">
        <v>777</v>
      </c>
      <c r="F5712" s="32" t="s">
        <v>102</v>
      </c>
      <c r="G5712" s="32" t="s">
        <v>80</v>
      </c>
    </row>
    <row r="5713" spans="1:7" x14ac:dyDescent="0.2">
      <c r="A5713" s="31">
        <v>5712</v>
      </c>
      <c r="B5713" s="32" t="str">
        <f t="shared" si="89"/>
        <v>SJ-W-02-QDVZ-AC-0404_SN03_R</v>
      </c>
      <c r="C5713" s="32" t="str">
        <f>VLOOKUP(D5713,设备类型清单!B:E,4,0)</f>
        <v>SJ-W-02-QDVZ-AC-0404</v>
      </c>
      <c r="D5713" s="32" t="s">
        <v>788</v>
      </c>
      <c r="E5713" s="32" t="s">
        <v>777</v>
      </c>
      <c r="F5713" s="32" t="s">
        <v>103</v>
      </c>
      <c r="G5713" s="32" t="s">
        <v>82</v>
      </c>
    </row>
    <row r="5714" spans="1:7" x14ac:dyDescent="0.2">
      <c r="A5714" s="31">
        <v>5713</v>
      </c>
      <c r="B5714" s="32" t="str">
        <f t="shared" si="89"/>
        <v>SJ-W-02-QDVZ-AC-0404_SN04_S</v>
      </c>
      <c r="C5714" s="32" t="str">
        <f>VLOOKUP(D5714,设备类型清单!B:E,4,0)</f>
        <v>SJ-W-02-QDVZ-AC-0404</v>
      </c>
      <c r="D5714" s="32" t="s">
        <v>788</v>
      </c>
      <c r="E5714" s="32" t="s">
        <v>777</v>
      </c>
      <c r="F5714" s="32" t="s">
        <v>104</v>
      </c>
      <c r="G5714" s="32" t="s">
        <v>90</v>
      </c>
    </row>
    <row r="5715" spans="1:7" x14ac:dyDescent="0.2">
      <c r="A5715" s="34">
        <v>5714</v>
      </c>
      <c r="B5715" s="30" t="str">
        <f t="shared" si="89"/>
        <v>SJ-W-02-QDVZ-AC-0405_OP01_F</v>
      </c>
      <c r="C5715" s="30" t="str">
        <f>VLOOKUP(D5715,设备类型清单!B:E,4,0)</f>
        <v>SJ-W-02-QDVZ-AC-0405</v>
      </c>
      <c r="D5715" s="30" t="s">
        <v>789</v>
      </c>
      <c r="E5715" s="30" t="s">
        <v>777</v>
      </c>
      <c r="F5715" s="30" t="s">
        <v>11</v>
      </c>
      <c r="G5715" s="30" t="s">
        <v>193</v>
      </c>
    </row>
    <row r="5716" spans="1:7" x14ac:dyDescent="0.2">
      <c r="A5716" s="34">
        <v>5715</v>
      </c>
      <c r="B5716" s="30" t="str">
        <f t="shared" si="89"/>
        <v>SJ-W-02-QDVZ-AC-0405_OP02_X</v>
      </c>
      <c r="C5716" s="30" t="str">
        <f>VLOOKUP(D5716,设备类型清单!B:E,4,0)</f>
        <v>SJ-W-02-QDVZ-AC-0405</v>
      </c>
      <c r="D5716" s="30" t="s">
        <v>789</v>
      </c>
      <c r="E5716" s="30" t="s">
        <v>777</v>
      </c>
      <c r="F5716" s="30" t="s">
        <v>94</v>
      </c>
      <c r="G5716" s="30" t="s">
        <v>194</v>
      </c>
    </row>
    <row r="5717" spans="1:7" x14ac:dyDescent="0.2">
      <c r="A5717" s="34">
        <v>5716</v>
      </c>
      <c r="B5717" s="30" t="str">
        <f t="shared" si="89"/>
        <v>SJ-W-02-QDVZ-AC-0405_HU01_F</v>
      </c>
      <c r="C5717" s="30" t="str">
        <f>VLOOKUP(D5717,设备类型清单!B:E,4,0)</f>
        <v>SJ-W-02-QDVZ-AC-0405</v>
      </c>
      <c r="D5717" s="30" t="s">
        <v>789</v>
      </c>
      <c r="E5717" s="30" t="s">
        <v>777</v>
      </c>
      <c r="F5717" s="30" t="s">
        <v>31</v>
      </c>
      <c r="G5717" s="30" t="s">
        <v>36</v>
      </c>
    </row>
    <row r="5718" spans="1:7" x14ac:dyDescent="0.2">
      <c r="A5718" s="34">
        <v>5717</v>
      </c>
      <c r="B5718" s="30" t="str">
        <f t="shared" si="89"/>
        <v>SJ-W-02-QDVZ-AC-0405_TE01_F</v>
      </c>
      <c r="C5718" s="30" t="str">
        <f>VLOOKUP(D5718,设备类型清单!B:E,4,0)</f>
        <v>SJ-W-02-QDVZ-AC-0405</v>
      </c>
      <c r="D5718" s="30" t="s">
        <v>789</v>
      </c>
      <c r="E5718" s="30" t="s">
        <v>777</v>
      </c>
      <c r="F5718" s="30" t="s">
        <v>43</v>
      </c>
      <c r="G5718" s="30" t="s">
        <v>48</v>
      </c>
    </row>
    <row r="5719" spans="1:7" x14ac:dyDescent="0.2">
      <c r="A5719" s="34">
        <v>5718</v>
      </c>
      <c r="B5719" s="30" t="str">
        <f t="shared" si="89"/>
        <v>SJ-W-02-QDVZ-AC-0405_TE02_F</v>
      </c>
      <c r="C5719" s="30" t="str">
        <f>VLOOKUP(D5719,设备类型清单!B:E,4,0)</f>
        <v>SJ-W-02-QDVZ-AC-0405</v>
      </c>
      <c r="D5719" s="30" t="s">
        <v>789</v>
      </c>
      <c r="E5719" s="30" t="s">
        <v>777</v>
      </c>
      <c r="F5719" s="30" t="s">
        <v>45</v>
      </c>
      <c r="G5719" s="30" t="s">
        <v>46</v>
      </c>
    </row>
    <row r="5720" spans="1:7" x14ac:dyDescent="0.2">
      <c r="A5720" s="34">
        <v>5719</v>
      </c>
      <c r="B5720" s="30" t="str">
        <f t="shared" si="89"/>
        <v>SJ-W-02-QDVZ-AC-0405_TE03_X</v>
      </c>
      <c r="C5720" s="30" t="str">
        <f>VLOOKUP(D5720,设备类型清单!B:E,4,0)</f>
        <v>SJ-W-02-QDVZ-AC-0405</v>
      </c>
      <c r="D5720" s="30" t="s">
        <v>789</v>
      </c>
      <c r="E5720" s="30" t="s">
        <v>777</v>
      </c>
      <c r="F5720" s="30" t="s">
        <v>495</v>
      </c>
      <c r="G5720" s="30" t="s">
        <v>64</v>
      </c>
    </row>
    <row r="5721" spans="1:7" x14ac:dyDescent="0.2">
      <c r="A5721" s="34">
        <v>5720</v>
      </c>
      <c r="B5721" s="30" t="str">
        <f t="shared" si="89"/>
        <v>SJ-W-02-QDVZ-AC-0405_DP01_X</v>
      </c>
      <c r="C5721" s="30" t="str">
        <f>VLOOKUP(D5721,设备类型清单!B:E,4,0)</f>
        <v>SJ-W-02-QDVZ-AC-0405</v>
      </c>
      <c r="D5721" s="30" t="s">
        <v>789</v>
      </c>
      <c r="E5721" s="30" t="s">
        <v>777</v>
      </c>
      <c r="F5721" s="30" t="s">
        <v>195</v>
      </c>
      <c r="G5721" s="30" t="s">
        <v>72</v>
      </c>
    </row>
    <row r="5722" spans="1:7" x14ac:dyDescent="0.2">
      <c r="A5722" s="34">
        <v>5721</v>
      </c>
      <c r="B5722" s="30" t="str">
        <f t="shared" si="89"/>
        <v>SJ-W-02-QDVZ-AC-0405_DP02_X</v>
      </c>
      <c r="C5722" s="30" t="str">
        <f>VLOOKUP(D5722,设备类型清单!B:E,4,0)</f>
        <v>SJ-W-02-QDVZ-AC-0405</v>
      </c>
      <c r="D5722" s="30" t="s">
        <v>789</v>
      </c>
      <c r="E5722" s="30" t="s">
        <v>777</v>
      </c>
      <c r="F5722" s="30" t="s">
        <v>71</v>
      </c>
      <c r="G5722" s="30" t="s">
        <v>74</v>
      </c>
    </row>
    <row r="5723" spans="1:7" x14ac:dyDescent="0.2">
      <c r="A5723" s="34">
        <v>5722</v>
      </c>
      <c r="B5723" s="30" t="str">
        <f t="shared" si="89"/>
        <v>SJ-W-02-QDVZ-AC-0405_SN01_E</v>
      </c>
      <c r="C5723" s="30" t="str">
        <f>VLOOKUP(D5723,设备类型清单!B:E,4,0)</f>
        <v>SJ-W-02-QDVZ-AC-0405</v>
      </c>
      <c r="D5723" s="30" t="s">
        <v>789</v>
      </c>
      <c r="E5723" s="30" t="s">
        <v>777</v>
      </c>
      <c r="F5723" s="30" t="s">
        <v>101</v>
      </c>
      <c r="G5723" s="30" t="s">
        <v>84</v>
      </c>
    </row>
    <row r="5724" spans="1:7" x14ac:dyDescent="0.2">
      <c r="A5724" s="34">
        <v>5723</v>
      </c>
      <c r="B5724" s="30" t="str">
        <f t="shared" si="89"/>
        <v>SJ-W-02-QDVZ-AC-0405_SN02_M</v>
      </c>
      <c r="C5724" s="30" t="str">
        <f>VLOOKUP(D5724,设备类型清单!B:E,4,0)</f>
        <v>SJ-W-02-QDVZ-AC-0405</v>
      </c>
      <c r="D5724" s="30" t="s">
        <v>789</v>
      </c>
      <c r="E5724" s="30" t="s">
        <v>777</v>
      </c>
      <c r="F5724" s="30" t="s">
        <v>102</v>
      </c>
      <c r="G5724" s="30" t="s">
        <v>80</v>
      </c>
    </row>
    <row r="5725" spans="1:7" x14ac:dyDescent="0.2">
      <c r="A5725" s="34">
        <v>5724</v>
      </c>
      <c r="B5725" s="30" t="str">
        <f t="shared" si="89"/>
        <v>SJ-W-02-QDVZ-AC-0405_SN03_R</v>
      </c>
      <c r="C5725" s="30" t="str">
        <f>VLOOKUP(D5725,设备类型清单!B:E,4,0)</f>
        <v>SJ-W-02-QDVZ-AC-0405</v>
      </c>
      <c r="D5725" s="30" t="s">
        <v>789</v>
      </c>
      <c r="E5725" s="30" t="s">
        <v>777</v>
      </c>
      <c r="F5725" s="30" t="s">
        <v>103</v>
      </c>
      <c r="G5725" s="30" t="s">
        <v>82</v>
      </c>
    </row>
    <row r="5726" spans="1:7" x14ac:dyDescent="0.2">
      <c r="A5726" s="34">
        <v>5725</v>
      </c>
      <c r="B5726" s="30" t="str">
        <f t="shared" si="89"/>
        <v>SJ-W-02-QDVZ-AC-0405_SN04_S</v>
      </c>
      <c r="C5726" s="30" t="str">
        <f>VLOOKUP(D5726,设备类型清单!B:E,4,0)</f>
        <v>SJ-W-02-QDVZ-AC-0405</v>
      </c>
      <c r="D5726" s="30" t="s">
        <v>789</v>
      </c>
      <c r="E5726" s="30" t="s">
        <v>777</v>
      </c>
      <c r="F5726" s="30" t="s">
        <v>104</v>
      </c>
      <c r="G5726" s="30" t="s">
        <v>90</v>
      </c>
    </row>
    <row r="5727" spans="1:7" x14ac:dyDescent="0.2">
      <c r="A5727" s="31">
        <v>5726</v>
      </c>
      <c r="B5727" s="32" t="str">
        <f t="shared" si="89"/>
        <v>SJ-W-02-QDVZ-AC-0406_OP01_F</v>
      </c>
      <c r="C5727" s="32" t="str">
        <f>VLOOKUP(D5727,设备类型清单!B:E,4,0)</f>
        <v>SJ-W-02-QDVZ-AC-0406</v>
      </c>
      <c r="D5727" s="32" t="s">
        <v>790</v>
      </c>
      <c r="E5727" s="32" t="s">
        <v>777</v>
      </c>
      <c r="F5727" s="32" t="s">
        <v>11</v>
      </c>
      <c r="G5727" s="32" t="s">
        <v>193</v>
      </c>
    </row>
    <row r="5728" spans="1:7" x14ac:dyDescent="0.2">
      <c r="A5728" s="31">
        <v>5727</v>
      </c>
      <c r="B5728" s="32" t="str">
        <f t="shared" si="89"/>
        <v>SJ-W-02-QDVZ-AC-0406_OP02_X</v>
      </c>
      <c r="C5728" s="32" t="str">
        <f>VLOOKUP(D5728,设备类型清单!B:E,4,0)</f>
        <v>SJ-W-02-QDVZ-AC-0406</v>
      </c>
      <c r="D5728" s="32" t="s">
        <v>790</v>
      </c>
      <c r="E5728" s="32" t="s">
        <v>777</v>
      </c>
      <c r="F5728" s="32" t="s">
        <v>94</v>
      </c>
      <c r="G5728" s="32" t="s">
        <v>194</v>
      </c>
    </row>
    <row r="5729" spans="1:7" x14ac:dyDescent="0.2">
      <c r="A5729" s="31">
        <v>5728</v>
      </c>
      <c r="B5729" s="32" t="str">
        <f t="shared" si="89"/>
        <v>SJ-W-02-QDVZ-AC-0406_HU01_F</v>
      </c>
      <c r="C5729" s="32" t="str">
        <f>VLOOKUP(D5729,设备类型清单!B:E,4,0)</f>
        <v>SJ-W-02-QDVZ-AC-0406</v>
      </c>
      <c r="D5729" s="32" t="s">
        <v>790</v>
      </c>
      <c r="E5729" s="32" t="s">
        <v>777</v>
      </c>
      <c r="F5729" s="32" t="s">
        <v>31</v>
      </c>
      <c r="G5729" s="32" t="s">
        <v>36</v>
      </c>
    </row>
    <row r="5730" spans="1:7" x14ac:dyDescent="0.2">
      <c r="A5730" s="31">
        <v>5729</v>
      </c>
      <c r="B5730" s="32" t="str">
        <f t="shared" si="89"/>
        <v>SJ-W-02-QDVZ-AC-0406_TE01_F</v>
      </c>
      <c r="C5730" s="32" t="str">
        <f>VLOOKUP(D5730,设备类型清单!B:E,4,0)</f>
        <v>SJ-W-02-QDVZ-AC-0406</v>
      </c>
      <c r="D5730" s="32" t="s">
        <v>790</v>
      </c>
      <c r="E5730" s="32" t="s">
        <v>777</v>
      </c>
      <c r="F5730" s="32" t="s">
        <v>43</v>
      </c>
      <c r="G5730" s="32" t="s">
        <v>48</v>
      </c>
    </row>
    <row r="5731" spans="1:7" x14ac:dyDescent="0.2">
      <c r="A5731" s="31">
        <v>5730</v>
      </c>
      <c r="B5731" s="32" t="str">
        <f t="shared" si="89"/>
        <v>SJ-W-02-QDVZ-AC-0406_TE02_F</v>
      </c>
      <c r="C5731" s="32" t="str">
        <f>VLOOKUP(D5731,设备类型清单!B:E,4,0)</f>
        <v>SJ-W-02-QDVZ-AC-0406</v>
      </c>
      <c r="D5731" s="32" t="s">
        <v>790</v>
      </c>
      <c r="E5731" s="32" t="s">
        <v>777</v>
      </c>
      <c r="F5731" s="32" t="s">
        <v>45</v>
      </c>
      <c r="G5731" s="32" t="s">
        <v>46</v>
      </c>
    </row>
    <row r="5732" spans="1:7" x14ac:dyDescent="0.2">
      <c r="A5732" s="31">
        <v>5731</v>
      </c>
      <c r="B5732" s="32" t="str">
        <f t="shared" si="89"/>
        <v>SJ-W-02-QDVZ-AC-0406_TE03_X</v>
      </c>
      <c r="C5732" s="32" t="str">
        <f>VLOOKUP(D5732,设备类型清单!B:E,4,0)</f>
        <v>SJ-W-02-QDVZ-AC-0406</v>
      </c>
      <c r="D5732" s="32" t="s">
        <v>790</v>
      </c>
      <c r="E5732" s="32" t="s">
        <v>777</v>
      </c>
      <c r="F5732" s="32" t="s">
        <v>495</v>
      </c>
      <c r="G5732" s="32" t="s">
        <v>64</v>
      </c>
    </row>
    <row r="5733" spans="1:7" x14ac:dyDescent="0.2">
      <c r="A5733" s="31">
        <v>5732</v>
      </c>
      <c r="B5733" s="32" t="str">
        <f t="shared" si="89"/>
        <v>SJ-W-02-QDVZ-AC-0406_DP01_X</v>
      </c>
      <c r="C5733" s="32" t="str">
        <f>VLOOKUP(D5733,设备类型清单!B:E,4,0)</f>
        <v>SJ-W-02-QDVZ-AC-0406</v>
      </c>
      <c r="D5733" s="32" t="s">
        <v>790</v>
      </c>
      <c r="E5733" s="32" t="s">
        <v>777</v>
      </c>
      <c r="F5733" s="32" t="s">
        <v>195</v>
      </c>
      <c r="G5733" s="32" t="s">
        <v>72</v>
      </c>
    </row>
    <row r="5734" spans="1:7" x14ac:dyDescent="0.2">
      <c r="A5734" s="31">
        <v>5733</v>
      </c>
      <c r="B5734" s="32" t="str">
        <f t="shared" si="89"/>
        <v>SJ-W-02-QDVZ-AC-0406_DP02_X</v>
      </c>
      <c r="C5734" s="32" t="str">
        <f>VLOOKUP(D5734,设备类型清单!B:E,4,0)</f>
        <v>SJ-W-02-QDVZ-AC-0406</v>
      </c>
      <c r="D5734" s="32" t="s">
        <v>790</v>
      </c>
      <c r="E5734" s="32" t="s">
        <v>777</v>
      </c>
      <c r="F5734" s="32" t="s">
        <v>71</v>
      </c>
      <c r="G5734" s="32" t="s">
        <v>74</v>
      </c>
    </row>
    <row r="5735" spans="1:7" x14ac:dyDescent="0.2">
      <c r="A5735" s="31">
        <v>5734</v>
      </c>
      <c r="B5735" s="32" t="str">
        <f t="shared" si="89"/>
        <v>SJ-W-02-QDVZ-AC-0406_SN01_E</v>
      </c>
      <c r="C5735" s="32" t="str">
        <f>VLOOKUP(D5735,设备类型清单!B:E,4,0)</f>
        <v>SJ-W-02-QDVZ-AC-0406</v>
      </c>
      <c r="D5735" s="32" t="s">
        <v>790</v>
      </c>
      <c r="E5735" s="32" t="s">
        <v>777</v>
      </c>
      <c r="F5735" s="32" t="s">
        <v>101</v>
      </c>
      <c r="G5735" s="32" t="s">
        <v>84</v>
      </c>
    </row>
    <row r="5736" spans="1:7" x14ac:dyDescent="0.2">
      <c r="A5736" s="31">
        <v>5735</v>
      </c>
      <c r="B5736" s="32" t="str">
        <f t="shared" si="89"/>
        <v>SJ-W-02-QDVZ-AC-0406_SN02_M</v>
      </c>
      <c r="C5736" s="32" t="str">
        <f>VLOOKUP(D5736,设备类型清单!B:E,4,0)</f>
        <v>SJ-W-02-QDVZ-AC-0406</v>
      </c>
      <c r="D5736" s="32" t="s">
        <v>790</v>
      </c>
      <c r="E5736" s="32" t="s">
        <v>777</v>
      </c>
      <c r="F5736" s="32" t="s">
        <v>102</v>
      </c>
      <c r="G5736" s="32" t="s">
        <v>80</v>
      </c>
    </row>
    <row r="5737" spans="1:7" x14ac:dyDescent="0.2">
      <c r="A5737" s="31">
        <v>5736</v>
      </c>
      <c r="B5737" s="32" t="str">
        <f t="shared" si="89"/>
        <v>SJ-W-02-QDVZ-AC-0406_SN03_R</v>
      </c>
      <c r="C5737" s="32" t="str">
        <f>VLOOKUP(D5737,设备类型清单!B:E,4,0)</f>
        <v>SJ-W-02-QDVZ-AC-0406</v>
      </c>
      <c r="D5737" s="32" t="s">
        <v>790</v>
      </c>
      <c r="E5737" s="32" t="s">
        <v>777</v>
      </c>
      <c r="F5737" s="32" t="s">
        <v>103</v>
      </c>
      <c r="G5737" s="32" t="s">
        <v>82</v>
      </c>
    </row>
    <row r="5738" spans="1:7" x14ac:dyDescent="0.2">
      <c r="A5738" s="31">
        <v>5737</v>
      </c>
      <c r="B5738" s="32" t="str">
        <f t="shared" si="89"/>
        <v>SJ-W-02-QDVZ-AC-0406_SN04_S</v>
      </c>
      <c r="C5738" s="32" t="str">
        <f>VLOOKUP(D5738,设备类型清单!B:E,4,0)</f>
        <v>SJ-W-02-QDVZ-AC-0406</v>
      </c>
      <c r="D5738" s="32" t="s">
        <v>790</v>
      </c>
      <c r="E5738" s="32" t="s">
        <v>777</v>
      </c>
      <c r="F5738" s="32" t="s">
        <v>104</v>
      </c>
      <c r="G5738" s="32" t="s">
        <v>90</v>
      </c>
    </row>
    <row r="5739" spans="1:7" x14ac:dyDescent="0.2">
      <c r="A5739" s="34">
        <v>5738</v>
      </c>
      <c r="B5739" s="30" t="str">
        <f t="shared" si="89"/>
        <v>SJ-W-02-QDVZ-AC-0407_OP01_F</v>
      </c>
      <c r="C5739" s="30" t="str">
        <f>VLOOKUP(D5739,设备类型清单!B:E,4,0)</f>
        <v>SJ-W-02-QDVZ-AC-0407</v>
      </c>
      <c r="D5739" s="30" t="s">
        <v>791</v>
      </c>
      <c r="E5739" s="30" t="s">
        <v>756</v>
      </c>
      <c r="F5739" s="30" t="s">
        <v>11</v>
      </c>
      <c r="G5739" s="30" t="s">
        <v>193</v>
      </c>
    </row>
    <row r="5740" spans="1:7" x14ac:dyDescent="0.2">
      <c r="A5740" s="34">
        <v>5739</v>
      </c>
      <c r="B5740" s="30" t="str">
        <f t="shared" si="89"/>
        <v>SJ-W-02-QDVZ-AC-0407_OP02_X</v>
      </c>
      <c r="C5740" s="30" t="str">
        <f>VLOOKUP(D5740,设备类型清单!B:E,4,0)</f>
        <v>SJ-W-02-QDVZ-AC-0407</v>
      </c>
      <c r="D5740" s="30" t="s">
        <v>791</v>
      </c>
      <c r="E5740" s="30" t="s">
        <v>756</v>
      </c>
      <c r="F5740" s="30" t="s">
        <v>94</v>
      </c>
      <c r="G5740" s="30" t="s">
        <v>194</v>
      </c>
    </row>
    <row r="5741" spans="1:7" x14ac:dyDescent="0.2">
      <c r="A5741" s="34">
        <v>5740</v>
      </c>
      <c r="B5741" s="30" t="str">
        <f t="shared" si="89"/>
        <v>SJ-W-02-QDVZ-AC-0407_TE01_F</v>
      </c>
      <c r="C5741" s="30" t="str">
        <f>VLOOKUP(D5741,设备类型清单!B:E,4,0)</f>
        <v>SJ-W-02-QDVZ-AC-0407</v>
      </c>
      <c r="D5741" s="30" t="s">
        <v>791</v>
      </c>
      <c r="E5741" s="30" t="s">
        <v>756</v>
      </c>
      <c r="F5741" s="30" t="s">
        <v>43</v>
      </c>
      <c r="G5741" s="30" t="s">
        <v>46</v>
      </c>
    </row>
    <row r="5742" spans="1:7" x14ac:dyDescent="0.2">
      <c r="A5742" s="34">
        <v>5741</v>
      </c>
      <c r="B5742" s="30" t="str">
        <f t="shared" si="89"/>
        <v>SJ-W-02-QDVZ-AC-0407_TE02_X</v>
      </c>
      <c r="C5742" s="30" t="str">
        <f>VLOOKUP(D5742,设备类型清单!B:E,4,0)</f>
        <v>SJ-W-02-QDVZ-AC-0407</v>
      </c>
      <c r="D5742" s="30" t="s">
        <v>791</v>
      </c>
      <c r="E5742" s="30" t="s">
        <v>756</v>
      </c>
      <c r="F5742" s="30" t="s">
        <v>97</v>
      </c>
      <c r="G5742" s="30" t="s">
        <v>64</v>
      </c>
    </row>
    <row r="5743" spans="1:7" x14ac:dyDescent="0.2">
      <c r="A5743" s="34">
        <v>5742</v>
      </c>
      <c r="B5743" s="30" t="str">
        <f t="shared" si="89"/>
        <v>SJ-W-02-QDVZ-AC-0407_DP01_X</v>
      </c>
      <c r="C5743" s="30" t="str">
        <f>VLOOKUP(D5743,设备类型清单!B:E,4,0)</f>
        <v>SJ-W-02-QDVZ-AC-0407</v>
      </c>
      <c r="D5743" s="30" t="s">
        <v>791</v>
      </c>
      <c r="E5743" s="30" t="s">
        <v>756</v>
      </c>
      <c r="F5743" s="30" t="s">
        <v>195</v>
      </c>
      <c r="G5743" s="30" t="s">
        <v>72</v>
      </c>
    </row>
    <row r="5744" spans="1:7" x14ac:dyDescent="0.2">
      <c r="A5744" s="34">
        <v>5743</v>
      </c>
      <c r="B5744" s="30" t="str">
        <f t="shared" si="89"/>
        <v>SJ-W-02-QDVZ-AC-0407_SN01_E</v>
      </c>
      <c r="C5744" s="30" t="str">
        <f>VLOOKUP(D5744,设备类型清单!B:E,4,0)</f>
        <v>SJ-W-02-QDVZ-AC-0407</v>
      </c>
      <c r="D5744" s="30" t="s">
        <v>791</v>
      </c>
      <c r="E5744" s="30" t="s">
        <v>756</v>
      </c>
      <c r="F5744" s="30" t="s">
        <v>101</v>
      </c>
      <c r="G5744" s="30" t="s">
        <v>84</v>
      </c>
    </row>
    <row r="5745" spans="1:7" x14ac:dyDescent="0.2">
      <c r="A5745" s="34">
        <v>5744</v>
      </c>
      <c r="B5745" s="30" t="str">
        <f t="shared" si="89"/>
        <v>SJ-W-02-QDVZ-AC-0407_SN02_M</v>
      </c>
      <c r="C5745" s="30" t="str">
        <f>VLOOKUP(D5745,设备类型清单!B:E,4,0)</f>
        <v>SJ-W-02-QDVZ-AC-0407</v>
      </c>
      <c r="D5745" s="30" t="s">
        <v>791</v>
      </c>
      <c r="E5745" s="30" t="s">
        <v>756</v>
      </c>
      <c r="F5745" s="30" t="s">
        <v>102</v>
      </c>
      <c r="G5745" s="30" t="s">
        <v>80</v>
      </c>
    </row>
    <row r="5746" spans="1:7" x14ac:dyDescent="0.2">
      <c r="A5746" s="34">
        <v>5745</v>
      </c>
      <c r="B5746" s="30" t="str">
        <f t="shared" si="89"/>
        <v>SJ-W-02-QDVZ-AC-0407_SN03_R</v>
      </c>
      <c r="C5746" s="30" t="str">
        <f>VLOOKUP(D5746,设备类型清单!B:E,4,0)</f>
        <v>SJ-W-02-QDVZ-AC-0407</v>
      </c>
      <c r="D5746" s="30" t="s">
        <v>791</v>
      </c>
      <c r="E5746" s="30" t="s">
        <v>756</v>
      </c>
      <c r="F5746" s="30" t="s">
        <v>103</v>
      </c>
      <c r="G5746" s="30" t="s">
        <v>82</v>
      </c>
    </row>
    <row r="5747" spans="1:7" x14ac:dyDescent="0.2">
      <c r="A5747" s="34">
        <v>5746</v>
      </c>
      <c r="B5747" s="30" t="str">
        <f t="shared" si="89"/>
        <v>SJ-W-02-QDVZ-AC-0407_SN04_S</v>
      </c>
      <c r="C5747" s="30" t="str">
        <f>VLOOKUP(D5747,设备类型清单!B:E,4,0)</f>
        <v>SJ-W-02-QDVZ-AC-0407</v>
      </c>
      <c r="D5747" s="30" t="s">
        <v>791</v>
      </c>
      <c r="E5747" s="30" t="s">
        <v>756</v>
      </c>
      <c r="F5747" s="30" t="s">
        <v>104</v>
      </c>
      <c r="G5747" s="30" t="s">
        <v>90</v>
      </c>
    </row>
    <row r="5748" spans="1:7" x14ac:dyDescent="0.2">
      <c r="A5748" s="31">
        <v>5747</v>
      </c>
      <c r="B5748" s="32" t="str">
        <f t="shared" si="89"/>
        <v>SJ-T-02-QDVZ-TT-0002_TE01_F</v>
      </c>
      <c r="C5748" s="32" t="str">
        <f>VLOOKUP(D5748,设备类型清单!B:E,4,0)</f>
        <v>SJ-T-02-QDVZ-TT-0002</v>
      </c>
      <c r="D5748" s="32" t="s">
        <v>792</v>
      </c>
      <c r="E5748" s="32" t="s">
        <v>793</v>
      </c>
      <c r="F5748" s="32" t="s">
        <v>43</v>
      </c>
      <c r="G5748" s="32" t="s">
        <v>794</v>
      </c>
    </row>
    <row r="5749" spans="1:7" x14ac:dyDescent="0.2">
      <c r="A5749" s="31">
        <v>5748</v>
      </c>
      <c r="B5749" s="32" t="str">
        <f t="shared" si="89"/>
        <v>SJ-T-02-QDVZ-TT-0002_TE02_A</v>
      </c>
      <c r="C5749" s="32" t="str">
        <f>VLOOKUP(D5749,设备类型清单!B:E,4,0)</f>
        <v>SJ-T-02-QDVZ-TT-0002</v>
      </c>
      <c r="D5749" s="32" t="s">
        <v>792</v>
      </c>
      <c r="E5749" s="32" t="s">
        <v>793</v>
      </c>
      <c r="F5749" s="32" t="s">
        <v>795</v>
      </c>
      <c r="G5749" s="32" t="s">
        <v>796</v>
      </c>
    </row>
    <row r="5750" spans="1:7" x14ac:dyDescent="0.2">
      <c r="A5750" s="34">
        <v>5749</v>
      </c>
      <c r="B5750" s="30" t="str">
        <f t="shared" si="89"/>
        <v>SJ-T-02-QDVZ-TT-0003_TE01_F</v>
      </c>
      <c r="C5750" s="30" t="str">
        <f>VLOOKUP(D5750,设备类型清单!B:E,4,0)</f>
        <v>SJ-T-02-QDVZ-TT-0003</v>
      </c>
      <c r="D5750" s="30" t="s">
        <v>797</v>
      </c>
      <c r="E5750" s="30" t="s">
        <v>793</v>
      </c>
      <c r="F5750" s="30" t="s">
        <v>43</v>
      </c>
      <c r="G5750" s="30" t="s">
        <v>794</v>
      </c>
    </row>
    <row r="5751" spans="1:7" x14ac:dyDescent="0.2">
      <c r="A5751" s="34">
        <v>5750</v>
      </c>
      <c r="B5751" s="30" t="str">
        <f t="shared" si="89"/>
        <v>SJ-T-02-QDVZ-TT-0003_TE02_A</v>
      </c>
      <c r="C5751" s="30" t="str">
        <f>VLOOKUP(D5751,设备类型清单!B:E,4,0)</f>
        <v>SJ-T-02-QDVZ-TT-0003</v>
      </c>
      <c r="D5751" s="30" t="s">
        <v>797</v>
      </c>
      <c r="E5751" s="30" t="s">
        <v>793</v>
      </c>
      <c r="F5751" s="30" t="s">
        <v>795</v>
      </c>
      <c r="G5751" s="30" t="s">
        <v>796</v>
      </c>
    </row>
    <row r="5752" spans="1:7" x14ac:dyDescent="0.2">
      <c r="A5752" s="31">
        <v>5751</v>
      </c>
      <c r="B5752" s="32" t="str">
        <f t="shared" si="89"/>
        <v>SJ-T-02-QDVZ-PT-0001_PR01_F</v>
      </c>
      <c r="C5752" s="32" t="str">
        <f>VLOOKUP(D5752,设备类型清单!B:E,4,0)</f>
        <v>SJ-T-02-QDVZ-PT-0001</v>
      </c>
      <c r="D5752" s="32" t="s">
        <v>798</v>
      </c>
      <c r="E5752" s="32" t="s">
        <v>799</v>
      </c>
      <c r="F5752" s="32" t="s">
        <v>77</v>
      </c>
      <c r="G5752" s="32" t="s">
        <v>800</v>
      </c>
    </row>
    <row r="5753" spans="1:7" x14ac:dyDescent="0.2">
      <c r="A5753" s="34">
        <v>5752</v>
      </c>
      <c r="B5753" s="30" t="str">
        <f t="shared" si="89"/>
        <v>SJ-T-02-QDVZ-PT-0002_PR01_F</v>
      </c>
      <c r="C5753" s="30" t="str">
        <f>VLOOKUP(D5753,设备类型清单!B:E,4,0)</f>
        <v>SJ-T-02-QDVZ-PT-0002</v>
      </c>
      <c r="D5753" s="30" t="s">
        <v>801</v>
      </c>
      <c r="E5753" s="30" t="s">
        <v>799</v>
      </c>
      <c r="F5753" s="30" t="s">
        <v>77</v>
      </c>
      <c r="G5753" s="30" t="s">
        <v>800</v>
      </c>
    </row>
    <row r="5754" spans="1:7" x14ac:dyDescent="0.2">
      <c r="A5754" s="31">
        <v>5753</v>
      </c>
      <c r="B5754" s="32" t="str">
        <f t="shared" si="89"/>
        <v>SJ-T-02-QDVZ-TT-0004_TE01_F</v>
      </c>
      <c r="C5754" s="32" t="str">
        <f>VLOOKUP(D5754,设备类型清单!B:E,4,0)</f>
        <v>SJ-T-02-QDVZ-TT-0004</v>
      </c>
      <c r="D5754" s="32" t="s">
        <v>802</v>
      </c>
      <c r="E5754" s="32" t="s">
        <v>793</v>
      </c>
      <c r="F5754" s="32" t="s">
        <v>43</v>
      </c>
      <c r="G5754" s="32" t="s">
        <v>794</v>
      </c>
    </row>
    <row r="5755" spans="1:7" x14ac:dyDescent="0.2">
      <c r="A5755" s="31">
        <v>5754</v>
      </c>
      <c r="B5755" s="32" t="str">
        <f t="shared" si="89"/>
        <v>SJ-T-02-QDVZ-TT-0004_TE02_A</v>
      </c>
      <c r="C5755" s="32" t="str">
        <f>VLOOKUP(D5755,设备类型清单!B:E,4,0)</f>
        <v>SJ-T-02-QDVZ-TT-0004</v>
      </c>
      <c r="D5755" s="32" t="s">
        <v>802</v>
      </c>
      <c r="E5755" s="32" t="s">
        <v>793</v>
      </c>
      <c r="F5755" s="32" t="s">
        <v>795</v>
      </c>
      <c r="G5755" s="32" t="s">
        <v>796</v>
      </c>
    </row>
    <row r="5756" spans="1:7" x14ac:dyDescent="0.2">
      <c r="A5756" s="34">
        <v>5755</v>
      </c>
      <c r="B5756" s="30" t="str">
        <f t="shared" si="89"/>
        <v>SJ-T-02-QDVZ-TT-0005_TE01_F</v>
      </c>
      <c r="C5756" s="30" t="str">
        <f>VLOOKUP(D5756,设备类型清单!B:E,4,0)</f>
        <v>SJ-T-02-QDVZ-TT-0005</v>
      </c>
      <c r="D5756" s="30" t="s">
        <v>803</v>
      </c>
      <c r="E5756" s="30" t="s">
        <v>793</v>
      </c>
      <c r="F5756" s="30" t="s">
        <v>43</v>
      </c>
      <c r="G5756" s="30" t="s">
        <v>794</v>
      </c>
    </row>
    <row r="5757" spans="1:7" x14ac:dyDescent="0.2">
      <c r="A5757" s="34">
        <v>5756</v>
      </c>
      <c r="B5757" s="30" t="str">
        <f t="shared" si="89"/>
        <v>SJ-T-02-QDVZ-TT-0005_TE02_A</v>
      </c>
      <c r="C5757" s="30" t="str">
        <f>VLOOKUP(D5757,设备类型清单!B:E,4,0)</f>
        <v>SJ-T-02-QDVZ-TT-0005</v>
      </c>
      <c r="D5757" s="30" t="s">
        <v>803</v>
      </c>
      <c r="E5757" s="30" t="s">
        <v>793</v>
      </c>
      <c r="F5757" s="30" t="s">
        <v>795</v>
      </c>
      <c r="G5757" s="30" t="s">
        <v>796</v>
      </c>
    </row>
    <row r="5758" spans="1:7" x14ac:dyDescent="0.2">
      <c r="A5758" s="31">
        <v>5757</v>
      </c>
      <c r="B5758" s="32" t="str">
        <f t="shared" si="89"/>
        <v>SJ-T-02-QDVZ-TT-0006_TE01_F</v>
      </c>
      <c r="C5758" s="32" t="str">
        <f>VLOOKUP(D5758,设备类型清单!B:E,4,0)</f>
        <v>SJ-T-02-QDVZ-TT-0006</v>
      </c>
      <c r="D5758" s="32" t="s">
        <v>804</v>
      </c>
      <c r="E5758" s="32" t="s">
        <v>793</v>
      </c>
      <c r="F5758" s="32" t="s">
        <v>43</v>
      </c>
      <c r="G5758" s="32" t="s">
        <v>794</v>
      </c>
    </row>
    <row r="5759" spans="1:7" x14ac:dyDescent="0.2">
      <c r="A5759" s="31">
        <v>5758</v>
      </c>
      <c r="B5759" s="32" t="str">
        <f t="shared" si="89"/>
        <v>SJ-T-02-QDVZ-TT-0006_TE02_A</v>
      </c>
      <c r="C5759" s="32" t="str">
        <f>VLOOKUP(D5759,设备类型清单!B:E,4,0)</f>
        <v>SJ-T-02-QDVZ-TT-0006</v>
      </c>
      <c r="D5759" s="32" t="s">
        <v>804</v>
      </c>
      <c r="E5759" s="32" t="s">
        <v>793</v>
      </c>
      <c r="F5759" s="32" t="s">
        <v>795</v>
      </c>
      <c r="G5759" s="32" t="s">
        <v>796</v>
      </c>
    </row>
    <row r="5760" spans="1:7" x14ac:dyDescent="0.2">
      <c r="A5760" s="34">
        <v>5759</v>
      </c>
      <c r="B5760" s="30" t="str">
        <f t="shared" si="89"/>
        <v>SJ-T-02-QDVZ-TT-0007_TE01_F</v>
      </c>
      <c r="C5760" s="30" t="str">
        <f>VLOOKUP(D5760,设备类型清单!B:E,4,0)</f>
        <v>SJ-T-02-QDVZ-TT-0007</v>
      </c>
      <c r="D5760" s="30" t="s">
        <v>805</v>
      </c>
      <c r="E5760" s="30" t="s">
        <v>793</v>
      </c>
      <c r="F5760" s="30" t="s">
        <v>43</v>
      </c>
      <c r="G5760" s="30" t="s">
        <v>794</v>
      </c>
    </row>
    <row r="5761" spans="1:7" x14ac:dyDescent="0.2">
      <c r="A5761" s="34">
        <v>5760</v>
      </c>
      <c r="B5761" s="30" t="str">
        <f t="shared" si="89"/>
        <v>SJ-T-02-QDVZ-TT-0007_TE02_A</v>
      </c>
      <c r="C5761" s="30" t="str">
        <f>VLOOKUP(D5761,设备类型清单!B:E,4,0)</f>
        <v>SJ-T-02-QDVZ-TT-0007</v>
      </c>
      <c r="D5761" s="30" t="s">
        <v>805</v>
      </c>
      <c r="E5761" s="30" t="s">
        <v>793</v>
      </c>
      <c r="F5761" s="30" t="s">
        <v>795</v>
      </c>
      <c r="G5761" s="30" t="s">
        <v>796</v>
      </c>
    </row>
    <row r="5762" spans="1:7" x14ac:dyDescent="0.2">
      <c r="A5762" s="31">
        <v>5761</v>
      </c>
      <c r="B5762" s="32" t="str">
        <f t="shared" ref="B5762:B5825" si="90">C5762&amp;F5762</f>
        <v>SJ-T-02-QDVZ-TT-0008_TE01_F</v>
      </c>
      <c r="C5762" s="32" t="str">
        <f>VLOOKUP(D5762,设备类型清单!B:E,4,0)</f>
        <v>SJ-T-02-QDVZ-TT-0008</v>
      </c>
      <c r="D5762" s="32" t="s">
        <v>806</v>
      </c>
      <c r="E5762" s="32" t="s">
        <v>793</v>
      </c>
      <c r="F5762" s="32" t="s">
        <v>43</v>
      </c>
      <c r="G5762" s="32" t="s">
        <v>794</v>
      </c>
    </row>
    <row r="5763" spans="1:7" x14ac:dyDescent="0.2">
      <c r="A5763" s="31">
        <v>5762</v>
      </c>
      <c r="B5763" s="32" t="str">
        <f t="shared" si="90"/>
        <v>SJ-T-02-QDVZ-TT-0008_TE02_A</v>
      </c>
      <c r="C5763" s="32" t="str">
        <f>VLOOKUP(D5763,设备类型清单!B:E,4,0)</f>
        <v>SJ-T-02-QDVZ-TT-0008</v>
      </c>
      <c r="D5763" s="32" t="s">
        <v>806</v>
      </c>
      <c r="E5763" s="32" t="s">
        <v>793</v>
      </c>
      <c r="F5763" s="32" t="s">
        <v>795</v>
      </c>
      <c r="G5763" s="32" t="s">
        <v>796</v>
      </c>
    </row>
    <row r="5764" spans="1:7" x14ac:dyDescent="0.2">
      <c r="A5764" s="34">
        <v>5763</v>
      </c>
      <c r="B5764" s="30" t="str">
        <f t="shared" si="90"/>
        <v>SJ-T-02-QDVZ-TT-0009_TE01_F</v>
      </c>
      <c r="C5764" s="30" t="str">
        <f>VLOOKUP(D5764,设备类型清单!B:E,4,0)</f>
        <v>SJ-T-02-QDVZ-TT-0009</v>
      </c>
      <c r="D5764" s="30" t="s">
        <v>807</v>
      </c>
      <c r="E5764" s="30" t="s">
        <v>793</v>
      </c>
      <c r="F5764" s="30" t="s">
        <v>43</v>
      </c>
      <c r="G5764" s="30" t="s">
        <v>794</v>
      </c>
    </row>
    <row r="5765" spans="1:7" x14ac:dyDescent="0.2">
      <c r="A5765" s="34">
        <v>5764</v>
      </c>
      <c r="B5765" s="30" t="str">
        <f t="shared" si="90"/>
        <v>SJ-T-02-QDVZ-TT-0009_TE02_A</v>
      </c>
      <c r="C5765" s="30" t="str">
        <f>VLOOKUP(D5765,设备类型清单!B:E,4,0)</f>
        <v>SJ-T-02-QDVZ-TT-0009</v>
      </c>
      <c r="D5765" s="30" t="s">
        <v>807</v>
      </c>
      <c r="E5765" s="30" t="s">
        <v>793</v>
      </c>
      <c r="F5765" s="30" t="s">
        <v>795</v>
      </c>
      <c r="G5765" s="30" t="s">
        <v>796</v>
      </c>
    </row>
    <row r="5766" spans="1:7" x14ac:dyDescent="0.2">
      <c r="A5766" s="31">
        <v>5765</v>
      </c>
      <c r="B5766" s="32" t="str">
        <f t="shared" si="90"/>
        <v>SJ-T-02-QDVZ-TT-0010_TE01_F</v>
      </c>
      <c r="C5766" s="32" t="str">
        <f>VLOOKUP(D5766,设备类型清单!B:E,4,0)</f>
        <v>SJ-T-02-QDVZ-TT-0010</v>
      </c>
      <c r="D5766" s="32" t="s">
        <v>808</v>
      </c>
      <c r="E5766" s="32" t="s">
        <v>793</v>
      </c>
      <c r="F5766" s="32" t="s">
        <v>43</v>
      </c>
      <c r="G5766" s="32" t="s">
        <v>794</v>
      </c>
    </row>
    <row r="5767" spans="1:7" x14ac:dyDescent="0.2">
      <c r="A5767" s="31">
        <v>5766</v>
      </c>
      <c r="B5767" s="32" t="str">
        <f t="shared" si="90"/>
        <v>SJ-T-02-QDVZ-TT-0010_TE02_A</v>
      </c>
      <c r="C5767" s="32" t="str">
        <f>VLOOKUP(D5767,设备类型清单!B:E,4,0)</f>
        <v>SJ-T-02-QDVZ-TT-0010</v>
      </c>
      <c r="D5767" s="32" t="s">
        <v>808</v>
      </c>
      <c r="E5767" s="32" t="s">
        <v>793</v>
      </c>
      <c r="F5767" s="32" t="s">
        <v>795</v>
      </c>
      <c r="G5767" s="32" t="s">
        <v>796</v>
      </c>
    </row>
    <row r="5768" spans="1:7" x14ac:dyDescent="0.2">
      <c r="A5768" s="34">
        <v>5767</v>
      </c>
      <c r="B5768" s="30" t="str">
        <f t="shared" si="90"/>
        <v>SJ-T-02-QDVZ-TT-0011_TE01_F</v>
      </c>
      <c r="C5768" s="30" t="str">
        <f>VLOOKUP(D5768,设备类型清单!B:E,4,0)</f>
        <v>SJ-T-02-QDVZ-TT-0011</v>
      </c>
      <c r="D5768" s="30" t="s">
        <v>809</v>
      </c>
      <c r="E5768" s="30" t="s">
        <v>793</v>
      </c>
      <c r="F5768" s="30" t="s">
        <v>43</v>
      </c>
      <c r="G5768" s="30" t="s">
        <v>794</v>
      </c>
    </row>
    <row r="5769" spans="1:7" x14ac:dyDescent="0.2">
      <c r="A5769" s="34">
        <v>5768</v>
      </c>
      <c r="B5769" s="30" t="str">
        <f t="shared" si="90"/>
        <v>SJ-T-02-QDVZ-TT-0011_TE02_A</v>
      </c>
      <c r="C5769" s="30" t="str">
        <f>VLOOKUP(D5769,设备类型清单!B:E,4,0)</f>
        <v>SJ-T-02-QDVZ-TT-0011</v>
      </c>
      <c r="D5769" s="30" t="s">
        <v>809</v>
      </c>
      <c r="E5769" s="30" t="s">
        <v>793</v>
      </c>
      <c r="F5769" s="30" t="s">
        <v>795</v>
      </c>
      <c r="G5769" s="30" t="s">
        <v>796</v>
      </c>
    </row>
    <row r="5770" spans="1:7" x14ac:dyDescent="0.2">
      <c r="A5770" s="31">
        <v>5769</v>
      </c>
      <c r="B5770" s="32" t="str">
        <f t="shared" si="90"/>
        <v>SJ-T-02-QDVZ-TT-0012_TE01_F</v>
      </c>
      <c r="C5770" s="32" t="str">
        <f>VLOOKUP(D5770,设备类型清单!B:E,4,0)</f>
        <v>SJ-T-02-QDVZ-TT-0012</v>
      </c>
      <c r="D5770" s="32" t="s">
        <v>810</v>
      </c>
      <c r="E5770" s="32" t="s">
        <v>793</v>
      </c>
      <c r="F5770" s="32" t="s">
        <v>43</v>
      </c>
      <c r="G5770" s="32" t="s">
        <v>794</v>
      </c>
    </row>
    <row r="5771" spans="1:7" x14ac:dyDescent="0.2">
      <c r="A5771" s="31">
        <v>5770</v>
      </c>
      <c r="B5771" s="32" t="str">
        <f t="shared" si="90"/>
        <v>SJ-T-02-QDVZ-TT-0012_TE02_A</v>
      </c>
      <c r="C5771" s="32" t="str">
        <f>VLOOKUP(D5771,设备类型清单!B:E,4,0)</f>
        <v>SJ-T-02-QDVZ-TT-0012</v>
      </c>
      <c r="D5771" s="32" t="s">
        <v>810</v>
      </c>
      <c r="E5771" s="32" t="s">
        <v>793</v>
      </c>
      <c r="F5771" s="32" t="s">
        <v>795</v>
      </c>
      <c r="G5771" s="32" t="s">
        <v>796</v>
      </c>
    </row>
    <row r="5772" spans="1:7" x14ac:dyDescent="0.2">
      <c r="A5772" s="34">
        <v>5771</v>
      </c>
      <c r="B5772" s="30" t="str">
        <f t="shared" si="90"/>
        <v>SJ-T-02-QDVZ-TT-0013_TE01_F</v>
      </c>
      <c r="C5772" s="30" t="str">
        <f>VLOOKUP(D5772,设备类型清单!B:E,4,0)</f>
        <v>SJ-T-02-QDVZ-TT-0013</v>
      </c>
      <c r="D5772" s="30" t="s">
        <v>811</v>
      </c>
      <c r="E5772" s="30" t="s">
        <v>793</v>
      </c>
      <c r="F5772" s="30" t="s">
        <v>43</v>
      </c>
      <c r="G5772" s="30" t="s">
        <v>794</v>
      </c>
    </row>
    <row r="5773" spans="1:7" x14ac:dyDescent="0.2">
      <c r="A5773" s="34">
        <v>5772</v>
      </c>
      <c r="B5773" s="30" t="str">
        <f t="shared" si="90"/>
        <v>SJ-T-02-QDVZ-TT-0013_TE02_A</v>
      </c>
      <c r="C5773" s="30" t="str">
        <f>VLOOKUP(D5773,设备类型清单!B:E,4,0)</f>
        <v>SJ-T-02-QDVZ-TT-0013</v>
      </c>
      <c r="D5773" s="30" t="s">
        <v>811</v>
      </c>
      <c r="E5773" s="30" t="s">
        <v>793</v>
      </c>
      <c r="F5773" s="30" t="s">
        <v>795</v>
      </c>
      <c r="G5773" s="30" t="s">
        <v>796</v>
      </c>
    </row>
    <row r="5774" spans="1:7" x14ac:dyDescent="0.2">
      <c r="A5774" s="31">
        <v>5773</v>
      </c>
      <c r="B5774" s="32" t="str">
        <f t="shared" si="90"/>
        <v>SJ-T-02-QDVZ-MT-0001_HU01_F</v>
      </c>
      <c r="C5774" s="32" t="str">
        <f>VLOOKUP(D5774,设备类型清单!B:E,4,0)</f>
        <v>SJ-T-02-QDVZ-MT-0001</v>
      </c>
      <c r="D5774" s="32" t="s">
        <v>812</v>
      </c>
      <c r="E5774" s="32" t="s">
        <v>813</v>
      </c>
      <c r="F5774" s="32" t="s">
        <v>31</v>
      </c>
      <c r="G5774" s="32" t="s">
        <v>814</v>
      </c>
    </row>
    <row r="5775" spans="1:7" x14ac:dyDescent="0.2">
      <c r="A5775" s="31">
        <v>5774</v>
      </c>
      <c r="B5775" s="32" t="str">
        <f t="shared" si="90"/>
        <v>SJ-T-02-QDVZ-MT-0001_HU02_A</v>
      </c>
      <c r="C5775" s="32" t="str">
        <f>VLOOKUP(D5775,设备类型清单!B:E,4,0)</f>
        <v>SJ-T-02-QDVZ-MT-0001</v>
      </c>
      <c r="D5775" s="32" t="s">
        <v>812</v>
      </c>
      <c r="E5775" s="32" t="s">
        <v>813</v>
      </c>
      <c r="F5775" s="32" t="s">
        <v>815</v>
      </c>
      <c r="G5775" s="32" t="s">
        <v>816</v>
      </c>
    </row>
    <row r="5776" spans="1:7" x14ac:dyDescent="0.2">
      <c r="A5776" s="31">
        <v>5775</v>
      </c>
      <c r="B5776" s="32" t="str">
        <f t="shared" si="90"/>
        <v>SJ-T-02-QDVZ-MT-0001_TE01_F</v>
      </c>
      <c r="C5776" s="32" t="str">
        <f>VLOOKUP(D5776,设备类型清单!B:E,4,0)</f>
        <v>SJ-T-02-QDVZ-MT-0001</v>
      </c>
      <c r="D5776" s="32" t="s">
        <v>812</v>
      </c>
      <c r="E5776" s="32" t="s">
        <v>813</v>
      </c>
      <c r="F5776" s="32" t="s">
        <v>43</v>
      </c>
      <c r="G5776" s="32" t="s">
        <v>794</v>
      </c>
    </row>
    <row r="5777" spans="1:7" x14ac:dyDescent="0.2">
      <c r="A5777" s="31">
        <v>5776</v>
      </c>
      <c r="B5777" s="32" t="str">
        <f t="shared" si="90"/>
        <v>SJ-T-02-QDVZ-MT-0001_TE02_A</v>
      </c>
      <c r="C5777" s="32" t="str">
        <f>VLOOKUP(D5777,设备类型清单!B:E,4,0)</f>
        <v>SJ-T-02-QDVZ-MT-0001</v>
      </c>
      <c r="D5777" s="32" t="s">
        <v>812</v>
      </c>
      <c r="E5777" s="32" t="s">
        <v>813</v>
      </c>
      <c r="F5777" s="32" t="s">
        <v>795</v>
      </c>
      <c r="G5777" s="32" t="s">
        <v>796</v>
      </c>
    </row>
    <row r="5778" spans="1:7" x14ac:dyDescent="0.2">
      <c r="A5778" s="34">
        <v>5777</v>
      </c>
      <c r="B5778" s="30" t="str">
        <f t="shared" si="90"/>
        <v>SJ-T-02-QDVZ-LT-0001_LL01_A</v>
      </c>
      <c r="C5778" s="30" t="str">
        <f>VLOOKUP(D5778,设备类型清单!B:E,4,0)</f>
        <v>SJ-T-02-QDVZ-LT-0001</v>
      </c>
      <c r="D5778" s="30" t="s">
        <v>817</v>
      </c>
      <c r="E5778" s="30" t="s">
        <v>818</v>
      </c>
      <c r="F5778" s="30" t="s">
        <v>819</v>
      </c>
      <c r="G5778" s="30" t="s">
        <v>820</v>
      </c>
    </row>
    <row r="5779" spans="1:7" x14ac:dyDescent="0.2">
      <c r="A5779" s="31">
        <v>5778</v>
      </c>
      <c r="B5779" s="32" t="str">
        <f t="shared" si="90"/>
        <v>SJ-T-02-QDVZ-LT-0002_LL01_A</v>
      </c>
      <c r="C5779" s="32" t="str">
        <f>VLOOKUP(D5779,设备类型清单!B:E,4,0)</f>
        <v>SJ-T-02-QDVZ-LT-0002</v>
      </c>
      <c r="D5779" s="32" t="s">
        <v>821</v>
      </c>
      <c r="E5779" s="32" t="s">
        <v>818</v>
      </c>
      <c r="F5779" s="32" t="s">
        <v>819</v>
      </c>
      <c r="G5779" s="32" t="s">
        <v>820</v>
      </c>
    </row>
    <row r="5780" spans="1:7" x14ac:dyDescent="0.2">
      <c r="A5780" s="34">
        <v>5779</v>
      </c>
      <c r="B5780" s="30" t="str">
        <f t="shared" si="90"/>
        <v>SJ-T-02-QDVZ-LT-0003_LL01_A</v>
      </c>
      <c r="C5780" s="30" t="str">
        <f>VLOOKUP(D5780,设备类型清单!B:E,4,0)</f>
        <v>SJ-T-02-QDVZ-LT-0003</v>
      </c>
      <c r="D5780" s="30" t="s">
        <v>822</v>
      </c>
      <c r="E5780" s="30" t="s">
        <v>818</v>
      </c>
      <c r="F5780" s="30" t="s">
        <v>819</v>
      </c>
      <c r="G5780" s="30" t="s">
        <v>820</v>
      </c>
    </row>
    <row r="5781" spans="1:7" x14ac:dyDescent="0.2">
      <c r="A5781" s="31">
        <v>5780</v>
      </c>
      <c r="B5781" s="32" t="str">
        <f t="shared" si="90"/>
        <v>SJ-T-02-QDVZ-LT-0004_LL01_A</v>
      </c>
      <c r="C5781" s="32" t="str">
        <f>VLOOKUP(D5781,设备类型清单!B:E,4,0)</f>
        <v>SJ-T-02-QDVZ-LT-0004</v>
      </c>
      <c r="D5781" s="32" t="s">
        <v>823</v>
      </c>
      <c r="E5781" s="32" t="s">
        <v>818</v>
      </c>
      <c r="F5781" s="32" t="s">
        <v>819</v>
      </c>
      <c r="G5781" s="32" t="s">
        <v>820</v>
      </c>
    </row>
    <row r="5782" spans="1:7" x14ac:dyDescent="0.2">
      <c r="A5782" s="34">
        <v>5781</v>
      </c>
      <c r="B5782" s="30" t="str">
        <f t="shared" si="90"/>
        <v>SJ-T-02-QDVZ-FT-0001_FR01_F</v>
      </c>
      <c r="C5782" s="30" t="str">
        <f>VLOOKUP(D5782,设备类型清单!B:E,4,0)</f>
        <v>SJ-T-02-QDVZ-FT-0001</v>
      </c>
      <c r="D5782" s="30" t="s">
        <v>824</v>
      </c>
      <c r="E5782" s="30" t="s">
        <v>825</v>
      </c>
      <c r="F5782" s="30" t="s">
        <v>519</v>
      </c>
      <c r="G5782" s="30" t="s">
        <v>520</v>
      </c>
    </row>
    <row r="5783" spans="1:7" x14ac:dyDescent="0.2">
      <c r="A5783" s="31">
        <v>5782</v>
      </c>
      <c r="B5783" s="32" t="str">
        <f t="shared" si="90"/>
        <v>SJ-T-02-QDVZ-FT-0002_FR01_F</v>
      </c>
      <c r="C5783" s="32" t="str">
        <f>VLOOKUP(D5783,设备类型清单!B:E,4,0)</f>
        <v>SJ-T-02-QDVZ-FT-0002</v>
      </c>
      <c r="D5783" s="32" t="s">
        <v>826</v>
      </c>
      <c r="E5783" s="32" t="s">
        <v>825</v>
      </c>
      <c r="F5783" s="32" t="s">
        <v>519</v>
      </c>
      <c r="G5783" s="32" t="s">
        <v>520</v>
      </c>
    </row>
    <row r="5784" spans="1:7" x14ac:dyDescent="0.2">
      <c r="A5784" s="34">
        <v>5783</v>
      </c>
      <c r="B5784" s="30" t="str">
        <f t="shared" si="90"/>
        <v>SJ-T-02-QDVZ-FT-0003_FR01_F</v>
      </c>
      <c r="C5784" s="30" t="str">
        <f>VLOOKUP(D5784,设备类型清单!B:E,4,0)</f>
        <v>SJ-T-02-QDVZ-FT-0003</v>
      </c>
      <c r="D5784" s="30" t="s">
        <v>827</v>
      </c>
      <c r="E5784" s="30" t="s">
        <v>825</v>
      </c>
      <c r="F5784" s="30" t="s">
        <v>519</v>
      </c>
      <c r="G5784" s="30" t="s">
        <v>520</v>
      </c>
    </row>
    <row r="5785" spans="1:7" x14ac:dyDescent="0.2">
      <c r="A5785" s="31">
        <v>5784</v>
      </c>
      <c r="B5785" s="32" t="str">
        <f t="shared" si="90"/>
        <v>SJ-T-02-QDVZ-FT-0004_FR01_F</v>
      </c>
      <c r="C5785" s="32" t="str">
        <f>VLOOKUP(D5785,设备类型清单!B:E,4,0)</f>
        <v>SJ-T-02-QDVZ-FT-0004</v>
      </c>
      <c r="D5785" s="32" t="s">
        <v>828</v>
      </c>
      <c r="E5785" s="32" t="s">
        <v>825</v>
      </c>
      <c r="F5785" s="32" t="s">
        <v>519</v>
      </c>
      <c r="G5785" s="32" t="s">
        <v>520</v>
      </c>
    </row>
    <row r="5786" spans="1:7" x14ac:dyDescent="0.2">
      <c r="A5786" s="34">
        <v>5785</v>
      </c>
      <c r="B5786" s="30" t="str">
        <f t="shared" si="90"/>
        <v>SJ-T-02-QDVZ-FT-0005_FR01_F</v>
      </c>
      <c r="C5786" s="30" t="str">
        <f>VLOOKUP(D5786,设备类型清单!B:E,4,0)</f>
        <v>SJ-T-02-QDVZ-FT-0005</v>
      </c>
      <c r="D5786" s="30" t="s">
        <v>829</v>
      </c>
      <c r="E5786" s="30" t="s">
        <v>825</v>
      </c>
      <c r="F5786" s="30" t="s">
        <v>519</v>
      </c>
      <c r="G5786" s="30" t="s">
        <v>520</v>
      </c>
    </row>
    <row r="5787" spans="1:7" x14ac:dyDescent="0.2">
      <c r="A5787" s="31">
        <v>5786</v>
      </c>
      <c r="B5787" s="32" t="str">
        <f t="shared" si="90"/>
        <v>SJ-T-02-QDVZ-FT-0006_FR01_F</v>
      </c>
      <c r="C5787" s="32" t="str">
        <f>VLOOKUP(D5787,设备类型清单!B:E,4,0)</f>
        <v>SJ-T-02-QDVZ-FT-0006</v>
      </c>
      <c r="D5787" s="32" t="s">
        <v>830</v>
      </c>
      <c r="E5787" s="32" t="s">
        <v>825</v>
      </c>
      <c r="F5787" s="32" t="s">
        <v>519</v>
      </c>
      <c r="G5787" s="32" t="s">
        <v>520</v>
      </c>
    </row>
    <row r="5788" spans="1:7" x14ac:dyDescent="0.2">
      <c r="A5788" s="34">
        <v>5787</v>
      </c>
      <c r="B5788" s="30" t="str">
        <f t="shared" si="90"/>
        <v>SJ-T-02-QDVZ-FT-0007_FR01_F</v>
      </c>
      <c r="C5788" s="30" t="str">
        <f>VLOOKUP(D5788,设备类型清单!B:E,4,0)</f>
        <v>SJ-T-02-QDVZ-FT-0007</v>
      </c>
      <c r="D5788" s="30" t="s">
        <v>831</v>
      </c>
      <c r="E5788" s="30" t="s">
        <v>825</v>
      </c>
      <c r="F5788" s="30" t="s">
        <v>519</v>
      </c>
      <c r="G5788" s="30" t="s">
        <v>520</v>
      </c>
    </row>
    <row r="5789" spans="1:7" x14ac:dyDescent="0.2">
      <c r="A5789" s="31">
        <v>5788</v>
      </c>
      <c r="B5789" s="32" t="str">
        <f t="shared" si="90"/>
        <v>SJ-T-02-QDVZ-TT-0014_TE01_F</v>
      </c>
      <c r="C5789" s="32" t="str">
        <f>VLOOKUP(D5789,设备类型清单!B:E,4,0)</f>
        <v>SJ-T-02-QDVZ-TT-0014</v>
      </c>
      <c r="D5789" s="32" t="s">
        <v>832</v>
      </c>
      <c r="E5789" s="32" t="s">
        <v>793</v>
      </c>
      <c r="F5789" s="32" t="s">
        <v>43</v>
      </c>
      <c r="G5789" s="32" t="s">
        <v>794</v>
      </c>
    </row>
    <row r="5790" spans="1:7" x14ac:dyDescent="0.2">
      <c r="A5790" s="31">
        <v>5789</v>
      </c>
      <c r="B5790" s="32" t="str">
        <f t="shared" si="90"/>
        <v>SJ-T-02-QDVZ-TT-0014_TE02_A</v>
      </c>
      <c r="C5790" s="32" t="str">
        <f>VLOOKUP(D5790,设备类型清单!B:E,4,0)</f>
        <v>SJ-T-02-QDVZ-TT-0014</v>
      </c>
      <c r="D5790" s="32" t="s">
        <v>832</v>
      </c>
      <c r="E5790" s="32" t="s">
        <v>793</v>
      </c>
      <c r="F5790" s="32" t="s">
        <v>795</v>
      </c>
      <c r="G5790" s="32" t="s">
        <v>796</v>
      </c>
    </row>
    <row r="5791" spans="1:7" x14ac:dyDescent="0.2">
      <c r="A5791" s="34">
        <v>5790</v>
      </c>
      <c r="B5791" s="30" t="str">
        <f t="shared" si="90"/>
        <v>SJ-T-02-QDVZ-TT-0015_TE01_F</v>
      </c>
      <c r="C5791" s="30" t="str">
        <f>VLOOKUP(D5791,设备类型清单!B:E,4,0)</f>
        <v>SJ-T-02-QDVZ-TT-0015</v>
      </c>
      <c r="D5791" s="30" t="s">
        <v>833</v>
      </c>
      <c r="E5791" s="30" t="s">
        <v>793</v>
      </c>
      <c r="F5791" s="30" t="s">
        <v>43</v>
      </c>
      <c r="G5791" s="30" t="s">
        <v>794</v>
      </c>
    </row>
    <row r="5792" spans="1:7" x14ac:dyDescent="0.2">
      <c r="A5792" s="34">
        <v>5791</v>
      </c>
      <c r="B5792" s="30" t="str">
        <f t="shared" si="90"/>
        <v>SJ-T-02-QDVZ-TT-0015_TE02_A</v>
      </c>
      <c r="C5792" s="30" t="str">
        <f>VLOOKUP(D5792,设备类型清单!B:E,4,0)</f>
        <v>SJ-T-02-QDVZ-TT-0015</v>
      </c>
      <c r="D5792" s="30" t="s">
        <v>833</v>
      </c>
      <c r="E5792" s="30" t="s">
        <v>793</v>
      </c>
      <c r="F5792" s="30" t="s">
        <v>795</v>
      </c>
      <c r="G5792" s="30" t="s">
        <v>796</v>
      </c>
    </row>
    <row r="5793" spans="1:7" x14ac:dyDescent="0.2">
      <c r="A5793" s="31">
        <v>5792</v>
      </c>
      <c r="B5793" s="32" t="str">
        <f t="shared" si="90"/>
        <v>SJ-T-02-QDVZ-PT-0003_PR01_F</v>
      </c>
      <c r="C5793" s="32" t="str">
        <f>VLOOKUP(D5793,设备类型清单!B:E,4,0)</f>
        <v>SJ-T-02-QDVZ-PT-0003</v>
      </c>
      <c r="D5793" s="32" t="s">
        <v>834</v>
      </c>
      <c r="E5793" s="32" t="s">
        <v>799</v>
      </c>
      <c r="F5793" s="32" t="s">
        <v>77</v>
      </c>
      <c r="G5793" s="32" t="s">
        <v>800</v>
      </c>
    </row>
    <row r="5794" spans="1:7" x14ac:dyDescent="0.2">
      <c r="A5794" s="34">
        <v>5793</v>
      </c>
      <c r="B5794" s="30" t="str">
        <f t="shared" si="90"/>
        <v>SJ-T-02-QDVZ-PT-0004_PR01_F</v>
      </c>
      <c r="C5794" s="30" t="str">
        <f>VLOOKUP(D5794,设备类型清单!B:E,4,0)</f>
        <v>SJ-T-02-QDVZ-PT-0004</v>
      </c>
      <c r="D5794" s="30" t="s">
        <v>835</v>
      </c>
      <c r="E5794" s="30" t="s">
        <v>799</v>
      </c>
      <c r="F5794" s="30" t="s">
        <v>77</v>
      </c>
      <c r="G5794" s="30" t="s">
        <v>800</v>
      </c>
    </row>
    <row r="5795" spans="1:7" x14ac:dyDescent="0.2">
      <c r="A5795" s="31">
        <v>5794</v>
      </c>
      <c r="B5795" s="32" t="str">
        <f t="shared" si="90"/>
        <v>SJ-T-02-QDVZ-TT-0016_TE01_F</v>
      </c>
      <c r="C5795" s="32" t="str">
        <f>VLOOKUP(D5795,设备类型清单!B:E,4,0)</f>
        <v>SJ-T-02-QDVZ-TT-0016</v>
      </c>
      <c r="D5795" s="32" t="s">
        <v>836</v>
      </c>
      <c r="E5795" s="32" t="s">
        <v>793</v>
      </c>
      <c r="F5795" s="32" t="s">
        <v>43</v>
      </c>
      <c r="G5795" s="32" t="s">
        <v>794</v>
      </c>
    </row>
    <row r="5796" spans="1:7" x14ac:dyDescent="0.2">
      <c r="A5796" s="31">
        <v>5795</v>
      </c>
      <c r="B5796" s="32" t="str">
        <f t="shared" si="90"/>
        <v>SJ-T-02-QDVZ-TT-0016_TE02_A</v>
      </c>
      <c r="C5796" s="32" t="str">
        <f>VLOOKUP(D5796,设备类型清单!B:E,4,0)</f>
        <v>SJ-T-02-QDVZ-TT-0016</v>
      </c>
      <c r="D5796" s="32" t="s">
        <v>836</v>
      </c>
      <c r="E5796" s="32" t="s">
        <v>793</v>
      </c>
      <c r="F5796" s="32" t="s">
        <v>795</v>
      </c>
      <c r="G5796" s="32" t="s">
        <v>796</v>
      </c>
    </row>
    <row r="5797" spans="1:7" x14ac:dyDescent="0.2">
      <c r="A5797" s="34">
        <v>5796</v>
      </c>
      <c r="B5797" s="30" t="str">
        <f t="shared" si="90"/>
        <v>SJ-T-02-QDVZ-TT-0017_TE01_F</v>
      </c>
      <c r="C5797" s="30" t="str">
        <f>VLOOKUP(D5797,设备类型清单!B:E,4,0)</f>
        <v>SJ-T-02-QDVZ-TT-0017</v>
      </c>
      <c r="D5797" s="30" t="s">
        <v>837</v>
      </c>
      <c r="E5797" s="30" t="s">
        <v>793</v>
      </c>
      <c r="F5797" s="30" t="s">
        <v>43</v>
      </c>
      <c r="G5797" s="30" t="s">
        <v>794</v>
      </c>
    </row>
    <row r="5798" spans="1:7" x14ac:dyDescent="0.2">
      <c r="A5798" s="34">
        <v>5797</v>
      </c>
      <c r="B5798" s="30" t="str">
        <f t="shared" si="90"/>
        <v>SJ-T-02-QDVZ-TT-0017_TE02_A</v>
      </c>
      <c r="C5798" s="30" t="str">
        <f>VLOOKUP(D5798,设备类型清单!B:E,4,0)</f>
        <v>SJ-T-02-QDVZ-TT-0017</v>
      </c>
      <c r="D5798" s="30" t="s">
        <v>837</v>
      </c>
      <c r="E5798" s="30" t="s">
        <v>793</v>
      </c>
      <c r="F5798" s="30" t="s">
        <v>795</v>
      </c>
      <c r="G5798" s="30" t="s">
        <v>796</v>
      </c>
    </row>
    <row r="5799" spans="1:7" x14ac:dyDescent="0.2">
      <c r="A5799" s="31">
        <v>5798</v>
      </c>
      <c r="B5799" s="32" t="str">
        <f t="shared" si="90"/>
        <v>SJ-T-02-QDVZ-TT-0018_TE01_F</v>
      </c>
      <c r="C5799" s="32" t="str">
        <f>VLOOKUP(D5799,设备类型清单!B:E,4,0)</f>
        <v>SJ-T-02-QDVZ-TT-0018</v>
      </c>
      <c r="D5799" s="32" t="s">
        <v>838</v>
      </c>
      <c r="E5799" s="32" t="s">
        <v>793</v>
      </c>
      <c r="F5799" s="32" t="s">
        <v>43</v>
      </c>
      <c r="G5799" s="32" t="s">
        <v>794</v>
      </c>
    </row>
    <row r="5800" spans="1:7" x14ac:dyDescent="0.2">
      <c r="A5800" s="31">
        <v>5799</v>
      </c>
      <c r="B5800" s="32" t="str">
        <f t="shared" si="90"/>
        <v>SJ-T-02-QDVZ-TT-0018_TE02_A</v>
      </c>
      <c r="C5800" s="32" t="str">
        <f>VLOOKUP(D5800,设备类型清单!B:E,4,0)</f>
        <v>SJ-T-02-QDVZ-TT-0018</v>
      </c>
      <c r="D5800" s="32" t="s">
        <v>838</v>
      </c>
      <c r="E5800" s="32" t="s">
        <v>793</v>
      </c>
      <c r="F5800" s="32" t="s">
        <v>795</v>
      </c>
      <c r="G5800" s="32" t="s">
        <v>796</v>
      </c>
    </row>
    <row r="5801" spans="1:7" x14ac:dyDescent="0.2">
      <c r="A5801" s="34">
        <v>5800</v>
      </c>
      <c r="B5801" s="30" t="str">
        <f t="shared" si="90"/>
        <v>SJ-T-02-QDVZ-TT-0019_TE01_F</v>
      </c>
      <c r="C5801" s="30" t="str">
        <f>VLOOKUP(D5801,设备类型清单!B:E,4,0)</f>
        <v>SJ-T-02-QDVZ-TT-0019</v>
      </c>
      <c r="D5801" s="30" t="s">
        <v>839</v>
      </c>
      <c r="E5801" s="30" t="s">
        <v>793</v>
      </c>
      <c r="F5801" s="30" t="s">
        <v>43</v>
      </c>
      <c r="G5801" s="30" t="s">
        <v>794</v>
      </c>
    </row>
    <row r="5802" spans="1:7" x14ac:dyDescent="0.2">
      <c r="A5802" s="34">
        <v>5801</v>
      </c>
      <c r="B5802" s="30" t="str">
        <f t="shared" si="90"/>
        <v>SJ-T-02-QDVZ-TT-0019_TE02_A</v>
      </c>
      <c r="C5802" s="30" t="str">
        <f>VLOOKUP(D5802,设备类型清单!B:E,4,0)</f>
        <v>SJ-T-02-QDVZ-TT-0019</v>
      </c>
      <c r="D5802" s="30" t="s">
        <v>839</v>
      </c>
      <c r="E5802" s="30" t="s">
        <v>793</v>
      </c>
      <c r="F5802" s="30" t="s">
        <v>795</v>
      </c>
      <c r="G5802" s="30" t="s">
        <v>796</v>
      </c>
    </row>
    <row r="5803" spans="1:7" x14ac:dyDescent="0.2">
      <c r="A5803" s="31">
        <v>5802</v>
      </c>
      <c r="B5803" s="32" t="str">
        <f t="shared" si="90"/>
        <v>SJ-T-02-QDVZ-TT-0020_TE01_F</v>
      </c>
      <c r="C5803" s="32" t="str">
        <f>VLOOKUP(D5803,设备类型清单!B:E,4,0)</f>
        <v>SJ-T-02-QDVZ-TT-0020</v>
      </c>
      <c r="D5803" s="32" t="s">
        <v>840</v>
      </c>
      <c r="E5803" s="32" t="s">
        <v>793</v>
      </c>
      <c r="F5803" s="32" t="s">
        <v>43</v>
      </c>
      <c r="G5803" s="32" t="s">
        <v>794</v>
      </c>
    </row>
    <row r="5804" spans="1:7" x14ac:dyDescent="0.2">
      <c r="A5804" s="31">
        <v>5803</v>
      </c>
      <c r="B5804" s="32" t="str">
        <f t="shared" si="90"/>
        <v>SJ-T-02-QDVZ-TT-0020_TE02_A</v>
      </c>
      <c r="C5804" s="32" t="str">
        <f>VLOOKUP(D5804,设备类型清单!B:E,4,0)</f>
        <v>SJ-T-02-QDVZ-TT-0020</v>
      </c>
      <c r="D5804" s="32" t="s">
        <v>840</v>
      </c>
      <c r="E5804" s="32" t="s">
        <v>793</v>
      </c>
      <c r="F5804" s="32" t="s">
        <v>795</v>
      </c>
      <c r="G5804" s="32" t="s">
        <v>796</v>
      </c>
    </row>
    <row r="5805" spans="1:7" x14ac:dyDescent="0.2">
      <c r="A5805" s="34">
        <v>5804</v>
      </c>
      <c r="B5805" s="30" t="str">
        <f t="shared" si="90"/>
        <v>SJ-T-02-QDVZ-LT-0005_LL01_A</v>
      </c>
      <c r="C5805" s="30" t="str">
        <f>VLOOKUP(D5805,设备类型清单!B:E,4,0)</f>
        <v>SJ-T-02-QDVZ-LT-0005</v>
      </c>
      <c r="D5805" s="30" t="s">
        <v>841</v>
      </c>
      <c r="E5805" s="30" t="s">
        <v>818</v>
      </c>
      <c r="F5805" s="30" t="s">
        <v>819</v>
      </c>
      <c r="G5805" s="30" t="s">
        <v>820</v>
      </c>
    </row>
    <row r="5806" spans="1:7" x14ac:dyDescent="0.2">
      <c r="A5806" s="31">
        <v>5805</v>
      </c>
      <c r="B5806" s="32" t="str">
        <f t="shared" si="90"/>
        <v>SJ-T-02-QDVZ-LT-0006_LL01_A</v>
      </c>
      <c r="C5806" s="32" t="str">
        <f>VLOOKUP(D5806,设备类型清单!B:E,4,0)</f>
        <v>SJ-T-02-QDVZ-LT-0006</v>
      </c>
      <c r="D5806" s="32" t="s">
        <v>842</v>
      </c>
      <c r="E5806" s="32" t="s">
        <v>818</v>
      </c>
      <c r="F5806" s="32" t="s">
        <v>819</v>
      </c>
      <c r="G5806" s="32" t="s">
        <v>820</v>
      </c>
    </row>
    <row r="5807" spans="1:7" x14ac:dyDescent="0.2">
      <c r="A5807" s="34">
        <v>5806</v>
      </c>
      <c r="B5807" s="30" t="str">
        <f t="shared" si="90"/>
        <v>SJ-T-02-QDVZ-FT-0008_FR01_F</v>
      </c>
      <c r="C5807" s="30" t="str">
        <f>VLOOKUP(D5807,设备类型清单!B:E,4,0)</f>
        <v>SJ-T-02-QDVZ-FT-0008</v>
      </c>
      <c r="D5807" s="30" t="s">
        <v>843</v>
      </c>
      <c r="E5807" s="30" t="s">
        <v>825</v>
      </c>
      <c r="F5807" s="30" t="s">
        <v>519</v>
      </c>
      <c r="G5807" s="30" t="s">
        <v>520</v>
      </c>
    </row>
    <row r="5808" spans="1:7" x14ac:dyDescent="0.2">
      <c r="A5808" s="31">
        <v>5807</v>
      </c>
      <c r="B5808" s="32" t="str">
        <f t="shared" si="90"/>
        <v>SJ-T-02-QDVZ-FT-0009_FR01_F</v>
      </c>
      <c r="C5808" s="32" t="str">
        <f>VLOOKUP(D5808,设备类型清单!B:E,4,0)</f>
        <v>SJ-T-02-QDVZ-FT-0009</v>
      </c>
      <c r="D5808" s="32" t="s">
        <v>844</v>
      </c>
      <c r="E5808" s="32" t="s">
        <v>825</v>
      </c>
      <c r="F5808" s="32" t="s">
        <v>519</v>
      </c>
      <c r="G5808" s="32" t="s">
        <v>520</v>
      </c>
    </row>
    <row r="5809" spans="1:7" x14ac:dyDescent="0.2">
      <c r="A5809" s="34">
        <v>5808</v>
      </c>
      <c r="B5809" s="30" t="str">
        <f t="shared" si="90"/>
        <v>SJ-T-02-QDVZ-FT-0010_FR01_F</v>
      </c>
      <c r="C5809" s="30" t="str">
        <f>VLOOKUP(D5809,设备类型清单!B:E,4,0)</f>
        <v>SJ-T-02-QDVZ-FT-0010</v>
      </c>
      <c r="D5809" s="30" t="s">
        <v>845</v>
      </c>
      <c r="E5809" s="30" t="s">
        <v>825</v>
      </c>
      <c r="F5809" s="30" t="s">
        <v>519</v>
      </c>
      <c r="G5809" s="30" t="s">
        <v>520</v>
      </c>
    </row>
    <row r="5810" spans="1:7" x14ac:dyDescent="0.2">
      <c r="A5810" s="31">
        <v>5809</v>
      </c>
      <c r="B5810" s="32" t="str">
        <f t="shared" si="90"/>
        <v>SJ-T-02-QDVZ-FT-0011_FR01_F</v>
      </c>
      <c r="C5810" s="32" t="str">
        <f>VLOOKUP(D5810,设备类型清单!B:E,4,0)</f>
        <v>SJ-T-02-QDVZ-FT-0011</v>
      </c>
      <c r="D5810" s="32" t="s">
        <v>846</v>
      </c>
      <c r="E5810" s="32" t="s">
        <v>825</v>
      </c>
      <c r="F5810" s="32" t="s">
        <v>519</v>
      </c>
      <c r="G5810" s="32" t="s">
        <v>520</v>
      </c>
    </row>
    <row r="5811" spans="1:7" x14ac:dyDescent="0.2">
      <c r="A5811" s="34">
        <v>5810</v>
      </c>
      <c r="B5811" s="30" t="str">
        <f t="shared" si="90"/>
        <v>SJ-T-02-QDVZ-TT-0021_TE01_F</v>
      </c>
      <c r="C5811" s="30" t="str">
        <f>VLOOKUP(D5811,设备类型清单!B:E,4,0)</f>
        <v>SJ-T-02-QDVZ-TT-0021</v>
      </c>
      <c r="D5811" s="30" t="s">
        <v>847</v>
      </c>
      <c r="E5811" s="30" t="s">
        <v>793</v>
      </c>
      <c r="F5811" s="30" t="s">
        <v>43</v>
      </c>
      <c r="G5811" s="30" t="s">
        <v>794</v>
      </c>
    </row>
    <row r="5812" spans="1:7" x14ac:dyDescent="0.2">
      <c r="A5812" s="34">
        <v>5811</v>
      </c>
      <c r="B5812" s="30" t="str">
        <f t="shared" si="90"/>
        <v>SJ-T-02-QDVZ-TT-0021_TE02_A</v>
      </c>
      <c r="C5812" s="30" t="str">
        <f>VLOOKUP(D5812,设备类型清单!B:E,4,0)</f>
        <v>SJ-T-02-QDVZ-TT-0021</v>
      </c>
      <c r="D5812" s="30" t="s">
        <v>847</v>
      </c>
      <c r="E5812" s="30" t="s">
        <v>793</v>
      </c>
      <c r="F5812" s="30" t="s">
        <v>795</v>
      </c>
      <c r="G5812" s="30" t="s">
        <v>796</v>
      </c>
    </row>
    <row r="5813" spans="1:7" x14ac:dyDescent="0.2">
      <c r="A5813" s="31">
        <v>5812</v>
      </c>
      <c r="B5813" s="32" t="str">
        <f t="shared" si="90"/>
        <v>SJ-T-02-QDVZ-TT-0022_TE01_F</v>
      </c>
      <c r="C5813" s="32" t="str">
        <f>VLOOKUP(D5813,设备类型清单!B:E,4,0)</f>
        <v>SJ-T-02-QDVZ-TT-0022</v>
      </c>
      <c r="D5813" s="32" t="s">
        <v>848</v>
      </c>
      <c r="E5813" s="32" t="s">
        <v>793</v>
      </c>
      <c r="F5813" s="32" t="s">
        <v>43</v>
      </c>
      <c r="G5813" s="32" t="s">
        <v>794</v>
      </c>
    </row>
    <row r="5814" spans="1:7" x14ac:dyDescent="0.2">
      <c r="A5814" s="31">
        <v>5813</v>
      </c>
      <c r="B5814" s="32" t="str">
        <f t="shared" si="90"/>
        <v>SJ-T-02-QDVZ-TT-0022_TE02_A</v>
      </c>
      <c r="C5814" s="32" t="str">
        <f>VLOOKUP(D5814,设备类型清单!B:E,4,0)</f>
        <v>SJ-T-02-QDVZ-TT-0022</v>
      </c>
      <c r="D5814" s="32" t="s">
        <v>848</v>
      </c>
      <c r="E5814" s="32" t="s">
        <v>793</v>
      </c>
      <c r="F5814" s="32" t="s">
        <v>795</v>
      </c>
      <c r="G5814" s="32" t="s">
        <v>796</v>
      </c>
    </row>
    <row r="5815" spans="1:7" x14ac:dyDescent="0.2">
      <c r="A5815" s="34">
        <v>5814</v>
      </c>
      <c r="B5815" s="30" t="str">
        <f t="shared" si="90"/>
        <v>SJ-T-02-QDVZ-PT-0005_PR01_F</v>
      </c>
      <c r="C5815" s="30" t="str">
        <f>VLOOKUP(D5815,设备类型清单!B:E,4,0)</f>
        <v>SJ-T-02-QDVZ-PT-0005</v>
      </c>
      <c r="D5815" s="30" t="s">
        <v>849</v>
      </c>
      <c r="E5815" s="30" t="s">
        <v>799</v>
      </c>
      <c r="F5815" s="30" t="s">
        <v>77</v>
      </c>
      <c r="G5815" s="30" t="s">
        <v>800</v>
      </c>
    </row>
    <row r="5816" spans="1:7" x14ac:dyDescent="0.2">
      <c r="A5816" s="31">
        <v>5815</v>
      </c>
      <c r="B5816" s="32" t="str">
        <f t="shared" si="90"/>
        <v>SJ-T-02-QDVZ-PT-0006_PR01_F</v>
      </c>
      <c r="C5816" s="32" t="str">
        <f>VLOOKUP(D5816,设备类型清单!B:E,4,0)</f>
        <v>SJ-T-02-QDVZ-PT-0006</v>
      </c>
      <c r="D5816" s="32" t="s">
        <v>850</v>
      </c>
      <c r="E5816" s="32" t="s">
        <v>799</v>
      </c>
      <c r="F5816" s="32" t="s">
        <v>77</v>
      </c>
      <c r="G5816" s="32" t="s">
        <v>800</v>
      </c>
    </row>
    <row r="5817" spans="1:7" x14ac:dyDescent="0.2">
      <c r="A5817" s="34">
        <v>5816</v>
      </c>
      <c r="B5817" s="30" t="str">
        <f t="shared" si="90"/>
        <v>SJ-T-02-QDVZ-TT-0023_TE01_F</v>
      </c>
      <c r="C5817" s="30" t="str">
        <f>VLOOKUP(D5817,设备类型清单!B:E,4,0)</f>
        <v>SJ-T-02-QDVZ-TT-0023</v>
      </c>
      <c r="D5817" s="30" t="s">
        <v>851</v>
      </c>
      <c r="E5817" s="30" t="s">
        <v>793</v>
      </c>
      <c r="F5817" s="30" t="s">
        <v>43</v>
      </c>
      <c r="G5817" s="30" t="s">
        <v>794</v>
      </c>
    </row>
    <row r="5818" spans="1:7" x14ac:dyDescent="0.2">
      <c r="A5818" s="34">
        <v>5817</v>
      </c>
      <c r="B5818" s="30" t="str">
        <f t="shared" si="90"/>
        <v>SJ-T-02-QDVZ-TT-0023_TE02_A</v>
      </c>
      <c r="C5818" s="30" t="str">
        <f>VLOOKUP(D5818,设备类型清单!B:E,4,0)</f>
        <v>SJ-T-02-QDVZ-TT-0023</v>
      </c>
      <c r="D5818" s="30" t="s">
        <v>851</v>
      </c>
      <c r="E5818" s="30" t="s">
        <v>793</v>
      </c>
      <c r="F5818" s="30" t="s">
        <v>795</v>
      </c>
      <c r="G5818" s="30" t="s">
        <v>796</v>
      </c>
    </row>
    <row r="5819" spans="1:7" x14ac:dyDescent="0.2">
      <c r="A5819" s="31">
        <v>5818</v>
      </c>
      <c r="B5819" s="32" t="str">
        <f t="shared" si="90"/>
        <v>SJ-T-02-QDVZ-TT-0024_TE01_F</v>
      </c>
      <c r="C5819" s="32" t="str">
        <f>VLOOKUP(D5819,设备类型清单!B:E,4,0)</f>
        <v>SJ-T-02-QDVZ-TT-0024</v>
      </c>
      <c r="D5819" s="32" t="s">
        <v>852</v>
      </c>
      <c r="E5819" s="32" t="s">
        <v>793</v>
      </c>
      <c r="F5819" s="32" t="s">
        <v>43</v>
      </c>
      <c r="G5819" s="32" t="s">
        <v>794</v>
      </c>
    </row>
    <row r="5820" spans="1:7" x14ac:dyDescent="0.2">
      <c r="A5820" s="31">
        <v>5819</v>
      </c>
      <c r="B5820" s="32" t="str">
        <f t="shared" si="90"/>
        <v>SJ-T-02-QDVZ-TT-0024_TE02_A</v>
      </c>
      <c r="C5820" s="32" t="str">
        <f>VLOOKUP(D5820,设备类型清单!B:E,4,0)</f>
        <v>SJ-T-02-QDVZ-TT-0024</v>
      </c>
      <c r="D5820" s="32" t="s">
        <v>852</v>
      </c>
      <c r="E5820" s="32" t="s">
        <v>793</v>
      </c>
      <c r="F5820" s="32" t="s">
        <v>795</v>
      </c>
      <c r="G5820" s="32" t="s">
        <v>796</v>
      </c>
    </row>
    <row r="5821" spans="1:7" x14ac:dyDescent="0.2">
      <c r="A5821" s="34">
        <v>5820</v>
      </c>
      <c r="B5821" s="30" t="str">
        <f t="shared" si="90"/>
        <v>SJ-T-02-QDVZ-PT-0007_PR01_F</v>
      </c>
      <c r="C5821" s="30" t="str">
        <f>VLOOKUP(D5821,设备类型清单!B:E,4,0)</f>
        <v>SJ-T-02-QDVZ-PT-0007</v>
      </c>
      <c r="D5821" s="30" t="s">
        <v>853</v>
      </c>
      <c r="E5821" s="30" t="s">
        <v>799</v>
      </c>
      <c r="F5821" s="30" t="s">
        <v>77</v>
      </c>
      <c r="G5821" s="30" t="s">
        <v>800</v>
      </c>
    </row>
    <row r="5822" spans="1:7" x14ac:dyDescent="0.2">
      <c r="A5822" s="31">
        <v>5821</v>
      </c>
      <c r="B5822" s="32" t="str">
        <f t="shared" si="90"/>
        <v>SJ-T-02-QDVZ-PT-0008_PR01_F</v>
      </c>
      <c r="C5822" s="32" t="str">
        <f>VLOOKUP(D5822,设备类型清单!B:E,4,0)</f>
        <v>SJ-T-02-QDVZ-PT-0008</v>
      </c>
      <c r="D5822" s="32" t="s">
        <v>854</v>
      </c>
      <c r="E5822" s="32" t="s">
        <v>799</v>
      </c>
      <c r="F5822" s="32" t="s">
        <v>77</v>
      </c>
      <c r="G5822" s="32" t="s">
        <v>800</v>
      </c>
    </row>
    <row r="5823" spans="1:7" x14ac:dyDescent="0.2">
      <c r="A5823" s="34">
        <v>5822</v>
      </c>
      <c r="B5823" s="30" t="str">
        <f t="shared" si="90"/>
        <v>SJ-T-02-QDVZ-TT-0025_TE01_F</v>
      </c>
      <c r="C5823" s="30" t="str">
        <f>VLOOKUP(D5823,设备类型清单!B:E,4,0)</f>
        <v>SJ-T-02-QDVZ-TT-0025</v>
      </c>
      <c r="D5823" s="30" t="s">
        <v>855</v>
      </c>
      <c r="E5823" s="30" t="s">
        <v>793</v>
      </c>
      <c r="F5823" s="30" t="s">
        <v>43</v>
      </c>
      <c r="G5823" s="30" t="s">
        <v>794</v>
      </c>
    </row>
    <row r="5824" spans="1:7" x14ac:dyDescent="0.2">
      <c r="A5824" s="34">
        <v>5823</v>
      </c>
      <c r="B5824" s="30" t="str">
        <f t="shared" si="90"/>
        <v>SJ-T-02-QDVZ-TT-0025_TE02_A</v>
      </c>
      <c r="C5824" s="30" t="str">
        <f>VLOOKUP(D5824,设备类型清单!B:E,4,0)</f>
        <v>SJ-T-02-QDVZ-TT-0025</v>
      </c>
      <c r="D5824" s="30" t="s">
        <v>855</v>
      </c>
      <c r="E5824" s="30" t="s">
        <v>793</v>
      </c>
      <c r="F5824" s="30" t="s">
        <v>795</v>
      </c>
      <c r="G5824" s="30" t="s">
        <v>796</v>
      </c>
    </row>
    <row r="5825" spans="1:7" x14ac:dyDescent="0.2">
      <c r="A5825" s="31">
        <v>5824</v>
      </c>
      <c r="B5825" s="32" t="str">
        <f t="shared" si="90"/>
        <v>SJ-T-02-QDVZ-TT-0026_TE01_F</v>
      </c>
      <c r="C5825" s="32" t="str">
        <f>VLOOKUP(D5825,设备类型清单!B:E,4,0)</f>
        <v>SJ-T-02-QDVZ-TT-0026</v>
      </c>
      <c r="D5825" s="32" t="s">
        <v>856</v>
      </c>
      <c r="E5825" s="32" t="s">
        <v>793</v>
      </c>
      <c r="F5825" s="32" t="s">
        <v>43</v>
      </c>
      <c r="G5825" s="32" t="s">
        <v>794</v>
      </c>
    </row>
    <row r="5826" spans="1:7" x14ac:dyDescent="0.2">
      <c r="A5826" s="31">
        <v>5825</v>
      </c>
      <c r="B5826" s="32" t="str">
        <f t="shared" ref="B5826:B5857" si="91">C5826&amp;F5826</f>
        <v>SJ-T-02-QDVZ-TT-0026_TE02_A</v>
      </c>
      <c r="C5826" s="32" t="str">
        <f>VLOOKUP(D5826,设备类型清单!B:E,4,0)</f>
        <v>SJ-T-02-QDVZ-TT-0026</v>
      </c>
      <c r="D5826" s="32" t="s">
        <v>856</v>
      </c>
      <c r="E5826" s="32" t="s">
        <v>793</v>
      </c>
      <c r="F5826" s="32" t="s">
        <v>795</v>
      </c>
      <c r="G5826" s="32" t="s">
        <v>796</v>
      </c>
    </row>
    <row r="5827" spans="1:7" x14ac:dyDescent="0.2">
      <c r="A5827" s="34">
        <v>5826</v>
      </c>
      <c r="B5827" s="30" t="str">
        <f t="shared" si="91"/>
        <v>SJ-T-02-QDVZ-TT-0027_TE01_F</v>
      </c>
      <c r="C5827" s="30" t="str">
        <f>VLOOKUP(D5827,设备类型清单!B:E,4,0)</f>
        <v>SJ-T-02-QDVZ-TT-0027</v>
      </c>
      <c r="D5827" s="30" t="s">
        <v>857</v>
      </c>
      <c r="E5827" s="30" t="s">
        <v>793</v>
      </c>
      <c r="F5827" s="30" t="s">
        <v>43</v>
      </c>
      <c r="G5827" s="30" t="s">
        <v>794</v>
      </c>
    </row>
    <row r="5828" spans="1:7" x14ac:dyDescent="0.2">
      <c r="A5828" s="34">
        <v>5827</v>
      </c>
      <c r="B5828" s="30" t="str">
        <f t="shared" si="91"/>
        <v>SJ-T-02-QDVZ-TT-0027_TE02_A</v>
      </c>
      <c r="C5828" s="30" t="str">
        <f>VLOOKUP(D5828,设备类型清单!B:E,4,0)</f>
        <v>SJ-T-02-QDVZ-TT-0027</v>
      </c>
      <c r="D5828" s="30" t="s">
        <v>857</v>
      </c>
      <c r="E5828" s="30" t="s">
        <v>793</v>
      </c>
      <c r="F5828" s="30" t="s">
        <v>795</v>
      </c>
      <c r="G5828" s="30" t="s">
        <v>796</v>
      </c>
    </row>
    <row r="5829" spans="1:7" x14ac:dyDescent="0.2">
      <c r="A5829" s="31">
        <v>5828</v>
      </c>
      <c r="B5829" s="32" t="str">
        <f t="shared" si="91"/>
        <v>SJ-T-02-QDVZ-FT-0012_FR01_F</v>
      </c>
      <c r="C5829" s="32" t="str">
        <f>VLOOKUP(D5829,设备类型清单!B:E,4,0)</f>
        <v>SJ-T-02-QDVZ-FT-0012</v>
      </c>
      <c r="D5829" s="32" t="s">
        <v>858</v>
      </c>
      <c r="E5829" s="32" t="s">
        <v>825</v>
      </c>
      <c r="F5829" s="32" t="s">
        <v>519</v>
      </c>
      <c r="G5829" s="32" t="s">
        <v>520</v>
      </c>
    </row>
    <row r="5830" spans="1:7" x14ac:dyDescent="0.2">
      <c r="A5830" s="34">
        <v>5829</v>
      </c>
      <c r="B5830" s="30" t="str">
        <f t="shared" si="91"/>
        <v>SJ-T-02-QDVZ-FT-0013_FR01_F</v>
      </c>
      <c r="C5830" s="30" t="str">
        <f>VLOOKUP(D5830,设备类型清单!B:E,4,0)</f>
        <v>SJ-T-02-QDVZ-FT-0013</v>
      </c>
      <c r="D5830" s="30" t="s">
        <v>859</v>
      </c>
      <c r="E5830" s="30" t="s">
        <v>825</v>
      </c>
      <c r="F5830" s="30" t="s">
        <v>519</v>
      </c>
      <c r="G5830" s="30" t="s">
        <v>520</v>
      </c>
    </row>
    <row r="5831" spans="1:7" x14ac:dyDescent="0.2">
      <c r="A5831" s="31">
        <v>5830</v>
      </c>
      <c r="B5831" s="32" t="str">
        <f t="shared" si="91"/>
        <v>SJ-T-02-QDVZ-FT-0014_FR01_F</v>
      </c>
      <c r="C5831" s="32" t="str">
        <f>VLOOKUP(D5831,设备类型清单!B:E,4,0)</f>
        <v>SJ-T-02-QDVZ-FT-0014</v>
      </c>
      <c r="D5831" s="32" t="s">
        <v>860</v>
      </c>
      <c r="E5831" s="32" t="s">
        <v>825</v>
      </c>
      <c r="F5831" s="32" t="s">
        <v>519</v>
      </c>
      <c r="G5831" s="32" t="s">
        <v>520</v>
      </c>
    </row>
    <row r="5832" spans="1:7" x14ac:dyDescent="0.2">
      <c r="A5832" s="34">
        <v>5831</v>
      </c>
      <c r="B5832" s="30" t="str">
        <f t="shared" si="91"/>
        <v>SJ-T-02-QDVZ-FT-0015_FR01_F</v>
      </c>
      <c r="C5832" s="30" t="str">
        <f>VLOOKUP(D5832,设备类型清单!B:E,4,0)</f>
        <v>SJ-T-02-QDVZ-FT-0015</v>
      </c>
      <c r="D5832" s="30" t="s">
        <v>861</v>
      </c>
      <c r="E5832" s="30" t="s">
        <v>825</v>
      </c>
      <c r="F5832" s="30" t="s">
        <v>519</v>
      </c>
      <c r="G5832" s="30" t="s">
        <v>520</v>
      </c>
    </row>
    <row r="5833" spans="1:7" x14ac:dyDescent="0.2">
      <c r="A5833" s="31">
        <v>5832</v>
      </c>
      <c r="B5833" s="32" t="str">
        <f t="shared" si="91"/>
        <v>SJ-T-02-QDVZ-FT-0016_FR01_F</v>
      </c>
      <c r="C5833" s="32" t="str">
        <f>VLOOKUP(D5833,设备类型清单!B:E,4,0)</f>
        <v>SJ-T-02-QDVZ-FT-0016</v>
      </c>
      <c r="D5833" s="32" t="s">
        <v>862</v>
      </c>
      <c r="E5833" s="32" t="s">
        <v>825</v>
      </c>
      <c r="F5833" s="32" t="s">
        <v>519</v>
      </c>
      <c r="G5833" s="32" t="s">
        <v>520</v>
      </c>
    </row>
    <row r="5834" spans="1:7" x14ac:dyDescent="0.2">
      <c r="A5834" s="34">
        <v>5833</v>
      </c>
      <c r="B5834" s="30" t="str">
        <f t="shared" si="91"/>
        <v>SJ-T-02-QDVZ-TT-0028_TE01_F</v>
      </c>
      <c r="C5834" s="30" t="str">
        <f>VLOOKUP(D5834,设备类型清单!B:E,4,0)</f>
        <v>SJ-T-02-QDVZ-TT-0028</v>
      </c>
      <c r="D5834" s="30" t="s">
        <v>863</v>
      </c>
      <c r="E5834" s="30" t="s">
        <v>793</v>
      </c>
      <c r="F5834" s="30" t="s">
        <v>43</v>
      </c>
      <c r="G5834" s="30" t="s">
        <v>794</v>
      </c>
    </row>
    <row r="5835" spans="1:7" x14ac:dyDescent="0.2">
      <c r="A5835" s="34">
        <v>5834</v>
      </c>
      <c r="B5835" s="30" t="str">
        <f t="shared" si="91"/>
        <v>SJ-T-02-QDVZ-TT-0028_TE02_A</v>
      </c>
      <c r="C5835" s="30" t="str">
        <f>VLOOKUP(D5835,设备类型清单!B:E,4,0)</f>
        <v>SJ-T-02-QDVZ-TT-0028</v>
      </c>
      <c r="D5835" s="30" t="s">
        <v>863</v>
      </c>
      <c r="E5835" s="30" t="s">
        <v>793</v>
      </c>
      <c r="F5835" s="30" t="s">
        <v>795</v>
      </c>
      <c r="G5835" s="30" t="s">
        <v>796</v>
      </c>
    </row>
    <row r="5836" spans="1:7" x14ac:dyDescent="0.2">
      <c r="A5836" s="31">
        <v>5835</v>
      </c>
      <c r="B5836" s="32" t="str">
        <f t="shared" si="91"/>
        <v>SJ-T-02-QDVZ-TT-0029_TE01_F</v>
      </c>
      <c r="C5836" s="32" t="str">
        <f>VLOOKUP(D5836,设备类型清单!B:E,4,0)</f>
        <v>SJ-T-02-QDVZ-TT-0029</v>
      </c>
      <c r="D5836" s="32" t="s">
        <v>864</v>
      </c>
      <c r="E5836" s="32" t="s">
        <v>793</v>
      </c>
      <c r="F5836" s="32" t="s">
        <v>43</v>
      </c>
      <c r="G5836" s="32" t="s">
        <v>794</v>
      </c>
    </row>
    <row r="5837" spans="1:7" x14ac:dyDescent="0.2">
      <c r="A5837" s="31">
        <v>5836</v>
      </c>
      <c r="B5837" s="32" t="str">
        <f t="shared" si="91"/>
        <v>SJ-T-02-QDVZ-TT-0029_TE02_A</v>
      </c>
      <c r="C5837" s="32" t="str">
        <f>VLOOKUP(D5837,设备类型清单!B:E,4,0)</f>
        <v>SJ-T-02-QDVZ-TT-0029</v>
      </c>
      <c r="D5837" s="32" t="s">
        <v>864</v>
      </c>
      <c r="E5837" s="32" t="s">
        <v>793</v>
      </c>
      <c r="F5837" s="32" t="s">
        <v>795</v>
      </c>
      <c r="G5837" s="32" t="s">
        <v>796</v>
      </c>
    </row>
    <row r="5838" spans="1:7" x14ac:dyDescent="0.2">
      <c r="A5838" s="34">
        <v>5837</v>
      </c>
      <c r="B5838" s="30" t="str">
        <f t="shared" si="91"/>
        <v>SJ-T-02-QDVZ-PT-0009_PR01_F</v>
      </c>
      <c r="C5838" s="30" t="str">
        <f>VLOOKUP(D5838,设备类型清单!B:E,4,0)</f>
        <v>SJ-T-02-QDVZ-PT-0009</v>
      </c>
      <c r="D5838" s="30" t="s">
        <v>865</v>
      </c>
      <c r="E5838" s="30" t="s">
        <v>799</v>
      </c>
      <c r="F5838" s="30" t="s">
        <v>77</v>
      </c>
      <c r="G5838" s="30" t="s">
        <v>800</v>
      </c>
    </row>
    <row r="5839" spans="1:7" x14ac:dyDescent="0.2">
      <c r="A5839" s="31">
        <v>5838</v>
      </c>
      <c r="B5839" s="32" t="str">
        <f t="shared" si="91"/>
        <v>SJ-T-02-QDVZ-PT-0010_PR01_F</v>
      </c>
      <c r="C5839" s="32" t="str">
        <f>VLOOKUP(D5839,设备类型清单!B:E,4,0)</f>
        <v>SJ-T-02-QDVZ-PT-0010</v>
      </c>
      <c r="D5839" s="32" t="s">
        <v>866</v>
      </c>
      <c r="E5839" s="32" t="s">
        <v>799</v>
      </c>
      <c r="F5839" s="32" t="s">
        <v>77</v>
      </c>
      <c r="G5839" s="32" t="s">
        <v>800</v>
      </c>
    </row>
    <row r="5840" spans="1:7" x14ac:dyDescent="0.2">
      <c r="A5840" s="34">
        <v>5839</v>
      </c>
      <c r="B5840" s="30" t="str">
        <f t="shared" si="91"/>
        <v>SJ-T-02-QDVZ-TT-0030_TE01_F</v>
      </c>
      <c r="C5840" s="30" t="str">
        <f>VLOOKUP(D5840,设备类型清单!B:E,4,0)</f>
        <v>SJ-T-02-QDVZ-TT-0030</v>
      </c>
      <c r="D5840" s="30" t="s">
        <v>867</v>
      </c>
      <c r="E5840" s="30" t="s">
        <v>793</v>
      </c>
      <c r="F5840" s="30" t="s">
        <v>43</v>
      </c>
      <c r="G5840" s="30" t="s">
        <v>794</v>
      </c>
    </row>
    <row r="5841" spans="1:7" x14ac:dyDescent="0.2">
      <c r="A5841" s="34">
        <v>5840</v>
      </c>
      <c r="B5841" s="30" t="str">
        <f t="shared" si="91"/>
        <v>SJ-T-02-QDVZ-TT-0030_TE02_A</v>
      </c>
      <c r="C5841" s="30" t="str">
        <f>VLOOKUP(D5841,设备类型清单!B:E,4,0)</f>
        <v>SJ-T-02-QDVZ-TT-0030</v>
      </c>
      <c r="D5841" s="30" t="s">
        <v>867</v>
      </c>
      <c r="E5841" s="30" t="s">
        <v>793</v>
      </c>
      <c r="F5841" s="30" t="s">
        <v>795</v>
      </c>
      <c r="G5841" s="30" t="s">
        <v>796</v>
      </c>
    </row>
    <row r="5842" spans="1:7" x14ac:dyDescent="0.2">
      <c r="A5842" s="31">
        <v>5841</v>
      </c>
      <c r="B5842" s="32" t="str">
        <f t="shared" si="91"/>
        <v>SJ-T-02-QDVZ-TT-0031_TE01_F</v>
      </c>
      <c r="C5842" s="32" t="str">
        <f>VLOOKUP(D5842,设备类型清单!B:E,4,0)</f>
        <v>SJ-T-02-QDVZ-TT-0031</v>
      </c>
      <c r="D5842" s="32" t="s">
        <v>868</v>
      </c>
      <c r="E5842" s="32" t="s">
        <v>793</v>
      </c>
      <c r="F5842" s="32" t="s">
        <v>43</v>
      </c>
      <c r="G5842" s="32" t="s">
        <v>794</v>
      </c>
    </row>
    <row r="5843" spans="1:7" x14ac:dyDescent="0.2">
      <c r="A5843" s="31">
        <v>5842</v>
      </c>
      <c r="B5843" s="32" t="str">
        <f t="shared" si="91"/>
        <v>SJ-T-02-QDVZ-TT-0031_TE02_A</v>
      </c>
      <c r="C5843" s="32" t="str">
        <f>VLOOKUP(D5843,设备类型清单!B:E,4,0)</f>
        <v>SJ-T-02-QDVZ-TT-0031</v>
      </c>
      <c r="D5843" s="32" t="s">
        <v>868</v>
      </c>
      <c r="E5843" s="32" t="s">
        <v>793</v>
      </c>
      <c r="F5843" s="32" t="s">
        <v>795</v>
      </c>
      <c r="G5843" s="32" t="s">
        <v>796</v>
      </c>
    </row>
    <row r="5844" spans="1:7" x14ac:dyDescent="0.2">
      <c r="A5844" s="34">
        <v>5843</v>
      </c>
      <c r="B5844" s="30" t="str">
        <f t="shared" si="91"/>
        <v>SJ-T-02-QDVZ-PT-0011_PR01_F</v>
      </c>
      <c r="C5844" s="30" t="str">
        <f>VLOOKUP(D5844,设备类型清单!B:E,4,0)</f>
        <v>SJ-T-02-QDVZ-PT-0011</v>
      </c>
      <c r="D5844" s="30" t="s">
        <v>869</v>
      </c>
      <c r="E5844" s="30" t="s">
        <v>799</v>
      </c>
      <c r="F5844" s="30" t="s">
        <v>77</v>
      </c>
      <c r="G5844" s="30" t="s">
        <v>800</v>
      </c>
    </row>
    <row r="5845" spans="1:7" x14ac:dyDescent="0.2">
      <c r="A5845" s="31">
        <v>5844</v>
      </c>
      <c r="B5845" s="32" t="str">
        <f t="shared" si="91"/>
        <v>SJ-T-02-QDVZ-PT-0012_PR01_F</v>
      </c>
      <c r="C5845" s="32" t="str">
        <f>VLOOKUP(D5845,设备类型清单!B:E,4,0)</f>
        <v>SJ-T-02-QDVZ-PT-0012</v>
      </c>
      <c r="D5845" s="32" t="s">
        <v>870</v>
      </c>
      <c r="E5845" s="32" t="s">
        <v>799</v>
      </c>
      <c r="F5845" s="32" t="s">
        <v>77</v>
      </c>
      <c r="G5845" s="32" t="s">
        <v>800</v>
      </c>
    </row>
    <row r="5846" spans="1:7" x14ac:dyDescent="0.2">
      <c r="A5846" s="34">
        <v>5845</v>
      </c>
      <c r="B5846" s="30" t="str">
        <f t="shared" si="91"/>
        <v>SJ-T-02-QDVZ-TT-0032_TE01_F</v>
      </c>
      <c r="C5846" s="30" t="str">
        <f>VLOOKUP(D5846,设备类型清单!B:E,4,0)</f>
        <v>SJ-T-02-QDVZ-TT-0032</v>
      </c>
      <c r="D5846" s="30" t="s">
        <v>871</v>
      </c>
      <c r="E5846" s="30" t="s">
        <v>793</v>
      </c>
      <c r="F5846" s="30" t="s">
        <v>43</v>
      </c>
      <c r="G5846" s="30" t="s">
        <v>794</v>
      </c>
    </row>
    <row r="5847" spans="1:7" x14ac:dyDescent="0.2">
      <c r="A5847" s="34">
        <v>5846</v>
      </c>
      <c r="B5847" s="30" t="str">
        <f t="shared" si="91"/>
        <v>SJ-T-02-QDVZ-TT-0032_TE02_A</v>
      </c>
      <c r="C5847" s="30" t="str">
        <f>VLOOKUP(D5847,设备类型清单!B:E,4,0)</f>
        <v>SJ-T-02-QDVZ-TT-0032</v>
      </c>
      <c r="D5847" s="30" t="s">
        <v>871</v>
      </c>
      <c r="E5847" s="30" t="s">
        <v>793</v>
      </c>
      <c r="F5847" s="30" t="s">
        <v>795</v>
      </c>
      <c r="G5847" s="30" t="s">
        <v>796</v>
      </c>
    </row>
    <row r="5848" spans="1:7" x14ac:dyDescent="0.2">
      <c r="A5848" s="31">
        <v>5847</v>
      </c>
      <c r="B5848" s="32" t="str">
        <f t="shared" si="91"/>
        <v>SJ-T-02-QDVZ-TT-0033_TE01_F</v>
      </c>
      <c r="C5848" s="32" t="str">
        <f>VLOOKUP(D5848,设备类型清单!B:E,4,0)</f>
        <v>SJ-T-02-QDVZ-TT-0033</v>
      </c>
      <c r="D5848" s="32" t="s">
        <v>872</v>
      </c>
      <c r="E5848" s="32" t="s">
        <v>793</v>
      </c>
      <c r="F5848" s="32" t="s">
        <v>43</v>
      </c>
      <c r="G5848" s="32" t="s">
        <v>794</v>
      </c>
    </row>
    <row r="5849" spans="1:7" x14ac:dyDescent="0.2">
      <c r="A5849" s="31">
        <v>5848</v>
      </c>
      <c r="B5849" s="32" t="str">
        <f t="shared" si="91"/>
        <v>SJ-T-02-QDVZ-TT-0033_TE02_A</v>
      </c>
      <c r="C5849" s="32" t="str">
        <f>VLOOKUP(D5849,设备类型清单!B:E,4,0)</f>
        <v>SJ-T-02-QDVZ-TT-0033</v>
      </c>
      <c r="D5849" s="32" t="s">
        <v>872</v>
      </c>
      <c r="E5849" s="32" t="s">
        <v>793</v>
      </c>
      <c r="F5849" s="32" t="s">
        <v>795</v>
      </c>
      <c r="G5849" s="32" t="s">
        <v>796</v>
      </c>
    </row>
    <row r="5850" spans="1:7" x14ac:dyDescent="0.2">
      <c r="A5850" s="34">
        <v>5849</v>
      </c>
      <c r="B5850" s="30" t="str">
        <f t="shared" si="91"/>
        <v>SJ-T-02-QDVZ-TT-0034_TE01_F</v>
      </c>
      <c r="C5850" s="30" t="str">
        <f>VLOOKUP(D5850,设备类型清单!B:E,4,0)</f>
        <v>SJ-T-02-QDVZ-TT-0034</v>
      </c>
      <c r="D5850" s="30" t="s">
        <v>873</v>
      </c>
      <c r="E5850" s="30" t="s">
        <v>793</v>
      </c>
      <c r="F5850" s="30" t="s">
        <v>43</v>
      </c>
      <c r="G5850" s="30" t="s">
        <v>794</v>
      </c>
    </row>
    <row r="5851" spans="1:7" x14ac:dyDescent="0.2">
      <c r="A5851" s="34">
        <v>5850</v>
      </c>
      <c r="B5851" s="30" t="str">
        <f t="shared" si="91"/>
        <v>SJ-T-02-QDVZ-TT-0034_TE02_A</v>
      </c>
      <c r="C5851" s="30" t="str">
        <f>VLOOKUP(D5851,设备类型清单!B:E,4,0)</f>
        <v>SJ-T-02-QDVZ-TT-0034</v>
      </c>
      <c r="D5851" s="30" t="s">
        <v>873</v>
      </c>
      <c r="E5851" s="30" t="s">
        <v>793</v>
      </c>
      <c r="F5851" s="30" t="s">
        <v>795</v>
      </c>
      <c r="G5851" s="30" t="s">
        <v>796</v>
      </c>
    </row>
    <row r="5852" spans="1:7" x14ac:dyDescent="0.2">
      <c r="A5852" s="31">
        <v>5851</v>
      </c>
      <c r="B5852" s="32" t="str">
        <f t="shared" si="91"/>
        <v>SJ-T-02-QDVZ-TT-0035_TE01_F</v>
      </c>
      <c r="C5852" s="32" t="str">
        <f>VLOOKUP(D5852,设备类型清单!B:E,4,0)</f>
        <v>SJ-T-02-QDVZ-TT-0035</v>
      </c>
      <c r="D5852" s="32" t="s">
        <v>874</v>
      </c>
      <c r="E5852" s="32" t="s">
        <v>793</v>
      </c>
      <c r="F5852" s="32" t="s">
        <v>43</v>
      </c>
      <c r="G5852" s="32" t="s">
        <v>794</v>
      </c>
    </row>
    <row r="5853" spans="1:7" x14ac:dyDescent="0.2">
      <c r="A5853" s="31">
        <v>5852</v>
      </c>
      <c r="B5853" s="32" t="str">
        <f t="shared" si="91"/>
        <v>SJ-T-02-QDVZ-TT-0035_TE02_A</v>
      </c>
      <c r="C5853" s="32" t="str">
        <f>VLOOKUP(D5853,设备类型清单!B:E,4,0)</f>
        <v>SJ-T-02-QDVZ-TT-0035</v>
      </c>
      <c r="D5853" s="32" t="s">
        <v>874</v>
      </c>
      <c r="E5853" s="32" t="s">
        <v>793</v>
      </c>
      <c r="F5853" s="32" t="s">
        <v>795</v>
      </c>
      <c r="G5853" s="32" t="s">
        <v>796</v>
      </c>
    </row>
    <row r="5854" spans="1:7" x14ac:dyDescent="0.2">
      <c r="A5854" s="34">
        <v>5853</v>
      </c>
      <c r="B5854" s="30" t="str">
        <f t="shared" si="91"/>
        <v>SJ-T-02-QDVZ-TT-0036_TE01_F</v>
      </c>
      <c r="C5854" s="30" t="str">
        <f>VLOOKUP(D5854,设备类型清单!B:E,4,0)</f>
        <v>SJ-T-02-QDVZ-TT-0036</v>
      </c>
      <c r="D5854" s="30" t="s">
        <v>875</v>
      </c>
      <c r="E5854" s="30" t="s">
        <v>793</v>
      </c>
      <c r="F5854" s="30" t="s">
        <v>43</v>
      </c>
      <c r="G5854" s="30" t="s">
        <v>794</v>
      </c>
    </row>
    <row r="5855" spans="1:7" x14ac:dyDescent="0.2">
      <c r="A5855" s="34">
        <v>5854</v>
      </c>
      <c r="B5855" s="30" t="str">
        <f t="shared" si="91"/>
        <v>SJ-T-02-QDVZ-TT-0036_TE02_A</v>
      </c>
      <c r="C5855" s="30" t="str">
        <f>VLOOKUP(D5855,设备类型清单!B:E,4,0)</f>
        <v>SJ-T-02-QDVZ-TT-0036</v>
      </c>
      <c r="D5855" s="30" t="s">
        <v>875</v>
      </c>
      <c r="E5855" s="30" t="s">
        <v>793</v>
      </c>
      <c r="F5855" s="30" t="s">
        <v>795</v>
      </c>
      <c r="G5855" s="30" t="s">
        <v>796</v>
      </c>
    </row>
    <row r="5856" spans="1:7" x14ac:dyDescent="0.2">
      <c r="A5856" s="31">
        <v>5855</v>
      </c>
      <c r="B5856" s="32" t="str">
        <f t="shared" si="91"/>
        <v>SJ-T-02-QDVZ-TT-0037_TE01_F</v>
      </c>
      <c r="C5856" s="32" t="str">
        <f>VLOOKUP(D5856,设备类型清单!B:E,4,0)</f>
        <v>SJ-T-02-QDVZ-TT-0037</v>
      </c>
      <c r="D5856" s="32" t="s">
        <v>876</v>
      </c>
      <c r="E5856" s="32" t="s">
        <v>793</v>
      </c>
      <c r="F5856" s="32" t="s">
        <v>43</v>
      </c>
      <c r="G5856" s="32" t="s">
        <v>794</v>
      </c>
    </row>
    <row r="5857" spans="1:7" x14ac:dyDescent="0.2">
      <c r="A5857" s="31">
        <v>5856</v>
      </c>
      <c r="B5857" s="32" t="str">
        <f t="shared" si="91"/>
        <v>SJ-T-02-QDVZ-TT-0037_TE02_A</v>
      </c>
      <c r="C5857" s="32" t="str">
        <f>VLOOKUP(D5857,设备类型清单!B:E,4,0)</f>
        <v>SJ-T-02-QDVZ-TT-0037</v>
      </c>
      <c r="D5857" s="32" t="s">
        <v>876</v>
      </c>
      <c r="E5857" s="32" t="s">
        <v>793</v>
      </c>
      <c r="F5857" s="32" t="s">
        <v>795</v>
      </c>
      <c r="G5857" s="32" t="s">
        <v>796</v>
      </c>
    </row>
  </sheetData>
  <autoFilter ref="A1:G5857" xr:uid="{00000000-0009-0000-0000-000000000000}">
    <sortState ref="A2:G5857">
      <sortCondition ref="A1:A5857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tabColor theme="9" tint="0.79998168889431442"/>
    <pageSetUpPr autoPageBreaks="0"/>
  </sheetPr>
  <dimension ref="A1:F671"/>
  <sheetViews>
    <sheetView tabSelected="1" zoomScaleNormal="100" workbookViewId="0">
      <selection activeCell="C21" sqref="C21"/>
    </sheetView>
  </sheetViews>
  <sheetFormatPr defaultColWidth="9" defaultRowHeight="14.25" x14ac:dyDescent="0.15"/>
  <cols>
    <col min="1" max="1" width="9" style="1" customWidth="1"/>
    <col min="2" max="2" width="27.125" style="1" customWidth="1"/>
    <col min="3" max="3" width="42.875" style="25" customWidth="1"/>
    <col min="4" max="4" width="18.625" style="1" customWidth="1"/>
    <col min="5" max="5" width="27.125" style="1" customWidth="1"/>
    <col min="6" max="6" width="17.875" style="1" customWidth="1"/>
    <col min="7" max="7" width="43.875" style="1" customWidth="1"/>
    <col min="8" max="9" width="9" style="1" customWidth="1"/>
    <col min="10" max="16384" width="9" style="1"/>
  </cols>
  <sheetData>
    <row r="1" spans="1:6" ht="36" customHeight="1" x14ac:dyDescent="0.15">
      <c r="A1" s="6" t="s">
        <v>0</v>
      </c>
      <c r="B1" s="2" t="s">
        <v>877</v>
      </c>
      <c r="C1" s="5" t="s">
        <v>878</v>
      </c>
      <c r="D1" s="5" t="s">
        <v>879</v>
      </c>
      <c r="E1" s="2" t="s">
        <v>880</v>
      </c>
      <c r="F1" s="2" t="s">
        <v>4</v>
      </c>
    </row>
    <row r="2" spans="1:6" x14ac:dyDescent="0.15">
      <c r="A2" s="6">
        <v>1</v>
      </c>
      <c r="B2" s="6" t="s">
        <v>7</v>
      </c>
      <c r="C2" s="24" t="s">
        <v>881</v>
      </c>
      <c r="D2" s="6" t="s">
        <v>882</v>
      </c>
      <c r="E2" s="6" t="s">
        <v>883</v>
      </c>
      <c r="F2" s="6" t="s">
        <v>8</v>
      </c>
    </row>
    <row r="3" spans="1:6" x14ac:dyDescent="0.15">
      <c r="A3" s="6">
        <v>2</v>
      </c>
      <c r="B3" s="6" t="s">
        <v>91</v>
      </c>
      <c r="C3" s="24" t="s">
        <v>881</v>
      </c>
      <c r="D3" s="6" t="s">
        <v>882</v>
      </c>
      <c r="E3" s="6" t="s">
        <v>884</v>
      </c>
      <c r="F3" s="6" t="s">
        <v>8</v>
      </c>
    </row>
    <row r="4" spans="1:6" x14ac:dyDescent="0.15">
      <c r="A4" s="6">
        <v>3</v>
      </c>
      <c r="B4" s="6" t="s">
        <v>92</v>
      </c>
      <c r="C4" s="24" t="s">
        <v>885</v>
      </c>
      <c r="D4" s="6" t="s">
        <v>882</v>
      </c>
      <c r="E4" s="6" t="s">
        <v>886</v>
      </c>
      <c r="F4" s="6" t="s">
        <v>93</v>
      </c>
    </row>
    <row r="5" spans="1:6" x14ac:dyDescent="0.15">
      <c r="A5" s="6">
        <v>4</v>
      </c>
      <c r="B5" s="6" t="s">
        <v>105</v>
      </c>
      <c r="C5" s="24" t="s">
        <v>881</v>
      </c>
      <c r="D5" s="6" t="s">
        <v>882</v>
      </c>
      <c r="E5" s="6" t="s">
        <v>887</v>
      </c>
      <c r="F5" s="6" t="s">
        <v>8</v>
      </c>
    </row>
    <row r="6" spans="1:6" x14ac:dyDescent="0.15">
      <c r="A6" s="6">
        <v>5</v>
      </c>
      <c r="B6" s="6" t="s">
        <v>106</v>
      </c>
      <c r="C6" s="24" t="s">
        <v>888</v>
      </c>
      <c r="D6" s="6" t="s">
        <v>882</v>
      </c>
      <c r="E6" s="6" t="s">
        <v>889</v>
      </c>
      <c r="F6" s="6" t="s">
        <v>8</v>
      </c>
    </row>
    <row r="7" spans="1:6" x14ac:dyDescent="0.15">
      <c r="A7" s="6">
        <v>6</v>
      </c>
      <c r="B7" s="6" t="s">
        <v>107</v>
      </c>
      <c r="C7" s="24" t="s">
        <v>888</v>
      </c>
      <c r="D7" s="6" t="s">
        <v>882</v>
      </c>
      <c r="E7" s="6" t="s">
        <v>890</v>
      </c>
      <c r="F7" s="6" t="s">
        <v>8</v>
      </c>
    </row>
    <row r="8" spans="1:6" x14ac:dyDescent="0.15">
      <c r="A8" s="6">
        <v>7</v>
      </c>
      <c r="B8" s="6" t="s">
        <v>108</v>
      </c>
      <c r="C8" s="24" t="s">
        <v>888</v>
      </c>
      <c r="D8" s="6" t="s">
        <v>882</v>
      </c>
      <c r="E8" s="6" t="s">
        <v>891</v>
      </c>
      <c r="F8" s="6" t="s">
        <v>8</v>
      </c>
    </row>
    <row r="9" spans="1:6" x14ac:dyDescent="0.15">
      <c r="A9" s="6">
        <v>8</v>
      </c>
      <c r="B9" s="6" t="s">
        <v>109</v>
      </c>
      <c r="C9" s="24" t="s">
        <v>892</v>
      </c>
      <c r="D9" s="6" t="s">
        <v>882</v>
      </c>
      <c r="E9" s="6" t="s">
        <v>893</v>
      </c>
      <c r="F9" s="6" t="s">
        <v>8</v>
      </c>
    </row>
    <row r="10" spans="1:6" x14ac:dyDescent="0.15">
      <c r="A10" s="6">
        <v>9</v>
      </c>
      <c r="B10" s="6" t="s">
        <v>110</v>
      </c>
      <c r="C10" s="24" t="s">
        <v>892</v>
      </c>
      <c r="D10" s="6" t="s">
        <v>882</v>
      </c>
      <c r="E10" s="6" t="s">
        <v>894</v>
      </c>
      <c r="F10" s="6" t="s">
        <v>8</v>
      </c>
    </row>
    <row r="11" spans="1:6" x14ac:dyDescent="0.15">
      <c r="A11" s="6">
        <v>10</v>
      </c>
      <c r="B11" s="6" t="s">
        <v>111</v>
      </c>
      <c r="C11" s="24" t="s">
        <v>892</v>
      </c>
      <c r="D11" s="6" t="s">
        <v>882</v>
      </c>
      <c r="E11" s="6" t="s">
        <v>895</v>
      </c>
      <c r="F11" s="6" t="s">
        <v>8</v>
      </c>
    </row>
    <row r="12" spans="1:6" x14ac:dyDescent="0.15">
      <c r="A12" s="6">
        <v>11</v>
      </c>
      <c r="B12" s="6" t="s">
        <v>112</v>
      </c>
      <c r="C12" s="24" t="s">
        <v>892</v>
      </c>
      <c r="D12" s="6" t="s">
        <v>882</v>
      </c>
      <c r="E12" s="6" t="s">
        <v>896</v>
      </c>
      <c r="F12" s="6" t="s">
        <v>8</v>
      </c>
    </row>
    <row r="13" spans="1:6" x14ac:dyDescent="0.15">
      <c r="A13" s="6">
        <v>12</v>
      </c>
      <c r="B13" s="6" t="s">
        <v>113</v>
      </c>
      <c r="C13" s="24" t="s">
        <v>897</v>
      </c>
      <c r="D13" s="6" t="s">
        <v>882</v>
      </c>
      <c r="E13" s="6" t="s">
        <v>898</v>
      </c>
      <c r="F13" s="6" t="s">
        <v>8</v>
      </c>
    </row>
    <row r="14" spans="1:6" x14ac:dyDescent="0.15">
      <c r="A14" s="6">
        <v>13</v>
      </c>
      <c r="B14" s="6" t="s">
        <v>114</v>
      </c>
      <c r="C14" s="24" t="s">
        <v>897</v>
      </c>
      <c r="D14" s="6" t="s">
        <v>882</v>
      </c>
      <c r="E14" s="6" t="s">
        <v>899</v>
      </c>
      <c r="F14" s="6" t="s">
        <v>8</v>
      </c>
    </row>
    <row r="15" spans="1:6" x14ac:dyDescent="0.15">
      <c r="A15" s="6">
        <v>14</v>
      </c>
      <c r="B15" s="6" t="s">
        <v>115</v>
      </c>
      <c r="C15" s="24" t="s">
        <v>897</v>
      </c>
      <c r="D15" s="6" t="s">
        <v>882</v>
      </c>
      <c r="E15" s="6" t="s">
        <v>900</v>
      </c>
      <c r="F15" s="6" t="s">
        <v>8</v>
      </c>
    </row>
    <row r="16" spans="1:6" x14ac:dyDescent="0.15">
      <c r="A16" s="6">
        <v>15</v>
      </c>
      <c r="B16" s="6" t="s">
        <v>116</v>
      </c>
      <c r="C16" s="24" t="s">
        <v>897</v>
      </c>
      <c r="D16" s="6" t="s">
        <v>882</v>
      </c>
      <c r="E16" s="6" t="s">
        <v>901</v>
      </c>
      <c r="F16" s="6" t="s">
        <v>8</v>
      </c>
    </row>
    <row r="17" spans="1:6" x14ac:dyDescent="0.15">
      <c r="A17" s="6">
        <v>16</v>
      </c>
      <c r="B17" s="6" t="s">
        <v>117</v>
      </c>
      <c r="C17" s="24" t="s">
        <v>902</v>
      </c>
      <c r="D17" s="6" t="s">
        <v>882</v>
      </c>
      <c r="E17" s="6" t="s">
        <v>903</v>
      </c>
      <c r="F17" s="6" t="s">
        <v>8</v>
      </c>
    </row>
    <row r="18" spans="1:6" x14ac:dyDescent="0.15">
      <c r="A18" s="6">
        <v>17</v>
      </c>
      <c r="B18" s="6" t="s">
        <v>118</v>
      </c>
      <c r="C18" s="24" t="s">
        <v>904</v>
      </c>
      <c r="D18" s="6" t="s">
        <v>882</v>
      </c>
      <c r="E18" s="6" t="s">
        <v>905</v>
      </c>
      <c r="F18" s="6" t="s">
        <v>8</v>
      </c>
    </row>
    <row r="19" spans="1:6" x14ac:dyDescent="0.15">
      <c r="A19" s="6">
        <v>18</v>
      </c>
      <c r="B19" s="6" t="s">
        <v>119</v>
      </c>
      <c r="C19" s="24" t="s">
        <v>904</v>
      </c>
      <c r="D19" s="6" t="s">
        <v>882</v>
      </c>
      <c r="E19" s="6" t="s">
        <v>906</v>
      </c>
      <c r="F19" s="6" t="s">
        <v>8</v>
      </c>
    </row>
    <row r="20" spans="1:6" x14ac:dyDescent="0.15">
      <c r="A20" s="6">
        <v>19</v>
      </c>
      <c r="B20" s="6" t="s">
        <v>120</v>
      </c>
      <c r="C20" s="24" t="s">
        <v>904</v>
      </c>
      <c r="D20" s="6" t="s">
        <v>882</v>
      </c>
      <c r="E20" s="6" t="s">
        <v>907</v>
      </c>
      <c r="F20" s="6" t="s">
        <v>8</v>
      </c>
    </row>
    <row r="21" spans="1:6" x14ac:dyDescent="0.15">
      <c r="A21" s="6">
        <v>20</v>
      </c>
      <c r="B21" s="6" t="s">
        <v>121</v>
      </c>
      <c r="C21" s="24" t="s">
        <v>904</v>
      </c>
      <c r="D21" s="6" t="s">
        <v>882</v>
      </c>
      <c r="E21" s="6" t="s">
        <v>908</v>
      </c>
      <c r="F21" s="6" t="s">
        <v>8</v>
      </c>
    </row>
    <row r="22" spans="1:6" x14ac:dyDescent="0.15">
      <c r="A22" s="6">
        <v>21</v>
      </c>
      <c r="B22" s="6" t="s">
        <v>122</v>
      </c>
      <c r="C22" s="24" t="s">
        <v>909</v>
      </c>
      <c r="D22" s="6" t="s">
        <v>882</v>
      </c>
      <c r="E22" s="6" t="s">
        <v>910</v>
      </c>
      <c r="F22" s="6" t="s">
        <v>8</v>
      </c>
    </row>
    <row r="23" spans="1:6" x14ac:dyDescent="0.15">
      <c r="A23" s="6">
        <v>22</v>
      </c>
      <c r="B23" s="6" t="s">
        <v>123</v>
      </c>
      <c r="C23" s="24" t="s">
        <v>904</v>
      </c>
      <c r="D23" s="6" t="s">
        <v>882</v>
      </c>
      <c r="E23" s="6" t="s">
        <v>911</v>
      </c>
      <c r="F23" s="6" t="s">
        <v>8</v>
      </c>
    </row>
    <row r="24" spans="1:6" x14ac:dyDescent="0.15">
      <c r="A24" s="6">
        <v>23</v>
      </c>
      <c r="B24" s="6" t="s">
        <v>124</v>
      </c>
      <c r="C24" s="24" t="s">
        <v>912</v>
      </c>
      <c r="D24" s="6" t="s">
        <v>882</v>
      </c>
      <c r="E24" s="6" t="s">
        <v>913</v>
      </c>
      <c r="F24" s="6" t="s">
        <v>8</v>
      </c>
    </row>
    <row r="25" spans="1:6" x14ac:dyDescent="0.15">
      <c r="A25" s="6">
        <v>24</v>
      </c>
      <c r="B25" s="6" t="s">
        <v>125</v>
      </c>
      <c r="C25" s="24" t="s">
        <v>912</v>
      </c>
      <c r="D25" s="6" t="s">
        <v>882</v>
      </c>
      <c r="E25" s="6" t="s">
        <v>914</v>
      </c>
      <c r="F25" s="6" t="s">
        <v>8</v>
      </c>
    </row>
    <row r="26" spans="1:6" x14ac:dyDescent="0.15">
      <c r="A26" s="6">
        <v>25</v>
      </c>
      <c r="B26" s="6" t="s">
        <v>126</v>
      </c>
      <c r="C26" s="24" t="s">
        <v>915</v>
      </c>
      <c r="D26" s="6" t="s">
        <v>882</v>
      </c>
      <c r="E26" s="6" t="s">
        <v>916</v>
      </c>
      <c r="F26" s="6" t="s">
        <v>8</v>
      </c>
    </row>
    <row r="27" spans="1:6" x14ac:dyDescent="0.15">
      <c r="A27" s="6">
        <v>26</v>
      </c>
      <c r="B27" s="6" t="s">
        <v>127</v>
      </c>
      <c r="C27" s="24" t="s">
        <v>917</v>
      </c>
      <c r="D27" s="6" t="s">
        <v>882</v>
      </c>
      <c r="E27" s="6" t="s">
        <v>918</v>
      </c>
      <c r="F27" s="6" t="s">
        <v>128</v>
      </c>
    </row>
    <row r="28" spans="1:6" x14ac:dyDescent="0.15">
      <c r="A28" s="6">
        <v>27</v>
      </c>
      <c r="B28" s="6" t="s">
        <v>131</v>
      </c>
      <c r="C28" s="24" t="s">
        <v>919</v>
      </c>
      <c r="D28" s="6" t="s">
        <v>882</v>
      </c>
      <c r="E28" s="6" t="s">
        <v>920</v>
      </c>
      <c r="F28" s="6" t="s">
        <v>8</v>
      </c>
    </row>
    <row r="29" spans="1:6" x14ac:dyDescent="0.15">
      <c r="A29" s="6">
        <v>28</v>
      </c>
      <c r="B29" s="6" t="s">
        <v>132</v>
      </c>
      <c r="C29" s="24" t="s">
        <v>917</v>
      </c>
      <c r="D29" s="6" t="s">
        <v>882</v>
      </c>
      <c r="E29" s="6" t="s">
        <v>921</v>
      </c>
      <c r="F29" s="6" t="s">
        <v>128</v>
      </c>
    </row>
    <row r="30" spans="1:6" x14ac:dyDescent="0.15">
      <c r="A30" s="6">
        <v>29</v>
      </c>
      <c r="B30" s="6" t="s">
        <v>133</v>
      </c>
      <c r="C30" s="24" t="s">
        <v>917</v>
      </c>
      <c r="D30" s="6" t="s">
        <v>882</v>
      </c>
      <c r="E30" s="6" t="s">
        <v>922</v>
      </c>
      <c r="F30" s="6" t="s">
        <v>128</v>
      </c>
    </row>
    <row r="31" spans="1:6" x14ac:dyDescent="0.15">
      <c r="A31" s="6">
        <v>30</v>
      </c>
      <c r="B31" s="6" t="s">
        <v>134</v>
      </c>
      <c r="C31" s="24" t="s">
        <v>917</v>
      </c>
      <c r="D31" s="6" t="s">
        <v>882</v>
      </c>
      <c r="E31" s="6" t="s">
        <v>923</v>
      </c>
      <c r="F31" s="6" t="s">
        <v>128</v>
      </c>
    </row>
    <row r="32" spans="1:6" x14ac:dyDescent="0.15">
      <c r="A32" s="6">
        <v>31</v>
      </c>
      <c r="B32" s="6" t="s">
        <v>135</v>
      </c>
      <c r="C32" s="24" t="s">
        <v>917</v>
      </c>
      <c r="D32" s="6" t="s">
        <v>882</v>
      </c>
      <c r="E32" s="6" t="s">
        <v>924</v>
      </c>
      <c r="F32" s="6" t="s">
        <v>128</v>
      </c>
    </row>
    <row r="33" spans="1:6" x14ac:dyDescent="0.15">
      <c r="A33" s="6">
        <v>32</v>
      </c>
      <c r="B33" s="6" t="s">
        <v>136</v>
      </c>
      <c r="C33" s="24" t="s">
        <v>917</v>
      </c>
      <c r="D33" s="6" t="s">
        <v>882</v>
      </c>
      <c r="E33" s="6" t="s">
        <v>925</v>
      </c>
      <c r="F33" s="6" t="s">
        <v>128</v>
      </c>
    </row>
    <row r="34" spans="1:6" x14ac:dyDescent="0.15">
      <c r="A34" s="6">
        <v>33</v>
      </c>
      <c r="B34" s="6" t="s">
        <v>137</v>
      </c>
      <c r="C34" s="24" t="s">
        <v>917</v>
      </c>
      <c r="D34" s="6" t="s">
        <v>882</v>
      </c>
      <c r="E34" s="6" t="s">
        <v>926</v>
      </c>
      <c r="F34" s="6" t="s">
        <v>128</v>
      </c>
    </row>
    <row r="35" spans="1:6" x14ac:dyDescent="0.15">
      <c r="A35" s="6">
        <v>34</v>
      </c>
      <c r="B35" s="6" t="s">
        <v>138</v>
      </c>
      <c r="C35" s="24" t="s">
        <v>917</v>
      </c>
      <c r="D35" s="6" t="s">
        <v>882</v>
      </c>
      <c r="E35" s="6" t="s">
        <v>927</v>
      </c>
      <c r="F35" s="6" t="s">
        <v>128</v>
      </c>
    </row>
    <row r="36" spans="1:6" x14ac:dyDescent="0.15">
      <c r="A36" s="6">
        <v>35</v>
      </c>
      <c r="B36" s="6" t="s">
        <v>139</v>
      </c>
      <c r="C36" s="24" t="s">
        <v>928</v>
      </c>
      <c r="D36" s="6" t="s">
        <v>882</v>
      </c>
      <c r="E36" s="6" t="s">
        <v>929</v>
      </c>
      <c r="F36" s="6" t="s">
        <v>8</v>
      </c>
    </row>
    <row r="37" spans="1:6" x14ac:dyDescent="0.15">
      <c r="A37" s="6">
        <v>36</v>
      </c>
      <c r="B37" s="6" t="s">
        <v>140</v>
      </c>
      <c r="C37" s="24" t="s">
        <v>928</v>
      </c>
      <c r="D37" s="6" t="s">
        <v>882</v>
      </c>
      <c r="E37" s="6" t="s">
        <v>930</v>
      </c>
      <c r="F37" s="6" t="s">
        <v>8</v>
      </c>
    </row>
    <row r="38" spans="1:6" x14ac:dyDescent="0.15">
      <c r="A38" s="6">
        <v>37</v>
      </c>
      <c r="B38" s="6" t="s">
        <v>141</v>
      </c>
      <c r="C38" s="24" t="s">
        <v>928</v>
      </c>
      <c r="D38" s="6" t="s">
        <v>882</v>
      </c>
      <c r="E38" s="6" t="s">
        <v>931</v>
      </c>
      <c r="F38" s="6" t="s">
        <v>8</v>
      </c>
    </row>
    <row r="39" spans="1:6" x14ac:dyDescent="0.15">
      <c r="A39" s="6">
        <v>38</v>
      </c>
      <c r="B39" s="6" t="s">
        <v>142</v>
      </c>
      <c r="C39" s="24" t="s">
        <v>928</v>
      </c>
      <c r="D39" s="6" t="s">
        <v>882</v>
      </c>
      <c r="E39" s="6" t="s">
        <v>932</v>
      </c>
      <c r="F39" s="6" t="s">
        <v>8</v>
      </c>
    </row>
    <row r="40" spans="1:6" x14ac:dyDescent="0.15">
      <c r="A40" s="6">
        <v>39</v>
      </c>
      <c r="B40" s="6" t="s">
        <v>143</v>
      </c>
      <c r="C40" s="24" t="s">
        <v>881</v>
      </c>
      <c r="D40" s="6" t="s">
        <v>882</v>
      </c>
      <c r="E40" s="6" t="s">
        <v>933</v>
      </c>
      <c r="F40" s="6" t="s">
        <v>8</v>
      </c>
    </row>
    <row r="41" spans="1:6" x14ac:dyDescent="0.15">
      <c r="A41" s="6">
        <v>40</v>
      </c>
      <c r="B41" s="6" t="s">
        <v>144</v>
      </c>
      <c r="C41" s="24" t="s">
        <v>881</v>
      </c>
      <c r="D41" s="6" t="s">
        <v>882</v>
      </c>
      <c r="E41" s="6" t="s">
        <v>934</v>
      </c>
      <c r="F41" s="6" t="s">
        <v>8</v>
      </c>
    </row>
    <row r="42" spans="1:6" x14ac:dyDescent="0.15">
      <c r="A42" s="6">
        <v>41</v>
      </c>
      <c r="B42" s="6" t="s">
        <v>145</v>
      </c>
      <c r="C42" s="24" t="s">
        <v>888</v>
      </c>
      <c r="D42" s="6" t="s">
        <v>882</v>
      </c>
      <c r="E42" s="6" t="s">
        <v>935</v>
      </c>
      <c r="F42" s="6" t="s">
        <v>8</v>
      </c>
    </row>
    <row r="43" spans="1:6" x14ac:dyDescent="0.15">
      <c r="A43" s="6">
        <v>42</v>
      </c>
      <c r="B43" s="6" t="s">
        <v>146</v>
      </c>
      <c r="C43" s="24" t="s">
        <v>888</v>
      </c>
      <c r="D43" s="6" t="s">
        <v>882</v>
      </c>
      <c r="E43" s="6" t="s">
        <v>936</v>
      </c>
      <c r="F43" s="6" t="s">
        <v>8</v>
      </c>
    </row>
    <row r="44" spans="1:6" x14ac:dyDescent="0.15">
      <c r="A44" s="6">
        <v>43</v>
      </c>
      <c r="B44" s="6" t="s">
        <v>147</v>
      </c>
      <c r="C44" s="24" t="s">
        <v>909</v>
      </c>
      <c r="D44" s="6" t="s">
        <v>882</v>
      </c>
      <c r="E44" s="6" t="s">
        <v>937</v>
      </c>
      <c r="F44" s="6" t="s">
        <v>8</v>
      </c>
    </row>
    <row r="45" spans="1:6" x14ac:dyDescent="0.15">
      <c r="A45" s="6">
        <v>44</v>
      </c>
      <c r="B45" s="6" t="s">
        <v>148</v>
      </c>
      <c r="C45" s="24" t="s">
        <v>892</v>
      </c>
      <c r="D45" s="6" t="s">
        <v>882</v>
      </c>
      <c r="E45" s="6" t="s">
        <v>938</v>
      </c>
      <c r="F45" s="6" t="s">
        <v>8</v>
      </c>
    </row>
    <row r="46" spans="1:6" x14ac:dyDescent="0.15">
      <c r="A46" s="6">
        <v>45</v>
      </c>
      <c r="B46" s="6" t="s">
        <v>149</v>
      </c>
      <c r="C46" s="24" t="s">
        <v>892</v>
      </c>
      <c r="D46" s="6" t="s">
        <v>882</v>
      </c>
      <c r="E46" s="6" t="s">
        <v>939</v>
      </c>
      <c r="F46" s="6" t="s">
        <v>8</v>
      </c>
    </row>
    <row r="47" spans="1:6" x14ac:dyDescent="0.15">
      <c r="A47" s="6">
        <v>46</v>
      </c>
      <c r="B47" s="6" t="s">
        <v>150</v>
      </c>
      <c r="C47" s="24" t="s">
        <v>892</v>
      </c>
      <c r="D47" s="6" t="s">
        <v>882</v>
      </c>
      <c r="E47" s="6" t="s">
        <v>940</v>
      </c>
      <c r="F47" s="6" t="s">
        <v>8</v>
      </c>
    </row>
    <row r="48" spans="1:6" x14ac:dyDescent="0.15">
      <c r="A48" s="6">
        <v>47</v>
      </c>
      <c r="B48" s="6" t="s">
        <v>151</v>
      </c>
      <c r="C48" s="24" t="s">
        <v>897</v>
      </c>
      <c r="D48" s="6" t="s">
        <v>882</v>
      </c>
      <c r="E48" s="6" t="s">
        <v>941</v>
      </c>
      <c r="F48" s="6" t="s">
        <v>8</v>
      </c>
    </row>
    <row r="49" spans="1:6" x14ac:dyDescent="0.15">
      <c r="A49" s="6">
        <v>48</v>
      </c>
      <c r="B49" s="6" t="s">
        <v>152</v>
      </c>
      <c r="C49" s="24" t="s">
        <v>897</v>
      </c>
      <c r="D49" s="6" t="s">
        <v>882</v>
      </c>
      <c r="E49" s="6" t="s">
        <v>942</v>
      </c>
      <c r="F49" s="6" t="s">
        <v>8</v>
      </c>
    </row>
    <row r="50" spans="1:6" x14ac:dyDescent="0.15">
      <c r="A50" s="6">
        <v>49</v>
      </c>
      <c r="B50" s="6" t="s">
        <v>153</v>
      </c>
      <c r="C50" s="24" t="s">
        <v>904</v>
      </c>
      <c r="D50" s="6" t="s">
        <v>882</v>
      </c>
      <c r="E50" s="6" t="s">
        <v>943</v>
      </c>
      <c r="F50" s="6" t="s">
        <v>8</v>
      </c>
    </row>
    <row r="51" spans="1:6" x14ac:dyDescent="0.15">
      <c r="A51" s="6">
        <v>50</v>
      </c>
      <c r="B51" s="6" t="s">
        <v>154</v>
      </c>
      <c r="C51" s="24" t="s">
        <v>904</v>
      </c>
      <c r="D51" s="6" t="s">
        <v>882</v>
      </c>
      <c r="E51" s="6" t="s">
        <v>944</v>
      </c>
      <c r="F51" s="6" t="s">
        <v>8</v>
      </c>
    </row>
    <row r="52" spans="1:6" x14ac:dyDescent="0.15">
      <c r="A52" s="6">
        <v>51</v>
      </c>
      <c r="B52" s="6" t="s">
        <v>155</v>
      </c>
      <c r="C52" s="24" t="s">
        <v>904</v>
      </c>
      <c r="D52" s="6" t="s">
        <v>882</v>
      </c>
      <c r="E52" s="6" t="s">
        <v>945</v>
      </c>
      <c r="F52" s="6" t="s">
        <v>8</v>
      </c>
    </row>
    <row r="53" spans="1:6" x14ac:dyDescent="0.15">
      <c r="A53" s="6">
        <v>52</v>
      </c>
      <c r="B53" s="6" t="s">
        <v>156</v>
      </c>
      <c r="C53" s="24" t="s">
        <v>904</v>
      </c>
      <c r="D53" s="6" t="s">
        <v>882</v>
      </c>
      <c r="E53" s="6" t="s">
        <v>946</v>
      </c>
      <c r="F53" s="6" t="s">
        <v>8</v>
      </c>
    </row>
    <row r="54" spans="1:6" x14ac:dyDescent="0.15">
      <c r="A54" s="6">
        <v>53</v>
      </c>
      <c r="B54" s="6" t="s">
        <v>157</v>
      </c>
      <c r="C54" s="24" t="s">
        <v>912</v>
      </c>
      <c r="D54" s="6" t="s">
        <v>882</v>
      </c>
      <c r="E54" s="6" t="s">
        <v>947</v>
      </c>
      <c r="F54" s="6" t="s">
        <v>8</v>
      </c>
    </row>
    <row r="55" spans="1:6" x14ac:dyDescent="0.15">
      <c r="A55" s="6">
        <v>54</v>
      </c>
      <c r="B55" s="6" t="s">
        <v>158</v>
      </c>
      <c r="C55" s="24" t="s">
        <v>912</v>
      </c>
      <c r="D55" s="6" t="s">
        <v>882</v>
      </c>
      <c r="E55" s="6" t="s">
        <v>948</v>
      </c>
      <c r="F55" s="6" t="s">
        <v>8</v>
      </c>
    </row>
    <row r="56" spans="1:6" x14ac:dyDescent="0.15">
      <c r="A56" s="6">
        <v>55</v>
      </c>
      <c r="B56" s="6" t="s">
        <v>159</v>
      </c>
      <c r="C56" s="24" t="s">
        <v>949</v>
      </c>
      <c r="D56" s="6" t="s">
        <v>882</v>
      </c>
      <c r="E56" s="6" t="s">
        <v>950</v>
      </c>
      <c r="F56" s="6" t="s">
        <v>8</v>
      </c>
    </row>
    <row r="57" spans="1:6" x14ac:dyDescent="0.15">
      <c r="A57" s="6">
        <v>56</v>
      </c>
      <c r="B57" s="6" t="s">
        <v>160</v>
      </c>
      <c r="C57" s="24" t="s">
        <v>949</v>
      </c>
      <c r="D57" s="6" t="s">
        <v>882</v>
      </c>
      <c r="E57" s="6" t="s">
        <v>951</v>
      </c>
      <c r="F57" s="6" t="s">
        <v>8</v>
      </c>
    </row>
    <row r="58" spans="1:6" x14ac:dyDescent="0.15">
      <c r="A58" s="6">
        <v>57</v>
      </c>
      <c r="B58" s="6" t="s">
        <v>161</v>
      </c>
      <c r="C58" s="24" t="s">
        <v>949</v>
      </c>
      <c r="D58" s="6" t="s">
        <v>882</v>
      </c>
      <c r="E58" s="6" t="s">
        <v>952</v>
      </c>
      <c r="F58" s="6" t="s">
        <v>8</v>
      </c>
    </row>
    <row r="59" spans="1:6" x14ac:dyDescent="0.15">
      <c r="A59" s="6">
        <v>58</v>
      </c>
      <c r="B59" s="6" t="s">
        <v>162</v>
      </c>
      <c r="C59" s="24" t="s">
        <v>949</v>
      </c>
      <c r="D59" s="6" t="s">
        <v>882</v>
      </c>
      <c r="E59" s="6" t="s">
        <v>953</v>
      </c>
      <c r="F59" s="6" t="s">
        <v>8</v>
      </c>
    </row>
    <row r="60" spans="1:6" x14ac:dyDescent="0.15">
      <c r="A60" s="6">
        <v>59</v>
      </c>
      <c r="B60" s="6" t="s">
        <v>163</v>
      </c>
      <c r="C60" s="24" t="s">
        <v>949</v>
      </c>
      <c r="D60" s="6" t="s">
        <v>882</v>
      </c>
      <c r="E60" s="6" t="s">
        <v>954</v>
      </c>
      <c r="F60" s="6" t="s">
        <v>8</v>
      </c>
    </row>
    <row r="61" spans="1:6" x14ac:dyDescent="0.15">
      <c r="A61" s="6">
        <v>60</v>
      </c>
      <c r="B61" s="6" t="s">
        <v>164</v>
      </c>
      <c r="C61" s="24" t="s">
        <v>949</v>
      </c>
      <c r="D61" s="6" t="s">
        <v>882</v>
      </c>
      <c r="E61" s="6" t="s">
        <v>955</v>
      </c>
      <c r="F61" s="6" t="s">
        <v>8</v>
      </c>
    </row>
    <row r="62" spans="1:6" x14ac:dyDescent="0.15">
      <c r="A62" s="6">
        <v>61</v>
      </c>
      <c r="B62" s="6" t="s">
        <v>165</v>
      </c>
      <c r="C62" s="24" t="s">
        <v>956</v>
      </c>
      <c r="D62" s="6" t="s">
        <v>882</v>
      </c>
      <c r="E62" s="6" t="s">
        <v>957</v>
      </c>
      <c r="F62" s="6" t="s">
        <v>8</v>
      </c>
    </row>
    <row r="63" spans="1:6" x14ac:dyDescent="0.15">
      <c r="A63" s="6">
        <v>62</v>
      </c>
      <c r="B63" s="6" t="s">
        <v>166</v>
      </c>
      <c r="C63" s="24" t="s">
        <v>917</v>
      </c>
      <c r="D63" s="6" t="s">
        <v>882</v>
      </c>
      <c r="E63" s="6" t="s">
        <v>958</v>
      </c>
      <c r="F63" s="6" t="s">
        <v>128</v>
      </c>
    </row>
    <row r="64" spans="1:6" x14ac:dyDescent="0.15">
      <c r="A64" s="6">
        <v>63</v>
      </c>
      <c r="B64" s="6" t="s">
        <v>167</v>
      </c>
      <c r="C64" s="24" t="s">
        <v>917</v>
      </c>
      <c r="D64" s="6" t="s">
        <v>882</v>
      </c>
      <c r="E64" s="6" t="s">
        <v>959</v>
      </c>
      <c r="F64" s="6" t="s">
        <v>128</v>
      </c>
    </row>
    <row r="65" spans="1:6" x14ac:dyDescent="0.15">
      <c r="A65" s="6">
        <v>64</v>
      </c>
      <c r="B65" s="6" t="s">
        <v>168</v>
      </c>
      <c r="C65" s="24" t="s">
        <v>917</v>
      </c>
      <c r="D65" s="6" t="s">
        <v>882</v>
      </c>
      <c r="E65" s="6" t="s">
        <v>960</v>
      </c>
      <c r="F65" s="6" t="s">
        <v>128</v>
      </c>
    </row>
    <row r="66" spans="1:6" x14ac:dyDescent="0.15">
      <c r="A66" s="6">
        <v>65</v>
      </c>
      <c r="B66" s="6" t="s">
        <v>169</v>
      </c>
      <c r="C66" s="24" t="s">
        <v>917</v>
      </c>
      <c r="D66" s="6" t="s">
        <v>882</v>
      </c>
      <c r="E66" s="6" t="s">
        <v>961</v>
      </c>
      <c r="F66" s="6" t="s">
        <v>128</v>
      </c>
    </row>
    <row r="67" spans="1:6" x14ac:dyDescent="0.15">
      <c r="A67" s="6">
        <v>66</v>
      </c>
      <c r="B67" s="6" t="s">
        <v>170</v>
      </c>
      <c r="C67" s="24" t="s">
        <v>917</v>
      </c>
      <c r="D67" s="6" t="s">
        <v>882</v>
      </c>
      <c r="E67" s="6" t="s">
        <v>962</v>
      </c>
      <c r="F67" s="6" t="s">
        <v>128</v>
      </c>
    </row>
    <row r="68" spans="1:6" x14ac:dyDescent="0.15">
      <c r="A68" s="6">
        <v>67</v>
      </c>
      <c r="B68" s="6" t="s">
        <v>171</v>
      </c>
      <c r="C68" s="24" t="s">
        <v>917</v>
      </c>
      <c r="D68" s="6" t="s">
        <v>882</v>
      </c>
      <c r="E68" s="6" t="s">
        <v>963</v>
      </c>
      <c r="F68" s="6" t="s">
        <v>128</v>
      </c>
    </row>
    <row r="69" spans="1:6" x14ac:dyDescent="0.15">
      <c r="A69" s="6">
        <v>68</v>
      </c>
      <c r="B69" s="6" t="s">
        <v>172</v>
      </c>
      <c r="C69" s="24" t="s">
        <v>917</v>
      </c>
      <c r="D69" s="6" t="s">
        <v>882</v>
      </c>
      <c r="E69" s="6" t="s">
        <v>964</v>
      </c>
      <c r="F69" s="6" t="s">
        <v>128</v>
      </c>
    </row>
    <row r="70" spans="1:6" x14ac:dyDescent="0.15">
      <c r="A70" s="6">
        <v>69</v>
      </c>
      <c r="B70" s="6" t="s">
        <v>173</v>
      </c>
      <c r="C70" s="24" t="s">
        <v>928</v>
      </c>
      <c r="D70" s="6" t="s">
        <v>882</v>
      </c>
      <c r="E70" s="6" t="s">
        <v>965</v>
      </c>
      <c r="F70" s="6" t="s">
        <v>8</v>
      </c>
    </row>
    <row r="71" spans="1:6" x14ac:dyDescent="0.15">
      <c r="A71" s="6">
        <v>70</v>
      </c>
      <c r="B71" s="6" t="s">
        <v>174</v>
      </c>
      <c r="C71" s="24" t="s">
        <v>928</v>
      </c>
      <c r="D71" s="6" t="s">
        <v>882</v>
      </c>
      <c r="E71" s="6" t="s">
        <v>966</v>
      </c>
      <c r="F71" s="6" t="s">
        <v>8</v>
      </c>
    </row>
    <row r="72" spans="1:6" x14ac:dyDescent="0.15">
      <c r="A72" s="6">
        <v>71</v>
      </c>
      <c r="B72" s="6" t="s">
        <v>175</v>
      </c>
      <c r="C72" s="24" t="s">
        <v>928</v>
      </c>
      <c r="D72" s="6" t="s">
        <v>882</v>
      </c>
      <c r="E72" s="6" t="s">
        <v>967</v>
      </c>
      <c r="F72" s="6" t="s">
        <v>8</v>
      </c>
    </row>
    <row r="73" spans="1:6" x14ac:dyDescent="0.15">
      <c r="A73" s="6">
        <v>72</v>
      </c>
      <c r="B73" s="6" t="s">
        <v>176</v>
      </c>
      <c r="C73" s="24" t="s">
        <v>904</v>
      </c>
      <c r="D73" s="6" t="s">
        <v>882</v>
      </c>
      <c r="E73" s="6" t="s">
        <v>968</v>
      </c>
      <c r="F73" s="6" t="s">
        <v>8</v>
      </c>
    </row>
    <row r="74" spans="1:6" x14ac:dyDescent="0.15">
      <c r="A74" s="6">
        <v>73</v>
      </c>
      <c r="B74" s="6" t="s">
        <v>177</v>
      </c>
      <c r="C74" s="24" t="s">
        <v>912</v>
      </c>
      <c r="D74" s="6" t="s">
        <v>882</v>
      </c>
      <c r="E74" s="6" t="s">
        <v>969</v>
      </c>
      <c r="F74" s="6" t="s">
        <v>8</v>
      </c>
    </row>
    <row r="75" spans="1:6" x14ac:dyDescent="0.15">
      <c r="A75" s="6">
        <v>74</v>
      </c>
      <c r="B75" s="6" t="s">
        <v>178</v>
      </c>
      <c r="C75" s="24" t="s">
        <v>970</v>
      </c>
      <c r="D75" s="6" t="s">
        <v>882</v>
      </c>
      <c r="E75" s="6" t="s">
        <v>971</v>
      </c>
      <c r="F75" s="6" t="s">
        <v>179</v>
      </c>
    </row>
    <row r="76" spans="1:6" x14ac:dyDescent="0.15">
      <c r="A76" s="6">
        <v>75</v>
      </c>
      <c r="B76" s="6" t="s">
        <v>191</v>
      </c>
      <c r="C76" s="24" t="s">
        <v>972</v>
      </c>
      <c r="D76" s="6" t="s">
        <v>882</v>
      </c>
      <c r="E76" s="6" t="s">
        <v>973</v>
      </c>
      <c r="F76" s="6" t="s">
        <v>192</v>
      </c>
    </row>
    <row r="77" spans="1:6" x14ac:dyDescent="0.15">
      <c r="A77" s="6">
        <v>76</v>
      </c>
      <c r="B77" s="6" t="s">
        <v>196</v>
      </c>
      <c r="C77" s="24" t="s">
        <v>972</v>
      </c>
      <c r="D77" s="6" t="s">
        <v>882</v>
      </c>
      <c r="E77" s="6" t="s">
        <v>974</v>
      </c>
      <c r="F77" s="6" t="s">
        <v>192</v>
      </c>
    </row>
    <row r="78" spans="1:6" x14ac:dyDescent="0.15">
      <c r="A78" s="6">
        <v>77</v>
      </c>
      <c r="B78" s="6" t="s">
        <v>197</v>
      </c>
      <c r="C78" s="24" t="s">
        <v>972</v>
      </c>
      <c r="D78" s="6" t="s">
        <v>882</v>
      </c>
      <c r="E78" s="6" t="s">
        <v>975</v>
      </c>
      <c r="F78" s="6" t="s">
        <v>192</v>
      </c>
    </row>
    <row r="79" spans="1:6" x14ac:dyDescent="0.15">
      <c r="A79" s="6">
        <v>78</v>
      </c>
      <c r="B79" s="6" t="s">
        <v>198</v>
      </c>
      <c r="C79" s="24" t="s">
        <v>976</v>
      </c>
      <c r="D79" s="6" t="s">
        <v>882</v>
      </c>
      <c r="E79" s="6" t="s">
        <v>977</v>
      </c>
      <c r="F79" s="6" t="s">
        <v>199</v>
      </c>
    </row>
    <row r="80" spans="1:6" x14ac:dyDescent="0.15">
      <c r="A80" s="6">
        <v>79</v>
      </c>
      <c r="B80" s="6" t="s">
        <v>200</v>
      </c>
      <c r="C80" s="24" t="s">
        <v>976</v>
      </c>
      <c r="D80" s="6" t="s">
        <v>882</v>
      </c>
      <c r="E80" s="6" t="s">
        <v>978</v>
      </c>
      <c r="F80" s="6" t="s">
        <v>199</v>
      </c>
    </row>
    <row r="81" spans="1:6" x14ac:dyDescent="0.15">
      <c r="A81" s="6">
        <v>80</v>
      </c>
      <c r="B81" s="6" t="s">
        <v>201</v>
      </c>
      <c r="C81" s="24" t="s">
        <v>976</v>
      </c>
      <c r="D81" s="6" t="s">
        <v>882</v>
      </c>
      <c r="E81" s="6" t="s">
        <v>979</v>
      </c>
      <c r="F81" s="6" t="s">
        <v>199</v>
      </c>
    </row>
    <row r="82" spans="1:6" x14ac:dyDescent="0.15">
      <c r="A82" s="6">
        <v>81</v>
      </c>
      <c r="B82" s="6" t="s">
        <v>202</v>
      </c>
      <c r="C82" s="24" t="s">
        <v>976</v>
      </c>
      <c r="D82" s="6" t="s">
        <v>882</v>
      </c>
      <c r="E82" s="6" t="s">
        <v>980</v>
      </c>
      <c r="F82" s="6" t="s">
        <v>199</v>
      </c>
    </row>
    <row r="83" spans="1:6" x14ac:dyDescent="0.15">
      <c r="A83" s="6">
        <v>82</v>
      </c>
      <c r="B83" s="6" t="s">
        <v>203</v>
      </c>
      <c r="C83" s="24" t="s">
        <v>972</v>
      </c>
      <c r="D83" s="6" t="s">
        <v>882</v>
      </c>
      <c r="E83" s="6" t="s">
        <v>981</v>
      </c>
      <c r="F83" s="6" t="s">
        <v>192</v>
      </c>
    </row>
    <row r="84" spans="1:6" x14ac:dyDescent="0.15">
      <c r="A84" s="6">
        <v>83</v>
      </c>
      <c r="B84" s="6" t="s">
        <v>204</v>
      </c>
      <c r="C84" s="24" t="s">
        <v>972</v>
      </c>
      <c r="D84" s="6" t="s">
        <v>882</v>
      </c>
      <c r="E84" s="6" t="s">
        <v>982</v>
      </c>
      <c r="F84" s="6" t="s">
        <v>192</v>
      </c>
    </row>
    <row r="85" spans="1:6" x14ac:dyDescent="0.15">
      <c r="A85" s="6">
        <v>84</v>
      </c>
      <c r="B85" s="6" t="s">
        <v>205</v>
      </c>
      <c r="C85" s="24" t="s">
        <v>972</v>
      </c>
      <c r="D85" s="6" t="s">
        <v>882</v>
      </c>
      <c r="E85" s="6" t="s">
        <v>983</v>
      </c>
      <c r="F85" s="6" t="s">
        <v>192</v>
      </c>
    </row>
    <row r="86" spans="1:6" x14ac:dyDescent="0.15">
      <c r="A86" s="6">
        <v>85</v>
      </c>
      <c r="B86" s="6" t="s">
        <v>206</v>
      </c>
      <c r="C86" s="24" t="s">
        <v>984</v>
      </c>
      <c r="D86" s="6" t="s">
        <v>882</v>
      </c>
      <c r="E86" s="6" t="s">
        <v>985</v>
      </c>
      <c r="F86" s="6" t="s">
        <v>207</v>
      </c>
    </row>
    <row r="87" spans="1:6" x14ac:dyDescent="0.15">
      <c r="A87" s="6">
        <v>86</v>
      </c>
      <c r="B87" s="6" t="s">
        <v>208</v>
      </c>
      <c r="C87" s="24" t="s">
        <v>986</v>
      </c>
      <c r="D87" s="6" t="s">
        <v>882</v>
      </c>
      <c r="E87" s="6" t="s">
        <v>987</v>
      </c>
      <c r="F87" s="6" t="s">
        <v>207</v>
      </c>
    </row>
    <row r="88" spans="1:6" x14ac:dyDescent="0.15">
      <c r="A88" s="6">
        <v>87</v>
      </c>
      <c r="B88" s="6" t="s">
        <v>209</v>
      </c>
      <c r="C88" s="24" t="s">
        <v>988</v>
      </c>
      <c r="D88" s="6" t="s">
        <v>882</v>
      </c>
      <c r="E88" s="6" t="s">
        <v>989</v>
      </c>
      <c r="F88" s="6" t="s">
        <v>207</v>
      </c>
    </row>
    <row r="89" spans="1:6" x14ac:dyDescent="0.15">
      <c r="A89" s="6">
        <v>88</v>
      </c>
      <c r="B89" s="6" t="s">
        <v>210</v>
      </c>
      <c r="C89" s="24" t="s">
        <v>990</v>
      </c>
      <c r="D89" s="6" t="s">
        <v>882</v>
      </c>
      <c r="E89" s="6" t="s">
        <v>991</v>
      </c>
      <c r="F89" s="6" t="s">
        <v>207</v>
      </c>
    </row>
    <row r="90" spans="1:6" x14ac:dyDescent="0.15">
      <c r="A90" s="6">
        <v>89</v>
      </c>
      <c r="B90" s="6" t="s">
        <v>211</v>
      </c>
      <c r="C90" s="24" t="s">
        <v>992</v>
      </c>
      <c r="D90" s="6" t="s">
        <v>882</v>
      </c>
      <c r="E90" s="6" t="s">
        <v>993</v>
      </c>
      <c r="F90" s="6" t="s">
        <v>207</v>
      </c>
    </row>
    <row r="91" spans="1:6" x14ac:dyDescent="0.15">
      <c r="A91" s="6">
        <v>90</v>
      </c>
      <c r="B91" s="6" t="s">
        <v>212</v>
      </c>
      <c r="C91" s="24" t="s">
        <v>994</v>
      </c>
      <c r="D91" s="6" t="s">
        <v>882</v>
      </c>
      <c r="E91" s="6" t="s">
        <v>995</v>
      </c>
      <c r="F91" s="6" t="s">
        <v>207</v>
      </c>
    </row>
    <row r="92" spans="1:6" x14ac:dyDescent="0.15">
      <c r="A92" s="6">
        <v>91</v>
      </c>
      <c r="B92" s="6" t="s">
        <v>213</v>
      </c>
      <c r="C92" s="24" t="s">
        <v>996</v>
      </c>
      <c r="D92" s="6" t="s">
        <v>882</v>
      </c>
      <c r="E92" s="6" t="s">
        <v>997</v>
      </c>
      <c r="F92" s="6" t="s">
        <v>207</v>
      </c>
    </row>
    <row r="93" spans="1:6" x14ac:dyDescent="0.15">
      <c r="A93" s="6">
        <v>92</v>
      </c>
      <c r="B93" s="6" t="s">
        <v>214</v>
      </c>
      <c r="C93" s="24" t="s">
        <v>998</v>
      </c>
      <c r="D93" s="6" t="s">
        <v>882</v>
      </c>
      <c r="E93" s="6" t="s">
        <v>999</v>
      </c>
      <c r="F93" s="6" t="s">
        <v>207</v>
      </c>
    </row>
    <row r="94" spans="1:6" x14ac:dyDescent="0.15">
      <c r="A94" s="6">
        <v>93</v>
      </c>
      <c r="B94" s="6" t="s">
        <v>215</v>
      </c>
      <c r="C94" s="24" t="s">
        <v>1000</v>
      </c>
      <c r="D94" s="6" t="s">
        <v>882</v>
      </c>
      <c r="E94" s="6" t="s">
        <v>1001</v>
      </c>
      <c r="F94" s="6" t="s">
        <v>207</v>
      </c>
    </row>
    <row r="95" spans="1:6" x14ac:dyDescent="0.15">
      <c r="A95" s="6">
        <v>94</v>
      </c>
      <c r="B95" s="6" t="s">
        <v>216</v>
      </c>
      <c r="C95" s="24" t="s">
        <v>1002</v>
      </c>
      <c r="D95" s="6" t="s">
        <v>882</v>
      </c>
      <c r="E95" s="6" t="s">
        <v>1003</v>
      </c>
      <c r="F95" s="6" t="s">
        <v>207</v>
      </c>
    </row>
    <row r="96" spans="1:6" x14ac:dyDescent="0.15">
      <c r="A96" s="6">
        <v>95</v>
      </c>
      <c r="B96" s="6" t="s">
        <v>217</v>
      </c>
      <c r="C96" s="24" t="s">
        <v>1004</v>
      </c>
      <c r="D96" s="6" t="s">
        <v>882</v>
      </c>
      <c r="E96" s="6" t="s">
        <v>1005</v>
      </c>
      <c r="F96" s="6" t="s">
        <v>207</v>
      </c>
    </row>
    <row r="97" spans="1:6" x14ac:dyDescent="0.15">
      <c r="A97" s="6">
        <v>96</v>
      </c>
      <c r="B97" s="6" t="s">
        <v>218</v>
      </c>
      <c r="C97" s="24" t="s">
        <v>1006</v>
      </c>
      <c r="D97" s="6" t="s">
        <v>882</v>
      </c>
      <c r="E97" s="6" t="s">
        <v>1007</v>
      </c>
      <c r="F97" s="6" t="s">
        <v>207</v>
      </c>
    </row>
    <row r="98" spans="1:6" x14ac:dyDescent="0.15">
      <c r="A98" s="6">
        <v>97</v>
      </c>
      <c r="B98" s="6" t="s">
        <v>219</v>
      </c>
      <c r="C98" s="24" t="s">
        <v>1008</v>
      </c>
      <c r="D98" s="6" t="s">
        <v>882</v>
      </c>
      <c r="E98" s="6" t="s">
        <v>1009</v>
      </c>
      <c r="F98" s="6" t="s">
        <v>207</v>
      </c>
    </row>
    <row r="99" spans="1:6" x14ac:dyDescent="0.15">
      <c r="A99" s="6">
        <v>98</v>
      </c>
      <c r="B99" s="6" t="s">
        <v>220</v>
      </c>
      <c r="C99" s="24" t="s">
        <v>1010</v>
      </c>
      <c r="D99" s="6" t="s">
        <v>882</v>
      </c>
      <c r="E99" s="6" t="s">
        <v>1011</v>
      </c>
      <c r="F99" s="6" t="s">
        <v>207</v>
      </c>
    </row>
    <row r="100" spans="1:6" x14ac:dyDescent="0.15">
      <c r="A100" s="6">
        <v>99</v>
      </c>
      <c r="B100" s="6" t="s">
        <v>221</v>
      </c>
      <c r="C100" s="24" t="s">
        <v>1012</v>
      </c>
      <c r="D100" s="6" t="s">
        <v>882</v>
      </c>
      <c r="E100" s="6" t="s">
        <v>1013</v>
      </c>
      <c r="F100" s="6" t="s">
        <v>222</v>
      </c>
    </row>
    <row r="101" spans="1:6" x14ac:dyDescent="0.15">
      <c r="A101" s="6">
        <v>100</v>
      </c>
      <c r="B101" s="6" t="s">
        <v>225</v>
      </c>
      <c r="C101" s="24" t="s">
        <v>1012</v>
      </c>
      <c r="D101" s="6" t="s">
        <v>882</v>
      </c>
      <c r="E101" s="6" t="s">
        <v>1014</v>
      </c>
      <c r="F101" s="6" t="s">
        <v>222</v>
      </c>
    </row>
    <row r="102" spans="1:6" x14ac:dyDescent="0.15">
      <c r="A102" s="6">
        <v>101</v>
      </c>
      <c r="B102" s="6" t="s">
        <v>226</v>
      </c>
      <c r="C102" s="24" t="s">
        <v>1012</v>
      </c>
      <c r="D102" s="6" t="s">
        <v>882</v>
      </c>
      <c r="E102" s="6" t="s">
        <v>1015</v>
      </c>
      <c r="F102" s="6" t="s">
        <v>222</v>
      </c>
    </row>
    <row r="103" spans="1:6" x14ac:dyDescent="0.15">
      <c r="A103" s="6">
        <v>102</v>
      </c>
      <c r="B103" s="6" t="s">
        <v>227</v>
      </c>
      <c r="C103" s="24" t="s">
        <v>1012</v>
      </c>
      <c r="D103" s="6" t="s">
        <v>882</v>
      </c>
      <c r="E103" s="6" t="s">
        <v>1016</v>
      </c>
      <c r="F103" s="6" t="s">
        <v>222</v>
      </c>
    </row>
    <row r="104" spans="1:6" x14ac:dyDescent="0.15">
      <c r="A104" s="6">
        <v>103</v>
      </c>
      <c r="B104" s="6" t="s">
        <v>228</v>
      </c>
      <c r="C104" s="24" t="s">
        <v>1012</v>
      </c>
      <c r="D104" s="6" t="s">
        <v>882</v>
      </c>
      <c r="E104" s="6" t="s">
        <v>1017</v>
      </c>
      <c r="F104" s="6" t="s">
        <v>222</v>
      </c>
    </row>
    <row r="105" spans="1:6" x14ac:dyDescent="0.15">
      <c r="A105" s="6">
        <v>104</v>
      </c>
      <c r="B105" s="6" t="s">
        <v>229</v>
      </c>
      <c r="C105" s="24" t="s">
        <v>1012</v>
      </c>
      <c r="D105" s="6" t="s">
        <v>882</v>
      </c>
      <c r="E105" s="6" t="s">
        <v>1018</v>
      </c>
      <c r="F105" s="6" t="s">
        <v>222</v>
      </c>
    </row>
    <row r="106" spans="1:6" x14ac:dyDescent="0.15">
      <c r="A106" s="6">
        <v>105</v>
      </c>
      <c r="B106" s="6" t="s">
        <v>230</v>
      </c>
      <c r="C106" s="24" t="s">
        <v>1012</v>
      </c>
      <c r="D106" s="6" t="s">
        <v>882</v>
      </c>
      <c r="E106" s="6" t="s">
        <v>1019</v>
      </c>
      <c r="F106" s="6" t="s">
        <v>222</v>
      </c>
    </row>
    <row r="107" spans="1:6" x14ac:dyDescent="0.15">
      <c r="A107" s="6">
        <v>106</v>
      </c>
      <c r="B107" s="6" t="s">
        <v>231</v>
      </c>
      <c r="C107" s="24" t="s">
        <v>1012</v>
      </c>
      <c r="D107" s="6" t="s">
        <v>882</v>
      </c>
      <c r="E107" s="6" t="s">
        <v>1020</v>
      </c>
      <c r="F107" s="6" t="s">
        <v>222</v>
      </c>
    </row>
    <row r="108" spans="1:6" x14ac:dyDescent="0.15">
      <c r="A108" s="6">
        <v>107</v>
      </c>
      <c r="B108" s="6" t="s">
        <v>232</v>
      </c>
      <c r="C108" s="24" t="s">
        <v>1012</v>
      </c>
      <c r="D108" s="6" t="s">
        <v>882</v>
      </c>
      <c r="E108" s="6" t="s">
        <v>1021</v>
      </c>
      <c r="F108" s="6" t="s">
        <v>222</v>
      </c>
    </row>
    <row r="109" spans="1:6" x14ac:dyDescent="0.15">
      <c r="A109" s="6">
        <v>108</v>
      </c>
      <c r="B109" s="6" t="s">
        <v>233</v>
      </c>
      <c r="C109" s="24" t="s">
        <v>1012</v>
      </c>
      <c r="D109" s="6" t="s">
        <v>882</v>
      </c>
      <c r="E109" s="6" t="s">
        <v>1022</v>
      </c>
      <c r="F109" s="6" t="s">
        <v>222</v>
      </c>
    </row>
    <row r="110" spans="1:6" x14ac:dyDescent="0.15">
      <c r="A110" s="6">
        <v>109</v>
      </c>
      <c r="B110" s="6" t="s">
        <v>234</v>
      </c>
      <c r="C110" s="24" t="s">
        <v>1012</v>
      </c>
      <c r="D110" s="6" t="s">
        <v>882</v>
      </c>
      <c r="E110" s="6" t="s">
        <v>1023</v>
      </c>
      <c r="F110" s="6" t="s">
        <v>222</v>
      </c>
    </row>
    <row r="111" spans="1:6" x14ac:dyDescent="0.15">
      <c r="A111" s="6">
        <v>110</v>
      </c>
      <c r="B111" s="6" t="s">
        <v>235</v>
      </c>
      <c r="C111" s="24" t="s">
        <v>1012</v>
      </c>
      <c r="D111" s="6" t="s">
        <v>882</v>
      </c>
      <c r="E111" s="6" t="s">
        <v>1024</v>
      </c>
      <c r="F111" s="6" t="s">
        <v>222</v>
      </c>
    </row>
    <row r="112" spans="1:6" x14ac:dyDescent="0.15">
      <c r="A112" s="6">
        <v>111</v>
      </c>
      <c r="B112" s="6" t="s">
        <v>236</v>
      </c>
      <c r="C112" s="24" t="s">
        <v>1012</v>
      </c>
      <c r="D112" s="6" t="s">
        <v>882</v>
      </c>
      <c r="E112" s="6" t="s">
        <v>1025</v>
      </c>
      <c r="F112" s="6" t="s">
        <v>222</v>
      </c>
    </row>
    <row r="113" spans="1:6" x14ac:dyDescent="0.15">
      <c r="A113" s="6">
        <v>112</v>
      </c>
      <c r="B113" s="6" t="s">
        <v>237</v>
      </c>
      <c r="C113" s="24" t="s">
        <v>1012</v>
      </c>
      <c r="D113" s="6" t="s">
        <v>882</v>
      </c>
      <c r="E113" s="6" t="s">
        <v>1026</v>
      </c>
      <c r="F113" s="6" t="s">
        <v>222</v>
      </c>
    </row>
    <row r="114" spans="1:6" x14ac:dyDescent="0.15">
      <c r="A114" s="6">
        <v>113</v>
      </c>
      <c r="B114" s="6" t="s">
        <v>238</v>
      </c>
      <c r="C114" s="24" t="s">
        <v>1012</v>
      </c>
      <c r="D114" s="6" t="s">
        <v>882</v>
      </c>
      <c r="E114" s="6" t="s">
        <v>1027</v>
      </c>
      <c r="F114" s="6" t="s">
        <v>222</v>
      </c>
    </row>
    <row r="115" spans="1:6" x14ac:dyDescent="0.15">
      <c r="A115" s="6">
        <v>114</v>
      </c>
      <c r="B115" s="6" t="s">
        <v>239</v>
      </c>
      <c r="C115" s="24" t="s">
        <v>1012</v>
      </c>
      <c r="D115" s="6" t="s">
        <v>882</v>
      </c>
      <c r="E115" s="6" t="s">
        <v>1028</v>
      </c>
      <c r="F115" s="6" t="s">
        <v>222</v>
      </c>
    </row>
    <row r="116" spans="1:6" x14ac:dyDescent="0.15">
      <c r="A116" s="6">
        <v>115</v>
      </c>
      <c r="B116" s="6" t="s">
        <v>240</v>
      </c>
      <c r="C116" s="24" t="s">
        <v>1012</v>
      </c>
      <c r="D116" s="6" t="s">
        <v>882</v>
      </c>
      <c r="E116" s="6" t="s">
        <v>1029</v>
      </c>
      <c r="F116" s="6" t="s">
        <v>222</v>
      </c>
    </row>
    <row r="117" spans="1:6" x14ac:dyDescent="0.15">
      <c r="A117" s="6">
        <v>116</v>
      </c>
      <c r="B117" s="6" t="s">
        <v>241</v>
      </c>
      <c r="C117" s="24" t="s">
        <v>1012</v>
      </c>
      <c r="D117" s="6" t="s">
        <v>882</v>
      </c>
      <c r="E117" s="6" t="s">
        <v>1030</v>
      </c>
      <c r="F117" s="6" t="s">
        <v>222</v>
      </c>
    </row>
    <row r="118" spans="1:6" x14ac:dyDescent="0.15">
      <c r="A118" s="6">
        <v>117</v>
      </c>
      <c r="B118" s="6" t="s">
        <v>242</v>
      </c>
      <c r="C118" s="24" t="s">
        <v>1012</v>
      </c>
      <c r="D118" s="6" t="s">
        <v>882</v>
      </c>
      <c r="E118" s="6" t="s">
        <v>1031</v>
      </c>
      <c r="F118" s="6" t="s">
        <v>222</v>
      </c>
    </row>
    <row r="119" spans="1:6" x14ac:dyDescent="0.15">
      <c r="A119" s="6">
        <v>118</v>
      </c>
      <c r="B119" s="6" t="s">
        <v>243</v>
      </c>
      <c r="C119" s="24" t="s">
        <v>1012</v>
      </c>
      <c r="D119" s="6" t="s">
        <v>882</v>
      </c>
      <c r="E119" s="6" t="s">
        <v>1032</v>
      </c>
      <c r="F119" s="6" t="s">
        <v>222</v>
      </c>
    </row>
    <row r="120" spans="1:6" x14ac:dyDescent="0.15">
      <c r="A120" s="6">
        <v>119</v>
      </c>
      <c r="B120" s="6" t="s">
        <v>244</v>
      </c>
      <c r="C120" s="24" t="s">
        <v>1012</v>
      </c>
      <c r="D120" s="6" t="s">
        <v>882</v>
      </c>
      <c r="E120" s="6" t="s">
        <v>1033</v>
      </c>
      <c r="F120" s="6" t="s">
        <v>222</v>
      </c>
    </row>
    <row r="121" spans="1:6" x14ac:dyDescent="0.15">
      <c r="A121" s="6">
        <v>120</v>
      </c>
      <c r="B121" s="6" t="s">
        <v>245</v>
      </c>
      <c r="C121" s="24" t="s">
        <v>1012</v>
      </c>
      <c r="D121" s="6" t="s">
        <v>882</v>
      </c>
      <c r="E121" s="6" t="s">
        <v>1034</v>
      </c>
      <c r="F121" s="6" t="s">
        <v>222</v>
      </c>
    </row>
    <row r="122" spans="1:6" x14ac:dyDescent="0.15">
      <c r="A122" s="6">
        <v>121</v>
      </c>
      <c r="B122" s="6" t="s">
        <v>246</v>
      </c>
      <c r="C122" s="24" t="s">
        <v>1012</v>
      </c>
      <c r="D122" s="6" t="s">
        <v>882</v>
      </c>
      <c r="E122" s="6" t="s">
        <v>1035</v>
      </c>
      <c r="F122" s="6" t="s">
        <v>222</v>
      </c>
    </row>
    <row r="123" spans="1:6" x14ac:dyDescent="0.15">
      <c r="A123" s="6">
        <v>122</v>
      </c>
      <c r="B123" s="6" t="s">
        <v>247</v>
      </c>
      <c r="C123" s="24" t="s">
        <v>1012</v>
      </c>
      <c r="D123" s="6" t="s">
        <v>882</v>
      </c>
      <c r="E123" s="6" t="s">
        <v>1036</v>
      </c>
      <c r="F123" s="6" t="s">
        <v>222</v>
      </c>
    </row>
    <row r="124" spans="1:6" x14ac:dyDescent="0.15">
      <c r="A124" s="6">
        <v>123</v>
      </c>
      <c r="B124" s="6" t="s">
        <v>248</v>
      </c>
      <c r="C124" s="24" t="s">
        <v>1012</v>
      </c>
      <c r="D124" s="6" t="s">
        <v>882</v>
      </c>
      <c r="E124" s="6" t="s">
        <v>1037</v>
      </c>
      <c r="F124" s="6" t="s">
        <v>222</v>
      </c>
    </row>
    <row r="125" spans="1:6" x14ac:dyDescent="0.15">
      <c r="A125" s="6">
        <v>124</v>
      </c>
      <c r="B125" s="6" t="s">
        <v>249</v>
      </c>
      <c r="C125" s="24" t="s">
        <v>1012</v>
      </c>
      <c r="D125" s="6" t="s">
        <v>882</v>
      </c>
      <c r="E125" s="6" t="s">
        <v>1038</v>
      </c>
      <c r="F125" s="6" t="s">
        <v>222</v>
      </c>
    </row>
    <row r="126" spans="1:6" x14ac:dyDescent="0.15">
      <c r="A126" s="6">
        <v>125</v>
      </c>
      <c r="B126" s="6" t="s">
        <v>250</v>
      </c>
      <c r="C126" s="24" t="s">
        <v>1012</v>
      </c>
      <c r="D126" s="6" t="s">
        <v>882</v>
      </c>
      <c r="E126" s="6" t="s">
        <v>1039</v>
      </c>
      <c r="F126" s="6" t="s">
        <v>222</v>
      </c>
    </row>
    <row r="127" spans="1:6" x14ac:dyDescent="0.15">
      <c r="A127" s="6">
        <v>126</v>
      </c>
      <c r="B127" s="6" t="s">
        <v>251</v>
      </c>
      <c r="C127" s="24" t="s">
        <v>1012</v>
      </c>
      <c r="D127" s="6" t="s">
        <v>882</v>
      </c>
      <c r="E127" s="6" t="s">
        <v>1040</v>
      </c>
      <c r="F127" s="6" t="s">
        <v>222</v>
      </c>
    </row>
    <row r="128" spans="1:6" x14ac:dyDescent="0.15">
      <c r="A128" s="6">
        <v>127</v>
      </c>
      <c r="B128" s="6" t="s">
        <v>252</v>
      </c>
      <c r="C128" s="24" t="s">
        <v>1012</v>
      </c>
      <c r="D128" s="6" t="s">
        <v>882</v>
      </c>
      <c r="E128" s="6" t="s">
        <v>1041</v>
      </c>
      <c r="F128" s="6" t="s">
        <v>222</v>
      </c>
    </row>
    <row r="129" spans="1:6" x14ac:dyDescent="0.15">
      <c r="A129" s="6">
        <v>128</v>
      </c>
      <c r="B129" s="6" t="s">
        <v>253</v>
      </c>
      <c r="C129" s="24" t="s">
        <v>1012</v>
      </c>
      <c r="D129" s="6" t="s">
        <v>882</v>
      </c>
      <c r="E129" s="6" t="s">
        <v>1042</v>
      </c>
      <c r="F129" s="6" t="s">
        <v>222</v>
      </c>
    </row>
    <row r="130" spans="1:6" x14ac:dyDescent="0.15">
      <c r="A130" s="6">
        <v>129</v>
      </c>
      <c r="B130" s="6" t="s">
        <v>254</v>
      </c>
      <c r="C130" s="24" t="s">
        <v>1012</v>
      </c>
      <c r="D130" s="6" t="s">
        <v>882</v>
      </c>
      <c r="E130" s="6" t="s">
        <v>1043</v>
      </c>
      <c r="F130" s="6" t="s">
        <v>222</v>
      </c>
    </row>
    <row r="131" spans="1:6" x14ac:dyDescent="0.15">
      <c r="A131" s="6">
        <v>130</v>
      </c>
      <c r="B131" s="6" t="s">
        <v>255</v>
      </c>
      <c r="C131" s="24" t="s">
        <v>1012</v>
      </c>
      <c r="D131" s="6" t="s">
        <v>882</v>
      </c>
      <c r="E131" s="6" t="s">
        <v>1044</v>
      </c>
      <c r="F131" s="6" t="s">
        <v>222</v>
      </c>
    </row>
    <row r="132" spans="1:6" x14ac:dyDescent="0.15">
      <c r="A132" s="6">
        <v>131</v>
      </c>
      <c r="B132" s="6" t="s">
        <v>256</v>
      </c>
      <c r="C132" s="24" t="s">
        <v>1012</v>
      </c>
      <c r="D132" s="6" t="s">
        <v>882</v>
      </c>
      <c r="E132" s="6" t="s">
        <v>1045</v>
      </c>
      <c r="F132" s="6" t="s">
        <v>222</v>
      </c>
    </row>
    <row r="133" spans="1:6" x14ac:dyDescent="0.15">
      <c r="A133" s="6">
        <v>132</v>
      </c>
      <c r="B133" s="6" t="s">
        <v>257</v>
      </c>
      <c r="C133" s="24" t="s">
        <v>1012</v>
      </c>
      <c r="D133" s="6" t="s">
        <v>882</v>
      </c>
      <c r="E133" s="6" t="s">
        <v>1046</v>
      </c>
      <c r="F133" s="6" t="s">
        <v>222</v>
      </c>
    </row>
    <row r="134" spans="1:6" x14ac:dyDescent="0.15">
      <c r="A134" s="6">
        <v>133</v>
      </c>
      <c r="B134" s="6" t="s">
        <v>258</v>
      </c>
      <c r="C134" s="24" t="s">
        <v>1012</v>
      </c>
      <c r="D134" s="6" t="s">
        <v>882</v>
      </c>
      <c r="E134" s="6" t="s">
        <v>1047</v>
      </c>
      <c r="F134" s="6" t="s">
        <v>222</v>
      </c>
    </row>
    <row r="135" spans="1:6" x14ac:dyDescent="0.15">
      <c r="A135" s="6">
        <v>134</v>
      </c>
      <c r="B135" s="6" t="s">
        <v>259</v>
      </c>
      <c r="C135" s="24" t="s">
        <v>1012</v>
      </c>
      <c r="D135" s="6" t="s">
        <v>882</v>
      </c>
      <c r="E135" s="6" t="s">
        <v>1048</v>
      </c>
      <c r="F135" s="6" t="s">
        <v>222</v>
      </c>
    </row>
    <row r="136" spans="1:6" x14ac:dyDescent="0.15">
      <c r="A136" s="6">
        <v>135</v>
      </c>
      <c r="B136" s="6" t="s">
        <v>260</v>
      </c>
      <c r="C136" s="24" t="s">
        <v>1012</v>
      </c>
      <c r="D136" s="6" t="s">
        <v>882</v>
      </c>
      <c r="E136" s="6" t="s">
        <v>1049</v>
      </c>
      <c r="F136" s="6" t="s">
        <v>222</v>
      </c>
    </row>
    <row r="137" spans="1:6" x14ac:dyDescent="0.15">
      <c r="A137" s="6">
        <v>136</v>
      </c>
      <c r="B137" s="6" t="s">
        <v>261</v>
      </c>
      <c r="C137" s="24" t="s">
        <v>1012</v>
      </c>
      <c r="D137" s="6" t="s">
        <v>882</v>
      </c>
      <c r="E137" s="6" t="s">
        <v>1050</v>
      </c>
      <c r="F137" s="6" t="s">
        <v>222</v>
      </c>
    </row>
    <row r="138" spans="1:6" x14ac:dyDescent="0.15">
      <c r="A138" s="6">
        <v>137</v>
      </c>
      <c r="B138" s="6" t="s">
        <v>262</v>
      </c>
      <c r="C138" s="24" t="s">
        <v>1012</v>
      </c>
      <c r="D138" s="6" t="s">
        <v>882</v>
      </c>
      <c r="E138" s="6" t="s">
        <v>1051</v>
      </c>
      <c r="F138" s="6" t="s">
        <v>222</v>
      </c>
    </row>
    <row r="139" spans="1:6" x14ac:dyDescent="0.15">
      <c r="A139" s="6">
        <v>138</v>
      </c>
      <c r="B139" s="6" t="s">
        <v>263</v>
      </c>
      <c r="C139" s="24" t="s">
        <v>1012</v>
      </c>
      <c r="D139" s="6" t="s">
        <v>882</v>
      </c>
      <c r="E139" s="6" t="s">
        <v>1052</v>
      </c>
      <c r="F139" s="6" t="s">
        <v>222</v>
      </c>
    </row>
    <row r="140" spans="1:6" x14ac:dyDescent="0.15">
      <c r="A140" s="6">
        <v>139</v>
      </c>
      <c r="B140" s="6" t="s">
        <v>264</v>
      </c>
      <c r="C140" s="24" t="s">
        <v>1012</v>
      </c>
      <c r="D140" s="6" t="s">
        <v>882</v>
      </c>
      <c r="E140" s="6" t="s">
        <v>1053</v>
      </c>
      <c r="F140" s="6" t="s">
        <v>222</v>
      </c>
    </row>
    <row r="141" spans="1:6" x14ac:dyDescent="0.15">
      <c r="A141" s="6">
        <v>140</v>
      </c>
      <c r="B141" s="6" t="s">
        <v>265</v>
      </c>
      <c r="C141" s="24" t="s">
        <v>1012</v>
      </c>
      <c r="D141" s="6" t="s">
        <v>882</v>
      </c>
      <c r="E141" s="6" t="s">
        <v>1054</v>
      </c>
      <c r="F141" s="6" t="s">
        <v>222</v>
      </c>
    </row>
    <row r="142" spans="1:6" x14ac:dyDescent="0.15">
      <c r="A142" s="6">
        <v>141</v>
      </c>
      <c r="B142" s="6" t="s">
        <v>266</v>
      </c>
      <c r="C142" s="24" t="s">
        <v>1012</v>
      </c>
      <c r="D142" s="6" t="s">
        <v>882</v>
      </c>
      <c r="E142" s="6" t="s">
        <v>1055</v>
      </c>
      <c r="F142" s="6" t="s">
        <v>222</v>
      </c>
    </row>
    <row r="143" spans="1:6" x14ac:dyDescent="0.15">
      <c r="A143" s="6">
        <v>142</v>
      </c>
      <c r="B143" s="6" t="s">
        <v>267</v>
      </c>
      <c r="C143" s="24" t="s">
        <v>1012</v>
      </c>
      <c r="D143" s="6" t="s">
        <v>882</v>
      </c>
      <c r="E143" s="6" t="s">
        <v>1056</v>
      </c>
      <c r="F143" s="6" t="s">
        <v>222</v>
      </c>
    </row>
    <row r="144" spans="1:6" x14ac:dyDescent="0.15">
      <c r="A144" s="6">
        <v>143</v>
      </c>
      <c r="B144" s="6" t="s">
        <v>268</v>
      </c>
      <c r="C144" s="24" t="s">
        <v>1012</v>
      </c>
      <c r="D144" s="6" t="s">
        <v>882</v>
      </c>
      <c r="E144" s="6" t="s">
        <v>1057</v>
      </c>
      <c r="F144" s="6" t="s">
        <v>222</v>
      </c>
    </row>
    <row r="145" spans="1:6" x14ac:dyDescent="0.15">
      <c r="A145" s="6">
        <v>144</v>
      </c>
      <c r="B145" s="6" t="s">
        <v>269</v>
      </c>
      <c r="C145" s="24" t="s">
        <v>1012</v>
      </c>
      <c r="D145" s="6" t="s">
        <v>882</v>
      </c>
      <c r="E145" s="6" t="s">
        <v>1058</v>
      </c>
      <c r="F145" s="6" t="s">
        <v>222</v>
      </c>
    </row>
    <row r="146" spans="1:6" x14ac:dyDescent="0.15">
      <c r="A146" s="6">
        <v>145</v>
      </c>
      <c r="B146" s="6" t="s">
        <v>270</v>
      </c>
      <c r="C146" s="24" t="s">
        <v>1012</v>
      </c>
      <c r="D146" s="6" t="s">
        <v>882</v>
      </c>
      <c r="E146" s="6" t="s">
        <v>1059</v>
      </c>
      <c r="F146" s="6" t="s">
        <v>222</v>
      </c>
    </row>
    <row r="147" spans="1:6" x14ac:dyDescent="0.15">
      <c r="A147" s="6">
        <v>146</v>
      </c>
      <c r="B147" s="6" t="s">
        <v>271</v>
      </c>
      <c r="C147" s="24" t="s">
        <v>1012</v>
      </c>
      <c r="D147" s="6" t="s">
        <v>882</v>
      </c>
      <c r="E147" s="6" t="s">
        <v>1060</v>
      </c>
      <c r="F147" s="6" t="s">
        <v>222</v>
      </c>
    </row>
    <row r="148" spans="1:6" x14ac:dyDescent="0.15">
      <c r="A148" s="6">
        <v>147</v>
      </c>
      <c r="B148" s="6" t="s">
        <v>272</v>
      </c>
      <c r="C148" s="24" t="s">
        <v>1012</v>
      </c>
      <c r="D148" s="6" t="s">
        <v>882</v>
      </c>
      <c r="E148" s="6" t="s">
        <v>1061</v>
      </c>
      <c r="F148" s="6" t="s">
        <v>222</v>
      </c>
    </row>
    <row r="149" spans="1:6" x14ac:dyDescent="0.15">
      <c r="A149" s="6">
        <v>148</v>
      </c>
      <c r="B149" s="6" t="s">
        <v>273</v>
      </c>
      <c r="C149" s="24" t="s">
        <v>1012</v>
      </c>
      <c r="D149" s="6" t="s">
        <v>882</v>
      </c>
      <c r="E149" s="6" t="s">
        <v>1062</v>
      </c>
      <c r="F149" s="6" t="s">
        <v>222</v>
      </c>
    </row>
    <row r="150" spans="1:6" x14ac:dyDescent="0.15">
      <c r="A150" s="6">
        <v>149</v>
      </c>
      <c r="B150" s="6" t="s">
        <v>274</v>
      </c>
      <c r="C150" s="24" t="s">
        <v>1012</v>
      </c>
      <c r="D150" s="6" t="s">
        <v>882</v>
      </c>
      <c r="E150" s="6" t="s">
        <v>1063</v>
      </c>
      <c r="F150" s="6" t="s">
        <v>222</v>
      </c>
    </row>
    <row r="151" spans="1:6" x14ac:dyDescent="0.15">
      <c r="A151" s="6">
        <v>150</v>
      </c>
      <c r="B151" s="6" t="s">
        <v>275</v>
      </c>
      <c r="C151" s="24" t="s">
        <v>1012</v>
      </c>
      <c r="D151" s="6" t="s">
        <v>882</v>
      </c>
      <c r="E151" s="6" t="s">
        <v>1064</v>
      </c>
      <c r="F151" s="6" t="s">
        <v>222</v>
      </c>
    </row>
    <row r="152" spans="1:6" x14ac:dyDescent="0.15">
      <c r="A152" s="6">
        <v>151</v>
      </c>
      <c r="B152" s="6" t="s">
        <v>276</v>
      </c>
      <c r="C152" s="24" t="s">
        <v>1012</v>
      </c>
      <c r="D152" s="6" t="s">
        <v>882</v>
      </c>
      <c r="E152" s="6" t="s">
        <v>1065</v>
      </c>
      <c r="F152" s="6" t="s">
        <v>222</v>
      </c>
    </row>
    <row r="153" spans="1:6" x14ac:dyDescent="0.15">
      <c r="A153" s="6">
        <v>152</v>
      </c>
      <c r="B153" s="6" t="s">
        <v>277</v>
      </c>
      <c r="C153" s="24" t="s">
        <v>1012</v>
      </c>
      <c r="D153" s="6" t="s">
        <v>882</v>
      </c>
      <c r="E153" s="6" t="s">
        <v>1066</v>
      </c>
      <c r="F153" s="6" t="s">
        <v>222</v>
      </c>
    </row>
    <row r="154" spans="1:6" x14ac:dyDescent="0.15">
      <c r="A154" s="6">
        <v>153</v>
      </c>
      <c r="B154" s="6" t="s">
        <v>278</v>
      </c>
      <c r="C154" s="24" t="s">
        <v>1012</v>
      </c>
      <c r="D154" s="6" t="s">
        <v>882</v>
      </c>
      <c r="E154" s="6" t="s">
        <v>1067</v>
      </c>
      <c r="F154" s="6" t="s">
        <v>222</v>
      </c>
    </row>
    <row r="155" spans="1:6" x14ac:dyDescent="0.15">
      <c r="A155" s="6">
        <v>154</v>
      </c>
      <c r="B155" s="6" t="s">
        <v>279</v>
      </c>
      <c r="C155" s="24" t="s">
        <v>1012</v>
      </c>
      <c r="D155" s="6" t="s">
        <v>882</v>
      </c>
      <c r="E155" s="6" t="s">
        <v>1068</v>
      </c>
      <c r="F155" s="6" t="s">
        <v>222</v>
      </c>
    </row>
    <row r="156" spans="1:6" x14ac:dyDescent="0.15">
      <c r="A156" s="6">
        <v>155</v>
      </c>
      <c r="B156" s="6" t="s">
        <v>280</v>
      </c>
      <c r="C156" s="24" t="s">
        <v>1012</v>
      </c>
      <c r="D156" s="6" t="s">
        <v>882</v>
      </c>
      <c r="E156" s="6" t="s">
        <v>1069</v>
      </c>
      <c r="F156" s="6" t="s">
        <v>222</v>
      </c>
    </row>
    <row r="157" spans="1:6" x14ac:dyDescent="0.15">
      <c r="A157" s="6">
        <v>156</v>
      </c>
      <c r="B157" s="6" t="s">
        <v>281</v>
      </c>
      <c r="C157" s="24" t="s">
        <v>1012</v>
      </c>
      <c r="D157" s="6" t="s">
        <v>882</v>
      </c>
      <c r="E157" s="6" t="s">
        <v>1070</v>
      </c>
      <c r="F157" s="6" t="s">
        <v>222</v>
      </c>
    </row>
    <row r="158" spans="1:6" x14ac:dyDescent="0.15">
      <c r="A158" s="6">
        <v>157</v>
      </c>
      <c r="B158" s="6" t="s">
        <v>282</v>
      </c>
      <c r="C158" s="24" t="s">
        <v>1012</v>
      </c>
      <c r="D158" s="6" t="s">
        <v>882</v>
      </c>
      <c r="E158" s="6" t="s">
        <v>1071</v>
      </c>
      <c r="F158" s="6" t="s">
        <v>222</v>
      </c>
    </row>
    <row r="159" spans="1:6" x14ac:dyDescent="0.15">
      <c r="A159" s="6">
        <v>158</v>
      </c>
      <c r="B159" s="6" t="s">
        <v>283</v>
      </c>
      <c r="C159" s="24" t="s">
        <v>1012</v>
      </c>
      <c r="D159" s="6" t="s">
        <v>882</v>
      </c>
      <c r="E159" s="6" t="s">
        <v>1072</v>
      </c>
      <c r="F159" s="6" t="s">
        <v>222</v>
      </c>
    </row>
    <row r="160" spans="1:6" x14ac:dyDescent="0.15">
      <c r="A160" s="6">
        <v>159</v>
      </c>
      <c r="B160" s="6" t="s">
        <v>284</v>
      </c>
      <c r="C160" s="24" t="s">
        <v>1012</v>
      </c>
      <c r="D160" s="6" t="s">
        <v>882</v>
      </c>
      <c r="E160" s="6" t="s">
        <v>1073</v>
      </c>
      <c r="F160" s="6" t="s">
        <v>222</v>
      </c>
    </row>
    <row r="161" spans="1:6" x14ac:dyDescent="0.15">
      <c r="A161" s="6">
        <v>160</v>
      </c>
      <c r="B161" s="6" t="s">
        <v>285</v>
      </c>
      <c r="C161" s="24" t="s">
        <v>1012</v>
      </c>
      <c r="D161" s="6" t="s">
        <v>882</v>
      </c>
      <c r="E161" s="6" t="s">
        <v>1074</v>
      </c>
      <c r="F161" s="6" t="s">
        <v>222</v>
      </c>
    </row>
    <row r="162" spans="1:6" x14ac:dyDescent="0.15">
      <c r="A162" s="6">
        <v>161</v>
      </c>
      <c r="B162" s="6" t="s">
        <v>286</v>
      </c>
      <c r="C162" s="24" t="s">
        <v>1012</v>
      </c>
      <c r="D162" s="6" t="s">
        <v>882</v>
      </c>
      <c r="E162" s="6" t="s">
        <v>1075</v>
      </c>
      <c r="F162" s="6" t="s">
        <v>222</v>
      </c>
    </row>
    <row r="163" spans="1:6" x14ac:dyDescent="0.15">
      <c r="A163" s="6">
        <v>162</v>
      </c>
      <c r="B163" s="6" t="s">
        <v>287</v>
      </c>
      <c r="C163" s="24" t="s">
        <v>1012</v>
      </c>
      <c r="D163" s="6" t="s">
        <v>882</v>
      </c>
      <c r="E163" s="6" t="s">
        <v>1076</v>
      </c>
      <c r="F163" s="6" t="s">
        <v>222</v>
      </c>
    </row>
    <row r="164" spans="1:6" x14ac:dyDescent="0.15">
      <c r="A164" s="6">
        <v>163</v>
      </c>
      <c r="B164" s="6" t="s">
        <v>288</v>
      </c>
      <c r="C164" s="24" t="s">
        <v>1012</v>
      </c>
      <c r="D164" s="6" t="s">
        <v>882</v>
      </c>
      <c r="E164" s="6" t="s">
        <v>1077</v>
      </c>
      <c r="F164" s="6" t="s">
        <v>222</v>
      </c>
    </row>
    <row r="165" spans="1:6" x14ac:dyDescent="0.15">
      <c r="A165" s="6">
        <v>164</v>
      </c>
      <c r="B165" s="6" t="s">
        <v>289</v>
      </c>
      <c r="C165" s="24" t="s">
        <v>1012</v>
      </c>
      <c r="D165" s="6" t="s">
        <v>882</v>
      </c>
      <c r="E165" s="6" t="s">
        <v>1078</v>
      </c>
      <c r="F165" s="6" t="s">
        <v>222</v>
      </c>
    </row>
    <row r="166" spans="1:6" x14ac:dyDescent="0.15">
      <c r="A166" s="6">
        <v>165</v>
      </c>
      <c r="B166" s="6" t="s">
        <v>290</v>
      </c>
      <c r="C166" s="24" t="s">
        <v>1012</v>
      </c>
      <c r="D166" s="6" t="s">
        <v>882</v>
      </c>
      <c r="E166" s="6" t="s">
        <v>1079</v>
      </c>
      <c r="F166" s="6" t="s">
        <v>222</v>
      </c>
    </row>
    <row r="167" spans="1:6" x14ac:dyDescent="0.15">
      <c r="A167" s="6">
        <v>166</v>
      </c>
      <c r="B167" s="6" t="s">
        <v>291</v>
      </c>
      <c r="C167" s="24" t="s">
        <v>1012</v>
      </c>
      <c r="D167" s="6" t="s">
        <v>882</v>
      </c>
      <c r="E167" s="6" t="s">
        <v>1080</v>
      </c>
      <c r="F167" s="6" t="s">
        <v>222</v>
      </c>
    </row>
    <row r="168" spans="1:6" x14ac:dyDescent="0.15">
      <c r="A168" s="6">
        <v>167</v>
      </c>
      <c r="B168" s="6" t="s">
        <v>292</v>
      </c>
      <c r="C168" s="24" t="s">
        <v>1012</v>
      </c>
      <c r="D168" s="6" t="s">
        <v>882</v>
      </c>
      <c r="E168" s="6" t="s">
        <v>1081</v>
      </c>
      <c r="F168" s="6" t="s">
        <v>222</v>
      </c>
    </row>
    <row r="169" spans="1:6" x14ac:dyDescent="0.15">
      <c r="A169" s="6">
        <v>168</v>
      </c>
      <c r="B169" s="6" t="s">
        <v>293</v>
      </c>
      <c r="C169" s="24" t="s">
        <v>1012</v>
      </c>
      <c r="D169" s="6" t="s">
        <v>882</v>
      </c>
      <c r="E169" s="6" t="s">
        <v>1082</v>
      </c>
      <c r="F169" s="6" t="s">
        <v>222</v>
      </c>
    </row>
    <row r="170" spans="1:6" x14ac:dyDescent="0.15">
      <c r="A170" s="6">
        <v>169</v>
      </c>
      <c r="B170" s="6" t="s">
        <v>294</v>
      </c>
      <c r="C170" s="24" t="s">
        <v>1012</v>
      </c>
      <c r="D170" s="6" t="s">
        <v>882</v>
      </c>
      <c r="E170" s="6" t="s">
        <v>1083</v>
      </c>
      <c r="F170" s="6" t="s">
        <v>222</v>
      </c>
    </row>
    <row r="171" spans="1:6" x14ac:dyDescent="0.15">
      <c r="A171" s="6">
        <v>170</v>
      </c>
      <c r="B171" s="6" t="s">
        <v>295</v>
      </c>
      <c r="C171" s="24" t="s">
        <v>1012</v>
      </c>
      <c r="D171" s="6" t="s">
        <v>882</v>
      </c>
      <c r="E171" s="6" t="s">
        <v>1084</v>
      </c>
      <c r="F171" s="6" t="s">
        <v>222</v>
      </c>
    </row>
    <row r="172" spans="1:6" x14ac:dyDescent="0.15">
      <c r="A172" s="6">
        <v>171</v>
      </c>
      <c r="B172" s="6" t="s">
        <v>296</v>
      </c>
      <c r="C172" s="24" t="s">
        <v>1012</v>
      </c>
      <c r="D172" s="6" t="s">
        <v>882</v>
      </c>
      <c r="E172" s="6" t="s">
        <v>1085</v>
      </c>
      <c r="F172" s="6" t="s">
        <v>222</v>
      </c>
    </row>
    <row r="173" spans="1:6" x14ac:dyDescent="0.15">
      <c r="A173" s="6">
        <v>172</v>
      </c>
      <c r="B173" s="6" t="s">
        <v>297</v>
      </c>
      <c r="C173" s="24" t="s">
        <v>1012</v>
      </c>
      <c r="D173" s="6" t="s">
        <v>882</v>
      </c>
      <c r="E173" s="6" t="s">
        <v>1086</v>
      </c>
      <c r="F173" s="6" t="s">
        <v>222</v>
      </c>
    </row>
    <row r="174" spans="1:6" x14ac:dyDescent="0.15">
      <c r="A174" s="6">
        <v>173</v>
      </c>
      <c r="B174" s="6" t="s">
        <v>298</v>
      </c>
      <c r="C174" s="24" t="s">
        <v>1012</v>
      </c>
      <c r="D174" s="6" t="s">
        <v>882</v>
      </c>
      <c r="E174" s="6" t="s">
        <v>1087</v>
      </c>
      <c r="F174" s="6" t="s">
        <v>222</v>
      </c>
    </row>
    <row r="175" spans="1:6" x14ac:dyDescent="0.15">
      <c r="A175" s="6">
        <v>174</v>
      </c>
      <c r="B175" s="6" t="s">
        <v>299</v>
      </c>
      <c r="C175" s="24" t="s">
        <v>1012</v>
      </c>
      <c r="D175" s="6" t="s">
        <v>882</v>
      </c>
      <c r="E175" s="6" t="s">
        <v>1088</v>
      </c>
      <c r="F175" s="6" t="s">
        <v>222</v>
      </c>
    </row>
    <row r="176" spans="1:6" x14ac:dyDescent="0.15">
      <c r="A176" s="6">
        <v>175</v>
      </c>
      <c r="B176" s="6" t="s">
        <v>300</v>
      </c>
      <c r="C176" s="24" t="s">
        <v>1012</v>
      </c>
      <c r="D176" s="6" t="s">
        <v>882</v>
      </c>
      <c r="E176" s="6" t="s">
        <v>1089</v>
      </c>
      <c r="F176" s="6" t="s">
        <v>222</v>
      </c>
    </row>
    <row r="177" spans="1:6" x14ac:dyDescent="0.15">
      <c r="A177" s="6">
        <v>176</v>
      </c>
      <c r="B177" s="6" t="s">
        <v>301</v>
      </c>
      <c r="C177" s="24" t="s">
        <v>1012</v>
      </c>
      <c r="D177" s="6" t="s">
        <v>882</v>
      </c>
      <c r="E177" s="6" t="s">
        <v>1090</v>
      </c>
      <c r="F177" s="6" t="s">
        <v>222</v>
      </c>
    </row>
    <row r="178" spans="1:6" x14ac:dyDescent="0.15">
      <c r="A178" s="6">
        <v>177</v>
      </c>
      <c r="B178" s="6" t="s">
        <v>302</v>
      </c>
      <c r="C178" s="24" t="s">
        <v>1012</v>
      </c>
      <c r="D178" s="6" t="s">
        <v>882</v>
      </c>
      <c r="E178" s="6" t="s">
        <v>1091</v>
      </c>
      <c r="F178" s="6" t="s">
        <v>222</v>
      </c>
    </row>
    <row r="179" spans="1:6" x14ac:dyDescent="0.15">
      <c r="A179" s="6">
        <v>178</v>
      </c>
      <c r="B179" s="6" t="s">
        <v>303</v>
      </c>
      <c r="C179" s="24" t="s">
        <v>1012</v>
      </c>
      <c r="D179" s="6" t="s">
        <v>882</v>
      </c>
      <c r="E179" s="6" t="s">
        <v>1092</v>
      </c>
      <c r="F179" s="6" t="s">
        <v>222</v>
      </c>
    </row>
    <row r="180" spans="1:6" x14ac:dyDescent="0.15">
      <c r="A180" s="6">
        <v>179</v>
      </c>
      <c r="B180" s="6" t="s">
        <v>304</v>
      </c>
      <c r="C180" s="24" t="s">
        <v>1012</v>
      </c>
      <c r="D180" s="6" t="s">
        <v>882</v>
      </c>
      <c r="E180" s="6" t="s">
        <v>1093</v>
      </c>
      <c r="F180" s="6" t="s">
        <v>222</v>
      </c>
    </row>
    <row r="181" spans="1:6" x14ac:dyDescent="0.15">
      <c r="A181" s="6">
        <v>180</v>
      </c>
      <c r="B181" s="6" t="s">
        <v>305</v>
      </c>
      <c r="C181" s="24" t="s">
        <v>1012</v>
      </c>
      <c r="D181" s="6" t="s">
        <v>882</v>
      </c>
      <c r="E181" s="6" t="s">
        <v>1094</v>
      </c>
      <c r="F181" s="6" t="s">
        <v>222</v>
      </c>
    </row>
    <row r="182" spans="1:6" x14ac:dyDescent="0.15">
      <c r="A182" s="6">
        <v>181</v>
      </c>
      <c r="B182" s="6" t="s">
        <v>306</v>
      </c>
      <c r="C182" s="24" t="s">
        <v>1012</v>
      </c>
      <c r="D182" s="6" t="s">
        <v>882</v>
      </c>
      <c r="E182" s="6" t="s">
        <v>1095</v>
      </c>
      <c r="F182" s="6" t="s">
        <v>222</v>
      </c>
    </row>
    <row r="183" spans="1:6" x14ac:dyDescent="0.15">
      <c r="A183" s="6">
        <v>182</v>
      </c>
      <c r="B183" s="6" t="s">
        <v>307</v>
      </c>
      <c r="C183" s="24" t="s">
        <v>1012</v>
      </c>
      <c r="D183" s="6" t="s">
        <v>882</v>
      </c>
      <c r="E183" s="6" t="s">
        <v>1096</v>
      </c>
      <c r="F183" s="6" t="s">
        <v>222</v>
      </c>
    </row>
    <row r="184" spans="1:6" x14ac:dyDescent="0.15">
      <c r="A184" s="6">
        <v>183</v>
      </c>
      <c r="B184" s="6" t="s">
        <v>308</v>
      </c>
      <c r="C184" s="24" t="s">
        <v>1012</v>
      </c>
      <c r="D184" s="6" t="s">
        <v>882</v>
      </c>
      <c r="E184" s="6" t="s">
        <v>1097</v>
      </c>
      <c r="F184" s="6" t="s">
        <v>222</v>
      </c>
    </row>
    <row r="185" spans="1:6" x14ac:dyDescent="0.15">
      <c r="A185" s="6">
        <v>184</v>
      </c>
      <c r="B185" s="6" t="s">
        <v>309</v>
      </c>
      <c r="C185" s="24" t="s">
        <v>1012</v>
      </c>
      <c r="D185" s="6" t="s">
        <v>882</v>
      </c>
      <c r="E185" s="6" t="s">
        <v>1098</v>
      </c>
      <c r="F185" s="6" t="s">
        <v>222</v>
      </c>
    </row>
    <row r="186" spans="1:6" x14ac:dyDescent="0.15">
      <c r="A186" s="6">
        <v>185</v>
      </c>
      <c r="B186" s="6" t="s">
        <v>310</v>
      </c>
      <c r="C186" s="24" t="s">
        <v>1012</v>
      </c>
      <c r="D186" s="6" t="s">
        <v>882</v>
      </c>
      <c r="E186" s="6" t="s">
        <v>1099</v>
      </c>
      <c r="F186" s="6" t="s">
        <v>222</v>
      </c>
    </row>
    <row r="187" spans="1:6" x14ac:dyDescent="0.15">
      <c r="A187" s="6">
        <v>186</v>
      </c>
      <c r="B187" s="6" t="s">
        <v>311</v>
      </c>
      <c r="C187" s="24" t="s">
        <v>1012</v>
      </c>
      <c r="D187" s="6" t="s">
        <v>882</v>
      </c>
      <c r="E187" s="6" t="s">
        <v>1100</v>
      </c>
      <c r="F187" s="6" t="s">
        <v>222</v>
      </c>
    </row>
    <row r="188" spans="1:6" x14ac:dyDescent="0.15">
      <c r="A188" s="6">
        <v>187</v>
      </c>
      <c r="B188" s="6" t="s">
        <v>312</v>
      </c>
      <c r="C188" s="24" t="s">
        <v>1012</v>
      </c>
      <c r="D188" s="6" t="s">
        <v>882</v>
      </c>
      <c r="E188" s="6" t="s">
        <v>1101</v>
      </c>
      <c r="F188" s="6" t="s">
        <v>222</v>
      </c>
    </row>
    <row r="189" spans="1:6" x14ac:dyDescent="0.15">
      <c r="A189" s="6">
        <v>188</v>
      </c>
      <c r="B189" s="6" t="s">
        <v>313</v>
      </c>
      <c r="C189" s="24" t="s">
        <v>1012</v>
      </c>
      <c r="D189" s="6" t="s">
        <v>882</v>
      </c>
      <c r="E189" s="6" t="s">
        <v>1102</v>
      </c>
      <c r="F189" s="6" t="s">
        <v>222</v>
      </c>
    </row>
    <row r="190" spans="1:6" x14ac:dyDescent="0.15">
      <c r="A190" s="6">
        <v>189</v>
      </c>
      <c r="B190" s="6" t="s">
        <v>314</v>
      </c>
      <c r="C190" s="24" t="s">
        <v>1012</v>
      </c>
      <c r="D190" s="6" t="s">
        <v>882</v>
      </c>
      <c r="E190" s="6" t="s">
        <v>1103</v>
      </c>
      <c r="F190" s="6" t="s">
        <v>222</v>
      </c>
    </row>
    <row r="191" spans="1:6" x14ac:dyDescent="0.15">
      <c r="A191" s="6">
        <v>190</v>
      </c>
      <c r="B191" s="6" t="s">
        <v>315</v>
      </c>
      <c r="C191" s="24" t="s">
        <v>1012</v>
      </c>
      <c r="D191" s="6" t="s">
        <v>882</v>
      </c>
      <c r="E191" s="6" t="s">
        <v>1104</v>
      </c>
      <c r="F191" s="6" t="s">
        <v>222</v>
      </c>
    </row>
    <row r="192" spans="1:6" x14ac:dyDescent="0.15">
      <c r="A192" s="6">
        <v>191</v>
      </c>
      <c r="B192" s="6" t="s">
        <v>316</v>
      </c>
      <c r="C192" s="24" t="s">
        <v>1012</v>
      </c>
      <c r="D192" s="6" t="s">
        <v>882</v>
      </c>
      <c r="E192" s="6" t="s">
        <v>1105</v>
      </c>
      <c r="F192" s="6" t="s">
        <v>222</v>
      </c>
    </row>
    <row r="193" spans="1:6" x14ac:dyDescent="0.15">
      <c r="A193" s="6">
        <v>192</v>
      </c>
      <c r="B193" s="6" t="s">
        <v>317</v>
      </c>
      <c r="C193" s="24" t="s">
        <v>1012</v>
      </c>
      <c r="D193" s="6" t="s">
        <v>882</v>
      </c>
      <c r="E193" s="6" t="s">
        <v>1106</v>
      </c>
      <c r="F193" s="6" t="s">
        <v>222</v>
      </c>
    </row>
    <row r="194" spans="1:6" x14ac:dyDescent="0.15">
      <c r="A194" s="6">
        <v>193</v>
      </c>
      <c r="B194" s="6" t="s">
        <v>318</v>
      </c>
      <c r="C194" s="24" t="s">
        <v>1012</v>
      </c>
      <c r="D194" s="6" t="s">
        <v>882</v>
      </c>
      <c r="E194" s="6" t="s">
        <v>1107</v>
      </c>
      <c r="F194" s="6" t="s">
        <v>222</v>
      </c>
    </row>
    <row r="195" spans="1:6" x14ac:dyDescent="0.15">
      <c r="A195" s="6">
        <v>194</v>
      </c>
      <c r="B195" s="6" t="s">
        <v>319</v>
      </c>
      <c r="C195" s="24" t="s">
        <v>1012</v>
      </c>
      <c r="D195" s="6" t="s">
        <v>882</v>
      </c>
      <c r="E195" s="6" t="s">
        <v>1108</v>
      </c>
      <c r="F195" s="6" t="s">
        <v>222</v>
      </c>
    </row>
    <row r="196" spans="1:6" x14ac:dyDescent="0.15">
      <c r="A196" s="6">
        <v>195</v>
      </c>
      <c r="B196" s="6" t="s">
        <v>320</v>
      </c>
      <c r="C196" s="24" t="s">
        <v>1012</v>
      </c>
      <c r="D196" s="6" t="s">
        <v>882</v>
      </c>
      <c r="E196" s="6" t="s">
        <v>1109</v>
      </c>
      <c r="F196" s="6" t="s">
        <v>222</v>
      </c>
    </row>
    <row r="197" spans="1:6" x14ac:dyDescent="0.15">
      <c r="A197" s="6">
        <v>196</v>
      </c>
      <c r="B197" s="6" t="s">
        <v>321</v>
      </c>
      <c r="C197" s="24" t="s">
        <v>1012</v>
      </c>
      <c r="D197" s="6" t="s">
        <v>882</v>
      </c>
      <c r="E197" s="6" t="s">
        <v>1110</v>
      </c>
      <c r="F197" s="6" t="s">
        <v>222</v>
      </c>
    </row>
    <row r="198" spans="1:6" x14ac:dyDescent="0.15">
      <c r="A198" s="6">
        <v>197</v>
      </c>
      <c r="B198" s="6" t="s">
        <v>322</v>
      </c>
      <c r="C198" s="24" t="s">
        <v>1012</v>
      </c>
      <c r="D198" s="6" t="s">
        <v>882</v>
      </c>
      <c r="E198" s="6" t="s">
        <v>1111</v>
      </c>
      <c r="F198" s="6" t="s">
        <v>222</v>
      </c>
    </row>
    <row r="199" spans="1:6" x14ac:dyDescent="0.15">
      <c r="A199" s="6">
        <v>198</v>
      </c>
      <c r="B199" s="6" t="s">
        <v>323</v>
      </c>
      <c r="C199" s="24" t="s">
        <v>1012</v>
      </c>
      <c r="D199" s="6" t="s">
        <v>882</v>
      </c>
      <c r="E199" s="6" t="s">
        <v>1112</v>
      </c>
      <c r="F199" s="6" t="s">
        <v>222</v>
      </c>
    </row>
    <row r="200" spans="1:6" x14ac:dyDescent="0.15">
      <c r="A200" s="6">
        <v>199</v>
      </c>
      <c r="B200" s="6" t="s">
        <v>324</v>
      </c>
      <c r="C200" s="24" t="s">
        <v>1012</v>
      </c>
      <c r="D200" s="6" t="s">
        <v>882</v>
      </c>
      <c r="E200" s="6" t="s">
        <v>1113</v>
      </c>
      <c r="F200" s="6" t="s">
        <v>222</v>
      </c>
    </row>
    <row r="201" spans="1:6" x14ac:dyDescent="0.15">
      <c r="A201" s="6">
        <v>200</v>
      </c>
      <c r="B201" s="6" t="s">
        <v>325</v>
      </c>
      <c r="C201" s="24" t="s">
        <v>1012</v>
      </c>
      <c r="D201" s="6" t="s">
        <v>882</v>
      </c>
      <c r="E201" s="6" t="s">
        <v>1114</v>
      </c>
      <c r="F201" s="6" t="s">
        <v>222</v>
      </c>
    </row>
    <row r="202" spans="1:6" x14ac:dyDescent="0.15">
      <c r="A202" s="6">
        <v>201</v>
      </c>
      <c r="B202" s="6" t="s">
        <v>326</v>
      </c>
      <c r="C202" s="24" t="s">
        <v>1012</v>
      </c>
      <c r="D202" s="6" t="s">
        <v>882</v>
      </c>
      <c r="E202" s="6" t="s">
        <v>1115</v>
      </c>
      <c r="F202" s="6" t="s">
        <v>222</v>
      </c>
    </row>
    <row r="203" spans="1:6" x14ac:dyDescent="0.15">
      <c r="A203" s="6">
        <v>202</v>
      </c>
      <c r="B203" s="6" t="s">
        <v>327</v>
      </c>
      <c r="C203" s="24" t="s">
        <v>1012</v>
      </c>
      <c r="D203" s="6" t="s">
        <v>882</v>
      </c>
      <c r="E203" s="6" t="s">
        <v>1116</v>
      </c>
      <c r="F203" s="6" t="s">
        <v>222</v>
      </c>
    </row>
    <row r="204" spans="1:6" x14ac:dyDescent="0.15">
      <c r="A204" s="6">
        <v>203</v>
      </c>
      <c r="B204" s="6" t="s">
        <v>328</v>
      </c>
      <c r="C204" s="24" t="s">
        <v>1012</v>
      </c>
      <c r="D204" s="6" t="s">
        <v>882</v>
      </c>
      <c r="E204" s="6" t="s">
        <v>1117</v>
      </c>
      <c r="F204" s="6" t="s">
        <v>222</v>
      </c>
    </row>
    <row r="205" spans="1:6" x14ac:dyDescent="0.15">
      <c r="A205" s="6">
        <v>204</v>
      </c>
      <c r="B205" s="6" t="s">
        <v>329</v>
      </c>
      <c r="C205" s="24" t="s">
        <v>1012</v>
      </c>
      <c r="D205" s="6" t="s">
        <v>882</v>
      </c>
      <c r="E205" s="6" t="s">
        <v>1118</v>
      </c>
      <c r="F205" s="6" t="s">
        <v>222</v>
      </c>
    </row>
    <row r="206" spans="1:6" x14ac:dyDescent="0.15">
      <c r="A206" s="6">
        <v>205</v>
      </c>
      <c r="B206" s="6" t="s">
        <v>330</v>
      </c>
      <c r="C206" s="24" t="s">
        <v>1012</v>
      </c>
      <c r="D206" s="6" t="s">
        <v>882</v>
      </c>
      <c r="E206" s="6" t="s">
        <v>1119</v>
      </c>
      <c r="F206" s="6" t="s">
        <v>222</v>
      </c>
    </row>
    <row r="207" spans="1:6" x14ac:dyDescent="0.15">
      <c r="A207" s="6">
        <v>206</v>
      </c>
      <c r="B207" s="6" t="s">
        <v>331</v>
      </c>
      <c r="C207" s="24" t="s">
        <v>1012</v>
      </c>
      <c r="D207" s="6" t="s">
        <v>882</v>
      </c>
      <c r="E207" s="6" t="s">
        <v>1120</v>
      </c>
      <c r="F207" s="6" t="s">
        <v>222</v>
      </c>
    </row>
    <row r="208" spans="1:6" x14ac:dyDescent="0.15">
      <c r="A208" s="6">
        <v>207</v>
      </c>
      <c r="B208" s="6" t="s">
        <v>332</v>
      </c>
      <c r="C208" s="24" t="s">
        <v>1012</v>
      </c>
      <c r="D208" s="6" t="s">
        <v>882</v>
      </c>
      <c r="E208" s="6" t="s">
        <v>1121</v>
      </c>
      <c r="F208" s="6" t="s">
        <v>222</v>
      </c>
    </row>
    <row r="209" spans="1:6" x14ac:dyDescent="0.15">
      <c r="A209" s="6">
        <v>208</v>
      </c>
      <c r="B209" s="6" t="s">
        <v>333</v>
      </c>
      <c r="C209" s="24" t="s">
        <v>1012</v>
      </c>
      <c r="D209" s="6" t="s">
        <v>882</v>
      </c>
      <c r="E209" s="6" t="s">
        <v>1122</v>
      </c>
      <c r="F209" s="6" t="s">
        <v>222</v>
      </c>
    </row>
    <row r="210" spans="1:6" x14ac:dyDescent="0.15">
      <c r="A210" s="6">
        <v>209</v>
      </c>
      <c r="B210" s="6" t="s">
        <v>334</v>
      </c>
      <c r="C210" s="24" t="s">
        <v>1012</v>
      </c>
      <c r="D210" s="6" t="s">
        <v>882</v>
      </c>
      <c r="E210" s="6" t="s">
        <v>1123</v>
      </c>
      <c r="F210" s="6" t="s">
        <v>222</v>
      </c>
    </row>
    <row r="211" spans="1:6" x14ac:dyDescent="0.15">
      <c r="A211" s="6">
        <v>210</v>
      </c>
      <c r="B211" s="6" t="s">
        <v>335</v>
      </c>
      <c r="C211" s="24" t="s">
        <v>1012</v>
      </c>
      <c r="D211" s="6" t="s">
        <v>882</v>
      </c>
      <c r="E211" s="6" t="s">
        <v>1124</v>
      </c>
      <c r="F211" s="6" t="s">
        <v>222</v>
      </c>
    </row>
    <row r="212" spans="1:6" x14ac:dyDescent="0.15">
      <c r="A212" s="6">
        <v>211</v>
      </c>
      <c r="B212" s="6" t="s">
        <v>336</v>
      </c>
      <c r="C212" s="24" t="s">
        <v>1012</v>
      </c>
      <c r="D212" s="6" t="s">
        <v>882</v>
      </c>
      <c r="E212" s="6" t="s">
        <v>1125</v>
      </c>
      <c r="F212" s="6" t="s">
        <v>222</v>
      </c>
    </row>
    <row r="213" spans="1:6" x14ac:dyDescent="0.15">
      <c r="A213" s="6">
        <v>212</v>
      </c>
      <c r="B213" s="6" t="s">
        <v>337</v>
      </c>
      <c r="C213" s="24" t="s">
        <v>1012</v>
      </c>
      <c r="D213" s="6" t="s">
        <v>882</v>
      </c>
      <c r="E213" s="6" t="s">
        <v>1126</v>
      </c>
      <c r="F213" s="6" t="s">
        <v>222</v>
      </c>
    </row>
    <row r="214" spans="1:6" x14ac:dyDescent="0.15">
      <c r="A214" s="6">
        <v>213</v>
      </c>
      <c r="B214" s="6" t="s">
        <v>338</v>
      </c>
      <c r="C214" s="24" t="s">
        <v>1012</v>
      </c>
      <c r="D214" s="6" t="s">
        <v>882</v>
      </c>
      <c r="E214" s="6" t="s">
        <v>1127</v>
      </c>
      <c r="F214" s="6" t="s">
        <v>222</v>
      </c>
    </row>
    <row r="215" spans="1:6" x14ac:dyDescent="0.15">
      <c r="A215" s="6">
        <v>214</v>
      </c>
      <c r="B215" s="6" t="s">
        <v>339</v>
      </c>
      <c r="C215" s="24" t="s">
        <v>1012</v>
      </c>
      <c r="D215" s="6" t="s">
        <v>882</v>
      </c>
      <c r="E215" s="6" t="s">
        <v>1128</v>
      </c>
      <c r="F215" s="6" t="s">
        <v>222</v>
      </c>
    </row>
    <row r="216" spans="1:6" x14ac:dyDescent="0.15">
      <c r="A216" s="6">
        <v>215</v>
      </c>
      <c r="B216" s="6" t="s">
        <v>340</v>
      </c>
      <c r="C216" s="24" t="s">
        <v>1012</v>
      </c>
      <c r="D216" s="6" t="s">
        <v>882</v>
      </c>
      <c r="E216" s="6" t="s">
        <v>1129</v>
      </c>
      <c r="F216" s="6" t="s">
        <v>222</v>
      </c>
    </row>
    <row r="217" spans="1:6" x14ac:dyDescent="0.15">
      <c r="A217" s="6">
        <v>216</v>
      </c>
      <c r="B217" s="6" t="s">
        <v>341</v>
      </c>
      <c r="C217" s="24" t="s">
        <v>1012</v>
      </c>
      <c r="D217" s="6" t="s">
        <v>882</v>
      </c>
      <c r="E217" s="6" t="s">
        <v>1130</v>
      </c>
      <c r="F217" s="6" t="s">
        <v>222</v>
      </c>
    </row>
    <row r="218" spans="1:6" x14ac:dyDescent="0.15">
      <c r="A218" s="6">
        <v>217</v>
      </c>
      <c r="B218" s="6" t="s">
        <v>342</v>
      </c>
      <c r="C218" s="24" t="s">
        <v>1012</v>
      </c>
      <c r="D218" s="6" t="s">
        <v>882</v>
      </c>
      <c r="E218" s="6" t="s">
        <v>1131</v>
      </c>
      <c r="F218" s="6" t="s">
        <v>222</v>
      </c>
    </row>
    <row r="219" spans="1:6" x14ac:dyDescent="0.15">
      <c r="A219" s="6">
        <v>218</v>
      </c>
      <c r="B219" s="6" t="s">
        <v>343</v>
      </c>
      <c r="C219" s="24" t="s">
        <v>1012</v>
      </c>
      <c r="D219" s="6" t="s">
        <v>882</v>
      </c>
      <c r="E219" s="6" t="s">
        <v>1132</v>
      </c>
      <c r="F219" s="6" t="s">
        <v>222</v>
      </c>
    </row>
    <row r="220" spans="1:6" x14ac:dyDescent="0.15">
      <c r="A220" s="6">
        <v>219</v>
      </c>
      <c r="B220" s="6" t="s">
        <v>344</v>
      </c>
      <c r="C220" s="24" t="s">
        <v>1012</v>
      </c>
      <c r="D220" s="6" t="s">
        <v>882</v>
      </c>
      <c r="E220" s="6" t="s">
        <v>1133</v>
      </c>
      <c r="F220" s="6" t="s">
        <v>222</v>
      </c>
    </row>
    <row r="221" spans="1:6" x14ac:dyDescent="0.15">
      <c r="A221" s="6">
        <v>220</v>
      </c>
      <c r="B221" s="6" t="s">
        <v>345</v>
      </c>
      <c r="C221" s="24" t="s">
        <v>1012</v>
      </c>
      <c r="D221" s="6" t="s">
        <v>882</v>
      </c>
      <c r="E221" s="6" t="s">
        <v>1134</v>
      </c>
      <c r="F221" s="6" t="s">
        <v>222</v>
      </c>
    </row>
    <row r="222" spans="1:6" x14ac:dyDescent="0.15">
      <c r="A222" s="6">
        <v>221</v>
      </c>
      <c r="B222" s="6" t="s">
        <v>346</v>
      </c>
      <c r="C222" s="24" t="s">
        <v>1012</v>
      </c>
      <c r="D222" s="6" t="s">
        <v>882</v>
      </c>
      <c r="E222" s="6" t="s">
        <v>1135</v>
      </c>
      <c r="F222" s="6" t="s">
        <v>222</v>
      </c>
    </row>
    <row r="223" spans="1:6" x14ac:dyDescent="0.15">
      <c r="A223" s="6">
        <v>222</v>
      </c>
      <c r="B223" s="6" t="s">
        <v>347</v>
      </c>
      <c r="C223" s="24" t="s">
        <v>1012</v>
      </c>
      <c r="D223" s="6" t="s">
        <v>882</v>
      </c>
      <c r="E223" s="6" t="s">
        <v>1136</v>
      </c>
      <c r="F223" s="6" t="s">
        <v>222</v>
      </c>
    </row>
    <row r="224" spans="1:6" x14ac:dyDescent="0.15">
      <c r="A224" s="6">
        <v>223</v>
      </c>
      <c r="B224" s="6" t="s">
        <v>348</v>
      </c>
      <c r="C224" s="24" t="s">
        <v>1012</v>
      </c>
      <c r="D224" s="6" t="s">
        <v>882</v>
      </c>
      <c r="E224" s="6" t="s">
        <v>1137</v>
      </c>
      <c r="F224" s="6" t="s">
        <v>222</v>
      </c>
    </row>
    <row r="225" spans="1:6" x14ac:dyDescent="0.15">
      <c r="A225" s="6">
        <v>224</v>
      </c>
      <c r="B225" s="6" t="s">
        <v>349</v>
      </c>
      <c r="C225" s="24" t="s">
        <v>1012</v>
      </c>
      <c r="D225" s="6" t="s">
        <v>882</v>
      </c>
      <c r="E225" s="6" t="s">
        <v>1138</v>
      </c>
      <c r="F225" s="6" t="s">
        <v>222</v>
      </c>
    </row>
    <row r="226" spans="1:6" x14ac:dyDescent="0.15">
      <c r="A226" s="6">
        <v>225</v>
      </c>
      <c r="B226" s="6" t="s">
        <v>350</v>
      </c>
      <c r="C226" s="24" t="s">
        <v>1012</v>
      </c>
      <c r="D226" s="6" t="s">
        <v>882</v>
      </c>
      <c r="E226" s="6" t="s">
        <v>1139</v>
      </c>
      <c r="F226" s="6" t="s">
        <v>222</v>
      </c>
    </row>
    <row r="227" spans="1:6" x14ac:dyDescent="0.15">
      <c r="A227" s="6">
        <v>226</v>
      </c>
      <c r="B227" s="6" t="s">
        <v>351</v>
      </c>
      <c r="C227" s="24" t="s">
        <v>1012</v>
      </c>
      <c r="D227" s="6" t="s">
        <v>882</v>
      </c>
      <c r="E227" s="6" t="s">
        <v>1140</v>
      </c>
      <c r="F227" s="6" t="s">
        <v>222</v>
      </c>
    </row>
    <row r="228" spans="1:6" x14ac:dyDescent="0.15">
      <c r="A228" s="6">
        <v>227</v>
      </c>
      <c r="B228" s="6" t="s">
        <v>352</v>
      </c>
      <c r="C228" s="24" t="s">
        <v>1012</v>
      </c>
      <c r="D228" s="6" t="s">
        <v>882</v>
      </c>
      <c r="E228" s="6" t="s">
        <v>1141</v>
      </c>
      <c r="F228" s="6" t="s">
        <v>222</v>
      </c>
    </row>
    <row r="229" spans="1:6" x14ac:dyDescent="0.15">
      <c r="A229" s="6">
        <v>228</v>
      </c>
      <c r="B229" s="6" t="s">
        <v>353</v>
      </c>
      <c r="C229" s="24" t="s">
        <v>1012</v>
      </c>
      <c r="D229" s="6" t="s">
        <v>882</v>
      </c>
      <c r="E229" s="6" t="s">
        <v>1142</v>
      </c>
      <c r="F229" s="6" t="s">
        <v>222</v>
      </c>
    </row>
    <row r="230" spans="1:6" x14ac:dyDescent="0.15">
      <c r="A230" s="6">
        <v>229</v>
      </c>
      <c r="B230" s="6" t="s">
        <v>354</v>
      </c>
      <c r="C230" s="24" t="s">
        <v>1012</v>
      </c>
      <c r="D230" s="6" t="s">
        <v>882</v>
      </c>
      <c r="E230" s="6" t="s">
        <v>1143</v>
      </c>
      <c r="F230" s="6" t="s">
        <v>222</v>
      </c>
    </row>
    <row r="231" spans="1:6" x14ac:dyDescent="0.15">
      <c r="A231" s="6">
        <v>230</v>
      </c>
      <c r="B231" s="6" t="s">
        <v>355</v>
      </c>
      <c r="C231" s="24" t="s">
        <v>1012</v>
      </c>
      <c r="D231" s="6" t="s">
        <v>882</v>
      </c>
      <c r="E231" s="6" t="s">
        <v>1144</v>
      </c>
      <c r="F231" s="6" t="s">
        <v>222</v>
      </c>
    </row>
    <row r="232" spans="1:6" x14ac:dyDescent="0.15">
      <c r="A232" s="6">
        <v>231</v>
      </c>
      <c r="B232" s="6" t="s">
        <v>356</v>
      </c>
      <c r="C232" s="24" t="s">
        <v>1012</v>
      </c>
      <c r="D232" s="6" t="s">
        <v>882</v>
      </c>
      <c r="E232" s="6" t="s">
        <v>1145</v>
      </c>
      <c r="F232" s="6" t="s">
        <v>222</v>
      </c>
    </row>
    <row r="233" spans="1:6" x14ac:dyDescent="0.15">
      <c r="A233" s="6">
        <v>232</v>
      </c>
      <c r="B233" s="6" t="s">
        <v>357</v>
      </c>
      <c r="C233" s="24" t="s">
        <v>1012</v>
      </c>
      <c r="D233" s="6" t="s">
        <v>882</v>
      </c>
      <c r="E233" s="6" t="s">
        <v>1146</v>
      </c>
      <c r="F233" s="6" t="s">
        <v>222</v>
      </c>
    </row>
    <row r="234" spans="1:6" x14ac:dyDescent="0.15">
      <c r="A234" s="6">
        <v>233</v>
      </c>
      <c r="B234" s="6" t="s">
        <v>358</v>
      </c>
      <c r="C234" s="24" t="s">
        <v>1012</v>
      </c>
      <c r="D234" s="6" t="s">
        <v>882</v>
      </c>
      <c r="E234" s="6" t="s">
        <v>1147</v>
      </c>
      <c r="F234" s="6" t="s">
        <v>222</v>
      </c>
    </row>
    <row r="235" spans="1:6" x14ac:dyDescent="0.15">
      <c r="A235" s="6">
        <v>234</v>
      </c>
      <c r="B235" s="6" t="s">
        <v>359</v>
      </c>
      <c r="C235" s="24" t="s">
        <v>1012</v>
      </c>
      <c r="D235" s="6" t="s">
        <v>882</v>
      </c>
      <c r="E235" s="6" t="s">
        <v>1148</v>
      </c>
      <c r="F235" s="6" t="s">
        <v>222</v>
      </c>
    </row>
    <row r="236" spans="1:6" x14ac:dyDescent="0.15">
      <c r="A236" s="6">
        <v>235</v>
      </c>
      <c r="B236" s="6" t="s">
        <v>360</v>
      </c>
      <c r="C236" s="24" t="s">
        <v>1012</v>
      </c>
      <c r="D236" s="6" t="s">
        <v>882</v>
      </c>
      <c r="E236" s="6" t="s">
        <v>1149</v>
      </c>
      <c r="F236" s="6" t="s">
        <v>222</v>
      </c>
    </row>
    <row r="237" spans="1:6" x14ac:dyDescent="0.15">
      <c r="A237" s="6">
        <v>236</v>
      </c>
      <c r="B237" s="6" t="s">
        <v>361</v>
      </c>
      <c r="C237" s="24" t="s">
        <v>1012</v>
      </c>
      <c r="D237" s="6" t="s">
        <v>882</v>
      </c>
      <c r="E237" s="6" t="s">
        <v>1150</v>
      </c>
      <c r="F237" s="6" t="s">
        <v>222</v>
      </c>
    </row>
    <row r="238" spans="1:6" x14ac:dyDescent="0.15">
      <c r="A238" s="6">
        <v>237</v>
      </c>
      <c r="B238" s="6" t="s">
        <v>362</v>
      </c>
      <c r="C238" s="24" t="s">
        <v>1012</v>
      </c>
      <c r="D238" s="6" t="s">
        <v>882</v>
      </c>
      <c r="E238" s="6" t="s">
        <v>1151</v>
      </c>
      <c r="F238" s="6" t="s">
        <v>222</v>
      </c>
    </row>
    <row r="239" spans="1:6" x14ac:dyDescent="0.15">
      <c r="A239" s="6">
        <v>238</v>
      </c>
      <c r="B239" s="6" t="s">
        <v>363</v>
      </c>
      <c r="C239" s="24" t="s">
        <v>1012</v>
      </c>
      <c r="D239" s="6" t="s">
        <v>882</v>
      </c>
      <c r="E239" s="6" t="s">
        <v>1152</v>
      </c>
      <c r="F239" s="6" t="s">
        <v>222</v>
      </c>
    </row>
    <row r="240" spans="1:6" x14ac:dyDescent="0.15">
      <c r="A240" s="6">
        <v>239</v>
      </c>
      <c r="B240" s="6" t="s">
        <v>364</v>
      </c>
      <c r="C240" s="24" t="s">
        <v>1012</v>
      </c>
      <c r="D240" s="6" t="s">
        <v>882</v>
      </c>
      <c r="E240" s="6" t="s">
        <v>1153</v>
      </c>
      <c r="F240" s="6" t="s">
        <v>222</v>
      </c>
    </row>
    <row r="241" spans="1:6" x14ac:dyDescent="0.15">
      <c r="A241" s="6">
        <v>240</v>
      </c>
      <c r="B241" s="6" t="s">
        <v>365</v>
      </c>
      <c r="C241" s="24" t="s">
        <v>1012</v>
      </c>
      <c r="D241" s="6" t="s">
        <v>882</v>
      </c>
      <c r="E241" s="6" t="s">
        <v>1154</v>
      </c>
      <c r="F241" s="6" t="s">
        <v>222</v>
      </c>
    </row>
    <row r="242" spans="1:6" x14ac:dyDescent="0.15">
      <c r="A242" s="6">
        <v>241</v>
      </c>
      <c r="B242" s="6" t="s">
        <v>366</v>
      </c>
      <c r="C242" s="24" t="s">
        <v>1012</v>
      </c>
      <c r="D242" s="6" t="s">
        <v>882</v>
      </c>
      <c r="E242" s="6" t="s">
        <v>1155</v>
      </c>
      <c r="F242" s="6" t="s">
        <v>222</v>
      </c>
    </row>
    <row r="243" spans="1:6" x14ac:dyDescent="0.15">
      <c r="A243" s="6">
        <v>242</v>
      </c>
      <c r="B243" s="6" t="s">
        <v>367</v>
      </c>
      <c r="C243" s="24" t="s">
        <v>1012</v>
      </c>
      <c r="D243" s="6" t="s">
        <v>882</v>
      </c>
      <c r="E243" s="6" t="s">
        <v>1156</v>
      </c>
      <c r="F243" s="6" t="s">
        <v>222</v>
      </c>
    </row>
    <row r="244" spans="1:6" x14ac:dyDescent="0.15">
      <c r="A244" s="6">
        <v>243</v>
      </c>
      <c r="B244" s="6" t="s">
        <v>368</v>
      </c>
      <c r="C244" s="24" t="s">
        <v>1012</v>
      </c>
      <c r="D244" s="6" t="s">
        <v>882</v>
      </c>
      <c r="E244" s="6" t="s">
        <v>1157</v>
      </c>
      <c r="F244" s="6" t="s">
        <v>222</v>
      </c>
    </row>
    <row r="245" spans="1:6" x14ac:dyDescent="0.15">
      <c r="A245" s="6">
        <v>244</v>
      </c>
      <c r="B245" s="6" t="s">
        <v>369</v>
      </c>
      <c r="C245" s="24" t="s">
        <v>1012</v>
      </c>
      <c r="D245" s="6" t="s">
        <v>882</v>
      </c>
      <c r="E245" s="6" t="s">
        <v>1158</v>
      </c>
      <c r="F245" s="6" t="s">
        <v>222</v>
      </c>
    </row>
    <row r="246" spans="1:6" x14ac:dyDescent="0.15">
      <c r="A246" s="6">
        <v>245</v>
      </c>
      <c r="B246" s="6" t="s">
        <v>370</v>
      </c>
      <c r="C246" s="24" t="s">
        <v>1012</v>
      </c>
      <c r="D246" s="6" t="s">
        <v>882</v>
      </c>
      <c r="E246" s="6" t="s">
        <v>1159</v>
      </c>
      <c r="F246" s="6" t="s">
        <v>222</v>
      </c>
    </row>
    <row r="247" spans="1:6" x14ac:dyDescent="0.15">
      <c r="A247" s="6">
        <v>246</v>
      </c>
      <c r="B247" s="6" t="s">
        <v>371</v>
      </c>
      <c r="C247" s="24" t="s">
        <v>1012</v>
      </c>
      <c r="D247" s="6" t="s">
        <v>882</v>
      </c>
      <c r="E247" s="6" t="s">
        <v>1160</v>
      </c>
      <c r="F247" s="6" t="s">
        <v>222</v>
      </c>
    </row>
    <row r="248" spans="1:6" x14ac:dyDescent="0.15">
      <c r="A248" s="6">
        <v>247</v>
      </c>
      <c r="B248" s="6" t="s">
        <v>372</v>
      </c>
      <c r="C248" s="24" t="s">
        <v>1012</v>
      </c>
      <c r="D248" s="6" t="s">
        <v>882</v>
      </c>
      <c r="E248" s="6" t="s">
        <v>1161</v>
      </c>
      <c r="F248" s="6" t="s">
        <v>222</v>
      </c>
    </row>
    <row r="249" spans="1:6" x14ac:dyDescent="0.15">
      <c r="A249" s="6">
        <v>248</v>
      </c>
      <c r="B249" s="6" t="s">
        <v>373</v>
      </c>
      <c r="C249" s="24" t="s">
        <v>1012</v>
      </c>
      <c r="D249" s="6" t="s">
        <v>882</v>
      </c>
      <c r="E249" s="6" t="s">
        <v>1162</v>
      </c>
      <c r="F249" s="6" t="s">
        <v>222</v>
      </c>
    </row>
    <row r="250" spans="1:6" x14ac:dyDescent="0.15">
      <c r="A250" s="6">
        <v>249</v>
      </c>
      <c r="B250" s="6" t="s">
        <v>374</v>
      </c>
      <c r="C250" s="24" t="s">
        <v>1012</v>
      </c>
      <c r="D250" s="6" t="s">
        <v>882</v>
      </c>
      <c r="E250" s="6" t="s">
        <v>1163</v>
      </c>
      <c r="F250" s="6" t="s">
        <v>222</v>
      </c>
    </row>
    <row r="251" spans="1:6" x14ac:dyDescent="0.15">
      <c r="A251" s="6">
        <v>250</v>
      </c>
      <c r="B251" s="6" t="s">
        <v>375</v>
      </c>
      <c r="C251" s="24" t="s">
        <v>1012</v>
      </c>
      <c r="D251" s="6" t="s">
        <v>882</v>
      </c>
      <c r="E251" s="6" t="s">
        <v>1164</v>
      </c>
      <c r="F251" s="6" t="s">
        <v>222</v>
      </c>
    </row>
    <row r="252" spans="1:6" x14ac:dyDescent="0.15">
      <c r="A252" s="6">
        <v>251</v>
      </c>
      <c r="B252" s="6" t="s">
        <v>376</v>
      </c>
      <c r="C252" s="24" t="s">
        <v>1012</v>
      </c>
      <c r="D252" s="6" t="s">
        <v>882</v>
      </c>
      <c r="E252" s="6" t="s">
        <v>1165</v>
      </c>
      <c r="F252" s="6" t="s">
        <v>222</v>
      </c>
    </row>
    <row r="253" spans="1:6" x14ac:dyDescent="0.15">
      <c r="A253" s="6">
        <v>252</v>
      </c>
      <c r="B253" s="6" t="s">
        <v>377</v>
      </c>
      <c r="C253" s="24" t="s">
        <v>1012</v>
      </c>
      <c r="D253" s="6" t="s">
        <v>882</v>
      </c>
      <c r="E253" s="6" t="s">
        <v>1166</v>
      </c>
      <c r="F253" s="6" t="s">
        <v>222</v>
      </c>
    </row>
    <row r="254" spans="1:6" x14ac:dyDescent="0.15">
      <c r="A254" s="6">
        <v>253</v>
      </c>
      <c r="B254" s="6" t="s">
        <v>378</v>
      </c>
      <c r="C254" s="24" t="s">
        <v>1012</v>
      </c>
      <c r="D254" s="6" t="s">
        <v>882</v>
      </c>
      <c r="E254" s="6" t="s">
        <v>1167</v>
      </c>
      <c r="F254" s="6" t="s">
        <v>222</v>
      </c>
    </row>
    <row r="255" spans="1:6" x14ac:dyDescent="0.15">
      <c r="A255" s="6">
        <v>254</v>
      </c>
      <c r="B255" s="6" t="s">
        <v>379</v>
      </c>
      <c r="C255" s="24" t="s">
        <v>1012</v>
      </c>
      <c r="D255" s="6" t="s">
        <v>882</v>
      </c>
      <c r="E255" s="6" t="s">
        <v>1168</v>
      </c>
      <c r="F255" s="6" t="s">
        <v>222</v>
      </c>
    </row>
    <row r="256" spans="1:6" x14ac:dyDescent="0.15">
      <c r="A256" s="6">
        <v>255</v>
      </c>
      <c r="B256" s="6" t="s">
        <v>380</v>
      </c>
      <c r="C256" s="24" t="s">
        <v>1012</v>
      </c>
      <c r="D256" s="6" t="s">
        <v>882</v>
      </c>
      <c r="E256" s="6" t="s">
        <v>1169</v>
      </c>
      <c r="F256" s="6" t="s">
        <v>222</v>
      </c>
    </row>
    <row r="257" spans="1:6" x14ac:dyDescent="0.15">
      <c r="A257" s="6">
        <v>256</v>
      </c>
      <c r="B257" s="6" t="s">
        <v>381</v>
      </c>
      <c r="C257" s="24" t="s">
        <v>1012</v>
      </c>
      <c r="D257" s="6" t="s">
        <v>882</v>
      </c>
      <c r="E257" s="6" t="s">
        <v>1170</v>
      </c>
      <c r="F257" s="6" t="s">
        <v>222</v>
      </c>
    </row>
    <row r="258" spans="1:6" x14ac:dyDescent="0.15">
      <c r="A258" s="6">
        <v>257</v>
      </c>
      <c r="B258" s="6" t="s">
        <v>382</v>
      </c>
      <c r="C258" s="24" t="s">
        <v>1012</v>
      </c>
      <c r="D258" s="6" t="s">
        <v>882</v>
      </c>
      <c r="E258" s="6" t="s">
        <v>1171</v>
      </c>
      <c r="F258" s="6" t="s">
        <v>222</v>
      </c>
    </row>
    <row r="259" spans="1:6" x14ac:dyDescent="0.15">
      <c r="A259" s="6">
        <v>258</v>
      </c>
      <c r="B259" s="6" t="s">
        <v>383</v>
      </c>
      <c r="C259" s="24" t="s">
        <v>1012</v>
      </c>
      <c r="D259" s="6" t="s">
        <v>882</v>
      </c>
      <c r="E259" s="6" t="s">
        <v>1172</v>
      </c>
      <c r="F259" s="6" t="s">
        <v>222</v>
      </c>
    </row>
    <row r="260" spans="1:6" x14ac:dyDescent="0.15">
      <c r="A260" s="6">
        <v>259</v>
      </c>
      <c r="B260" s="6" t="s">
        <v>384</v>
      </c>
      <c r="C260" s="24" t="s">
        <v>1012</v>
      </c>
      <c r="D260" s="6" t="s">
        <v>882</v>
      </c>
      <c r="E260" s="6" t="s">
        <v>1173</v>
      </c>
      <c r="F260" s="6" t="s">
        <v>222</v>
      </c>
    </row>
    <row r="261" spans="1:6" x14ac:dyDescent="0.15">
      <c r="A261" s="6">
        <v>260</v>
      </c>
      <c r="B261" s="6" t="s">
        <v>385</v>
      </c>
      <c r="C261" s="24" t="s">
        <v>1012</v>
      </c>
      <c r="D261" s="6" t="s">
        <v>882</v>
      </c>
      <c r="E261" s="6" t="s">
        <v>1174</v>
      </c>
      <c r="F261" s="6" t="s">
        <v>222</v>
      </c>
    </row>
    <row r="262" spans="1:6" x14ac:dyDescent="0.15">
      <c r="A262" s="6">
        <v>261</v>
      </c>
      <c r="B262" s="6" t="s">
        <v>386</v>
      </c>
      <c r="C262" s="24" t="s">
        <v>1012</v>
      </c>
      <c r="D262" s="6" t="s">
        <v>882</v>
      </c>
      <c r="E262" s="6" t="s">
        <v>1175</v>
      </c>
      <c r="F262" s="6" t="s">
        <v>222</v>
      </c>
    </row>
    <row r="263" spans="1:6" x14ac:dyDescent="0.15">
      <c r="A263" s="6">
        <v>262</v>
      </c>
      <c r="B263" s="6" t="s">
        <v>387</v>
      </c>
      <c r="C263" s="24" t="s">
        <v>1012</v>
      </c>
      <c r="D263" s="6" t="s">
        <v>882</v>
      </c>
      <c r="E263" s="6" t="s">
        <v>1176</v>
      </c>
      <c r="F263" s="6" t="s">
        <v>222</v>
      </c>
    </row>
    <row r="264" spans="1:6" x14ac:dyDescent="0.15">
      <c r="A264" s="6">
        <v>263</v>
      </c>
      <c r="B264" s="6" t="s">
        <v>388</v>
      </c>
      <c r="C264" s="24" t="s">
        <v>1012</v>
      </c>
      <c r="D264" s="6" t="s">
        <v>882</v>
      </c>
      <c r="E264" s="6" t="s">
        <v>1177</v>
      </c>
      <c r="F264" s="6" t="s">
        <v>222</v>
      </c>
    </row>
    <row r="265" spans="1:6" x14ac:dyDescent="0.15">
      <c r="A265" s="6">
        <v>264</v>
      </c>
      <c r="B265" s="6" t="s">
        <v>389</v>
      </c>
      <c r="C265" s="24" t="s">
        <v>1012</v>
      </c>
      <c r="D265" s="6" t="s">
        <v>882</v>
      </c>
      <c r="E265" s="6" t="s">
        <v>1178</v>
      </c>
      <c r="F265" s="6" t="s">
        <v>222</v>
      </c>
    </row>
    <row r="266" spans="1:6" x14ac:dyDescent="0.15">
      <c r="A266" s="6">
        <v>265</v>
      </c>
      <c r="B266" s="6" t="s">
        <v>390</v>
      </c>
      <c r="C266" s="24" t="s">
        <v>1012</v>
      </c>
      <c r="D266" s="6" t="s">
        <v>882</v>
      </c>
      <c r="E266" s="6" t="s">
        <v>1179</v>
      </c>
      <c r="F266" s="6" t="s">
        <v>222</v>
      </c>
    </row>
    <row r="267" spans="1:6" x14ac:dyDescent="0.15">
      <c r="A267" s="6">
        <v>266</v>
      </c>
      <c r="B267" s="6" t="s">
        <v>391</v>
      </c>
      <c r="C267" s="24" t="s">
        <v>1012</v>
      </c>
      <c r="D267" s="6" t="s">
        <v>882</v>
      </c>
      <c r="E267" s="6" t="s">
        <v>1180</v>
      </c>
      <c r="F267" s="6" t="s">
        <v>222</v>
      </c>
    </row>
    <row r="268" spans="1:6" x14ac:dyDescent="0.15">
      <c r="A268" s="6">
        <v>267</v>
      </c>
      <c r="B268" s="6" t="s">
        <v>392</v>
      </c>
      <c r="C268" s="24" t="s">
        <v>1012</v>
      </c>
      <c r="D268" s="6" t="s">
        <v>882</v>
      </c>
      <c r="E268" s="6" t="s">
        <v>1181</v>
      </c>
      <c r="F268" s="6" t="s">
        <v>222</v>
      </c>
    </row>
    <row r="269" spans="1:6" x14ac:dyDescent="0.15">
      <c r="A269" s="6">
        <v>268</v>
      </c>
      <c r="B269" s="6" t="s">
        <v>393</v>
      </c>
      <c r="C269" s="24" t="s">
        <v>1012</v>
      </c>
      <c r="D269" s="6" t="s">
        <v>882</v>
      </c>
      <c r="E269" s="6" t="s">
        <v>1182</v>
      </c>
      <c r="F269" s="6" t="s">
        <v>222</v>
      </c>
    </row>
    <row r="270" spans="1:6" x14ac:dyDescent="0.15">
      <c r="A270" s="6">
        <v>269</v>
      </c>
      <c r="B270" s="6" t="s">
        <v>394</v>
      </c>
      <c r="C270" s="24" t="s">
        <v>1012</v>
      </c>
      <c r="D270" s="6" t="s">
        <v>882</v>
      </c>
      <c r="E270" s="6" t="s">
        <v>1183</v>
      </c>
      <c r="F270" s="6" t="s">
        <v>222</v>
      </c>
    </row>
    <row r="271" spans="1:6" x14ac:dyDescent="0.15">
      <c r="A271" s="6">
        <v>270</v>
      </c>
      <c r="B271" s="6" t="s">
        <v>395</v>
      </c>
      <c r="C271" s="24" t="s">
        <v>1012</v>
      </c>
      <c r="D271" s="6" t="s">
        <v>882</v>
      </c>
      <c r="E271" s="6" t="s">
        <v>1184</v>
      </c>
      <c r="F271" s="6" t="s">
        <v>222</v>
      </c>
    </row>
    <row r="272" spans="1:6" x14ac:dyDescent="0.15">
      <c r="A272" s="6">
        <v>271</v>
      </c>
      <c r="B272" s="6" t="s">
        <v>396</v>
      </c>
      <c r="C272" s="24" t="s">
        <v>1012</v>
      </c>
      <c r="D272" s="6" t="s">
        <v>882</v>
      </c>
      <c r="E272" s="6" t="s">
        <v>1185</v>
      </c>
      <c r="F272" s="6" t="s">
        <v>222</v>
      </c>
    </row>
    <row r="273" spans="1:6" x14ac:dyDescent="0.15">
      <c r="A273" s="6">
        <v>272</v>
      </c>
      <c r="B273" s="6" t="s">
        <v>397</v>
      </c>
      <c r="C273" s="24" t="s">
        <v>1012</v>
      </c>
      <c r="D273" s="6" t="s">
        <v>882</v>
      </c>
      <c r="E273" s="6" t="s">
        <v>1186</v>
      </c>
      <c r="F273" s="6" t="s">
        <v>222</v>
      </c>
    </row>
    <row r="274" spans="1:6" x14ac:dyDescent="0.15">
      <c r="A274" s="6">
        <v>273</v>
      </c>
      <c r="B274" s="6" t="s">
        <v>398</v>
      </c>
      <c r="C274" s="24" t="s">
        <v>1012</v>
      </c>
      <c r="D274" s="6" t="s">
        <v>882</v>
      </c>
      <c r="E274" s="6" t="s">
        <v>1187</v>
      </c>
      <c r="F274" s="6" t="s">
        <v>222</v>
      </c>
    </row>
    <row r="275" spans="1:6" x14ac:dyDescent="0.15">
      <c r="A275" s="6">
        <v>274</v>
      </c>
      <c r="B275" s="6" t="s">
        <v>399</v>
      </c>
      <c r="C275" s="24" t="s">
        <v>1012</v>
      </c>
      <c r="D275" s="6" t="s">
        <v>882</v>
      </c>
      <c r="E275" s="6" t="s">
        <v>1188</v>
      </c>
      <c r="F275" s="6" t="s">
        <v>222</v>
      </c>
    </row>
    <row r="276" spans="1:6" x14ac:dyDescent="0.15">
      <c r="A276" s="6">
        <v>275</v>
      </c>
      <c r="B276" s="6" t="s">
        <v>400</v>
      </c>
      <c r="C276" s="24" t="s">
        <v>1012</v>
      </c>
      <c r="D276" s="6" t="s">
        <v>882</v>
      </c>
      <c r="E276" s="6" t="s">
        <v>1189</v>
      </c>
      <c r="F276" s="6" t="s">
        <v>222</v>
      </c>
    </row>
    <row r="277" spans="1:6" x14ac:dyDescent="0.15">
      <c r="A277" s="6">
        <v>276</v>
      </c>
      <c r="B277" s="6" t="s">
        <v>401</v>
      </c>
      <c r="C277" s="24" t="s">
        <v>1012</v>
      </c>
      <c r="D277" s="6" t="s">
        <v>882</v>
      </c>
      <c r="E277" s="6" t="s">
        <v>1190</v>
      </c>
      <c r="F277" s="6" t="s">
        <v>222</v>
      </c>
    </row>
    <row r="278" spans="1:6" x14ac:dyDescent="0.15">
      <c r="A278" s="6">
        <v>277</v>
      </c>
      <c r="B278" s="6" t="s">
        <v>402</v>
      </c>
      <c r="C278" s="24" t="s">
        <v>1012</v>
      </c>
      <c r="D278" s="6" t="s">
        <v>882</v>
      </c>
      <c r="E278" s="6" t="s">
        <v>1191</v>
      </c>
      <c r="F278" s="6" t="s">
        <v>222</v>
      </c>
    </row>
    <row r="279" spans="1:6" x14ac:dyDescent="0.15">
      <c r="A279" s="6">
        <v>278</v>
      </c>
      <c r="B279" s="6" t="s">
        <v>403</v>
      </c>
      <c r="C279" s="24" t="s">
        <v>1012</v>
      </c>
      <c r="D279" s="6" t="s">
        <v>882</v>
      </c>
      <c r="E279" s="6" t="s">
        <v>1192</v>
      </c>
      <c r="F279" s="6" t="s">
        <v>222</v>
      </c>
    </row>
    <row r="280" spans="1:6" x14ac:dyDescent="0.15">
      <c r="A280" s="6">
        <v>279</v>
      </c>
      <c r="B280" s="6" t="s">
        <v>404</v>
      </c>
      <c r="C280" s="24" t="s">
        <v>1012</v>
      </c>
      <c r="D280" s="6" t="s">
        <v>882</v>
      </c>
      <c r="E280" s="6" t="s">
        <v>1193</v>
      </c>
      <c r="F280" s="6" t="s">
        <v>222</v>
      </c>
    </row>
    <row r="281" spans="1:6" x14ac:dyDescent="0.15">
      <c r="A281" s="6">
        <v>280</v>
      </c>
      <c r="B281" s="6" t="s">
        <v>405</v>
      </c>
      <c r="C281" s="24" t="s">
        <v>1012</v>
      </c>
      <c r="D281" s="6" t="s">
        <v>882</v>
      </c>
      <c r="E281" s="6" t="s">
        <v>1194</v>
      </c>
      <c r="F281" s="6" t="s">
        <v>222</v>
      </c>
    </row>
    <row r="282" spans="1:6" x14ac:dyDescent="0.15">
      <c r="A282" s="6">
        <v>281</v>
      </c>
      <c r="B282" s="6" t="s">
        <v>406</v>
      </c>
      <c r="C282" s="24" t="s">
        <v>1012</v>
      </c>
      <c r="D282" s="6" t="s">
        <v>882</v>
      </c>
      <c r="E282" s="6" t="s">
        <v>1195</v>
      </c>
      <c r="F282" s="6" t="s">
        <v>222</v>
      </c>
    </row>
    <row r="283" spans="1:6" x14ac:dyDescent="0.15">
      <c r="A283" s="6">
        <v>282</v>
      </c>
      <c r="B283" s="6" t="s">
        <v>407</v>
      </c>
      <c r="C283" s="24" t="s">
        <v>1012</v>
      </c>
      <c r="D283" s="6" t="s">
        <v>882</v>
      </c>
      <c r="E283" s="6" t="s">
        <v>1196</v>
      </c>
      <c r="F283" s="6" t="s">
        <v>222</v>
      </c>
    </row>
    <row r="284" spans="1:6" x14ac:dyDescent="0.15">
      <c r="A284" s="6">
        <v>283</v>
      </c>
      <c r="B284" s="6" t="s">
        <v>408</v>
      </c>
      <c r="C284" s="24" t="s">
        <v>1012</v>
      </c>
      <c r="D284" s="6" t="s">
        <v>882</v>
      </c>
      <c r="E284" s="6" t="s">
        <v>1197</v>
      </c>
      <c r="F284" s="6" t="s">
        <v>222</v>
      </c>
    </row>
    <row r="285" spans="1:6" x14ac:dyDescent="0.15">
      <c r="A285" s="6">
        <v>284</v>
      </c>
      <c r="B285" s="6" t="s">
        <v>409</v>
      </c>
      <c r="C285" s="24" t="s">
        <v>1012</v>
      </c>
      <c r="D285" s="6" t="s">
        <v>882</v>
      </c>
      <c r="E285" s="6" t="s">
        <v>1198</v>
      </c>
      <c r="F285" s="6" t="s">
        <v>222</v>
      </c>
    </row>
    <row r="286" spans="1:6" x14ac:dyDescent="0.15">
      <c r="A286" s="6">
        <v>285</v>
      </c>
      <c r="B286" s="6" t="s">
        <v>410</v>
      </c>
      <c r="C286" s="24" t="s">
        <v>1012</v>
      </c>
      <c r="D286" s="6" t="s">
        <v>882</v>
      </c>
      <c r="E286" s="6" t="s">
        <v>1199</v>
      </c>
      <c r="F286" s="6" t="s">
        <v>222</v>
      </c>
    </row>
    <row r="287" spans="1:6" x14ac:dyDescent="0.15">
      <c r="A287" s="6">
        <v>286</v>
      </c>
      <c r="B287" s="6" t="s">
        <v>411</v>
      </c>
      <c r="C287" s="24" t="s">
        <v>1012</v>
      </c>
      <c r="D287" s="6" t="s">
        <v>882</v>
      </c>
      <c r="E287" s="6" t="s">
        <v>1200</v>
      </c>
      <c r="F287" s="6" t="s">
        <v>222</v>
      </c>
    </row>
    <row r="288" spans="1:6" x14ac:dyDescent="0.15">
      <c r="A288" s="6">
        <v>287</v>
      </c>
      <c r="B288" s="6" t="s">
        <v>412</v>
      </c>
      <c r="C288" s="24" t="s">
        <v>1012</v>
      </c>
      <c r="D288" s="6" t="s">
        <v>882</v>
      </c>
      <c r="E288" s="6" t="s">
        <v>1201</v>
      </c>
      <c r="F288" s="6" t="s">
        <v>222</v>
      </c>
    </row>
    <row r="289" spans="1:6" x14ac:dyDescent="0.15">
      <c r="A289" s="6">
        <v>288</v>
      </c>
      <c r="B289" s="6" t="s">
        <v>413</v>
      </c>
      <c r="C289" s="24" t="s">
        <v>1012</v>
      </c>
      <c r="D289" s="6" t="s">
        <v>882</v>
      </c>
      <c r="E289" s="6" t="s">
        <v>1202</v>
      </c>
      <c r="F289" s="6" t="s">
        <v>222</v>
      </c>
    </row>
    <row r="290" spans="1:6" x14ac:dyDescent="0.15">
      <c r="A290" s="6">
        <v>289</v>
      </c>
      <c r="B290" s="6" t="s">
        <v>414</v>
      </c>
      <c r="C290" s="24" t="s">
        <v>1012</v>
      </c>
      <c r="D290" s="6" t="s">
        <v>882</v>
      </c>
      <c r="E290" s="6" t="s">
        <v>1203</v>
      </c>
      <c r="F290" s="6" t="s">
        <v>222</v>
      </c>
    </row>
    <row r="291" spans="1:6" x14ac:dyDescent="0.15">
      <c r="A291" s="6">
        <v>290</v>
      </c>
      <c r="B291" s="6" t="s">
        <v>415</v>
      </c>
      <c r="C291" s="24" t="s">
        <v>1012</v>
      </c>
      <c r="D291" s="6" t="s">
        <v>882</v>
      </c>
      <c r="E291" s="6" t="s">
        <v>1204</v>
      </c>
      <c r="F291" s="6" t="s">
        <v>222</v>
      </c>
    </row>
    <row r="292" spans="1:6" x14ac:dyDescent="0.15">
      <c r="A292" s="6">
        <v>291</v>
      </c>
      <c r="B292" s="6" t="s">
        <v>416</v>
      </c>
      <c r="C292" s="24" t="s">
        <v>1012</v>
      </c>
      <c r="D292" s="6" t="s">
        <v>882</v>
      </c>
      <c r="E292" s="6" t="s">
        <v>1205</v>
      </c>
      <c r="F292" s="6" t="s">
        <v>222</v>
      </c>
    </row>
    <row r="293" spans="1:6" x14ac:dyDescent="0.15">
      <c r="A293" s="6">
        <v>292</v>
      </c>
      <c r="B293" s="6" t="s">
        <v>417</v>
      </c>
      <c r="C293" s="24" t="s">
        <v>1012</v>
      </c>
      <c r="D293" s="6" t="s">
        <v>882</v>
      </c>
      <c r="E293" s="6" t="s">
        <v>1206</v>
      </c>
      <c r="F293" s="6" t="s">
        <v>222</v>
      </c>
    </row>
    <row r="294" spans="1:6" x14ac:dyDescent="0.15">
      <c r="A294" s="6">
        <v>293</v>
      </c>
      <c r="B294" s="6" t="s">
        <v>418</v>
      </c>
      <c r="C294" s="24" t="s">
        <v>1012</v>
      </c>
      <c r="D294" s="6" t="s">
        <v>882</v>
      </c>
      <c r="E294" s="6" t="s">
        <v>1207</v>
      </c>
      <c r="F294" s="6" t="s">
        <v>222</v>
      </c>
    </row>
    <row r="295" spans="1:6" x14ac:dyDescent="0.15">
      <c r="A295" s="6">
        <v>294</v>
      </c>
      <c r="B295" s="6" t="s">
        <v>419</v>
      </c>
      <c r="C295" s="24" t="s">
        <v>1012</v>
      </c>
      <c r="D295" s="6" t="s">
        <v>882</v>
      </c>
      <c r="E295" s="6" t="s">
        <v>1208</v>
      </c>
      <c r="F295" s="6" t="s">
        <v>222</v>
      </c>
    </row>
    <row r="296" spans="1:6" x14ac:dyDescent="0.15">
      <c r="A296" s="6">
        <v>295</v>
      </c>
      <c r="B296" s="6" t="s">
        <v>420</v>
      </c>
      <c r="C296" s="24" t="s">
        <v>1012</v>
      </c>
      <c r="D296" s="6" t="s">
        <v>882</v>
      </c>
      <c r="E296" s="6" t="s">
        <v>1209</v>
      </c>
      <c r="F296" s="6" t="s">
        <v>222</v>
      </c>
    </row>
    <row r="297" spans="1:6" x14ac:dyDescent="0.15">
      <c r="A297" s="6">
        <v>296</v>
      </c>
      <c r="B297" s="6" t="s">
        <v>421</v>
      </c>
      <c r="C297" s="24" t="s">
        <v>1012</v>
      </c>
      <c r="D297" s="6" t="s">
        <v>882</v>
      </c>
      <c r="E297" s="6" t="s">
        <v>1210</v>
      </c>
      <c r="F297" s="6" t="s">
        <v>222</v>
      </c>
    </row>
    <row r="298" spans="1:6" x14ac:dyDescent="0.15">
      <c r="A298" s="6">
        <v>297</v>
      </c>
      <c r="B298" s="6" t="s">
        <v>422</v>
      </c>
      <c r="C298" s="24" t="s">
        <v>1012</v>
      </c>
      <c r="D298" s="6" t="s">
        <v>882</v>
      </c>
      <c r="E298" s="6" t="s">
        <v>1211</v>
      </c>
      <c r="F298" s="6" t="s">
        <v>222</v>
      </c>
    </row>
    <row r="299" spans="1:6" x14ac:dyDescent="0.15">
      <c r="A299" s="6">
        <v>298</v>
      </c>
      <c r="B299" s="6" t="s">
        <v>423</v>
      </c>
      <c r="C299" s="24" t="s">
        <v>1012</v>
      </c>
      <c r="D299" s="6" t="s">
        <v>882</v>
      </c>
      <c r="E299" s="6" t="s">
        <v>1212</v>
      </c>
      <c r="F299" s="6" t="s">
        <v>222</v>
      </c>
    </row>
    <row r="300" spans="1:6" x14ac:dyDescent="0.15">
      <c r="A300" s="6">
        <v>299</v>
      </c>
      <c r="B300" s="6" t="s">
        <v>424</v>
      </c>
      <c r="C300" s="24" t="s">
        <v>1012</v>
      </c>
      <c r="D300" s="6" t="s">
        <v>882</v>
      </c>
      <c r="E300" s="6" t="s">
        <v>1213</v>
      </c>
      <c r="F300" s="6" t="s">
        <v>222</v>
      </c>
    </row>
    <row r="301" spans="1:6" x14ac:dyDescent="0.15">
      <c r="A301" s="6">
        <v>300</v>
      </c>
      <c r="B301" s="6" t="s">
        <v>425</v>
      </c>
      <c r="C301" s="24" t="s">
        <v>1012</v>
      </c>
      <c r="D301" s="6" t="s">
        <v>882</v>
      </c>
      <c r="E301" s="6" t="s">
        <v>1214</v>
      </c>
      <c r="F301" s="6" t="s">
        <v>222</v>
      </c>
    </row>
    <row r="302" spans="1:6" x14ac:dyDescent="0.15">
      <c r="A302" s="6">
        <v>301</v>
      </c>
      <c r="B302" s="6" t="s">
        <v>426</v>
      </c>
      <c r="C302" s="24" t="s">
        <v>1012</v>
      </c>
      <c r="D302" s="6" t="s">
        <v>882</v>
      </c>
      <c r="E302" s="6" t="s">
        <v>1215</v>
      </c>
      <c r="F302" s="6" t="s">
        <v>222</v>
      </c>
    </row>
    <row r="303" spans="1:6" x14ac:dyDescent="0.15">
      <c r="A303" s="6">
        <v>302</v>
      </c>
      <c r="B303" s="6" t="s">
        <v>427</v>
      </c>
      <c r="C303" s="24" t="s">
        <v>1012</v>
      </c>
      <c r="D303" s="6" t="s">
        <v>882</v>
      </c>
      <c r="E303" s="6" t="s">
        <v>1216</v>
      </c>
      <c r="F303" s="6" t="s">
        <v>222</v>
      </c>
    </row>
    <row r="304" spans="1:6" x14ac:dyDescent="0.15">
      <c r="A304" s="6">
        <v>303</v>
      </c>
      <c r="B304" s="6" t="s">
        <v>428</v>
      </c>
      <c r="C304" s="24" t="s">
        <v>1012</v>
      </c>
      <c r="D304" s="6" t="s">
        <v>882</v>
      </c>
      <c r="E304" s="6" t="s">
        <v>1217</v>
      </c>
      <c r="F304" s="6" t="s">
        <v>222</v>
      </c>
    </row>
    <row r="305" spans="1:6" x14ac:dyDescent="0.15">
      <c r="A305" s="6">
        <v>304</v>
      </c>
      <c r="B305" s="6" t="s">
        <v>429</v>
      </c>
      <c r="C305" s="24" t="s">
        <v>1012</v>
      </c>
      <c r="D305" s="6" t="s">
        <v>882</v>
      </c>
      <c r="E305" s="6" t="s">
        <v>1218</v>
      </c>
      <c r="F305" s="6" t="s">
        <v>222</v>
      </c>
    </row>
    <row r="306" spans="1:6" x14ac:dyDescent="0.15">
      <c r="A306" s="6">
        <v>305</v>
      </c>
      <c r="B306" s="6" t="s">
        <v>430</v>
      </c>
      <c r="C306" s="24" t="s">
        <v>1012</v>
      </c>
      <c r="D306" s="6" t="s">
        <v>882</v>
      </c>
      <c r="E306" s="6" t="s">
        <v>1219</v>
      </c>
      <c r="F306" s="6" t="s">
        <v>222</v>
      </c>
    </row>
    <row r="307" spans="1:6" x14ac:dyDescent="0.15">
      <c r="A307" s="6">
        <v>306</v>
      </c>
      <c r="B307" s="6" t="s">
        <v>431</v>
      </c>
      <c r="C307" s="24" t="s">
        <v>1012</v>
      </c>
      <c r="D307" s="6" t="s">
        <v>882</v>
      </c>
      <c r="E307" s="6" t="s">
        <v>1220</v>
      </c>
      <c r="F307" s="6" t="s">
        <v>222</v>
      </c>
    </row>
    <row r="308" spans="1:6" x14ac:dyDescent="0.15">
      <c r="A308" s="6">
        <v>307</v>
      </c>
      <c r="B308" s="6" t="s">
        <v>432</v>
      </c>
      <c r="C308" s="24" t="s">
        <v>1012</v>
      </c>
      <c r="D308" s="6" t="s">
        <v>882</v>
      </c>
      <c r="E308" s="6" t="s">
        <v>1221</v>
      </c>
      <c r="F308" s="6" t="s">
        <v>222</v>
      </c>
    </row>
    <row r="309" spans="1:6" x14ac:dyDescent="0.15">
      <c r="A309" s="6">
        <v>308</v>
      </c>
      <c r="B309" s="6" t="s">
        <v>433</v>
      </c>
      <c r="C309" s="24" t="s">
        <v>1012</v>
      </c>
      <c r="D309" s="6" t="s">
        <v>882</v>
      </c>
      <c r="E309" s="6" t="s">
        <v>1222</v>
      </c>
      <c r="F309" s="6" t="s">
        <v>222</v>
      </c>
    </row>
    <row r="310" spans="1:6" x14ac:dyDescent="0.15">
      <c r="A310" s="6">
        <v>309</v>
      </c>
      <c r="B310" s="6" t="s">
        <v>434</v>
      </c>
      <c r="C310" s="24" t="s">
        <v>1012</v>
      </c>
      <c r="D310" s="6" t="s">
        <v>882</v>
      </c>
      <c r="E310" s="6" t="s">
        <v>1223</v>
      </c>
      <c r="F310" s="6" t="s">
        <v>222</v>
      </c>
    </row>
    <row r="311" spans="1:6" x14ac:dyDescent="0.15">
      <c r="A311" s="6">
        <v>310</v>
      </c>
      <c r="B311" s="6" t="s">
        <v>435</v>
      </c>
      <c r="C311" s="24" t="s">
        <v>1012</v>
      </c>
      <c r="D311" s="6" t="s">
        <v>882</v>
      </c>
      <c r="E311" s="6" t="s">
        <v>1224</v>
      </c>
      <c r="F311" s="6" t="s">
        <v>222</v>
      </c>
    </row>
    <row r="312" spans="1:6" x14ac:dyDescent="0.15">
      <c r="A312" s="6">
        <v>311</v>
      </c>
      <c r="B312" s="6" t="s">
        <v>436</v>
      </c>
      <c r="C312" s="24" t="s">
        <v>1012</v>
      </c>
      <c r="D312" s="6" t="s">
        <v>882</v>
      </c>
      <c r="E312" s="6" t="s">
        <v>1225</v>
      </c>
      <c r="F312" s="6" t="s">
        <v>222</v>
      </c>
    </row>
    <row r="313" spans="1:6" x14ac:dyDescent="0.15">
      <c r="A313" s="6">
        <v>312</v>
      </c>
      <c r="B313" s="6" t="s">
        <v>437</v>
      </c>
      <c r="C313" s="24" t="s">
        <v>1012</v>
      </c>
      <c r="D313" s="6" t="s">
        <v>882</v>
      </c>
      <c r="E313" s="6" t="s">
        <v>1226</v>
      </c>
      <c r="F313" s="6" t="s">
        <v>222</v>
      </c>
    </row>
    <row r="314" spans="1:6" x14ac:dyDescent="0.15">
      <c r="A314" s="6">
        <v>313</v>
      </c>
      <c r="B314" s="6" t="s">
        <v>438</v>
      </c>
      <c r="C314" s="24" t="s">
        <v>1012</v>
      </c>
      <c r="D314" s="6" t="s">
        <v>882</v>
      </c>
      <c r="E314" s="6" t="s">
        <v>1227</v>
      </c>
      <c r="F314" s="6" t="s">
        <v>222</v>
      </c>
    </row>
    <row r="315" spans="1:6" x14ac:dyDescent="0.15">
      <c r="A315" s="6">
        <v>314</v>
      </c>
      <c r="B315" s="6" t="s">
        <v>439</v>
      </c>
      <c r="C315" s="24" t="s">
        <v>1012</v>
      </c>
      <c r="D315" s="6" t="s">
        <v>882</v>
      </c>
      <c r="E315" s="6" t="s">
        <v>1228</v>
      </c>
      <c r="F315" s="6" t="s">
        <v>222</v>
      </c>
    </row>
    <row r="316" spans="1:6" x14ac:dyDescent="0.15">
      <c r="A316" s="6">
        <v>315</v>
      </c>
      <c r="B316" s="6" t="s">
        <v>440</v>
      </c>
      <c r="C316" s="24" t="s">
        <v>1012</v>
      </c>
      <c r="D316" s="6" t="s">
        <v>882</v>
      </c>
      <c r="E316" s="6" t="s">
        <v>1229</v>
      </c>
      <c r="F316" s="6" t="s">
        <v>222</v>
      </c>
    </row>
    <row r="317" spans="1:6" x14ac:dyDescent="0.15">
      <c r="A317" s="6">
        <v>316</v>
      </c>
      <c r="B317" s="6" t="s">
        <v>441</v>
      </c>
      <c r="C317" s="24" t="s">
        <v>1012</v>
      </c>
      <c r="D317" s="6" t="s">
        <v>882</v>
      </c>
      <c r="E317" s="6" t="s">
        <v>1230</v>
      </c>
      <c r="F317" s="6" t="s">
        <v>222</v>
      </c>
    </row>
    <row r="318" spans="1:6" x14ac:dyDescent="0.15">
      <c r="A318" s="6">
        <v>317</v>
      </c>
      <c r="B318" s="6" t="s">
        <v>442</v>
      </c>
      <c r="C318" s="24" t="s">
        <v>1012</v>
      </c>
      <c r="D318" s="6" t="s">
        <v>882</v>
      </c>
      <c r="E318" s="6" t="s">
        <v>1231</v>
      </c>
      <c r="F318" s="6" t="s">
        <v>222</v>
      </c>
    </row>
    <row r="319" spans="1:6" x14ac:dyDescent="0.15">
      <c r="A319" s="6">
        <v>318</v>
      </c>
      <c r="B319" s="6" t="s">
        <v>443</v>
      </c>
      <c r="C319" s="24" t="s">
        <v>1012</v>
      </c>
      <c r="D319" s="6" t="s">
        <v>882</v>
      </c>
      <c r="E319" s="6" t="s">
        <v>1232</v>
      </c>
      <c r="F319" s="6" t="s">
        <v>222</v>
      </c>
    </row>
    <row r="320" spans="1:6" x14ac:dyDescent="0.15">
      <c r="A320" s="6">
        <v>319</v>
      </c>
      <c r="B320" s="6" t="s">
        <v>444</v>
      </c>
      <c r="C320" s="24" t="s">
        <v>1012</v>
      </c>
      <c r="D320" s="6" t="s">
        <v>882</v>
      </c>
      <c r="E320" s="6" t="s">
        <v>1233</v>
      </c>
      <c r="F320" s="6" t="s">
        <v>222</v>
      </c>
    </row>
    <row r="321" spans="1:6" x14ac:dyDescent="0.15">
      <c r="A321" s="6">
        <v>320</v>
      </c>
      <c r="B321" s="6" t="s">
        <v>445</v>
      </c>
      <c r="C321" s="24" t="s">
        <v>1012</v>
      </c>
      <c r="D321" s="6" t="s">
        <v>882</v>
      </c>
      <c r="E321" s="6" t="s">
        <v>1234</v>
      </c>
      <c r="F321" s="6" t="s">
        <v>222</v>
      </c>
    </row>
    <row r="322" spans="1:6" x14ac:dyDescent="0.15">
      <c r="A322" s="6">
        <v>321</v>
      </c>
      <c r="B322" s="6" t="s">
        <v>446</v>
      </c>
      <c r="C322" s="24" t="s">
        <v>1012</v>
      </c>
      <c r="D322" s="6" t="s">
        <v>882</v>
      </c>
      <c r="E322" s="6" t="s">
        <v>1235</v>
      </c>
      <c r="F322" s="6" t="s">
        <v>222</v>
      </c>
    </row>
    <row r="323" spans="1:6" x14ac:dyDescent="0.15">
      <c r="A323" s="6">
        <v>322</v>
      </c>
      <c r="B323" s="6" t="s">
        <v>447</v>
      </c>
      <c r="C323" s="24" t="s">
        <v>1012</v>
      </c>
      <c r="D323" s="6" t="s">
        <v>882</v>
      </c>
      <c r="E323" s="6" t="s">
        <v>1236</v>
      </c>
      <c r="F323" s="6" t="s">
        <v>222</v>
      </c>
    </row>
    <row r="324" spans="1:6" x14ac:dyDescent="0.15">
      <c r="A324" s="6">
        <v>323</v>
      </c>
      <c r="B324" s="6" t="s">
        <v>448</v>
      </c>
      <c r="C324" s="24" t="s">
        <v>1012</v>
      </c>
      <c r="D324" s="6" t="s">
        <v>882</v>
      </c>
      <c r="E324" s="6" t="s">
        <v>1237</v>
      </c>
      <c r="F324" s="6" t="s">
        <v>222</v>
      </c>
    </row>
    <row r="325" spans="1:6" x14ac:dyDescent="0.15">
      <c r="A325" s="6">
        <v>324</v>
      </c>
      <c r="B325" s="6" t="s">
        <v>449</v>
      </c>
      <c r="C325" s="24" t="s">
        <v>1012</v>
      </c>
      <c r="D325" s="6" t="s">
        <v>882</v>
      </c>
      <c r="E325" s="6" t="s">
        <v>1238</v>
      </c>
      <c r="F325" s="6" t="s">
        <v>222</v>
      </c>
    </row>
    <row r="326" spans="1:6" x14ac:dyDescent="0.15">
      <c r="A326" s="6">
        <v>325</v>
      </c>
      <c r="B326" s="6" t="s">
        <v>450</v>
      </c>
      <c r="C326" s="24" t="s">
        <v>1012</v>
      </c>
      <c r="D326" s="6" t="s">
        <v>882</v>
      </c>
      <c r="E326" s="6" t="s">
        <v>1239</v>
      </c>
      <c r="F326" s="6" t="s">
        <v>222</v>
      </c>
    </row>
    <row r="327" spans="1:6" x14ac:dyDescent="0.15">
      <c r="A327" s="6">
        <v>326</v>
      </c>
      <c r="B327" s="6" t="s">
        <v>451</v>
      </c>
      <c r="C327" s="24" t="s">
        <v>1012</v>
      </c>
      <c r="D327" s="6" t="s">
        <v>882</v>
      </c>
      <c r="E327" s="6" t="s">
        <v>1240</v>
      </c>
      <c r="F327" s="6" t="s">
        <v>222</v>
      </c>
    </row>
    <row r="328" spans="1:6" x14ac:dyDescent="0.15">
      <c r="A328" s="6">
        <v>327</v>
      </c>
      <c r="B328" s="6" t="s">
        <v>452</v>
      </c>
      <c r="C328" s="24" t="s">
        <v>1012</v>
      </c>
      <c r="D328" s="6" t="s">
        <v>882</v>
      </c>
      <c r="E328" s="6" t="s">
        <v>1241</v>
      </c>
      <c r="F328" s="6" t="s">
        <v>222</v>
      </c>
    </row>
    <row r="329" spans="1:6" x14ac:dyDescent="0.15">
      <c r="A329" s="6">
        <v>328</v>
      </c>
      <c r="B329" s="6" t="s">
        <v>453</v>
      </c>
      <c r="C329" s="24" t="s">
        <v>1012</v>
      </c>
      <c r="D329" s="6" t="s">
        <v>882</v>
      </c>
      <c r="E329" s="6" t="s">
        <v>1242</v>
      </c>
      <c r="F329" s="6" t="s">
        <v>222</v>
      </c>
    </row>
    <row r="330" spans="1:6" x14ac:dyDescent="0.15">
      <c r="A330" s="6">
        <v>329</v>
      </c>
      <c r="B330" s="6" t="s">
        <v>454</v>
      </c>
      <c r="C330" s="24" t="s">
        <v>1012</v>
      </c>
      <c r="D330" s="6" t="s">
        <v>882</v>
      </c>
      <c r="E330" s="6" t="s">
        <v>1243</v>
      </c>
      <c r="F330" s="6" t="s">
        <v>222</v>
      </c>
    </row>
    <row r="331" spans="1:6" x14ac:dyDescent="0.15">
      <c r="A331" s="6">
        <v>330</v>
      </c>
      <c r="B331" s="6" t="s">
        <v>455</v>
      </c>
      <c r="C331" s="24" t="s">
        <v>1012</v>
      </c>
      <c r="D331" s="6" t="s">
        <v>882</v>
      </c>
      <c r="E331" s="6" t="s">
        <v>1244</v>
      </c>
      <c r="F331" s="6" t="s">
        <v>222</v>
      </c>
    </row>
    <row r="332" spans="1:6" x14ac:dyDescent="0.15">
      <c r="A332" s="6">
        <v>331</v>
      </c>
      <c r="B332" s="6" t="s">
        <v>456</v>
      </c>
      <c r="C332" s="24" t="s">
        <v>1012</v>
      </c>
      <c r="D332" s="6" t="s">
        <v>882</v>
      </c>
      <c r="E332" s="6" t="s">
        <v>1245</v>
      </c>
      <c r="F332" s="6" t="s">
        <v>222</v>
      </c>
    </row>
    <row r="333" spans="1:6" x14ac:dyDescent="0.15">
      <c r="A333" s="6">
        <v>332</v>
      </c>
      <c r="B333" s="6" t="s">
        <v>457</v>
      </c>
      <c r="C333" s="24" t="s">
        <v>1012</v>
      </c>
      <c r="D333" s="6" t="s">
        <v>882</v>
      </c>
      <c r="E333" s="6" t="s">
        <v>1246</v>
      </c>
      <c r="F333" s="6" t="s">
        <v>222</v>
      </c>
    </row>
    <row r="334" spans="1:6" x14ac:dyDescent="0.15">
      <c r="A334" s="6">
        <v>333</v>
      </c>
      <c r="B334" s="6" t="s">
        <v>458</v>
      </c>
      <c r="C334" s="24" t="s">
        <v>1012</v>
      </c>
      <c r="D334" s="6" t="s">
        <v>882</v>
      </c>
      <c r="E334" s="6" t="s">
        <v>1247</v>
      </c>
      <c r="F334" s="6" t="s">
        <v>222</v>
      </c>
    </row>
    <row r="335" spans="1:6" x14ac:dyDescent="0.15">
      <c r="A335" s="6">
        <v>334</v>
      </c>
      <c r="B335" s="6" t="s">
        <v>459</v>
      </c>
      <c r="C335" s="24" t="s">
        <v>1012</v>
      </c>
      <c r="D335" s="6" t="s">
        <v>882</v>
      </c>
      <c r="E335" s="6" t="s">
        <v>1248</v>
      </c>
      <c r="F335" s="6" t="s">
        <v>222</v>
      </c>
    </row>
    <row r="336" spans="1:6" x14ac:dyDescent="0.15">
      <c r="A336" s="6">
        <v>335</v>
      </c>
      <c r="B336" s="6" t="s">
        <v>460</v>
      </c>
      <c r="C336" s="24" t="s">
        <v>1012</v>
      </c>
      <c r="D336" s="6" t="s">
        <v>882</v>
      </c>
      <c r="E336" s="6" t="s">
        <v>1249</v>
      </c>
      <c r="F336" s="6" t="s">
        <v>222</v>
      </c>
    </row>
    <row r="337" spans="1:6" x14ac:dyDescent="0.15">
      <c r="A337" s="6">
        <v>336</v>
      </c>
      <c r="B337" s="6" t="s">
        <v>461</v>
      </c>
      <c r="C337" s="24" t="s">
        <v>1012</v>
      </c>
      <c r="D337" s="6" t="s">
        <v>882</v>
      </c>
      <c r="E337" s="6" t="s">
        <v>1250</v>
      </c>
      <c r="F337" s="6" t="s">
        <v>222</v>
      </c>
    </row>
    <row r="338" spans="1:6" x14ac:dyDescent="0.15">
      <c r="A338" s="6">
        <v>337</v>
      </c>
      <c r="B338" s="6" t="s">
        <v>462</v>
      </c>
      <c r="C338" s="24" t="s">
        <v>1012</v>
      </c>
      <c r="D338" s="6" t="s">
        <v>882</v>
      </c>
      <c r="E338" s="6" t="s">
        <v>1251</v>
      </c>
      <c r="F338" s="6" t="s">
        <v>222</v>
      </c>
    </row>
    <row r="339" spans="1:6" x14ac:dyDescent="0.15">
      <c r="A339" s="6">
        <v>338</v>
      </c>
      <c r="B339" s="6" t="s">
        <v>463</v>
      </c>
      <c r="C339" s="24" t="s">
        <v>1012</v>
      </c>
      <c r="D339" s="6" t="s">
        <v>882</v>
      </c>
      <c r="E339" s="6" t="s">
        <v>1252</v>
      </c>
      <c r="F339" s="6" t="s">
        <v>222</v>
      </c>
    </row>
    <row r="340" spans="1:6" x14ac:dyDescent="0.15">
      <c r="A340" s="6">
        <v>339</v>
      </c>
      <c r="B340" s="6" t="s">
        <v>464</v>
      </c>
      <c r="C340" s="24" t="s">
        <v>1012</v>
      </c>
      <c r="D340" s="6" t="s">
        <v>882</v>
      </c>
      <c r="E340" s="6" t="s">
        <v>1253</v>
      </c>
      <c r="F340" s="6" t="s">
        <v>222</v>
      </c>
    </row>
    <row r="341" spans="1:6" x14ac:dyDescent="0.15">
      <c r="A341" s="6">
        <v>340</v>
      </c>
      <c r="B341" s="6" t="s">
        <v>465</v>
      </c>
      <c r="C341" s="24" t="s">
        <v>1012</v>
      </c>
      <c r="D341" s="6" t="s">
        <v>882</v>
      </c>
      <c r="E341" s="6" t="s">
        <v>1254</v>
      </c>
      <c r="F341" s="6" t="s">
        <v>222</v>
      </c>
    </row>
    <row r="342" spans="1:6" x14ac:dyDescent="0.15">
      <c r="A342" s="6">
        <v>341</v>
      </c>
      <c r="B342" s="6" t="s">
        <v>466</v>
      </c>
      <c r="C342" s="24" t="s">
        <v>1012</v>
      </c>
      <c r="D342" s="6" t="s">
        <v>882</v>
      </c>
      <c r="E342" s="6" t="s">
        <v>1255</v>
      </c>
      <c r="F342" s="6" t="s">
        <v>222</v>
      </c>
    </row>
    <row r="343" spans="1:6" x14ac:dyDescent="0.15">
      <c r="A343" s="6">
        <v>342</v>
      </c>
      <c r="B343" s="6" t="s">
        <v>467</v>
      </c>
      <c r="C343" s="24" t="s">
        <v>1012</v>
      </c>
      <c r="D343" s="6" t="s">
        <v>882</v>
      </c>
      <c r="E343" s="6" t="s">
        <v>1256</v>
      </c>
      <c r="F343" s="6" t="s">
        <v>222</v>
      </c>
    </row>
    <row r="344" spans="1:6" x14ac:dyDescent="0.15">
      <c r="A344" s="6">
        <v>343</v>
      </c>
      <c r="B344" s="6" t="s">
        <v>468</v>
      </c>
      <c r="C344" s="24" t="s">
        <v>1012</v>
      </c>
      <c r="D344" s="6" t="s">
        <v>882</v>
      </c>
      <c r="E344" s="6" t="s">
        <v>1257</v>
      </c>
      <c r="F344" s="6" t="s">
        <v>222</v>
      </c>
    </row>
    <row r="345" spans="1:6" x14ac:dyDescent="0.15">
      <c r="A345" s="6">
        <v>344</v>
      </c>
      <c r="B345" s="6" t="s">
        <v>469</v>
      </c>
      <c r="C345" s="24" t="s">
        <v>1012</v>
      </c>
      <c r="D345" s="6" t="s">
        <v>882</v>
      </c>
      <c r="E345" s="6" t="s">
        <v>1258</v>
      </c>
      <c r="F345" s="6" t="s">
        <v>222</v>
      </c>
    </row>
    <row r="346" spans="1:6" x14ac:dyDescent="0.15">
      <c r="A346" s="6">
        <v>345</v>
      </c>
      <c r="B346" s="6" t="s">
        <v>470</v>
      </c>
      <c r="C346" s="24" t="s">
        <v>1012</v>
      </c>
      <c r="D346" s="6" t="s">
        <v>882</v>
      </c>
      <c r="E346" s="6" t="s">
        <v>1259</v>
      </c>
      <c r="F346" s="6" t="s">
        <v>222</v>
      </c>
    </row>
    <row r="347" spans="1:6" x14ac:dyDescent="0.15">
      <c r="A347" s="6">
        <v>346</v>
      </c>
      <c r="B347" s="6" t="s">
        <v>471</v>
      </c>
      <c r="C347" s="24" t="s">
        <v>1012</v>
      </c>
      <c r="D347" s="6" t="s">
        <v>882</v>
      </c>
      <c r="E347" s="6" t="s">
        <v>1260</v>
      </c>
      <c r="F347" s="6" t="s">
        <v>222</v>
      </c>
    </row>
    <row r="348" spans="1:6" x14ac:dyDescent="0.15">
      <c r="A348" s="6">
        <v>347</v>
      </c>
      <c r="B348" s="6" t="s">
        <v>472</v>
      </c>
      <c r="C348" s="24" t="s">
        <v>1012</v>
      </c>
      <c r="D348" s="6" t="s">
        <v>882</v>
      </c>
      <c r="E348" s="6" t="s">
        <v>1261</v>
      </c>
      <c r="F348" s="6" t="s">
        <v>222</v>
      </c>
    </row>
    <row r="349" spans="1:6" x14ac:dyDescent="0.15">
      <c r="A349" s="6">
        <v>348</v>
      </c>
      <c r="B349" s="6" t="s">
        <v>473</v>
      </c>
      <c r="C349" s="24" t="s">
        <v>1012</v>
      </c>
      <c r="D349" s="6" t="s">
        <v>882</v>
      </c>
      <c r="E349" s="6" t="s">
        <v>1262</v>
      </c>
      <c r="F349" s="6" t="s">
        <v>222</v>
      </c>
    </row>
    <row r="350" spans="1:6" x14ac:dyDescent="0.15">
      <c r="A350" s="6">
        <v>349</v>
      </c>
      <c r="B350" s="6" t="s">
        <v>474</v>
      </c>
      <c r="C350" s="24" t="s">
        <v>1263</v>
      </c>
      <c r="D350" s="6" t="s">
        <v>882</v>
      </c>
      <c r="E350" s="6" t="s">
        <v>1264</v>
      </c>
      <c r="F350" s="6" t="s">
        <v>475</v>
      </c>
    </row>
    <row r="351" spans="1:6" x14ac:dyDescent="0.15">
      <c r="A351" s="6">
        <v>350</v>
      </c>
      <c r="B351" s="6" t="s">
        <v>481</v>
      </c>
      <c r="C351" s="24" t="s">
        <v>1263</v>
      </c>
      <c r="D351" s="6" t="s">
        <v>882</v>
      </c>
      <c r="E351" s="6" t="s">
        <v>1265</v>
      </c>
      <c r="F351" s="6" t="s">
        <v>475</v>
      </c>
    </row>
    <row r="352" spans="1:6" x14ac:dyDescent="0.15">
      <c r="A352" s="6">
        <v>351</v>
      </c>
      <c r="B352" s="6" t="s">
        <v>482</v>
      </c>
      <c r="C352" s="24" t="s">
        <v>1263</v>
      </c>
      <c r="D352" s="6" t="s">
        <v>882</v>
      </c>
      <c r="E352" s="6" t="s">
        <v>1266</v>
      </c>
      <c r="F352" s="6" t="s">
        <v>475</v>
      </c>
    </row>
    <row r="353" spans="1:6" x14ac:dyDescent="0.15">
      <c r="A353" s="6">
        <v>352</v>
      </c>
      <c r="B353" s="6" t="s">
        <v>483</v>
      </c>
      <c r="C353" s="24" t="s">
        <v>1267</v>
      </c>
      <c r="D353" s="6" t="s">
        <v>882</v>
      </c>
      <c r="E353" s="6" t="s">
        <v>1268</v>
      </c>
      <c r="F353" s="6" t="s">
        <v>484</v>
      </c>
    </row>
    <row r="354" spans="1:6" x14ac:dyDescent="0.15">
      <c r="A354" s="6">
        <v>353</v>
      </c>
      <c r="B354" s="6" t="s">
        <v>485</v>
      </c>
      <c r="C354" s="24" t="s">
        <v>1269</v>
      </c>
      <c r="D354" s="6" t="s">
        <v>882</v>
      </c>
      <c r="E354" s="6" t="s">
        <v>1270</v>
      </c>
      <c r="F354" s="6" t="s">
        <v>475</v>
      </c>
    </row>
    <row r="355" spans="1:6" x14ac:dyDescent="0.15">
      <c r="A355" s="6">
        <v>354</v>
      </c>
      <c r="B355" s="6" t="s">
        <v>486</v>
      </c>
      <c r="C355" s="24" t="s">
        <v>1269</v>
      </c>
      <c r="D355" s="6" t="s">
        <v>882</v>
      </c>
      <c r="E355" s="6" t="s">
        <v>1271</v>
      </c>
      <c r="F355" s="6" t="s">
        <v>475</v>
      </c>
    </row>
    <row r="356" spans="1:6" x14ac:dyDescent="0.15">
      <c r="A356" s="6">
        <v>355</v>
      </c>
      <c r="B356" s="6" t="s">
        <v>487</v>
      </c>
      <c r="C356" s="24" t="s">
        <v>1269</v>
      </c>
      <c r="D356" s="6" t="s">
        <v>882</v>
      </c>
      <c r="E356" s="6" t="s">
        <v>1272</v>
      </c>
      <c r="F356" s="6" t="s">
        <v>475</v>
      </c>
    </row>
    <row r="357" spans="1:6" x14ac:dyDescent="0.15">
      <c r="A357" s="6">
        <v>356</v>
      </c>
      <c r="B357" s="6" t="s">
        <v>488</v>
      </c>
      <c r="C357" s="24" t="s">
        <v>1269</v>
      </c>
      <c r="D357" s="6" t="s">
        <v>882</v>
      </c>
      <c r="E357" s="6" t="s">
        <v>1273</v>
      </c>
      <c r="F357" s="6" t="s">
        <v>475</v>
      </c>
    </row>
    <row r="358" spans="1:6" x14ac:dyDescent="0.15">
      <c r="A358" s="6">
        <v>357</v>
      </c>
      <c r="B358" s="6" t="s">
        <v>489</v>
      </c>
      <c r="C358" s="24" t="s">
        <v>1269</v>
      </c>
      <c r="D358" s="6" t="s">
        <v>882</v>
      </c>
      <c r="E358" s="6" t="s">
        <v>1274</v>
      </c>
      <c r="F358" s="6" t="s">
        <v>475</v>
      </c>
    </row>
    <row r="359" spans="1:6" x14ac:dyDescent="0.15">
      <c r="A359" s="6">
        <v>358</v>
      </c>
      <c r="B359" s="6" t="s">
        <v>490</v>
      </c>
      <c r="C359" s="24" t="s">
        <v>1269</v>
      </c>
      <c r="D359" s="6" t="s">
        <v>882</v>
      </c>
      <c r="E359" s="6" t="s">
        <v>1275</v>
      </c>
      <c r="F359" s="6" t="s">
        <v>475</v>
      </c>
    </row>
    <row r="360" spans="1:6" x14ac:dyDescent="0.15">
      <c r="A360" s="6">
        <v>359</v>
      </c>
      <c r="B360" s="6" t="s">
        <v>491</v>
      </c>
      <c r="C360" s="24" t="s">
        <v>1276</v>
      </c>
      <c r="D360" s="6" t="s">
        <v>882</v>
      </c>
      <c r="E360" s="6" t="s">
        <v>1277</v>
      </c>
      <c r="F360" s="6" t="s">
        <v>484</v>
      </c>
    </row>
    <row r="361" spans="1:6" x14ac:dyDescent="0.15">
      <c r="A361" s="6">
        <v>360</v>
      </c>
      <c r="B361" s="6" t="s">
        <v>492</v>
      </c>
      <c r="C361" s="24" t="s">
        <v>1276</v>
      </c>
      <c r="D361" s="6" t="s">
        <v>882</v>
      </c>
      <c r="E361" s="6" t="s">
        <v>1278</v>
      </c>
      <c r="F361" s="6" t="s">
        <v>484</v>
      </c>
    </row>
    <row r="362" spans="1:6" x14ac:dyDescent="0.15">
      <c r="A362" s="6">
        <v>361</v>
      </c>
      <c r="B362" s="6" t="s">
        <v>493</v>
      </c>
      <c r="C362" s="24" t="s">
        <v>1279</v>
      </c>
      <c r="D362" s="6" t="s">
        <v>882</v>
      </c>
      <c r="E362" s="6" t="s">
        <v>1280</v>
      </c>
      <c r="F362" s="6" t="s">
        <v>494</v>
      </c>
    </row>
    <row r="363" spans="1:6" x14ac:dyDescent="0.15">
      <c r="A363" s="6">
        <v>362</v>
      </c>
      <c r="B363" s="6" t="s">
        <v>496</v>
      </c>
      <c r="C363" s="24" t="s">
        <v>1279</v>
      </c>
      <c r="D363" s="6" t="s">
        <v>882</v>
      </c>
      <c r="E363" s="6" t="s">
        <v>1281</v>
      </c>
      <c r="F363" s="6" t="s">
        <v>494</v>
      </c>
    </row>
    <row r="364" spans="1:6" x14ac:dyDescent="0.15">
      <c r="A364" s="6">
        <v>363</v>
      </c>
      <c r="B364" s="6" t="s">
        <v>497</v>
      </c>
      <c r="C364" s="24" t="s">
        <v>1279</v>
      </c>
      <c r="D364" s="6" t="s">
        <v>882</v>
      </c>
      <c r="E364" s="6" t="s">
        <v>1282</v>
      </c>
      <c r="F364" s="6" t="s">
        <v>494</v>
      </c>
    </row>
    <row r="365" spans="1:6" x14ac:dyDescent="0.15">
      <c r="A365" s="6">
        <v>364</v>
      </c>
      <c r="B365" s="6" t="s">
        <v>498</v>
      </c>
      <c r="C365" s="24" t="s">
        <v>1279</v>
      </c>
      <c r="D365" s="6" t="s">
        <v>882</v>
      </c>
      <c r="E365" s="6" t="s">
        <v>1283</v>
      </c>
      <c r="F365" s="6" t="s">
        <v>494</v>
      </c>
    </row>
    <row r="366" spans="1:6" x14ac:dyDescent="0.15">
      <c r="A366" s="6">
        <v>365</v>
      </c>
      <c r="B366" s="6" t="s">
        <v>499</v>
      </c>
      <c r="C366" s="24" t="s">
        <v>1284</v>
      </c>
      <c r="D366" s="6" t="s">
        <v>882</v>
      </c>
      <c r="E366" s="6" t="s">
        <v>1285</v>
      </c>
      <c r="F366" s="6" t="s">
        <v>500</v>
      </c>
    </row>
    <row r="367" spans="1:6" x14ac:dyDescent="0.15">
      <c r="A367" s="6">
        <v>366</v>
      </c>
      <c r="B367" s="6" t="s">
        <v>501</v>
      </c>
      <c r="C367" s="24" t="s">
        <v>1284</v>
      </c>
      <c r="D367" s="6" t="s">
        <v>882</v>
      </c>
      <c r="E367" s="6" t="s">
        <v>1286</v>
      </c>
      <c r="F367" s="6" t="s">
        <v>500</v>
      </c>
    </row>
    <row r="368" spans="1:6" x14ac:dyDescent="0.15">
      <c r="A368" s="6">
        <v>367</v>
      </c>
      <c r="B368" s="6" t="s">
        <v>502</v>
      </c>
      <c r="C368" s="24" t="s">
        <v>1284</v>
      </c>
      <c r="D368" s="6" t="s">
        <v>882</v>
      </c>
      <c r="E368" s="6" t="s">
        <v>1287</v>
      </c>
      <c r="F368" s="6" t="s">
        <v>500</v>
      </c>
    </row>
    <row r="369" spans="1:6" x14ac:dyDescent="0.15">
      <c r="A369" s="6">
        <v>368</v>
      </c>
      <c r="B369" s="6" t="s">
        <v>503</v>
      </c>
      <c r="C369" s="24" t="s">
        <v>1284</v>
      </c>
      <c r="D369" s="6" t="s">
        <v>882</v>
      </c>
      <c r="E369" s="6" t="s">
        <v>1288</v>
      </c>
      <c r="F369" s="6" t="s">
        <v>500</v>
      </c>
    </row>
    <row r="370" spans="1:6" x14ac:dyDescent="0.15">
      <c r="A370" s="6">
        <v>369</v>
      </c>
      <c r="B370" s="6" t="s">
        <v>504</v>
      </c>
      <c r="C370" s="24" t="s">
        <v>1284</v>
      </c>
      <c r="D370" s="6" t="s">
        <v>882</v>
      </c>
      <c r="E370" s="6" t="s">
        <v>1289</v>
      </c>
      <c r="F370" s="6" t="s">
        <v>500</v>
      </c>
    </row>
    <row r="371" spans="1:6" x14ac:dyDescent="0.15">
      <c r="A371" s="6">
        <v>370</v>
      </c>
      <c r="B371" s="6" t="s">
        <v>505</v>
      </c>
      <c r="C371" s="24" t="s">
        <v>1284</v>
      </c>
      <c r="D371" s="6" t="s">
        <v>882</v>
      </c>
      <c r="E371" s="6" t="s">
        <v>1290</v>
      </c>
      <c r="F371" s="6" t="s">
        <v>500</v>
      </c>
    </row>
    <row r="372" spans="1:6" x14ac:dyDescent="0.15">
      <c r="A372" s="6">
        <v>371</v>
      </c>
      <c r="B372" s="6" t="s">
        <v>506</v>
      </c>
      <c r="C372" s="24" t="s">
        <v>1291</v>
      </c>
      <c r="D372" s="6" t="s">
        <v>882</v>
      </c>
      <c r="E372" s="6" t="s">
        <v>1292</v>
      </c>
      <c r="F372" s="6" t="s">
        <v>207</v>
      </c>
    </row>
    <row r="373" spans="1:6" x14ac:dyDescent="0.15">
      <c r="A373" s="6">
        <v>372</v>
      </c>
      <c r="B373" s="6" t="s">
        <v>507</v>
      </c>
      <c r="C373" s="24" t="s">
        <v>1293</v>
      </c>
      <c r="D373" s="6" t="s">
        <v>882</v>
      </c>
      <c r="E373" s="6" t="s">
        <v>1294</v>
      </c>
      <c r="F373" s="6" t="s">
        <v>207</v>
      </c>
    </row>
    <row r="374" spans="1:6" x14ac:dyDescent="0.15">
      <c r="A374" s="6">
        <v>373</v>
      </c>
      <c r="B374" s="6" t="s">
        <v>508</v>
      </c>
      <c r="C374" s="24" t="s">
        <v>1295</v>
      </c>
      <c r="D374" s="6" t="s">
        <v>882</v>
      </c>
      <c r="E374" s="6" t="s">
        <v>1296</v>
      </c>
      <c r="F374" s="6" t="s">
        <v>207</v>
      </c>
    </row>
    <row r="375" spans="1:6" x14ac:dyDescent="0.15">
      <c r="A375" s="6">
        <v>374</v>
      </c>
      <c r="B375" s="6" t="s">
        <v>509</v>
      </c>
      <c r="C375" s="24" t="s">
        <v>1297</v>
      </c>
      <c r="D375" s="6" t="s">
        <v>1298</v>
      </c>
      <c r="E375" s="6" t="s">
        <v>1299</v>
      </c>
      <c r="F375" s="6" t="s">
        <v>510</v>
      </c>
    </row>
    <row r="376" spans="1:6" x14ac:dyDescent="0.15">
      <c r="A376" s="6">
        <v>375</v>
      </c>
      <c r="B376" s="6" t="s">
        <v>539</v>
      </c>
      <c r="C376" s="24" t="s">
        <v>1300</v>
      </c>
      <c r="D376" s="6" t="s">
        <v>1298</v>
      </c>
      <c r="E376" s="6" t="s">
        <v>1301</v>
      </c>
      <c r="F376" s="6" t="s">
        <v>510</v>
      </c>
    </row>
    <row r="377" spans="1:6" x14ac:dyDescent="0.15">
      <c r="A377" s="6">
        <v>376</v>
      </c>
      <c r="B377" s="6" t="s">
        <v>540</v>
      </c>
      <c r="C377" s="24" t="s">
        <v>1302</v>
      </c>
      <c r="D377" s="6" t="s">
        <v>1298</v>
      </c>
      <c r="E377" s="6" t="s">
        <v>1303</v>
      </c>
      <c r="F377" s="6" t="s">
        <v>510</v>
      </c>
    </row>
    <row r="378" spans="1:6" x14ac:dyDescent="0.15">
      <c r="A378" s="6">
        <v>377</v>
      </c>
      <c r="B378" s="6" t="s">
        <v>541</v>
      </c>
      <c r="C378" s="24" t="s">
        <v>1304</v>
      </c>
      <c r="D378" s="6" t="s">
        <v>1298</v>
      </c>
      <c r="E378" s="6" t="s">
        <v>1305</v>
      </c>
      <c r="F378" s="6" t="s">
        <v>510</v>
      </c>
    </row>
    <row r="379" spans="1:6" x14ac:dyDescent="0.15">
      <c r="A379" s="6">
        <v>378</v>
      </c>
      <c r="B379" s="6" t="s">
        <v>542</v>
      </c>
      <c r="C379" s="24" t="s">
        <v>1306</v>
      </c>
      <c r="D379" s="6" t="s">
        <v>1298</v>
      </c>
      <c r="E379" s="6" t="s">
        <v>1307</v>
      </c>
      <c r="F379" s="6" t="s">
        <v>510</v>
      </c>
    </row>
    <row r="380" spans="1:6" x14ac:dyDescent="0.15">
      <c r="A380" s="6">
        <v>379</v>
      </c>
      <c r="B380" s="6" t="s">
        <v>543</v>
      </c>
      <c r="C380" s="24" t="s">
        <v>1308</v>
      </c>
      <c r="D380" s="6" t="s">
        <v>1298</v>
      </c>
      <c r="E380" s="6" t="s">
        <v>1309</v>
      </c>
      <c r="F380" s="6" t="s">
        <v>510</v>
      </c>
    </row>
    <row r="381" spans="1:6" x14ac:dyDescent="0.15">
      <c r="A381" s="6">
        <v>380</v>
      </c>
      <c r="B381" s="6" t="s">
        <v>544</v>
      </c>
      <c r="C381" s="24" t="s">
        <v>1310</v>
      </c>
      <c r="D381" s="6" t="s">
        <v>1298</v>
      </c>
      <c r="E381" s="6" t="s">
        <v>1311</v>
      </c>
      <c r="F381" s="6" t="s">
        <v>510</v>
      </c>
    </row>
    <row r="382" spans="1:6" x14ac:dyDescent="0.15">
      <c r="A382" s="6">
        <v>381</v>
      </c>
      <c r="B382" s="6" t="s">
        <v>545</v>
      </c>
      <c r="C382" s="24" t="s">
        <v>1312</v>
      </c>
      <c r="D382" s="6" t="s">
        <v>1298</v>
      </c>
      <c r="E382" s="6" t="s">
        <v>1313</v>
      </c>
      <c r="F382" s="6" t="s">
        <v>510</v>
      </c>
    </row>
    <row r="383" spans="1:6" x14ac:dyDescent="0.15">
      <c r="A383" s="6">
        <v>382</v>
      </c>
      <c r="B383" s="6" t="s">
        <v>546</v>
      </c>
      <c r="C383" s="24" t="s">
        <v>1314</v>
      </c>
      <c r="D383" s="6" t="s">
        <v>1298</v>
      </c>
      <c r="E383" s="6" t="s">
        <v>1315</v>
      </c>
      <c r="F383" s="6" t="s">
        <v>510</v>
      </c>
    </row>
    <row r="384" spans="1:6" x14ac:dyDescent="0.15">
      <c r="A384" s="6">
        <v>383</v>
      </c>
      <c r="B384" s="6" t="s">
        <v>547</v>
      </c>
      <c r="C384" s="24" t="s">
        <v>1316</v>
      </c>
      <c r="D384" s="6" t="s">
        <v>1298</v>
      </c>
      <c r="E384" s="6" t="s">
        <v>1317</v>
      </c>
      <c r="F384" s="6" t="s">
        <v>510</v>
      </c>
    </row>
    <row r="385" spans="1:6" x14ac:dyDescent="0.15">
      <c r="A385" s="6">
        <v>384</v>
      </c>
      <c r="B385" s="6" t="s">
        <v>548</v>
      </c>
      <c r="C385" s="24" t="s">
        <v>1318</v>
      </c>
      <c r="D385" s="6" t="s">
        <v>1298</v>
      </c>
      <c r="E385" s="6" t="s">
        <v>1319</v>
      </c>
      <c r="F385" s="6" t="s">
        <v>510</v>
      </c>
    </row>
    <row r="386" spans="1:6" x14ac:dyDescent="0.15">
      <c r="A386" s="6">
        <v>385</v>
      </c>
      <c r="B386" s="6" t="s">
        <v>549</v>
      </c>
      <c r="C386" s="24" t="s">
        <v>1320</v>
      </c>
      <c r="D386" s="6" t="s">
        <v>1298</v>
      </c>
      <c r="E386" s="6" t="s">
        <v>1321</v>
      </c>
      <c r="F386" s="6" t="s">
        <v>510</v>
      </c>
    </row>
    <row r="387" spans="1:6" x14ac:dyDescent="0.15">
      <c r="A387" s="6">
        <v>386</v>
      </c>
      <c r="B387" s="6" t="s">
        <v>550</v>
      </c>
      <c r="C387" s="24" t="s">
        <v>1322</v>
      </c>
      <c r="D387" s="6" t="s">
        <v>1298</v>
      </c>
      <c r="E387" s="6" t="s">
        <v>1323</v>
      </c>
      <c r="F387" s="6" t="s">
        <v>510</v>
      </c>
    </row>
    <row r="388" spans="1:6" x14ac:dyDescent="0.15">
      <c r="A388" s="6">
        <v>387</v>
      </c>
      <c r="B388" s="6" t="s">
        <v>551</v>
      </c>
      <c r="C388" s="24" t="s">
        <v>1324</v>
      </c>
      <c r="D388" s="6" t="s">
        <v>1298</v>
      </c>
      <c r="E388" s="6" t="s">
        <v>1325</v>
      </c>
      <c r="F388" s="6" t="s">
        <v>552</v>
      </c>
    </row>
    <row r="389" spans="1:6" x14ac:dyDescent="0.15">
      <c r="A389" s="6">
        <v>388</v>
      </c>
      <c r="B389" s="6" t="s">
        <v>553</v>
      </c>
      <c r="C389" s="24" t="s">
        <v>1326</v>
      </c>
      <c r="D389" s="6" t="s">
        <v>1298</v>
      </c>
      <c r="E389" s="6" t="s">
        <v>1327</v>
      </c>
      <c r="F389" s="6" t="s">
        <v>552</v>
      </c>
    </row>
    <row r="390" spans="1:6" x14ac:dyDescent="0.15">
      <c r="A390" s="6">
        <v>389</v>
      </c>
      <c r="B390" s="6" t="s">
        <v>554</v>
      </c>
      <c r="C390" s="24" t="s">
        <v>1328</v>
      </c>
      <c r="D390" s="6" t="s">
        <v>1329</v>
      </c>
      <c r="E390" s="6" t="s">
        <v>1330</v>
      </c>
      <c r="F390" s="6" t="s">
        <v>555</v>
      </c>
    </row>
    <row r="391" spans="1:6" x14ac:dyDescent="0.15">
      <c r="A391" s="6">
        <v>390</v>
      </c>
      <c r="B391" s="6" t="s">
        <v>559</v>
      </c>
      <c r="C391" s="24" t="s">
        <v>1331</v>
      </c>
      <c r="D391" s="6" t="s">
        <v>1329</v>
      </c>
      <c r="E391" s="6" t="s">
        <v>1332</v>
      </c>
      <c r="F391" s="6" t="s">
        <v>555</v>
      </c>
    </row>
    <row r="392" spans="1:6" x14ac:dyDescent="0.15">
      <c r="A392" s="6">
        <v>391</v>
      </c>
      <c r="B392" s="6" t="s">
        <v>560</v>
      </c>
      <c r="C392" s="24" t="s">
        <v>1333</v>
      </c>
      <c r="D392" s="6" t="s">
        <v>1329</v>
      </c>
      <c r="E392" s="6" t="s">
        <v>1334</v>
      </c>
      <c r="F392" s="6" t="s">
        <v>555</v>
      </c>
    </row>
    <row r="393" spans="1:6" x14ac:dyDescent="0.15">
      <c r="A393" s="6">
        <v>392</v>
      </c>
      <c r="B393" s="6" t="s">
        <v>561</v>
      </c>
      <c r="C393" s="24" t="s">
        <v>1335</v>
      </c>
      <c r="D393" s="6" t="s">
        <v>1329</v>
      </c>
      <c r="E393" s="6" t="s">
        <v>1336</v>
      </c>
      <c r="F393" s="6" t="s">
        <v>555</v>
      </c>
    </row>
    <row r="394" spans="1:6" x14ac:dyDescent="0.15">
      <c r="A394" s="6">
        <v>393</v>
      </c>
      <c r="B394" s="6" t="s">
        <v>562</v>
      </c>
      <c r="C394" s="24" t="s">
        <v>1337</v>
      </c>
      <c r="D394" s="6" t="s">
        <v>1329</v>
      </c>
      <c r="E394" s="6" t="s">
        <v>1338</v>
      </c>
      <c r="F394" s="6" t="s">
        <v>555</v>
      </c>
    </row>
    <row r="395" spans="1:6" x14ac:dyDescent="0.15">
      <c r="A395" s="6">
        <v>394</v>
      </c>
      <c r="B395" s="6" t="s">
        <v>563</v>
      </c>
      <c r="C395" s="24" t="s">
        <v>1339</v>
      </c>
      <c r="D395" s="6" t="s">
        <v>1329</v>
      </c>
      <c r="E395" s="6" t="s">
        <v>1340</v>
      </c>
      <c r="F395" s="6" t="s">
        <v>555</v>
      </c>
    </row>
    <row r="396" spans="1:6" x14ac:dyDescent="0.15">
      <c r="A396" s="6">
        <v>395</v>
      </c>
      <c r="B396" s="6" t="s">
        <v>564</v>
      </c>
      <c r="C396" s="24" t="s">
        <v>1341</v>
      </c>
      <c r="D396" s="6" t="s">
        <v>1329</v>
      </c>
      <c r="E396" s="6" t="s">
        <v>1342</v>
      </c>
      <c r="F396" s="6" t="s">
        <v>555</v>
      </c>
    </row>
    <row r="397" spans="1:6" x14ac:dyDescent="0.15">
      <c r="A397" s="6">
        <v>396</v>
      </c>
      <c r="B397" s="6" t="s">
        <v>565</v>
      </c>
      <c r="C397" s="24" t="s">
        <v>1343</v>
      </c>
      <c r="D397" s="6" t="s">
        <v>1329</v>
      </c>
      <c r="E397" s="6" t="s">
        <v>1344</v>
      </c>
      <c r="F397" s="6" t="s">
        <v>555</v>
      </c>
    </row>
    <row r="398" spans="1:6" x14ac:dyDescent="0.15">
      <c r="A398" s="6">
        <v>397</v>
      </c>
      <c r="B398" s="6" t="s">
        <v>566</v>
      </c>
      <c r="C398" s="24" t="s">
        <v>1345</v>
      </c>
      <c r="D398" s="6" t="s">
        <v>1329</v>
      </c>
      <c r="E398" s="6" t="s">
        <v>1346</v>
      </c>
      <c r="F398" s="6" t="s">
        <v>555</v>
      </c>
    </row>
    <row r="399" spans="1:6" x14ac:dyDescent="0.15">
      <c r="A399" s="6">
        <v>398</v>
      </c>
      <c r="B399" s="6" t="s">
        <v>567</v>
      </c>
      <c r="C399" s="24" t="s">
        <v>1347</v>
      </c>
      <c r="D399" s="6" t="s">
        <v>1329</v>
      </c>
      <c r="E399" s="6" t="s">
        <v>1348</v>
      </c>
      <c r="F399" s="6" t="s">
        <v>555</v>
      </c>
    </row>
    <row r="400" spans="1:6" x14ac:dyDescent="0.15">
      <c r="A400" s="6">
        <v>399</v>
      </c>
      <c r="B400" s="6" t="s">
        <v>568</v>
      </c>
      <c r="C400" s="24" t="s">
        <v>1349</v>
      </c>
      <c r="D400" s="6" t="s">
        <v>1329</v>
      </c>
      <c r="E400" s="6" t="s">
        <v>1350</v>
      </c>
      <c r="F400" s="6" t="s">
        <v>555</v>
      </c>
    </row>
    <row r="401" spans="1:6" x14ac:dyDescent="0.15">
      <c r="A401" s="6">
        <v>400</v>
      </c>
      <c r="B401" s="6" t="s">
        <v>569</v>
      </c>
      <c r="C401" s="24" t="s">
        <v>1351</v>
      </c>
      <c r="D401" s="6" t="s">
        <v>1329</v>
      </c>
      <c r="E401" s="6" t="s">
        <v>1352</v>
      </c>
      <c r="F401" s="6" t="s">
        <v>555</v>
      </c>
    </row>
    <row r="402" spans="1:6" x14ac:dyDescent="0.15">
      <c r="A402" s="6">
        <v>401</v>
      </c>
      <c r="B402" s="6" t="s">
        <v>570</v>
      </c>
      <c r="C402" s="24" t="s">
        <v>1353</v>
      </c>
      <c r="D402" s="6" t="s">
        <v>1329</v>
      </c>
      <c r="E402" s="6" t="s">
        <v>1354</v>
      </c>
      <c r="F402" s="6" t="s">
        <v>555</v>
      </c>
    </row>
    <row r="403" spans="1:6" x14ac:dyDescent="0.15">
      <c r="A403" s="6">
        <v>402</v>
      </c>
      <c r="B403" s="6" t="s">
        <v>571</v>
      </c>
      <c r="C403" s="24" t="s">
        <v>1355</v>
      </c>
      <c r="D403" s="6" t="s">
        <v>1329</v>
      </c>
      <c r="E403" s="6" t="s">
        <v>1356</v>
      </c>
      <c r="F403" s="6" t="s">
        <v>555</v>
      </c>
    </row>
    <row r="404" spans="1:6" x14ac:dyDescent="0.15">
      <c r="A404" s="6">
        <v>403</v>
      </c>
      <c r="B404" s="6" t="s">
        <v>572</v>
      </c>
      <c r="C404" s="24" t="s">
        <v>1357</v>
      </c>
      <c r="D404" s="6" t="s">
        <v>1329</v>
      </c>
      <c r="E404" s="6" t="s">
        <v>1358</v>
      </c>
      <c r="F404" s="6" t="s">
        <v>555</v>
      </c>
    </row>
    <row r="405" spans="1:6" x14ac:dyDescent="0.15">
      <c r="A405" s="6">
        <v>404</v>
      </c>
      <c r="B405" s="6" t="s">
        <v>573</v>
      </c>
      <c r="C405" s="24" t="s">
        <v>1359</v>
      </c>
      <c r="D405" s="6" t="s">
        <v>1329</v>
      </c>
      <c r="E405" s="6" t="s">
        <v>1360</v>
      </c>
      <c r="F405" s="6" t="s">
        <v>555</v>
      </c>
    </row>
    <row r="406" spans="1:6" x14ac:dyDescent="0.15">
      <c r="A406" s="6">
        <v>405</v>
      </c>
      <c r="B406" s="6" t="s">
        <v>574</v>
      </c>
      <c r="C406" s="24" t="s">
        <v>1361</v>
      </c>
      <c r="D406" s="6" t="s">
        <v>1329</v>
      </c>
      <c r="E406" s="6" t="s">
        <v>1362</v>
      </c>
      <c r="F406" s="6" t="s">
        <v>555</v>
      </c>
    </row>
    <row r="407" spans="1:6" x14ac:dyDescent="0.15">
      <c r="A407" s="6">
        <v>406</v>
      </c>
      <c r="B407" s="6" t="s">
        <v>575</v>
      </c>
      <c r="C407" s="24" t="s">
        <v>1363</v>
      </c>
      <c r="D407" s="6" t="s">
        <v>1364</v>
      </c>
      <c r="E407" s="6" t="s">
        <v>1365</v>
      </c>
      <c r="F407" s="6" t="s">
        <v>555</v>
      </c>
    </row>
    <row r="408" spans="1:6" x14ac:dyDescent="0.15">
      <c r="A408" s="6">
        <v>407</v>
      </c>
      <c r="B408" s="6" t="s">
        <v>576</v>
      </c>
      <c r="C408" s="24" t="s">
        <v>1366</v>
      </c>
      <c r="D408" s="6" t="s">
        <v>1364</v>
      </c>
      <c r="E408" s="6" t="s">
        <v>1367</v>
      </c>
      <c r="F408" s="6" t="s">
        <v>555</v>
      </c>
    </row>
    <row r="409" spans="1:6" x14ac:dyDescent="0.15">
      <c r="A409" s="6">
        <v>408</v>
      </c>
      <c r="B409" s="6" t="s">
        <v>577</v>
      </c>
      <c r="C409" s="24" t="s">
        <v>1368</v>
      </c>
      <c r="D409" s="6" t="s">
        <v>1364</v>
      </c>
      <c r="E409" s="6" t="s">
        <v>1369</v>
      </c>
      <c r="F409" s="6" t="s">
        <v>555</v>
      </c>
    </row>
    <row r="410" spans="1:6" x14ac:dyDescent="0.15">
      <c r="A410" s="6">
        <v>409</v>
      </c>
      <c r="B410" s="6" t="s">
        <v>578</v>
      </c>
      <c r="C410" s="24" t="s">
        <v>1370</v>
      </c>
      <c r="D410" s="6" t="s">
        <v>1364</v>
      </c>
      <c r="E410" s="6" t="s">
        <v>1371</v>
      </c>
      <c r="F410" s="6" t="s">
        <v>555</v>
      </c>
    </row>
    <row r="411" spans="1:6" x14ac:dyDescent="0.15">
      <c r="A411" s="6">
        <v>410</v>
      </c>
      <c r="B411" s="6" t="s">
        <v>579</v>
      </c>
      <c r="C411" s="24" t="s">
        <v>1372</v>
      </c>
      <c r="D411" s="6" t="s">
        <v>1364</v>
      </c>
      <c r="E411" s="6" t="s">
        <v>1373</v>
      </c>
      <c r="F411" s="6" t="s">
        <v>555</v>
      </c>
    </row>
    <row r="412" spans="1:6" x14ac:dyDescent="0.15">
      <c r="A412" s="6">
        <v>411</v>
      </c>
      <c r="B412" s="6" t="s">
        <v>580</v>
      </c>
      <c r="C412" s="24" t="s">
        <v>1374</v>
      </c>
      <c r="D412" s="6" t="s">
        <v>1364</v>
      </c>
      <c r="E412" s="6" t="s">
        <v>1375</v>
      </c>
      <c r="F412" s="6" t="s">
        <v>555</v>
      </c>
    </row>
    <row r="413" spans="1:6" x14ac:dyDescent="0.15">
      <c r="A413" s="6">
        <v>412</v>
      </c>
      <c r="B413" s="6" t="s">
        <v>581</v>
      </c>
      <c r="C413" s="24" t="s">
        <v>1376</v>
      </c>
      <c r="D413" s="6" t="s">
        <v>1364</v>
      </c>
      <c r="E413" s="6" t="s">
        <v>1377</v>
      </c>
      <c r="F413" s="6" t="s">
        <v>555</v>
      </c>
    </row>
    <row r="414" spans="1:6" x14ac:dyDescent="0.15">
      <c r="A414" s="6">
        <v>413</v>
      </c>
      <c r="B414" s="6" t="s">
        <v>582</v>
      </c>
      <c r="C414" s="24" t="s">
        <v>1378</v>
      </c>
      <c r="D414" s="6" t="s">
        <v>1364</v>
      </c>
      <c r="E414" s="6" t="s">
        <v>1379</v>
      </c>
      <c r="F414" s="6" t="s">
        <v>555</v>
      </c>
    </row>
    <row r="415" spans="1:6" x14ac:dyDescent="0.15">
      <c r="A415" s="6">
        <v>414</v>
      </c>
      <c r="B415" s="6" t="s">
        <v>583</v>
      </c>
      <c r="C415" s="24" t="s">
        <v>1380</v>
      </c>
      <c r="D415" s="6" t="s">
        <v>1364</v>
      </c>
      <c r="E415" s="6" t="s">
        <v>1381</v>
      </c>
      <c r="F415" s="6" t="s">
        <v>555</v>
      </c>
    </row>
    <row r="416" spans="1:6" x14ac:dyDescent="0.15">
      <c r="A416" s="6">
        <v>415</v>
      </c>
      <c r="B416" s="6" t="s">
        <v>584</v>
      </c>
      <c r="C416" s="24" t="s">
        <v>1382</v>
      </c>
      <c r="D416" s="6" t="s">
        <v>1364</v>
      </c>
      <c r="E416" s="6" t="s">
        <v>1383</v>
      </c>
      <c r="F416" s="6" t="s">
        <v>555</v>
      </c>
    </row>
    <row r="417" spans="1:6" x14ac:dyDescent="0.15">
      <c r="A417" s="6">
        <v>416</v>
      </c>
      <c r="B417" s="6" t="s">
        <v>585</v>
      </c>
      <c r="C417" s="24" t="s">
        <v>1384</v>
      </c>
      <c r="D417" s="6" t="s">
        <v>1364</v>
      </c>
      <c r="E417" s="6" t="s">
        <v>1385</v>
      </c>
      <c r="F417" s="6" t="s">
        <v>555</v>
      </c>
    </row>
    <row r="418" spans="1:6" x14ac:dyDescent="0.15">
      <c r="A418" s="6">
        <v>417</v>
      </c>
      <c r="B418" s="6" t="s">
        <v>586</v>
      </c>
      <c r="C418" s="24" t="s">
        <v>1386</v>
      </c>
      <c r="D418" s="6" t="s">
        <v>1364</v>
      </c>
      <c r="E418" s="6" t="s">
        <v>1387</v>
      </c>
      <c r="F418" s="6" t="s">
        <v>555</v>
      </c>
    </row>
    <row r="419" spans="1:6" x14ac:dyDescent="0.15">
      <c r="A419" s="6">
        <v>418</v>
      </c>
      <c r="B419" s="6" t="s">
        <v>587</v>
      </c>
      <c r="C419" s="24" t="s">
        <v>1388</v>
      </c>
      <c r="D419" s="6" t="s">
        <v>1364</v>
      </c>
      <c r="E419" s="6" t="s">
        <v>1389</v>
      </c>
      <c r="F419" s="6" t="s">
        <v>555</v>
      </c>
    </row>
    <row r="420" spans="1:6" x14ac:dyDescent="0.15">
      <c r="A420" s="6">
        <v>419</v>
      </c>
      <c r="B420" s="6" t="s">
        <v>588</v>
      </c>
      <c r="C420" s="24" t="s">
        <v>1390</v>
      </c>
      <c r="D420" s="6" t="s">
        <v>1364</v>
      </c>
      <c r="E420" s="6" t="s">
        <v>1391</v>
      </c>
      <c r="F420" s="6" t="s">
        <v>555</v>
      </c>
    </row>
    <row r="421" spans="1:6" x14ac:dyDescent="0.15">
      <c r="A421" s="6">
        <v>420</v>
      </c>
      <c r="B421" s="6" t="s">
        <v>589</v>
      </c>
      <c r="C421" s="24" t="s">
        <v>1392</v>
      </c>
      <c r="D421" s="6" t="s">
        <v>1364</v>
      </c>
      <c r="E421" s="6" t="s">
        <v>1393</v>
      </c>
      <c r="F421" s="6" t="s">
        <v>555</v>
      </c>
    </row>
    <row r="422" spans="1:6" x14ac:dyDescent="0.15">
      <c r="A422" s="6">
        <v>421</v>
      </c>
      <c r="B422" s="6" t="s">
        <v>590</v>
      </c>
      <c r="C422" s="24" t="s">
        <v>1394</v>
      </c>
      <c r="D422" s="6" t="s">
        <v>1364</v>
      </c>
      <c r="E422" s="6" t="s">
        <v>1395</v>
      </c>
      <c r="F422" s="6" t="s">
        <v>555</v>
      </c>
    </row>
    <row r="423" spans="1:6" x14ac:dyDescent="0.15">
      <c r="A423" s="6">
        <v>422</v>
      </c>
      <c r="B423" s="6" t="s">
        <v>591</v>
      </c>
      <c r="C423" s="24" t="s">
        <v>1396</v>
      </c>
      <c r="D423" s="6" t="s">
        <v>1364</v>
      </c>
      <c r="E423" s="6" t="s">
        <v>1397</v>
      </c>
      <c r="F423" s="6" t="s">
        <v>555</v>
      </c>
    </row>
    <row r="424" spans="1:6" x14ac:dyDescent="0.15">
      <c r="A424" s="6">
        <v>423</v>
      </c>
      <c r="B424" s="6" t="s">
        <v>592</v>
      </c>
      <c r="C424" s="24" t="s">
        <v>1398</v>
      </c>
      <c r="D424" s="6" t="s">
        <v>1399</v>
      </c>
      <c r="E424" s="6" t="s">
        <v>1400</v>
      </c>
      <c r="F424" s="6" t="s">
        <v>593</v>
      </c>
    </row>
    <row r="425" spans="1:6" x14ac:dyDescent="0.15">
      <c r="A425" s="6">
        <v>424</v>
      </c>
      <c r="B425" s="6" t="s">
        <v>595</v>
      </c>
      <c r="C425" s="24" t="s">
        <v>1401</v>
      </c>
      <c r="D425" s="6" t="s">
        <v>1399</v>
      </c>
      <c r="E425" s="6" t="s">
        <v>1402</v>
      </c>
      <c r="F425" s="6" t="s">
        <v>593</v>
      </c>
    </row>
    <row r="426" spans="1:6" x14ac:dyDescent="0.15">
      <c r="A426" s="6">
        <v>425</v>
      </c>
      <c r="B426" s="6" t="s">
        <v>596</v>
      </c>
      <c r="C426" s="24" t="s">
        <v>1403</v>
      </c>
      <c r="D426" s="6" t="s">
        <v>1399</v>
      </c>
      <c r="E426" s="6" t="s">
        <v>1404</v>
      </c>
      <c r="F426" s="6" t="s">
        <v>593</v>
      </c>
    </row>
    <row r="427" spans="1:6" x14ac:dyDescent="0.15">
      <c r="A427" s="6">
        <v>426</v>
      </c>
      <c r="B427" s="6" t="s">
        <v>597</v>
      </c>
      <c r="C427" s="24" t="s">
        <v>1405</v>
      </c>
      <c r="D427" s="6" t="s">
        <v>1399</v>
      </c>
      <c r="E427" s="6" t="s">
        <v>1406</v>
      </c>
      <c r="F427" s="6" t="s">
        <v>598</v>
      </c>
    </row>
    <row r="428" spans="1:6" x14ac:dyDescent="0.15">
      <c r="A428" s="6">
        <v>427</v>
      </c>
      <c r="B428" s="6" t="s">
        <v>603</v>
      </c>
      <c r="C428" s="24" t="s">
        <v>1407</v>
      </c>
      <c r="D428" s="6" t="s">
        <v>1399</v>
      </c>
      <c r="E428" s="6" t="s">
        <v>1408</v>
      </c>
      <c r="F428" s="6" t="s">
        <v>598</v>
      </c>
    </row>
    <row r="429" spans="1:6" x14ac:dyDescent="0.15">
      <c r="A429" s="6">
        <v>428</v>
      </c>
      <c r="B429" s="6" t="s">
        <v>604</v>
      </c>
      <c r="C429" s="24" t="s">
        <v>1409</v>
      </c>
      <c r="D429" s="6" t="s">
        <v>1399</v>
      </c>
      <c r="E429" s="6" t="s">
        <v>1410</v>
      </c>
      <c r="F429" s="6" t="s">
        <v>598</v>
      </c>
    </row>
    <row r="430" spans="1:6" x14ac:dyDescent="0.15">
      <c r="A430" s="6">
        <v>429</v>
      </c>
      <c r="B430" s="6" t="s">
        <v>605</v>
      </c>
      <c r="C430" s="24" t="s">
        <v>1411</v>
      </c>
      <c r="D430" s="6" t="s">
        <v>1399</v>
      </c>
      <c r="E430" s="6" t="s">
        <v>1412</v>
      </c>
      <c r="F430" s="6" t="s">
        <v>598</v>
      </c>
    </row>
    <row r="431" spans="1:6" x14ac:dyDescent="0.15">
      <c r="A431" s="6">
        <v>430</v>
      </c>
      <c r="B431" s="6" t="s">
        <v>606</v>
      </c>
      <c r="C431" s="24" t="s">
        <v>1413</v>
      </c>
      <c r="D431" s="6" t="s">
        <v>1399</v>
      </c>
      <c r="E431" s="6" t="s">
        <v>1414</v>
      </c>
      <c r="F431" s="6" t="s">
        <v>598</v>
      </c>
    </row>
    <row r="432" spans="1:6" x14ac:dyDescent="0.15">
      <c r="A432" s="6">
        <v>431</v>
      </c>
      <c r="B432" s="6" t="s">
        <v>607</v>
      </c>
      <c r="C432" s="24" t="s">
        <v>1415</v>
      </c>
      <c r="D432" s="6" t="s">
        <v>1399</v>
      </c>
      <c r="E432" s="6" t="s">
        <v>1416</v>
      </c>
      <c r="F432" s="6" t="s">
        <v>598</v>
      </c>
    </row>
    <row r="433" spans="1:6" x14ac:dyDescent="0.15">
      <c r="A433" s="6">
        <v>432</v>
      </c>
      <c r="B433" s="6" t="s">
        <v>608</v>
      </c>
      <c r="C433" s="24" t="s">
        <v>1417</v>
      </c>
      <c r="D433" s="6" t="s">
        <v>1399</v>
      </c>
      <c r="E433" s="6" t="s">
        <v>1418</v>
      </c>
      <c r="F433" s="6" t="s">
        <v>598</v>
      </c>
    </row>
    <row r="434" spans="1:6" x14ac:dyDescent="0.15">
      <c r="A434" s="6">
        <v>433</v>
      </c>
      <c r="B434" s="6" t="s">
        <v>609</v>
      </c>
      <c r="C434" s="24" t="s">
        <v>1419</v>
      </c>
      <c r="D434" s="6" t="s">
        <v>1399</v>
      </c>
      <c r="E434" s="6" t="s">
        <v>1420</v>
      </c>
      <c r="F434" s="6" t="s">
        <v>598</v>
      </c>
    </row>
    <row r="435" spans="1:6" x14ac:dyDescent="0.15">
      <c r="A435" s="6">
        <v>434</v>
      </c>
      <c r="B435" s="6" t="s">
        <v>610</v>
      </c>
      <c r="C435" s="24" t="s">
        <v>1421</v>
      </c>
      <c r="D435" s="6" t="s">
        <v>1399</v>
      </c>
      <c r="E435" s="6" t="s">
        <v>1422</v>
      </c>
      <c r="F435" s="6" t="s">
        <v>598</v>
      </c>
    </row>
    <row r="436" spans="1:6" x14ac:dyDescent="0.15">
      <c r="A436" s="6">
        <v>435</v>
      </c>
      <c r="B436" s="6" t="s">
        <v>611</v>
      </c>
      <c r="C436" s="24" t="s">
        <v>1423</v>
      </c>
      <c r="D436" s="6" t="s">
        <v>1399</v>
      </c>
      <c r="E436" s="6" t="s">
        <v>1424</v>
      </c>
      <c r="F436" s="6" t="s">
        <v>598</v>
      </c>
    </row>
    <row r="437" spans="1:6" x14ac:dyDescent="0.15">
      <c r="A437" s="6">
        <v>436</v>
      </c>
      <c r="B437" s="6" t="s">
        <v>612</v>
      </c>
      <c r="C437" s="24" t="s">
        <v>1425</v>
      </c>
      <c r="D437" s="6" t="s">
        <v>1399</v>
      </c>
      <c r="E437" s="6" t="s">
        <v>1426</v>
      </c>
      <c r="F437" s="6" t="s">
        <v>598</v>
      </c>
    </row>
    <row r="438" spans="1:6" x14ac:dyDescent="0.15">
      <c r="A438" s="6">
        <v>437</v>
      </c>
      <c r="B438" s="6" t="s">
        <v>613</v>
      </c>
      <c r="C438" s="24" t="s">
        <v>1427</v>
      </c>
      <c r="D438" s="6" t="s">
        <v>1399</v>
      </c>
      <c r="E438" s="6" t="s">
        <v>1428</v>
      </c>
      <c r="F438" s="6" t="s">
        <v>598</v>
      </c>
    </row>
    <row r="439" spans="1:6" x14ac:dyDescent="0.15">
      <c r="A439" s="6">
        <v>438</v>
      </c>
      <c r="B439" s="6" t="s">
        <v>614</v>
      </c>
      <c r="C439" s="24" t="s">
        <v>1429</v>
      </c>
      <c r="D439" s="6" t="s">
        <v>1399</v>
      </c>
      <c r="E439" s="6" t="s">
        <v>1430</v>
      </c>
      <c r="F439" s="6" t="s">
        <v>598</v>
      </c>
    </row>
    <row r="440" spans="1:6" x14ac:dyDescent="0.15">
      <c r="A440" s="6">
        <v>439</v>
      </c>
      <c r="B440" s="6" t="s">
        <v>615</v>
      </c>
      <c r="C440" s="24" t="s">
        <v>1431</v>
      </c>
      <c r="D440" s="6" t="s">
        <v>1399</v>
      </c>
      <c r="E440" s="6" t="s">
        <v>1432</v>
      </c>
      <c r="F440" s="6" t="s">
        <v>598</v>
      </c>
    </row>
    <row r="441" spans="1:6" x14ac:dyDescent="0.15">
      <c r="A441" s="6">
        <v>440</v>
      </c>
      <c r="B441" s="6" t="s">
        <v>616</v>
      </c>
      <c r="C441" s="24" t="s">
        <v>1433</v>
      </c>
      <c r="D441" s="6" t="s">
        <v>1399</v>
      </c>
      <c r="E441" s="6" t="s">
        <v>1434</v>
      </c>
      <c r="F441" s="6" t="s">
        <v>598</v>
      </c>
    </row>
    <row r="442" spans="1:6" x14ac:dyDescent="0.15">
      <c r="A442" s="6">
        <v>441</v>
      </c>
      <c r="B442" s="6" t="s">
        <v>617</v>
      </c>
      <c r="C442" s="24" t="s">
        <v>1435</v>
      </c>
      <c r="D442" s="6" t="s">
        <v>1399</v>
      </c>
      <c r="E442" s="6" t="s">
        <v>1436</v>
      </c>
      <c r="F442" s="6" t="s">
        <v>598</v>
      </c>
    </row>
    <row r="443" spans="1:6" x14ac:dyDescent="0.15">
      <c r="A443" s="6">
        <v>442</v>
      </c>
      <c r="B443" s="6" t="s">
        <v>618</v>
      </c>
      <c r="C443" s="24" t="s">
        <v>1437</v>
      </c>
      <c r="D443" s="6" t="s">
        <v>1399</v>
      </c>
      <c r="E443" s="6" t="s">
        <v>1438</v>
      </c>
      <c r="F443" s="6" t="s">
        <v>598</v>
      </c>
    </row>
    <row r="444" spans="1:6" x14ac:dyDescent="0.15">
      <c r="A444" s="6">
        <v>443</v>
      </c>
      <c r="B444" s="6" t="s">
        <v>619</v>
      </c>
      <c r="C444" s="24" t="s">
        <v>1439</v>
      </c>
      <c r="D444" s="6" t="s">
        <v>1399</v>
      </c>
      <c r="E444" s="6" t="s">
        <v>1440</v>
      </c>
      <c r="F444" s="6" t="s">
        <v>598</v>
      </c>
    </row>
    <row r="445" spans="1:6" x14ac:dyDescent="0.15">
      <c r="A445" s="6">
        <v>444</v>
      </c>
      <c r="B445" s="6" t="s">
        <v>620</v>
      </c>
      <c r="C445" s="24" t="s">
        <v>1441</v>
      </c>
      <c r="D445" s="6" t="s">
        <v>1399</v>
      </c>
      <c r="E445" s="6" t="s">
        <v>1442</v>
      </c>
      <c r="F445" s="6" t="s">
        <v>598</v>
      </c>
    </row>
    <row r="446" spans="1:6" x14ac:dyDescent="0.15">
      <c r="A446" s="6">
        <v>445</v>
      </c>
      <c r="B446" s="6" t="s">
        <v>621</v>
      </c>
      <c r="C446" s="24" t="s">
        <v>1443</v>
      </c>
      <c r="D446" s="6" t="s">
        <v>1399</v>
      </c>
      <c r="E446" s="6" t="s">
        <v>1444</v>
      </c>
      <c r="F446" s="6" t="s">
        <v>598</v>
      </c>
    </row>
    <row r="447" spans="1:6" x14ac:dyDescent="0.15">
      <c r="A447" s="6">
        <v>446</v>
      </c>
      <c r="B447" s="6" t="s">
        <v>622</v>
      </c>
      <c r="C447" s="24" t="s">
        <v>1445</v>
      </c>
      <c r="D447" s="6" t="s">
        <v>1399</v>
      </c>
      <c r="E447" s="6" t="s">
        <v>1446</v>
      </c>
      <c r="F447" s="6" t="s">
        <v>598</v>
      </c>
    </row>
    <row r="448" spans="1:6" x14ac:dyDescent="0.15">
      <c r="A448" s="6">
        <v>447</v>
      </c>
      <c r="B448" s="6" t="s">
        <v>623</v>
      </c>
      <c r="C448" s="24" t="s">
        <v>1447</v>
      </c>
      <c r="D448" s="6" t="s">
        <v>1399</v>
      </c>
      <c r="E448" s="6" t="s">
        <v>1448</v>
      </c>
      <c r="F448" s="6" t="s">
        <v>598</v>
      </c>
    </row>
    <row r="449" spans="1:6" x14ac:dyDescent="0.15">
      <c r="A449" s="6">
        <v>448</v>
      </c>
      <c r="B449" s="6" t="s">
        <v>624</v>
      </c>
      <c r="C449" s="24" t="s">
        <v>1449</v>
      </c>
      <c r="D449" s="6" t="s">
        <v>1399</v>
      </c>
      <c r="E449" s="6" t="s">
        <v>1450</v>
      </c>
      <c r="F449" s="6" t="s">
        <v>598</v>
      </c>
    </row>
    <row r="450" spans="1:6" x14ac:dyDescent="0.15">
      <c r="A450" s="6">
        <v>449</v>
      </c>
      <c r="B450" s="6" t="s">
        <v>625</v>
      </c>
      <c r="C450" s="24" t="s">
        <v>1451</v>
      </c>
      <c r="D450" s="6" t="s">
        <v>1399</v>
      </c>
      <c r="E450" s="6" t="s">
        <v>1452</v>
      </c>
      <c r="F450" s="6" t="s">
        <v>598</v>
      </c>
    </row>
    <row r="451" spans="1:6" x14ac:dyDescent="0.15">
      <c r="A451" s="6">
        <v>450</v>
      </c>
      <c r="B451" s="6" t="s">
        <v>626</v>
      </c>
      <c r="C451" s="24" t="s">
        <v>1453</v>
      </c>
      <c r="D451" s="6" t="s">
        <v>1399</v>
      </c>
      <c r="E451" s="6" t="s">
        <v>1454</v>
      </c>
      <c r="F451" s="6" t="s">
        <v>598</v>
      </c>
    </row>
    <row r="452" spans="1:6" x14ac:dyDescent="0.15">
      <c r="A452" s="6">
        <v>451</v>
      </c>
      <c r="B452" s="6" t="s">
        <v>627</v>
      </c>
      <c r="C452" s="24" t="s">
        <v>1455</v>
      </c>
      <c r="D452" s="6" t="s">
        <v>1399</v>
      </c>
      <c r="E452" s="6" t="s">
        <v>1456</v>
      </c>
      <c r="F452" s="6" t="s">
        <v>598</v>
      </c>
    </row>
    <row r="453" spans="1:6" x14ac:dyDescent="0.15">
      <c r="A453" s="6">
        <v>452</v>
      </c>
      <c r="B453" s="6" t="s">
        <v>628</v>
      </c>
      <c r="C453" s="24" t="s">
        <v>1457</v>
      </c>
      <c r="D453" s="6" t="s">
        <v>1399</v>
      </c>
      <c r="E453" s="6" t="s">
        <v>1458</v>
      </c>
      <c r="F453" s="6" t="s">
        <v>598</v>
      </c>
    </row>
    <row r="454" spans="1:6" x14ac:dyDescent="0.15">
      <c r="A454" s="6">
        <v>453</v>
      </c>
      <c r="B454" s="6" t="s">
        <v>629</v>
      </c>
      <c r="C454" s="24" t="s">
        <v>1459</v>
      </c>
      <c r="D454" s="6" t="s">
        <v>1399</v>
      </c>
      <c r="E454" s="6" t="s">
        <v>1460</v>
      </c>
      <c r="F454" s="6" t="s">
        <v>598</v>
      </c>
    </row>
    <row r="455" spans="1:6" x14ac:dyDescent="0.15">
      <c r="A455" s="6">
        <v>454</v>
      </c>
      <c r="B455" s="6" t="s">
        <v>630</v>
      </c>
      <c r="C455" s="24" t="s">
        <v>1461</v>
      </c>
      <c r="D455" s="6" t="s">
        <v>1399</v>
      </c>
      <c r="E455" s="6" t="s">
        <v>1462</v>
      </c>
      <c r="F455" s="6" t="s">
        <v>598</v>
      </c>
    </row>
    <row r="456" spans="1:6" x14ac:dyDescent="0.15">
      <c r="A456" s="6">
        <v>455</v>
      </c>
      <c r="B456" s="6" t="s">
        <v>631</v>
      </c>
      <c r="C456" s="24" t="s">
        <v>1463</v>
      </c>
      <c r="D456" s="6" t="s">
        <v>1399</v>
      </c>
      <c r="E456" s="6" t="s">
        <v>1464</v>
      </c>
      <c r="F456" s="6" t="s">
        <v>598</v>
      </c>
    </row>
    <row r="457" spans="1:6" x14ac:dyDescent="0.15">
      <c r="A457" s="6">
        <v>456</v>
      </c>
      <c r="B457" s="6" t="s">
        <v>632</v>
      </c>
      <c r="C457" s="24" t="s">
        <v>1465</v>
      </c>
      <c r="D457" s="6" t="s">
        <v>1399</v>
      </c>
      <c r="E457" s="6" t="s">
        <v>1466</v>
      </c>
      <c r="F457" s="6" t="s">
        <v>598</v>
      </c>
    </row>
    <row r="458" spans="1:6" x14ac:dyDescent="0.15">
      <c r="A458" s="6">
        <v>457</v>
      </c>
      <c r="B458" s="6" t="s">
        <v>633</v>
      </c>
      <c r="C458" s="24" t="s">
        <v>1467</v>
      </c>
      <c r="D458" s="6" t="s">
        <v>1399</v>
      </c>
      <c r="E458" s="6" t="s">
        <v>1468</v>
      </c>
      <c r="F458" s="6" t="s">
        <v>598</v>
      </c>
    </row>
    <row r="459" spans="1:6" x14ac:dyDescent="0.15">
      <c r="A459" s="6">
        <v>458</v>
      </c>
      <c r="B459" s="6" t="s">
        <v>634</v>
      </c>
      <c r="C459" s="24" t="s">
        <v>1469</v>
      </c>
      <c r="D459" s="6" t="s">
        <v>1399</v>
      </c>
      <c r="E459" s="6" t="s">
        <v>1470</v>
      </c>
      <c r="F459" s="6" t="s">
        <v>598</v>
      </c>
    </row>
    <row r="460" spans="1:6" x14ac:dyDescent="0.15">
      <c r="A460" s="6">
        <v>459</v>
      </c>
      <c r="B460" s="6" t="s">
        <v>635</v>
      </c>
      <c r="C460" s="24" t="s">
        <v>1471</v>
      </c>
      <c r="D460" s="6" t="s">
        <v>1399</v>
      </c>
      <c r="E460" s="6" t="s">
        <v>1472</v>
      </c>
      <c r="F460" s="6" t="s">
        <v>598</v>
      </c>
    </row>
    <row r="461" spans="1:6" x14ac:dyDescent="0.15">
      <c r="A461" s="6">
        <v>460</v>
      </c>
      <c r="B461" s="6" t="s">
        <v>636</v>
      </c>
      <c r="C461" s="24" t="s">
        <v>1473</v>
      </c>
      <c r="D461" s="6" t="s">
        <v>1399</v>
      </c>
      <c r="E461" s="6" t="s">
        <v>1474</v>
      </c>
      <c r="F461" s="6" t="s">
        <v>598</v>
      </c>
    </row>
    <row r="462" spans="1:6" x14ac:dyDescent="0.15">
      <c r="A462" s="6">
        <v>461</v>
      </c>
      <c r="B462" s="6" t="s">
        <v>637</v>
      </c>
      <c r="C462" s="24" t="s">
        <v>1475</v>
      </c>
      <c r="D462" s="6" t="s">
        <v>1399</v>
      </c>
      <c r="E462" s="6" t="s">
        <v>1476</v>
      </c>
      <c r="F462" s="6" t="s">
        <v>598</v>
      </c>
    </row>
    <row r="463" spans="1:6" x14ac:dyDescent="0.15">
      <c r="A463" s="6">
        <v>462</v>
      </c>
      <c r="B463" s="6" t="s">
        <v>638</v>
      </c>
      <c r="C463" s="24" t="s">
        <v>1477</v>
      </c>
      <c r="D463" s="6" t="s">
        <v>1298</v>
      </c>
      <c r="E463" s="6" t="s">
        <v>1478</v>
      </c>
      <c r="F463" s="6" t="s">
        <v>639</v>
      </c>
    </row>
    <row r="464" spans="1:6" x14ac:dyDescent="0.15">
      <c r="A464" s="6">
        <v>463</v>
      </c>
      <c r="B464" s="6" t="s">
        <v>646</v>
      </c>
      <c r="C464" s="24" t="s">
        <v>1479</v>
      </c>
      <c r="D464" s="6" t="s">
        <v>1298</v>
      </c>
      <c r="E464" s="6" t="s">
        <v>1480</v>
      </c>
      <c r="F464" s="6" t="s">
        <v>639</v>
      </c>
    </row>
    <row r="465" spans="1:6" x14ac:dyDescent="0.15">
      <c r="A465" s="6">
        <v>464</v>
      </c>
      <c r="B465" s="6" t="s">
        <v>647</v>
      </c>
      <c r="C465" s="24" t="s">
        <v>1481</v>
      </c>
      <c r="D465" s="6" t="s">
        <v>1298</v>
      </c>
      <c r="E465" s="6" t="s">
        <v>1482</v>
      </c>
      <c r="F465" s="6" t="s">
        <v>639</v>
      </c>
    </row>
    <row r="466" spans="1:6" x14ac:dyDescent="0.15">
      <c r="A466" s="6">
        <v>465</v>
      </c>
      <c r="B466" s="6" t="s">
        <v>648</v>
      </c>
      <c r="C466" s="24" t="s">
        <v>1483</v>
      </c>
      <c r="D466" s="6" t="s">
        <v>1298</v>
      </c>
      <c r="E466" s="6" t="s">
        <v>1484</v>
      </c>
      <c r="F466" s="6" t="s">
        <v>639</v>
      </c>
    </row>
    <row r="467" spans="1:6" x14ac:dyDescent="0.15">
      <c r="A467" s="6">
        <v>466</v>
      </c>
      <c r="B467" s="6" t="s">
        <v>649</v>
      </c>
      <c r="C467" s="24" t="s">
        <v>1485</v>
      </c>
      <c r="D467" s="6" t="s">
        <v>1298</v>
      </c>
      <c r="E467" s="6" t="s">
        <v>1486</v>
      </c>
      <c r="F467" s="6" t="s">
        <v>639</v>
      </c>
    </row>
    <row r="468" spans="1:6" x14ac:dyDescent="0.15">
      <c r="A468" s="6">
        <v>467</v>
      </c>
      <c r="B468" s="6" t="s">
        <v>650</v>
      </c>
      <c r="C468" s="24" t="s">
        <v>1487</v>
      </c>
      <c r="D468" s="6" t="s">
        <v>1298</v>
      </c>
      <c r="E468" s="6" t="s">
        <v>1488</v>
      </c>
      <c r="F468" s="6" t="s">
        <v>639</v>
      </c>
    </row>
    <row r="469" spans="1:6" x14ac:dyDescent="0.15">
      <c r="A469" s="6">
        <v>468</v>
      </c>
      <c r="B469" s="6" t="s">
        <v>651</v>
      </c>
      <c r="C469" s="24" t="s">
        <v>1489</v>
      </c>
      <c r="D469" s="6" t="s">
        <v>1298</v>
      </c>
      <c r="E469" s="6" t="s">
        <v>1490</v>
      </c>
      <c r="F469" s="6" t="s">
        <v>639</v>
      </c>
    </row>
    <row r="470" spans="1:6" x14ac:dyDescent="0.15">
      <c r="A470" s="6">
        <v>469</v>
      </c>
      <c r="B470" s="6" t="s">
        <v>652</v>
      </c>
      <c r="C470" s="24" t="s">
        <v>1491</v>
      </c>
      <c r="D470" s="6" t="s">
        <v>1329</v>
      </c>
      <c r="E470" s="6" t="s">
        <v>1492</v>
      </c>
      <c r="F470" s="6" t="s">
        <v>653</v>
      </c>
    </row>
    <row r="471" spans="1:6" x14ac:dyDescent="0.15">
      <c r="A471" s="6">
        <v>470</v>
      </c>
      <c r="B471" s="6" t="s">
        <v>656</v>
      </c>
      <c r="C471" s="24" t="s">
        <v>1493</v>
      </c>
      <c r="D471" s="6" t="s">
        <v>1329</v>
      </c>
      <c r="E471" s="6" t="s">
        <v>1494</v>
      </c>
      <c r="F471" s="6" t="s">
        <v>653</v>
      </c>
    </row>
    <row r="472" spans="1:6" x14ac:dyDescent="0.15">
      <c r="A472" s="6">
        <v>471</v>
      </c>
      <c r="B472" s="6" t="s">
        <v>657</v>
      </c>
      <c r="C472" s="24" t="s">
        <v>1495</v>
      </c>
      <c r="D472" s="6" t="s">
        <v>1329</v>
      </c>
      <c r="E472" s="6" t="s">
        <v>1496</v>
      </c>
      <c r="F472" s="6" t="s">
        <v>653</v>
      </c>
    </row>
    <row r="473" spans="1:6" x14ac:dyDescent="0.15">
      <c r="A473" s="6">
        <v>472</v>
      </c>
      <c r="B473" s="6" t="s">
        <v>658</v>
      </c>
      <c r="C473" s="24" t="s">
        <v>1497</v>
      </c>
      <c r="D473" s="6" t="s">
        <v>1329</v>
      </c>
      <c r="E473" s="6" t="s">
        <v>1498</v>
      </c>
      <c r="F473" s="6" t="s">
        <v>653</v>
      </c>
    </row>
    <row r="474" spans="1:6" x14ac:dyDescent="0.15">
      <c r="A474" s="6">
        <v>473</v>
      </c>
      <c r="B474" s="6" t="s">
        <v>659</v>
      </c>
      <c r="C474" s="24" t="s">
        <v>1499</v>
      </c>
      <c r="D474" s="6" t="s">
        <v>1329</v>
      </c>
      <c r="E474" s="6" t="s">
        <v>1500</v>
      </c>
      <c r="F474" s="6" t="s">
        <v>653</v>
      </c>
    </row>
    <row r="475" spans="1:6" x14ac:dyDescent="0.15">
      <c r="A475" s="6">
        <v>474</v>
      </c>
      <c r="B475" s="6" t="s">
        <v>660</v>
      </c>
      <c r="C475" s="24" t="s">
        <v>1501</v>
      </c>
      <c r="D475" s="6" t="s">
        <v>1329</v>
      </c>
      <c r="E475" s="6" t="s">
        <v>1502</v>
      </c>
      <c r="F475" s="6" t="s">
        <v>653</v>
      </c>
    </row>
    <row r="476" spans="1:6" x14ac:dyDescent="0.15">
      <c r="A476" s="6">
        <v>475</v>
      </c>
      <c r="B476" s="6" t="s">
        <v>661</v>
      </c>
      <c r="C476" s="24" t="s">
        <v>1503</v>
      </c>
      <c r="D476" s="6" t="s">
        <v>1329</v>
      </c>
      <c r="E476" s="6" t="s">
        <v>1504</v>
      </c>
      <c r="F476" s="6" t="s">
        <v>653</v>
      </c>
    </row>
    <row r="477" spans="1:6" x14ac:dyDescent="0.15">
      <c r="A477" s="6">
        <v>476</v>
      </c>
      <c r="B477" s="6" t="s">
        <v>662</v>
      </c>
      <c r="C477" s="24" t="s">
        <v>1505</v>
      </c>
      <c r="D477" s="6" t="s">
        <v>1329</v>
      </c>
      <c r="E477" s="6" t="s">
        <v>1506</v>
      </c>
      <c r="F477" s="6" t="s">
        <v>653</v>
      </c>
    </row>
    <row r="478" spans="1:6" x14ac:dyDescent="0.15">
      <c r="A478" s="6">
        <v>477</v>
      </c>
      <c r="B478" s="6" t="s">
        <v>663</v>
      </c>
      <c r="C478" s="24" t="s">
        <v>1507</v>
      </c>
      <c r="D478" s="6" t="s">
        <v>1329</v>
      </c>
      <c r="E478" s="6" t="s">
        <v>1508</v>
      </c>
      <c r="F478" s="6" t="s">
        <v>653</v>
      </c>
    </row>
    <row r="479" spans="1:6" x14ac:dyDescent="0.15">
      <c r="A479" s="6">
        <v>478</v>
      </c>
      <c r="B479" s="6" t="s">
        <v>664</v>
      </c>
      <c r="C479" s="24" t="s">
        <v>1509</v>
      </c>
      <c r="D479" s="6" t="s">
        <v>1364</v>
      </c>
      <c r="E479" s="6" t="s">
        <v>1510</v>
      </c>
      <c r="F479" s="6" t="s">
        <v>555</v>
      </c>
    </row>
    <row r="480" spans="1:6" x14ac:dyDescent="0.15">
      <c r="A480" s="6">
        <v>479</v>
      </c>
      <c r="B480" s="6" t="s">
        <v>665</v>
      </c>
      <c r="C480" s="24" t="s">
        <v>1511</v>
      </c>
      <c r="D480" s="6" t="s">
        <v>1364</v>
      </c>
      <c r="E480" s="6" t="s">
        <v>1512</v>
      </c>
      <c r="F480" s="6" t="s">
        <v>555</v>
      </c>
    </row>
    <row r="481" spans="1:6" x14ac:dyDescent="0.15">
      <c r="A481" s="6">
        <v>480</v>
      </c>
      <c r="B481" s="6" t="s">
        <v>666</v>
      </c>
      <c r="C481" s="24" t="s">
        <v>1513</v>
      </c>
      <c r="D481" s="6" t="s">
        <v>1364</v>
      </c>
      <c r="E481" s="6" t="s">
        <v>1514</v>
      </c>
      <c r="F481" s="6" t="s">
        <v>555</v>
      </c>
    </row>
    <row r="482" spans="1:6" x14ac:dyDescent="0.15">
      <c r="A482" s="6">
        <v>481</v>
      </c>
      <c r="B482" s="6" t="s">
        <v>667</v>
      </c>
      <c r="C482" s="24" t="s">
        <v>1515</v>
      </c>
      <c r="D482" s="6" t="s">
        <v>1364</v>
      </c>
      <c r="E482" s="6" t="s">
        <v>1516</v>
      </c>
      <c r="F482" s="6" t="s">
        <v>555</v>
      </c>
    </row>
    <row r="483" spans="1:6" x14ac:dyDescent="0.15">
      <c r="A483" s="6">
        <v>482</v>
      </c>
      <c r="B483" s="6" t="s">
        <v>668</v>
      </c>
      <c r="C483" s="24" t="s">
        <v>1517</v>
      </c>
      <c r="D483" s="6" t="s">
        <v>1364</v>
      </c>
      <c r="E483" s="6" t="s">
        <v>1518</v>
      </c>
      <c r="F483" s="6" t="s">
        <v>555</v>
      </c>
    </row>
    <row r="484" spans="1:6" x14ac:dyDescent="0.15">
      <c r="A484" s="6">
        <v>483</v>
      </c>
      <c r="B484" s="6" t="s">
        <v>669</v>
      </c>
      <c r="C484" s="24" t="s">
        <v>1519</v>
      </c>
      <c r="D484" s="6" t="s">
        <v>1364</v>
      </c>
      <c r="E484" s="6" t="s">
        <v>1520</v>
      </c>
      <c r="F484" s="6" t="s">
        <v>555</v>
      </c>
    </row>
    <row r="485" spans="1:6" x14ac:dyDescent="0.15">
      <c r="A485" s="6">
        <v>484</v>
      </c>
      <c r="B485" s="6" t="s">
        <v>670</v>
      </c>
      <c r="C485" s="24" t="s">
        <v>1521</v>
      </c>
      <c r="D485" s="6" t="s">
        <v>1364</v>
      </c>
      <c r="E485" s="6" t="s">
        <v>1522</v>
      </c>
      <c r="F485" s="6" t="s">
        <v>555</v>
      </c>
    </row>
    <row r="486" spans="1:6" x14ac:dyDescent="0.15">
      <c r="A486" s="6">
        <v>485</v>
      </c>
      <c r="B486" s="6" t="s">
        <v>671</v>
      </c>
      <c r="C486" s="24" t="s">
        <v>1523</v>
      </c>
      <c r="D486" s="6" t="s">
        <v>1364</v>
      </c>
      <c r="E486" s="6" t="s">
        <v>1524</v>
      </c>
      <c r="F486" s="6" t="s">
        <v>555</v>
      </c>
    </row>
    <row r="487" spans="1:6" x14ac:dyDescent="0.15">
      <c r="A487" s="6">
        <v>486</v>
      </c>
      <c r="B487" s="6" t="s">
        <v>672</v>
      </c>
      <c r="C487" s="24" t="s">
        <v>1525</v>
      </c>
      <c r="D487" s="6" t="s">
        <v>1364</v>
      </c>
      <c r="E487" s="6" t="s">
        <v>1526</v>
      </c>
      <c r="F487" s="6" t="s">
        <v>555</v>
      </c>
    </row>
    <row r="488" spans="1:6" x14ac:dyDescent="0.15">
      <c r="A488" s="6">
        <v>487</v>
      </c>
      <c r="B488" s="6" t="s">
        <v>673</v>
      </c>
      <c r="C488" s="24" t="s">
        <v>1527</v>
      </c>
      <c r="D488" s="6" t="s">
        <v>1399</v>
      </c>
      <c r="E488" s="6" t="s">
        <v>1528</v>
      </c>
      <c r="F488" s="6" t="s">
        <v>593</v>
      </c>
    </row>
    <row r="489" spans="1:6" x14ac:dyDescent="0.15">
      <c r="A489" s="6">
        <v>488</v>
      </c>
      <c r="B489" s="6" t="s">
        <v>674</v>
      </c>
      <c r="C489" s="24" t="s">
        <v>1529</v>
      </c>
      <c r="D489" s="6" t="s">
        <v>1399</v>
      </c>
      <c r="E489" s="6" t="s">
        <v>1530</v>
      </c>
      <c r="F489" s="6" t="s">
        <v>593</v>
      </c>
    </row>
    <row r="490" spans="1:6" x14ac:dyDescent="0.15">
      <c r="A490" s="6">
        <v>489</v>
      </c>
      <c r="B490" s="6" t="s">
        <v>675</v>
      </c>
      <c r="C490" s="24" t="s">
        <v>1531</v>
      </c>
      <c r="D490" s="6" t="s">
        <v>1399</v>
      </c>
      <c r="E490" s="6" t="s">
        <v>1532</v>
      </c>
      <c r="F490" s="6" t="s">
        <v>598</v>
      </c>
    </row>
    <row r="491" spans="1:6" x14ac:dyDescent="0.15">
      <c r="A491" s="6">
        <v>490</v>
      </c>
      <c r="B491" s="6" t="s">
        <v>676</v>
      </c>
      <c r="C491" s="24" t="s">
        <v>1533</v>
      </c>
      <c r="D491" s="6" t="s">
        <v>1399</v>
      </c>
      <c r="E491" s="6" t="s">
        <v>1534</v>
      </c>
      <c r="F491" s="6" t="s">
        <v>598</v>
      </c>
    </row>
    <row r="492" spans="1:6" x14ac:dyDescent="0.15">
      <c r="A492" s="6">
        <v>491</v>
      </c>
      <c r="B492" s="6" t="s">
        <v>677</v>
      </c>
      <c r="C492" s="24" t="s">
        <v>1535</v>
      </c>
      <c r="D492" s="6" t="s">
        <v>1399</v>
      </c>
      <c r="E492" s="6" t="s">
        <v>1536</v>
      </c>
      <c r="F492" s="6" t="s">
        <v>598</v>
      </c>
    </row>
    <row r="493" spans="1:6" x14ac:dyDescent="0.15">
      <c r="A493" s="6">
        <v>492</v>
      </c>
      <c r="B493" s="6" t="s">
        <v>678</v>
      </c>
      <c r="C493" s="24" t="s">
        <v>1537</v>
      </c>
      <c r="D493" s="6" t="s">
        <v>1399</v>
      </c>
      <c r="E493" s="6" t="s">
        <v>1538</v>
      </c>
      <c r="F493" s="6" t="s">
        <v>598</v>
      </c>
    </row>
    <row r="494" spans="1:6" x14ac:dyDescent="0.15">
      <c r="A494" s="6">
        <v>493</v>
      </c>
      <c r="B494" s="6" t="s">
        <v>679</v>
      </c>
      <c r="C494" s="24" t="s">
        <v>1539</v>
      </c>
      <c r="D494" s="6" t="s">
        <v>1399</v>
      </c>
      <c r="E494" s="6" t="s">
        <v>1540</v>
      </c>
      <c r="F494" s="6" t="s">
        <v>598</v>
      </c>
    </row>
    <row r="495" spans="1:6" x14ac:dyDescent="0.15">
      <c r="A495" s="6">
        <v>494</v>
      </c>
      <c r="B495" s="6" t="s">
        <v>680</v>
      </c>
      <c r="C495" s="24" t="s">
        <v>1541</v>
      </c>
      <c r="D495" s="6" t="s">
        <v>1399</v>
      </c>
      <c r="E495" s="6" t="s">
        <v>1542</v>
      </c>
      <c r="F495" s="6" t="s">
        <v>598</v>
      </c>
    </row>
    <row r="496" spans="1:6" x14ac:dyDescent="0.15">
      <c r="A496" s="6">
        <v>495</v>
      </c>
      <c r="B496" s="6" t="s">
        <v>681</v>
      </c>
      <c r="C496" s="24" t="s">
        <v>1543</v>
      </c>
      <c r="D496" s="6" t="s">
        <v>1399</v>
      </c>
      <c r="E496" s="6" t="s">
        <v>1544</v>
      </c>
      <c r="F496" s="6" t="s">
        <v>598</v>
      </c>
    </row>
    <row r="497" spans="1:6" x14ac:dyDescent="0.15">
      <c r="A497" s="6">
        <v>496</v>
      </c>
      <c r="B497" s="6" t="s">
        <v>682</v>
      </c>
      <c r="C497" s="24" t="s">
        <v>1545</v>
      </c>
      <c r="D497" s="6" t="s">
        <v>1399</v>
      </c>
      <c r="E497" s="6" t="s">
        <v>1546</v>
      </c>
      <c r="F497" s="6" t="s">
        <v>598</v>
      </c>
    </row>
    <row r="498" spans="1:6" x14ac:dyDescent="0.15">
      <c r="A498" s="6">
        <v>497</v>
      </c>
      <c r="B498" s="6" t="s">
        <v>683</v>
      </c>
      <c r="C498" s="24" t="s">
        <v>1547</v>
      </c>
      <c r="D498" s="6" t="s">
        <v>1399</v>
      </c>
      <c r="E498" s="6" t="s">
        <v>1548</v>
      </c>
      <c r="F498" s="6" t="s">
        <v>598</v>
      </c>
    </row>
    <row r="499" spans="1:6" x14ac:dyDescent="0.15">
      <c r="A499" s="6">
        <v>498</v>
      </c>
      <c r="B499" s="6" t="s">
        <v>684</v>
      </c>
      <c r="C499" s="24" t="s">
        <v>1549</v>
      </c>
      <c r="D499" s="6" t="s">
        <v>1399</v>
      </c>
      <c r="E499" s="6" t="s">
        <v>1550</v>
      </c>
      <c r="F499" s="6" t="s">
        <v>598</v>
      </c>
    </row>
    <row r="500" spans="1:6" x14ac:dyDescent="0.15">
      <c r="A500" s="6">
        <v>499</v>
      </c>
      <c r="B500" s="6" t="s">
        <v>685</v>
      </c>
      <c r="C500" s="24" t="s">
        <v>1551</v>
      </c>
      <c r="D500" s="6" t="s">
        <v>1399</v>
      </c>
      <c r="E500" s="6" t="s">
        <v>1552</v>
      </c>
      <c r="F500" s="6" t="s">
        <v>598</v>
      </c>
    </row>
    <row r="501" spans="1:6" x14ac:dyDescent="0.15">
      <c r="A501" s="6">
        <v>500</v>
      </c>
      <c r="B501" s="6" t="s">
        <v>686</v>
      </c>
      <c r="C501" s="24" t="s">
        <v>1553</v>
      </c>
      <c r="D501" s="6" t="s">
        <v>1399</v>
      </c>
      <c r="E501" s="6" t="s">
        <v>1554</v>
      </c>
      <c r="F501" s="6" t="s">
        <v>598</v>
      </c>
    </row>
    <row r="502" spans="1:6" x14ac:dyDescent="0.15">
      <c r="A502" s="6">
        <v>501</v>
      </c>
      <c r="B502" s="6" t="s">
        <v>687</v>
      </c>
      <c r="C502" s="24" t="s">
        <v>1555</v>
      </c>
      <c r="D502" s="6" t="s">
        <v>1399</v>
      </c>
      <c r="E502" s="6" t="s">
        <v>1556</v>
      </c>
      <c r="F502" s="6" t="s">
        <v>598</v>
      </c>
    </row>
    <row r="503" spans="1:6" x14ac:dyDescent="0.15">
      <c r="A503" s="6">
        <v>502</v>
      </c>
      <c r="B503" s="6" t="s">
        <v>688</v>
      </c>
      <c r="C503" s="24" t="s">
        <v>1557</v>
      </c>
      <c r="D503" s="6" t="s">
        <v>1399</v>
      </c>
      <c r="E503" s="6" t="s">
        <v>1558</v>
      </c>
      <c r="F503" s="6" t="s">
        <v>598</v>
      </c>
    </row>
    <row r="504" spans="1:6" x14ac:dyDescent="0.15">
      <c r="A504" s="6">
        <v>503</v>
      </c>
      <c r="B504" s="6" t="s">
        <v>689</v>
      </c>
      <c r="C504" s="24" t="s">
        <v>1559</v>
      </c>
      <c r="D504" s="6" t="s">
        <v>1399</v>
      </c>
      <c r="E504" s="6" t="s">
        <v>1560</v>
      </c>
      <c r="F504" s="6" t="s">
        <v>598</v>
      </c>
    </row>
    <row r="505" spans="1:6" x14ac:dyDescent="0.15">
      <c r="A505" s="6">
        <v>504</v>
      </c>
      <c r="B505" s="6" t="s">
        <v>690</v>
      </c>
      <c r="C505" s="24" t="s">
        <v>1561</v>
      </c>
      <c r="D505" s="6" t="s">
        <v>1399</v>
      </c>
      <c r="E505" s="6" t="s">
        <v>1562</v>
      </c>
      <c r="F505" s="6" t="s">
        <v>598</v>
      </c>
    </row>
    <row r="506" spans="1:6" x14ac:dyDescent="0.15">
      <c r="A506" s="6">
        <v>505</v>
      </c>
      <c r="B506" s="6" t="s">
        <v>691</v>
      </c>
      <c r="C506" s="24" t="s">
        <v>1563</v>
      </c>
      <c r="D506" s="6" t="s">
        <v>1399</v>
      </c>
      <c r="E506" s="6" t="s">
        <v>1564</v>
      </c>
      <c r="F506" s="6" t="s">
        <v>598</v>
      </c>
    </row>
    <row r="507" spans="1:6" x14ac:dyDescent="0.15">
      <c r="A507" s="6">
        <v>506</v>
      </c>
      <c r="B507" s="6" t="s">
        <v>692</v>
      </c>
      <c r="C507" s="24" t="s">
        <v>1565</v>
      </c>
      <c r="D507" s="6" t="s">
        <v>1399</v>
      </c>
      <c r="E507" s="6" t="s">
        <v>1566</v>
      </c>
      <c r="F507" s="6" t="s">
        <v>598</v>
      </c>
    </row>
    <row r="508" spans="1:6" x14ac:dyDescent="0.15">
      <c r="A508" s="6">
        <v>507</v>
      </c>
      <c r="B508" s="6" t="s">
        <v>693</v>
      </c>
      <c r="C508" s="24" t="s">
        <v>1567</v>
      </c>
      <c r="D508" s="6" t="s">
        <v>1399</v>
      </c>
      <c r="E508" s="6" t="s">
        <v>1568</v>
      </c>
      <c r="F508" s="6" t="s">
        <v>598</v>
      </c>
    </row>
    <row r="509" spans="1:6" x14ac:dyDescent="0.15">
      <c r="A509" s="6">
        <v>508</v>
      </c>
      <c r="B509" s="6" t="s">
        <v>694</v>
      </c>
      <c r="C509" s="24" t="s">
        <v>1569</v>
      </c>
      <c r="D509" s="6" t="s">
        <v>1399</v>
      </c>
      <c r="E509" s="6" t="s">
        <v>1570</v>
      </c>
      <c r="F509" s="6" t="s">
        <v>598</v>
      </c>
    </row>
    <row r="510" spans="1:6" x14ac:dyDescent="0.15">
      <c r="A510" s="6">
        <v>509</v>
      </c>
      <c r="B510" s="6" t="s">
        <v>695</v>
      </c>
      <c r="C510" s="24" t="s">
        <v>1571</v>
      </c>
      <c r="D510" s="6" t="s">
        <v>1399</v>
      </c>
      <c r="E510" s="6" t="s">
        <v>1572</v>
      </c>
      <c r="F510" s="6" t="s">
        <v>598</v>
      </c>
    </row>
    <row r="511" spans="1:6" x14ac:dyDescent="0.15">
      <c r="A511" s="6">
        <v>510</v>
      </c>
      <c r="B511" s="6" t="s">
        <v>696</v>
      </c>
      <c r="C511" s="24" t="s">
        <v>1573</v>
      </c>
      <c r="D511" s="6" t="s">
        <v>1399</v>
      </c>
      <c r="E511" s="6" t="s">
        <v>1574</v>
      </c>
      <c r="F511" s="6" t="s">
        <v>598</v>
      </c>
    </row>
    <row r="512" spans="1:6" x14ac:dyDescent="0.15">
      <c r="A512" s="6">
        <v>511</v>
      </c>
      <c r="B512" s="6" t="s">
        <v>697</v>
      </c>
      <c r="C512" s="24" t="s">
        <v>1575</v>
      </c>
      <c r="D512" s="6" t="s">
        <v>1399</v>
      </c>
      <c r="E512" s="6" t="s">
        <v>1576</v>
      </c>
      <c r="F512" s="6" t="s">
        <v>598</v>
      </c>
    </row>
    <row r="513" spans="1:6" x14ac:dyDescent="0.15">
      <c r="A513" s="6">
        <v>512</v>
      </c>
      <c r="B513" s="6" t="s">
        <v>698</v>
      </c>
      <c r="C513" s="24" t="s">
        <v>1577</v>
      </c>
      <c r="D513" s="6" t="s">
        <v>1399</v>
      </c>
      <c r="E513" s="6" t="s">
        <v>1578</v>
      </c>
      <c r="F513" s="6" t="s">
        <v>598</v>
      </c>
    </row>
    <row r="514" spans="1:6" x14ac:dyDescent="0.15">
      <c r="A514" s="6">
        <v>513</v>
      </c>
      <c r="B514" s="6" t="s">
        <v>699</v>
      </c>
      <c r="C514" s="24" t="s">
        <v>1579</v>
      </c>
      <c r="D514" s="6" t="s">
        <v>1399</v>
      </c>
      <c r="E514" s="6" t="s">
        <v>1580</v>
      </c>
      <c r="F514" s="6" t="s">
        <v>598</v>
      </c>
    </row>
    <row r="515" spans="1:6" x14ac:dyDescent="0.15">
      <c r="A515" s="6">
        <v>514</v>
      </c>
      <c r="B515" s="6" t="s">
        <v>700</v>
      </c>
      <c r="C515" s="24" t="s">
        <v>1581</v>
      </c>
      <c r="D515" s="6" t="s">
        <v>1399</v>
      </c>
      <c r="E515" s="6" t="s">
        <v>1582</v>
      </c>
      <c r="F515" s="6" t="s">
        <v>598</v>
      </c>
    </row>
    <row r="516" spans="1:6" x14ac:dyDescent="0.15">
      <c r="A516" s="6">
        <v>515</v>
      </c>
      <c r="B516" s="6" t="s">
        <v>701</v>
      </c>
      <c r="C516" s="24" t="s">
        <v>1583</v>
      </c>
      <c r="D516" s="6" t="s">
        <v>1399</v>
      </c>
      <c r="E516" s="6" t="s">
        <v>1584</v>
      </c>
      <c r="F516" s="6" t="s">
        <v>598</v>
      </c>
    </row>
    <row r="517" spans="1:6" x14ac:dyDescent="0.15">
      <c r="A517" s="6">
        <v>516</v>
      </c>
      <c r="B517" s="6" t="s">
        <v>702</v>
      </c>
      <c r="C517" s="24" t="s">
        <v>1585</v>
      </c>
      <c r="D517" s="6" t="s">
        <v>1399</v>
      </c>
      <c r="E517" s="6" t="s">
        <v>1586</v>
      </c>
      <c r="F517" s="6" t="s">
        <v>598</v>
      </c>
    </row>
    <row r="518" spans="1:6" x14ac:dyDescent="0.15">
      <c r="A518" s="6">
        <v>517</v>
      </c>
      <c r="B518" s="6" t="s">
        <v>703</v>
      </c>
      <c r="C518" s="24" t="s">
        <v>1573</v>
      </c>
      <c r="D518" s="6" t="s">
        <v>1399</v>
      </c>
      <c r="E518" s="6" t="s">
        <v>1587</v>
      </c>
      <c r="F518" s="6" t="s">
        <v>598</v>
      </c>
    </row>
    <row r="519" spans="1:6" x14ac:dyDescent="0.15">
      <c r="A519" s="6">
        <v>518</v>
      </c>
      <c r="B519" s="6" t="s">
        <v>704</v>
      </c>
      <c r="C519" s="24" t="s">
        <v>1575</v>
      </c>
      <c r="D519" s="6" t="s">
        <v>1399</v>
      </c>
      <c r="E519" s="6" t="s">
        <v>1588</v>
      </c>
      <c r="F519" s="6" t="s">
        <v>598</v>
      </c>
    </row>
    <row r="520" spans="1:6" x14ac:dyDescent="0.15">
      <c r="A520" s="6">
        <v>519</v>
      </c>
      <c r="B520" s="6" t="s">
        <v>705</v>
      </c>
      <c r="C520" s="24" t="s">
        <v>1577</v>
      </c>
      <c r="D520" s="6" t="s">
        <v>1399</v>
      </c>
      <c r="E520" s="6" t="s">
        <v>1589</v>
      </c>
      <c r="F520" s="6" t="s">
        <v>598</v>
      </c>
    </row>
    <row r="521" spans="1:6" x14ac:dyDescent="0.15">
      <c r="A521" s="6">
        <v>520</v>
      </c>
      <c r="B521" s="6" t="s">
        <v>706</v>
      </c>
      <c r="C521" s="24" t="s">
        <v>1579</v>
      </c>
      <c r="D521" s="6" t="s">
        <v>1399</v>
      </c>
      <c r="E521" s="6" t="s">
        <v>1590</v>
      </c>
      <c r="F521" s="6" t="s">
        <v>598</v>
      </c>
    </row>
    <row r="522" spans="1:6" x14ac:dyDescent="0.15">
      <c r="A522" s="6">
        <v>521</v>
      </c>
      <c r="B522" s="6" t="s">
        <v>707</v>
      </c>
      <c r="C522" s="24" t="s">
        <v>1581</v>
      </c>
      <c r="D522" s="6" t="s">
        <v>1399</v>
      </c>
      <c r="E522" s="6" t="s">
        <v>1591</v>
      </c>
      <c r="F522" s="6" t="s">
        <v>598</v>
      </c>
    </row>
    <row r="523" spans="1:6" x14ac:dyDescent="0.15">
      <c r="A523" s="6">
        <v>522</v>
      </c>
      <c r="B523" s="6" t="s">
        <v>708</v>
      </c>
      <c r="C523" s="24" t="s">
        <v>1583</v>
      </c>
      <c r="D523" s="6" t="s">
        <v>1399</v>
      </c>
      <c r="E523" s="6" t="s">
        <v>1592</v>
      </c>
      <c r="F523" s="6" t="s">
        <v>598</v>
      </c>
    </row>
    <row r="524" spans="1:6" x14ac:dyDescent="0.15">
      <c r="A524" s="6">
        <v>523</v>
      </c>
      <c r="B524" s="6" t="s">
        <v>709</v>
      </c>
      <c r="C524" s="24" t="s">
        <v>1585</v>
      </c>
      <c r="D524" s="6" t="s">
        <v>1399</v>
      </c>
      <c r="E524" s="6" t="s">
        <v>1593</v>
      </c>
      <c r="F524" s="6" t="s">
        <v>598</v>
      </c>
    </row>
    <row r="525" spans="1:6" x14ac:dyDescent="0.15">
      <c r="A525" s="6">
        <v>524</v>
      </c>
      <c r="B525" s="6" t="s">
        <v>710</v>
      </c>
      <c r="C525" s="24" t="s">
        <v>1594</v>
      </c>
      <c r="D525" s="6" t="s">
        <v>1595</v>
      </c>
      <c r="E525" s="6" t="s">
        <v>1596</v>
      </c>
      <c r="F525" s="6" t="s">
        <v>711</v>
      </c>
    </row>
    <row r="526" spans="1:6" x14ac:dyDescent="0.15">
      <c r="A526" s="6">
        <v>525</v>
      </c>
      <c r="B526" s="6" t="s">
        <v>714</v>
      </c>
      <c r="C526" s="24" t="s">
        <v>1597</v>
      </c>
      <c r="D526" s="6" t="s">
        <v>1595</v>
      </c>
      <c r="E526" s="6" t="s">
        <v>1598</v>
      </c>
      <c r="F526" s="6" t="s">
        <v>711</v>
      </c>
    </row>
    <row r="527" spans="1:6" x14ac:dyDescent="0.15">
      <c r="A527" s="6">
        <v>526</v>
      </c>
      <c r="B527" s="6" t="s">
        <v>715</v>
      </c>
      <c r="C527" s="24" t="s">
        <v>1599</v>
      </c>
      <c r="D527" s="6" t="s">
        <v>1595</v>
      </c>
      <c r="E527" s="6" t="s">
        <v>1600</v>
      </c>
      <c r="F527" s="6" t="s">
        <v>711</v>
      </c>
    </row>
    <row r="528" spans="1:6" x14ac:dyDescent="0.15">
      <c r="A528" s="6">
        <v>527</v>
      </c>
      <c r="B528" s="6" t="s">
        <v>716</v>
      </c>
      <c r="C528" s="24" t="s">
        <v>1601</v>
      </c>
      <c r="D528" s="6" t="s">
        <v>1595</v>
      </c>
      <c r="E528" s="6" t="s">
        <v>1602</v>
      </c>
      <c r="F528" s="6" t="s">
        <v>711</v>
      </c>
    </row>
    <row r="529" spans="1:6" x14ac:dyDescent="0.15">
      <c r="A529" s="6">
        <v>528</v>
      </c>
      <c r="B529" s="6" t="s">
        <v>717</v>
      </c>
      <c r="C529" s="24" t="s">
        <v>1603</v>
      </c>
      <c r="D529" s="6" t="s">
        <v>1595</v>
      </c>
      <c r="E529" s="6" t="s">
        <v>1604</v>
      </c>
      <c r="F529" s="6" t="s">
        <v>711</v>
      </c>
    </row>
    <row r="530" spans="1:6" x14ac:dyDescent="0.15">
      <c r="A530" s="6">
        <v>529</v>
      </c>
      <c r="B530" s="6" t="s">
        <v>718</v>
      </c>
      <c r="C530" s="24" t="s">
        <v>1605</v>
      </c>
      <c r="D530" s="6" t="s">
        <v>1595</v>
      </c>
      <c r="E530" s="6" t="s">
        <v>1606</v>
      </c>
      <c r="F530" s="6" t="s">
        <v>711</v>
      </c>
    </row>
    <row r="531" spans="1:6" x14ac:dyDescent="0.15">
      <c r="A531" s="6">
        <v>530</v>
      </c>
      <c r="B531" s="6" t="s">
        <v>719</v>
      </c>
      <c r="C531" s="24" t="s">
        <v>1607</v>
      </c>
      <c r="D531" s="6" t="s">
        <v>1595</v>
      </c>
      <c r="E531" s="6" t="s">
        <v>1608</v>
      </c>
      <c r="F531" s="6" t="s">
        <v>711</v>
      </c>
    </row>
    <row r="532" spans="1:6" x14ac:dyDescent="0.15">
      <c r="A532" s="6">
        <v>531</v>
      </c>
      <c r="B532" s="6" t="s">
        <v>720</v>
      </c>
      <c r="C532" s="24" t="s">
        <v>1609</v>
      </c>
      <c r="D532" s="6" t="s">
        <v>1595</v>
      </c>
      <c r="E532" s="6" t="s">
        <v>1610</v>
      </c>
      <c r="F532" s="6" t="s">
        <v>711</v>
      </c>
    </row>
    <row r="533" spans="1:6" x14ac:dyDescent="0.15">
      <c r="A533" s="6">
        <v>532</v>
      </c>
      <c r="B533" s="6" t="s">
        <v>721</v>
      </c>
      <c r="C533" s="24" t="s">
        <v>1611</v>
      </c>
      <c r="D533" s="6" t="s">
        <v>1595</v>
      </c>
      <c r="E533" s="6" t="s">
        <v>1612</v>
      </c>
      <c r="F533" s="6" t="s">
        <v>711</v>
      </c>
    </row>
    <row r="534" spans="1:6" x14ac:dyDescent="0.15">
      <c r="A534" s="6">
        <v>533</v>
      </c>
      <c r="B534" s="6" t="s">
        <v>722</v>
      </c>
      <c r="C534" s="24" t="s">
        <v>1613</v>
      </c>
      <c r="D534" s="6" t="s">
        <v>1595</v>
      </c>
      <c r="E534" s="6" t="s">
        <v>1614</v>
      </c>
      <c r="F534" s="6" t="s">
        <v>711</v>
      </c>
    </row>
    <row r="535" spans="1:6" x14ac:dyDescent="0.15">
      <c r="A535" s="6">
        <v>534</v>
      </c>
      <c r="B535" s="6" t="s">
        <v>723</v>
      </c>
      <c r="C535" s="24" t="s">
        <v>1615</v>
      </c>
      <c r="D535" s="6" t="s">
        <v>1616</v>
      </c>
      <c r="E535" s="6" t="s">
        <v>1617</v>
      </c>
      <c r="F535" s="6" t="s">
        <v>555</v>
      </c>
    </row>
    <row r="536" spans="1:6" x14ac:dyDescent="0.15">
      <c r="A536" s="6">
        <v>535</v>
      </c>
      <c r="B536" s="6" t="s">
        <v>724</v>
      </c>
      <c r="C536" s="24" t="s">
        <v>1618</v>
      </c>
      <c r="D536" s="6" t="s">
        <v>1616</v>
      </c>
      <c r="E536" s="6" t="s">
        <v>1619</v>
      </c>
      <c r="F536" s="6" t="s">
        <v>555</v>
      </c>
    </row>
    <row r="537" spans="1:6" x14ac:dyDescent="0.15">
      <c r="A537" s="6">
        <v>536</v>
      </c>
      <c r="B537" s="6" t="s">
        <v>725</v>
      </c>
      <c r="C537" s="24" t="s">
        <v>1620</v>
      </c>
      <c r="D537" s="6" t="s">
        <v>1616</v>
      </c>
      <c r="E537" s="6" t="s">
        <v>1621</v>
      </c>
      <c r="F537" s="6" t="s">
        <v>555</v>
      </c>
    </row>
    <row r="538" spans="1:6" x14ac:dyDescent="0.15">
      <c r="A538" s="6">
        <v>537</v>
      </c>
      <c r="B538" s="6" t="s">
        <v>726</v>
      </c>
      <c r="C538" s="24" t="s">
        <v>1622</v>
      </c>
      <c r="D538" s="6" t="s">
        <v>1616</v>
      </c>
      <c r="E538" s="6" t="s">
        <v>1623</v>
      </c>
      <c r="F538" s="6" t="s">
        <v>555</v>
      </c>
    </row>
    <row r="539" spans="1:6" x14ac:dyDescent="0.15">
      <c r="A539" s="6">
        <v>538</v>
      </c>
      <c r="B539" s="6" t="s">
        <v>727</v>
      </c>
      <c r="C539" s="24" t="s">
        <v>1624</v>
      </c>
      <c r="D539" s="6" t="s">
        <v>1616</v>
      </c>
      <c r="E539" s="6" t="s">
        <v>1625</v>
      </c>
      <c r="F539" s="6" t="s">
        <v>555</v>
      </c>
    </row>
    <row r="540" spans="1:6" x14ac:dyDescent="0.15">
      <c r="A540" s="6">
        <v>539</v>
      </c>
      <c r="B540" s="6" t="s">
        <v>728</v>
      </c>
      <c r="C540" s="24" t="s">
        <v>1626</v>
      </c>
      <c r="D540" s="6" t="s">
        <v>1616</v>
      </c>
      <c r="E540" s="6" t="s">
        <v>1627</v>
      </c>
      <c r="F540" s="6" t="s">
        <v>555</v>
      </c>
    </row>
    <row r="541" spans="1:6" x14ac:dyDescent="0.15">
      <c r="A541" s="6">
        <v>540</v>
      </c>
      <c r="B541" s="6" t="s">
        <v>729</v>
      </c>
      <c r="C541" s="24" t="s">
        <v>1628</v>
      </c>
      <c r="D541" s="6" t="s">
        <v>1616</v>
      </c>
      <c r="E541" s="6" t="s">
        <v>1629</v>
      </c>
      <c r="F541" s="6" t="s">
        <v>555</v>
      </c>
    </row>
    <row r="542" spans="1:6" x14ac:dyDescent="0.15">
      <c r="A542" s="6">
        <v>541</v>
      </c>
      <c r="B542" s="6" t="s">
        <v>730</v>
      </c>
      <c r="C542" s="24" t="s">
        <v>1630</v>
      </c>
      <c r="D542" s="6" t="s">
        <v>1616</v>
      </c>
      <c r="E542" s="6" t="s">
        <v>1631</v>
      </c>
      <c r="F542" s="6" t="s">
        <v>555</v>
      </c>
    </row>
    <row r="543" spans="1:6" x14ac:dyDescent="0.15">
      <c r="A543" s="6">
        <v>542</v>
      </c>
      <c r="B543" s="6" t="s">
        <v>731</v>
      </c>
      <c r="C543" s="24" t="s">
        <v>1632</v>
      </c>
      <c r="D543" s="6" t="s">
        <v>1616</v>
      </c>
      <c r="E543" s="6" t="s">
        <v>1633</v>
      </c>
      <c r="F543" s="6" t="s">
        <v>555</v>
      </c>
    </row>
    <row r="544" spans="1:6" x14ac:dyDescent="0.15">
      <c r="A544" s="6">
        <v>543</v>
      </c>
      <c r="B544" s="6" t="s">
        <v>732</v>
      </c>
      <c r="C544" s="24" t="s">
        <v>1634</v>
      </c>
      <c r="D544" s="6" t="s">
        <v>1616</v>
      </c>
      <c r="E544" s="6" t="s">
        <v>1635</v>
      </c>
      <c r="F544" s="6" t="s">
        <v>555</v>
      </c>
    </row>
    <row r="545" spans="1:6" x14ac:dyDescent="0.15">
      <c r="A545" s="6">
        <v>544</v>
      </c>
      <c r="B545" s="6" t="s">
        <v>733</v>
      </c>
      <c r="C545" s="24" t="s">
        <v>1636</v>
      </c>
      <c r="D545" s="6" t="s">
        <v>1616</v>
      </c>
      <c r="E545" s="6" t="s">
        <v>1637</v>
      </c>
      <c r="F545" s="6" t="s">
        <v>555</v>
      </c>
    </row>
    <row r="546" spans="1:6" x14ac:dyDescent="0.15">
      <c r="A546" s="6">
        <v>545</v>
      </c>
      <c r="B546" s="6" t="s">
        <v>734</v>
      </c>
      <c r="C546" s="24" t="s">
        <v>1638</v>
      </c>
      <c r="D546" s="6" t="s">
        <v>1616</v>
      </c>
      <c r="E546" s="6" t="s">
        <v>1639</v>
      </c>
      <c r="F546" s="6" t="s">
        <v>555</v>
      </c>
    </row>
    <row r="547" spans="1:6" x14ac:dyDescent="0.15">
      <c r="A547" s="6">
        <v>546</v>
      </c>
      <c r="B547" s="6" t="s">
        <v>735</v>
      </c>
      <c r="C547" s="24" t="s">
        <v>1640</v>
      </c>
      <c r="D547" s="6" t="s">
        <v>1616</v>
      </c>
      <c r="E547" s="6" t="s">
        <v>1641</v>
      </c>
      <c r="F547" s="6" t="s">
        <v>555</v>
      </c>
    </row>
    <row r="548" spans="1:6" x14ac:dyDescent="0.15">
      <c r="A548" s="6">
        <v>547</v>
      </c>
      <c r="B548" s="6" t="s">
        <v>736</v>
      </c>
      <c r="C548" s="24" t="s">
        <v>1642</v>
      </c>
      <c r="D548" s="6" t="s">
        <v>1616</v>
      </c>
      <c r="E548" s="6" t="s">
        <v>1643</v>
      </c>
      <c r="F548" s="6" t="s">
        <v>555</v>
      </c>
    </row>
    <row r="549" spans="1:6" x14ac:dyDescent="0.15">
      <c r="A549" s="6">
        <v>548</v>
      </c>
      <c r="B549" s="6" t="s">
        <v>737</v>
      </c>
      <c r="C549" s="24" t="s">
        <v>1644</v>
      </c>
      <c r="D549" s="6" t="s">
        <v>1399</v>
      </c>
      <c r="E549" s="6" t="s">
        <v>1645</v>
      </c>
      <c r="F549" s="6" t="s">
        <v>593</v>
      </c>
    </row>
    <row r="550" spans="1:6" x14ac:dyDescent="0.15">
      <c r="A550" s="6">
        <v>549</v>
      </c>
      <c r="B550" s="6" t="s">
        <v>738</v>
      </c>
      <c r="C550" s="24" t="s">
        <v>1646</v>
      </c>
      <c r="D550" s="6" t="s">
        <v>1399</v>
      </c>
      <c r="E550" s="6" t="s">
        <v>1647</v>
      </c>
      <c r="F550" s="6" t="s">
        <v>593</v>
      </c>
    </row>
    <row r="551" spans="1:6" x14ac:dyDescent="0.15">
      <c r="A551" s="6">
        <v>550</v>
      </c>
      <c r="B551" s="6" t="s">
        <v>739</v>
      </c>
      <c r="C551" s="24" t="s">
        <v>1648</v>
      </c>
      <c r="D551" s="6" t="s">
        <v>1399</v>
      </c>
      <c r="E551" s="6" t="s">
        <v>1649</v>
      </c>
      <c r="F551" s="6" t="s">
        <v>598</v>
      </c>
    </row>
    <row r="552" spans="1:6" x14ac:dyDescent="0.15">
      <c r="A552" s="6">
        <v>551</v>
      </c>
      <c r="B552" s="6" t="s">
        <v>740</v>
      </c>
      <c r="C552" s="24" t="s">
        <v>1650</v>
      </c>
      <c r="D552" s="6" t="s">
        <v>1399</v>
      </c>
      <c r="E552" s="6" t="s">
        <v>1651</v>
      </c>
      <c r="F552" s="6" t="s">
        <v>598</v>
      </c>
    </row>
    <row r="553" spans="1:6" x14ac:dyDescent="0.15">
      <c r="A553" s="6">
        <v>552</v>
      </c>
      <c r="B553" s="6" t="s">
        <v>741</v>
      </c>
      <c r="C553" s="24" t="s">
        <v>1652</v>
      </c>
      <c r="D553" s="6" t="s">
        <v>1399</v>
      </c>
      <c r="E553" s="6" t="s">
        <v>1653</v>
      </c>
      <c r="F553" s="6" t="s">
        <v>598</v>
      </c>
    </row>
    <row r="554" spans="1:6" x14ac:dyDescent="0.15">
      <c r="A554" s="6">
        <v>553</v>
      </c>
      <c r="B554" s="6" t="s">
        <v>742</v>
      </c>
      <c r="C554" s="24" t="s">
        <v>1654</v>
      </c>
      <c r="D554" s="6" t="s">
        <v>1399</v>
      </c>
      <c r="E554" s="6" t="s">
        <v>1655</v>
      </c>
      <c r="F554" s="6" t="s">
        <v>598</v>
      </c>
    </row>
    <row r="555" spans="1:6" x14ac:dyDescent="0.15">
      <c r="A555" s="6">
        <v>554</v>
      </c>
      <c r="B555" s="6" t="s">
        <v>743</v>
      </c>
      <c r="C555" s="24" t="s">
        <v>1656</v>
      </c>
      <c r="D555" s="6" t="s">
        <v>1399</v>
      </c>
      <c r="E555" s="6" t="s">
        <v>1657</v>
      </c>
      <c r="F555" s="6" t="s">
        <v>598</v>
      </c>
    </row>
    <row r="556" spans="1:6" x14ac:dyDescent="0.15">
      <c r="A556" s="6">
        <v>555</v>
      </c>
      <c r="B556" s="6" t="s">
        <v>744</v>
      </c>
      <c r="C556" s="24" t="s">
        <v>1658</v>
      </c>
      <c r="D556" s="6" t="s">
        <v>1399</v>
      </c>
      <c r="E556" s="6" t="s">
        <v>1659</v>
      </c>
      <c r="F556" s="6" t="s">
        <v>598</v>
      </c>
    </row>
    <row r="557" spans="1:6" x14ac:dyDescent="0.15">
      <c r="A557" s="6">
        <v>556</v>
      </c>
      <c r="B557" s="6" t="s">
        <v>745</v>
      </c>
      <c r="C557" s="24" t="s">
        <v>1660</v>
      </c>
      <c r="D557" s="6" t="s">
        <v>1399</v>
      </c>
      <c r="E557" s="6" t="s">
        <v>1661</v>
      </c>
      <c r="F557" s="6" t="s">
        <v>598</v>
      </c>
    </row>
    <row r="558" spans="1:6" x14ac:dyDescent="0.15">
      <c r="A558" s="6">
        <v>557</v>
      </c>
      <c r="B558" s="6" t="s">
        <v>746</v>
      </c>
      <c r="C558" s="24" t="s">
        <v>1662</v>
      </c>
      <c r="D558" s="6" t="s">
        <v>1399</v>
      </c>
      <c r="E558" s="6" t="s">
        <v>1663</v>
      </c>
      <c r="F558" s="6" t="s">
        <v>598</v>
      </c>
    </row>
    <row r="559" spans="1:6" x14ac:dyDescent="0.15">
      <c r="A559" s="6">
        <v>558</v>
      </c>
      <c r="B559" s="6" t="s">
        <v>747</v>
      </c>
      <c r="C559" s="24" t="s">
        <v>1664</v>
      </c>
      <c r="D559" s="6" t="s">
        <v>1399</v>
      </c>
      <c r="E559" s="6" t="s">
        <v>1665</v>
      </c>
      <c r="F559" s="6" t="s">
        <v>598</v>
      </c>
    </row>
    <row r="560" spans="1:6" x14ac:dyDescent="0.15">
      <c r="A560" s="6">
        <v>559</v>
      </c>
      <c r="B560" s="6" t="s">
        <v>748</v>
      </c>
      <c r="C560" s="24" t="s">
        <v>1666</v>
      </c>
      <c r="D560" s="6" t="s">
        <v>1399</v>
      </c>
      <c r="E560" s="6" t="s">
        <v>1667</v>
      </c>
      <c r="F560" s="6" t="s">
        <v>598</v>
      </c>
    </row>
    <row r="561" spans="1:6" x14ac:dyDescent="0.15">
      <c r="A561" s="6">
        <v>560</v>
      </c>
      <c r="B561" s="6" t="s">
        <v>749</v>
      </c>
      <c r="C561" s="24" t="s">
        <v>1668</v>
      </c>
      <c r="D561" s="6" t="s">
        <v>1616</v>
      </c>
      <c r="E561" s="6" t="s">
        <v>1669</v>
      </c>
      <c r="F561" s="6" t="s">
        <v>555</v>
      </c>
    </row>
    <row r="562" spans="1:6" x14ac:dyDescent="0.15">
      <c r="A562" s="6">
        <v>561</v>
      </c>
      <c r="B562" s="6" t="s">
        <v>750</v>
      </c>
      <c r="C562" s="24" t="s">
        <v>1670</v>
      </c>
      <c r="D562" s="6" t="s">
        <v>1616</v>
      </c>
      <c r="E562" s="6" t="s">
        <v>1671</v>
      </c>
      <c r="F562" s="6" t="s">
        <v>555</v>
      </c>
    </row>
    <row r="563" spans="1:6" x14ac:dyDescent="0.15">
      <c r="A563" s="6">
        <v>562</v>
      </c>
      <c r="B563" s="6" t="s">
        <v>751</v>
      </c>
      <c r="C563" s="24" t="s">
        <v>1672</v>
      </c>
      <c r="D563" s="6" t="s">
        <v>1399</v>
      </c>
      <c r="E563" s="6" t="s">
        <v>1673</v>
      </c>
      <c r="F563" s="6" t="s">
        <v>593</v>
      </c>
    </row>
    <row r="564" spans="1:6" x14ac:dyDescent="0.15">
      <c r="A564" s="6">
        <v>563</v>
      </c>
      <c r="B564" s="6" t="s">
        <v>752</v>
      </c>
      <c r="C564" s="24" t="s">
        <v>1674</v>
      </c>
      <c r="D564" s="6" t="s">
        <v>1399</v>
      </c>
      <c r="E564" s="6" t="s">
        <v>1675</v>
      </c>
      <c r="F564" s="6" t="s">
        <v>593</v>
      </c>
    </row>
    <row r="565" spans="1:6" x14ac:dyDescent="0.15">
      <c r="A565" s="6">
        <v>564</v>
      </c>
      <c r="B565" s="6" t="s">
        <v>753</v>
      </c>
      <c r="C565" s="24" t="s">
        <v>1676</v>
      </c>
      <c r="D565" s="6" t="s">
        <v>1399</v>
      </c>
      <c r="E565" s="6" t="s">
        <v>1677</v>
      </c>
      <c r="F565" s="6" t="s">
        <v>593</v>
      </c>
    </row>
    <row r="566" spans="1:6" x14ac:dyDescent="0.15">
      <c r="A566" s="6">
        <v>565</v>
      </c>
      <c r="B566" s="6" t="s">
        <v>754</v>
      </c>
      <c r="C566" s="24" t="s">
        <v>1678</v>
      </c>
      <c r="D566" s="6" t="s">
        <v>1399</v>
      </c>
      <c r="E566" s="6" t="s">
        <v>1679</v>
      </c>
      <c r="F566" s="6" t="s">
        <v>593</v>
      </c>
    </row>
    <row r="567" spans="1:6" x14ac:dyDescent="0.15">
      <c r="A567" s="6">
        <v>566</v>
      </c>
      <c r="B567" s="6" t="s">
        <v>755</v>
      </c>
      <c r="C567" s="24" t="s">
        <v>1680</v>
      </c>
      <c r="D567" s="6" t="s">
        <v>882</v>
      </c>
      <c r="E567" s="6" t="s">
        <v>1681</v>
      </c>
      <c r="F567" s="6" t="s">
        <v>756</v>
      </c>
    </row>
    <row r="568" spans="1:6" x14ac:dyDescent="0.15">
      <c r="A568" s="6">
        <v>567</v>
      </c>
      <c r="B568" s="6" t="s">
        <v>757</v>
      </c>
      <c r="C568" s="24" t="s">
        <v>1680</v>
      </c>
      <c r="D568" s="6" t="s">
        <v>882</v>
      </c>
      <c r="E568" s="6" t="s">
        <v>1682</v>
      </c>
      <c r="F568" s="6" t="s">
        <v>756</v>
      </c>
    </row>
    <row r="569" spans="1:6" x14ac:dyDescent="0.15">
      <c r="A569" s="6">
        <v>568</v>
      </c>
      <c r="B569" s="6" t="s">
        <v>758</v>
      </c>
      <c r="C569" s="24" t="s">
        <v>1680</v>
      </c>
      <c r="D569" s="6" t="s">
        <v>882</v>
      </c>
      <c r="E569" s="6" t="s">
        <v>1683</v>
      </c>
      <c r="F569" s="6" t="s">
        <v>756</v>
      </c>
    </row>
    <row r="570" spans="1:6" x14ac:dyDescent="0.15">
      <c r="A570" s="6">
        <v>569</v>
      </c>
      <c r="B570" s="6" t="s">
        <v>759</v>
      </c>
      <c r="C570" s="24" t="s">
        <v>1680</v>
      </c>
      <c r="D570" s="6" t="s">
        <v>882</v>
      </c>
      <c r="E570" s="6" t="s">
        <v>1684</v>
      </c>
      <c r="F570" s="6" t="s">
        <v>756</v>
      </c>
    </row>
    <row r="571" spans="1:6" x14ac:dyDescent="0.15">
      <c r="A571" s="6">
        <v>570</v>
      </c>
      <c r="B571" s="6" t="s">
        <v>760</v>
      </c>
      <c r="C571" s="24" t="s">
        <v>1680</v>
      </c>
      <c r="D571" s="6" t="s">
        <v>882</v>
      </c>
      <c r="E571" s="6" t="s">
        <v>1685</v>
      </c>
      <c r="F571" s="6" t="s">
        <v>756</v>
      </c>
    </row>
    <row r="572" spans="1:6" x14ac:dyDescent="0.15">
      <c r="A572" s="6">
        <v>571</v>
      </c>
      <c r="B572" s="6" t="s">
        <v>761</v>
      </c>
      <c r="C572" s="24" t="s">
        <v>1680</v>
      </c>
      <c r="D572" s="6" t="s">
        <v>882</v>
      </c>
      <c r="E572" s="6" t="s">
        <v>1686</v>
      </c>
      <c r="F572" s="6" t="s">
        <v>756</v>
      </c>
    </row>
    <row r="573" spans="1:6" x14ac:dyDescent="0.15">
      <c r="A573" s="6">
        <v>572</v>
      </c>
      <c r="B573" s="6" t="s">
        <v>762</v>
      </c>
      <c r="C573" s="24" t="s">
        <v>1680</v>
      </c>
      <c r="D573" s="6" t="s">
        <v>882</v>
      </c>
      <c r="E573" s="6" t="s">
        <v>1687</v>
      </c>
      <c r="F573" s="6" t="s">
        <v>756</v>
      </c>
    </row>
    <row r="574" spans="1:6" x14ac:dyDescent="0.15">
      <c r="A574" s="6">
        <v>573</v>
      </c>
      <c r="B574" s="6" t="s">
        <v>763</v>
      </c>
      <c r="C574" s="24" t="s">
        <v>1680</v>
      </c>
      <c r="D574" s="6" t="s">
        <v>882</v>
      </c>
      <c r="E574" s="6" t="s">
        <v>1688</v>
      </c>
      <c r="F574" s="6" t="s">
        <v>756</v>
      </c>
    </row>
    <row r="575" spans="1:6" x14ac:dyDescent="0.15">
      <c r="A575" s="6">
        <v>574</v>
      </c>
      <c r="B575" s="6" t="s">
        <v>764</v>
      </c>
      <c r="C575" s="24" t="s">
        <v>1680</v>
      </c>
      <c r="D575" s="6" t="s">
        <v>882</v>
      </c>
      <c r="E575" s="6" t="s">
        <v>1689</v>
      </c>
      <c r="F575" s="6" t="s">
        <v>756</v>
      </c>
    </row>
    <row r="576" spans="1:6" x14ac:dyDescent="0.15">
      <c r="A576" s="6">
        <v>575</v>
      </c>
      <c r="B576" s="6" t="s">
        <v>765</v>
      </c>
      <c r="C576" s="24" t="s">
        <v>1690</v>
      </c>
      <c r="D576" s="6" t="s">
        <v>882</v>
      </c>
      <c r="E576" s="6" t="s">
        <v>1691</v>
      </c>
      <c r="F576" s="6" t="s">
        <v>500</v>
      </c>
    </row>
    <row r="577" spans="1:6" x14ac:dyDescent="0.15">
      <c r="A577" s="6">
        <v>576</v>
      </c>
      <c r="B577" s="6" t="s">
        <v>766</v>
      </c>
      <c r="C577" s="24" t="s">
        <v>1690</v>
      </c>
      <c r="D577" s="6" t="s">
        <v>882</v>
      </c>
      <c r="E577" s="6" t="s">
        <v>1692</v>
      </c>
      <c r="F577" s="6" t="s">
        <v>500</v>
      </c>
    </row>
    <row r="578" spans="1:6" x14ac:dyDescent="0.15">
      <c r="A578" s="6">
        <v>577</v>
      </c>
      <c r="B578" s="6" t="s">
        <v>767</v>
      </c>
      <c r="C578" s="24" t="s">
        <v>1690</v>
      </c>
      <c r="D578" s="6" t="s">
        <v>882</v>
      </c>
      <c r="E578" s="6" t="s">
        <v>1693</v>
      </c>
      <c r="F578" s="6" t="s">
        <v>500</v>
      </c>
    </row>
    <row r="579" spans="1:6" x14ac:dyDescent="0.15">
      <c r="A579" s="6">
        <v>578</v>
      </c>
      <c r="B579" s="6" t="s">
        <v>768</v>
      </c>
      <c r="C579" s="24" t="s">
        <v>1690</v>
      </c>
      <c r="D579" s="6" t="s">
        <v>882</v>
      </c>
      <c r="E579" s="6" t="s">
        <v>1694</v>
      </c>
      <c r="F579" s="6" t="s">
        <v>500</v>
      </c>
    </row>
    <row r="580" spans="1:6" x14ac:dyDescent="0.15">
      <c r="A580" s="6">
        <v>579</v>
      </c>
      <c r="B580" s="6" t="s">
        <v>769</v>
      </c>
      <c r="C580" s="24" t="s">
        <v>1695</v>
      </c>
      <c r="D580" s="6" t="s">
        <v>882</v>
      </c>
      <c r="E580" s="6" t="s">
        <v>1696</v>
      </c>
      <c r="F580" s="6" t="s">
        <v>770</v>
      </c>
    </row>
    <row r="581" spans="1:6" x14ac:dyDescent="0.15">
      <c r="A581" s="6">
        <v>580</v>
      </c>
      <c r="B581" s="6" t="s">
        <v>771</v>
      </c>
      <c r="C581" s="24" t="s">
        <v>1695</v>
      </c>
      <c r="D581" s="6" t="s">
        <v>882</v>
      </c>
      <c r="E581" s="6" t="s">
        <v>1697</v>
      </c>
      <c r="F581" s="6" t="s">
        <v>770</v>
      </c>
    </row>
    <row r="582" spans="1:6" x14ac:dyDescent="0.15">
      <c r="A582" s="6">
        <v>581</v>
      </c>
      <c r="B582" s="6" t="s">
        <v>772</v>
      </c>
      <c r="C582" s="24" t="s">
        <v>1695</v>
      </c>
      <c r="D582" s="6" t="s">
        <v>882</v>
      </c>
      <c r="E582" s="6" t="s">
        <v>1698</v>
      </c>
      <c r="F582" s="6" t="s">
        <v>770</v>
      </c>
    </row>
    <row r="583" spans="1:6" x14ac:dyDescent="0.15">
      <c r="A583" s="6">
        <v>582</v>
      </c>
      <c r="B583" s="6" t="s">
        <v>773</v>
      </c>
      <c r="C583" s="24" t="s">
        <v>1695</v>
      </c>
      <c r="D583" s="6" t="s">
        <v>882</v>
      </c>
      <c r="E583" s="6" t="s">
        <v>1699</v>
      </c>
      <c r="F583" s="6" t="s">
        <v>770</v>
      </c>
    </row>
    <row r="584" spans="1:6" x14ac:dyDescent="0.15">
      <c r="A584" s="6">
        <v>583</v>
      </c>
      <c r="B584" s="6" t="s">
        <v>774</v>
      </c>
      <c r="C584" s="24" t="s">
        <v>1695</v>
      </c>
      <c r="D584" s="6" t="s">
        <v>882</v>
      </c>
      <c r="E584" s="6" t="s">
        <v>1700</v>
      </c>
      <c r="F584" s="6" t="s">
        <v>770</v>
      </c>
    </row>
    <row r="585" spans="1:6" x14ac:dyDescent="0.15">
      <c r="A585" s="6">
        <v>584</v>
      </c>
      <c r="B585" s="6" t="s">
        <v>775</v>
      </c>
      <c r="C585" s="24" t="s">
        <v>1695</v>
      </c>
      <c r="D585" s="6" t="s">
        <v>882</v>
      </c>
      <c r="E585" s="6" t="s">
        <v>1701</v>
      </c>
      <c r="F585" s="6" t="s">
        <v>770</v>
      </c>
    </row>
    <row r="586" spans="1:6" x14ac:dyDescent="0.15">
      <c r="A586" s="6">
        <v>585</v>
      </c>
      <c r="B586" s="6" t="s">
        <v>776</v>
      </c>
      <c r="C586" s="24" t="s">
        <v>1702</v>
      </c>
      <c r="D586" s="6" t="s">
        <v>882</v>
      </c>
      <c r="E586" s="6" t="s">
        <v>1703</v>
      </c>
      <c r="F586" s="6" t="s">
        <v>777</v>
      </c>
    </row>
    <row r="587" spans="1:6" x14ac:dyDescent="0.15">
      <c r="A587" s="6">
        <v>586</v>
      </c>
      <c r="B587" s="6" t="s">
        <v>778</v>
      </c>
      <c r="C587" s="24" t="s">
        <v>1702</v>
      </c>
      <c r="D587" s="6" t="s">
        <v>882</v>
      </c>
      <c r="E587" s="6" t="s">
        <v>1704</v>
      </c>
      <c r="F587" s="6" t="s">
        <v>777</v>
      </c>
    </row>
    <row r="588" spans="1:6" x14ac:dyDescent="0.15">
      <c r="A588" s="6">
        <v>587</v>
      </c>
      <c r="B588" s="6" t="s">
        <v>779</v>
      </c>
      <c r="C588" s="24" t="s">
        <v>1702</v>
      </c>
      <c r="D588" s="6" t="s">
        <v>882</v>
      </c>
      <c r="E588" s="6" t="s">
        <v>1705</v>
      </c>
      <c r="F588" s="6" t="s">
        <v>777</v>
      </c>
    </row>
    <row r="589" spans="1:6" x14ac:dyDescent="0.15">
      <c r="A589" s="6">
        <v>588</v>
      </c>
      <c r="B589" s="6" t="s">
        <v>780</v>
      </c>
      <c r="C589" s="24" t="s">
        <v>1702</v>
      </c>
      <c r="D589" s="6" t="s">
        <v>882</v>
      </c>
      <c r="E589" s="6" t="s">
        <v>1706</v>
      </c>
      <c r="F589" s="6" t="s">
        <v>777</v>
      </c>
    </row>
    <row r="590" spans="1:6" x14ac:dyDescent="0.15">
      <c r="A590" s="6">
        <v>589</v>
      </c>
      <c r="B590" s="6" t="s">
        <v>781</v>
      </c>
      <c r="C590" s="24" t="s">
        <v>1702</v>
      </c>
      <c r="D590" s="6" t="s">
        <v>882</v>
      </c>
      <c r="E590" s="6" t="s">
        <v>1707</v>
      </c>
      <c r="F590" s="6" t="s">
        <v>777</v>
      </c>
    </row>
    <row r="591" spans="1:6" x14ac:dyDescent="0.15">
      <c r="A591" s="6">
        <v>590</v>
      </c>
      <c r="B591" s="6" t="s">
        <v>782</v>
      </c>
      <c r="C591" s="24" t="s">
        <v>1702</v>
      </c>
      <c r="D591" s="6" t="s">
        <v>882</v>
      </c>
      <c r="E591" s="6" t="s">
        <v>1708</v>
      </c>
      <c r="F591" s="6" t="s">
        <v>777</v>
      </c>
    </row>
    <row r="592" spans="1:6" x14ac:dyDescent="0.15">
      <c r="A592" s="6">
        <v>591</v>
      </c>
      <c r="B592" s="6" t="s">
        <v>783</v>
      </c>
      <c r="C592" s="24" t="s">
        <v>1702</v>
      </c>
      <c r="D592" s="6" t="s">
        <v>882</v>
      </c>
      <c r="E592" s="6" t="s">
        <v>1709</v>
      </c>
      <c r="F592" s="6" t="s">
        <v>777</v>
      </c>
    </row>
    <row r="593" spans="1:6" x14ac:dyDescent="0.15">
      <c r="A593" s="6">
        <v>592</v>
      </c>
      <c r="B593" s="6" t="s">
        <v>784</v>
      </c>
      <c r="C593" s="24" t="s">
        <v>1702</v>
      </c>
      <c r="D593" s="6" t="s">
        <v>882</v>
      </c>
      <c r="E593" s="6" t="s">
        <v>1710</v>
      </c>
      <c r="F593" s="6" t="s">
        <v>777</v>
      </c>
    </row>
    <row r="594" spans="1:6" x14ac:dyDescent="0.15">
      <c r="A594" s="6">
        <v>593</v>
      </c>
      <c r="B594" s="6" t="s">
        <v>785</v>
      </c>
      <c r="C594" s="24" t="s">
        <v>1702</v>
      </c>
      <c r="D594" s="6" t="s">
        <v>882</v>
      </c>
      <c r="E594" s="6" t="s">
        <v>1711</v>
      </c>
      <c r="F594" s="6" t="s">
        <v>777</v>
      </c>
    </row>
    <row r="595" spans="1:6" x14ac:dyDescent="0.15">
      <c r="A595" s="6">
        <v>594</v>
      </c>
      <c r="B595" s="6" t="s">
        <v>786</v>
      </c>
      <c r="C595" s="24" t="s">
        <v>1702</v>
      </c>
      <c r="D595" s="6" t="s">
        <v>882</v>
      </c>
      <c r="E595" s="6" t="s">
        <v>1712</v>
      </c>
      <c r="F595" s="6" t="s">
        <v>777</v>
      </c>
    </row>
    <row r="596" spans="1:6" x14ac:dyDescent="0.15">
      <c r="A596" s="6">
        <v>595</v>
      </c>
      <c r="B596" s="6" t="s">
        <v>787</v>
      </c>
      <c r="C596" s="24" t="s">
        <v>1702</v>
      </c>
      <c r="D596" s="6" t="s">
        <v>882</v>
      </c>
      <c r="E596" s="6" t="s">
        <v>1713</v>
      </c>
      <c r="F596" s="6" t="s">
        <v>777</v>
      </c>
    </row>
    <row r="597" spans="1:6" x14ac:dyDescent="0.15">
      <c r="A597" s="6">
        <v>596</v>
      </c>
      <c r="B597" s="6" t="s">
        <v>788</v>
      </c>
      <c r="C597" s="24" t="s">
        <v>1702</v>
      </c>
      <c r="D597" s="6" t="s">
        <v>882</v>
      </c>
      <c r="E597" s="6" t="s">
        <v>1714</v>
      </c>
      <c r="F597" s="6" t="s">
        <v>777</v>
      </c>
    </row>
    <row r="598" spans="1:6" x14ac:dyDescent="0.15">
      <c r="A598" s="6">
        <v>597</v>
      </c>
      <c r="B598" s="6" t="s">
        <v>789</v>
      </c>
      <c r="C598" s="24" t="s">
        <v>1702</v>
      </c>
      <c r="D598" s="6" t="s">
        <v>882</v>
      </c>
      <c r="E598" s="6" t="s">
        <v>1715</v>
      </c>
      <c r="F598" s="6" t="s">
        <v>777</v>
      </c>
    </row>
    <row r="599" spans="1:6" x14ac:dyDescent="0.15">
      <c r="A599" s="6">
        <v>598</v>
      </c>
      <c r="B599" s="6" t="s">
        <v>790</v>
      </c>
      <c r="C599" s="24" t="s">
        <v>1702</v>
      </c>
      <c r="D599" s="6" t="s">
        <v>882</v>
      </c>
      <c r="E599" s="6" t="s">
        <v>1716</v>
      </c>
      <c r="F599" s="6" t="s">
        <v>777</v>
      </c>
    </row>
    <row r="600" spans="1:6" x14ac:dyDescent="0.15">
      <c r="A600" s="6">
        <v>599</v>
      </c>
      <c r="B600" s="6" t="s">
        <v>791</v>
      </c>
      <c r="C600" s="24" t="s">
        <v>1717</v>
      </c>
      <c r="D600" s="6" t="s">
        <v>882</v>
      </c>
      <c r="E600" s="6" t="s">
        <v>1718</v>
      </c>
      <c r="F600" s="6" t="s">
        <v>756</v>
      </c>
    </row>
    <row r="601" spans="1:6" x14ac:dyDescent="0.15">
      <c r="A601" s="6">
        <v>600</v>
      </c>
      <c r="B601" s="6" t="s">
        <v>792</v>
      </c>
      <c r="C601" s="24" t="s">
        <v>1719</v>
      </c>
      <c r="D601" s="6" t="s">
        <v>1720</v>
      </c>
      <c r="E601" s="6" t="s">
        <v>1721</v>
      </c>
      <c r="F601" s="6" t="s">
        <v>793</v>
      </c>
    </row>
    <row r="602" spans="1:6" x14ac:dyDescent="0.15">
      <c r="A602" s="6">
        <v>601</v>
      </c>
      <c r="B602" s="6" t="s">
        <v>797</v>
      </c>
      <c r="C602" s="24" t="s">
        <v>1722</v>
      </c>
      <c r="D602" s="6" t="s">
        <v>1720</v>
      </c>
      <c r="E602" s="6" t="s">
        <v>1723</v>
      </c>
      <c r="F602" s="6" t="s">
        <v>793</v>
      </c>
    </row>
    <row r="603" spans="1:6" x14ac:dyDescent="0.15">
      <c r="A603" s="6">
        <v>602</v>
      </c>
      <c r="B603" s="6" t="s">
        <v>798</v>
      </c>
      <c r="C603" s="24" t="s">
        <v>1724</v>
      </c>
      <c r="D603" s="6" t="s">
        <v>1725</v>
      </c>
      <c r="E603" s="6" t="s">
        <v>1726</v>
      </c>
      <c r="F603" s="6" t="s">
        <v>799</v>
      </c>
    </row>
    <row r="604" spans="1:6" x14ac:dyDescent="0.15">
      <c r="A604" s="6">
        <v>603</v>
      </c>
      <c r="B604" s="6" t="s">
        <v>801</v>
      </c>
      <c r="C604" s="24" t="s">
        <v>1727</v>
      </c>
      <c r="D604" s="6" t="s">
        <v>1725</v>
      </c>
      <c r="E604" s="6" t="s">
        <v>1728</v>
      </c>
      <c r="F604" s="6" t="s">
        <v>799</v>
      </c>
    </row>
    <row r="605" spans="1:6" x14ac:dyDescent="0.15">
      <c r="A605" s="6">
        <v>604</v>
      </c>
      <c r="B605" s="6" t="s">
        <v>802</v>
      </c>
      <c r="C605" s="24" t="s">
        <v>1729</v>
      </c>
      <c r="D605" s="6" t="s">
        <v>1720</v>
      </c>
      <c r="E605" s="6" t="s">
        <v>1730</v>
      </c>
      <c r="F605" s="6" t="s">
        <v>793</v>
      </c>
    </row>
    <row r="606" spans="1:6" x14ac:dyDescent="0.15">
      <c r="A606" s="6">
        <v>605</v>
      </c>
      <c r="B606" s="6" t="s">
        <v>803</v>
      </c>
      <c r="C606" s="24" t="s">
        <v>1731</v>
      </c>
      <c r="D606" s="6" t="s">
        <v>1720</v>
      </c>
      <c r="E606" s="6" t="s">
        <v>1732</v>
      </c>
      <c r="F606" s="6" t="s">
        <v>793</v>
      </c>
    </row>
    <row r="607" spans="1:6" x14ac:dyDescent="0.15">
      <c r="A607" s="6">
        <v>606</v>
      </c>
      <c r="B607" s="6" t="s">
        <v>804</v>
      </c>
      <c r="C607" s="24" t="s">
        <v>1733</v>
      </c>
      <c r="D607" s="6" t="s">
        <v>1720</v>
      </c>
      <c r="E607" s="6" t="s">
        <v>1734</v>
      </c>
      <c r="F607" s="6" t="s">
        <v>793</v>
      </c>
    </row>
    <row r="608" spans="1:6" x14ac:dyDescent="0.15">
      <c r="A608" s="6">
        <v>607</v>
      </c>
      <c r="B608" s="6" t="s">
        <v>805</v>
      </c>
      <c r="C608" s="24" t="s">
        <v>1735</v>
      </c>
      <c r="D608" s="6" t="s">
        <v>1720</v>
      </c>
      <c r="E608" s="6" t="s">
        <v>1736</v>
      </c>
      <c r="F608" s="6" t="s">
        <v>793</v>
      </c>
    </row>
    <row r="609" spans="1:6" x14ac:dyDescent="0.15">
      <c r="A609" s="6">
        <v>608</v>
      </c>
      <c r="B609" s="6" t="s">
        <v>806</v>
      </c>
      <c r="C609" s="24" t="s">
        <v>1737</v>
      </c>
      <c r="D609" s="6" t="s">
        <v>1720</v>
      </c>
      <c r="E609" s="6" t="s">
        <v>1738</v>
      </c>
      <c r="F609" s="6" t="s">
        <v>793</v>
      </c>
    </row>
    <row r="610" spans="1:6" x14ac:dyDescent="0.15">
      <c r="A610" s="6">
        <v>609</v>
      </c>
      <c r="B610" s="6" t="s">
        <v>807</v>
      </c>
      <c r="C610" s="24" t="s">
        <v>1739</v>
      </c>
      <c r="D610" s="6" t="s">
        <v>1720</v>
      </c>
      <c r="E610" s="6" t="s">
        <v>1740</v>
      </c>
      <c r="F610" s="6" t="s">
        <v>793</v>
      </c>
    </row>
    <row r="611" spans="1:6" x14ac:dyDescent="0.15">
      <c r="A611" s="6">
        <v>610</v>
      </c>
      <c r="B611" s="6" t="s">
        <v>808</v>
      </c>
      <c r="C611" s="24" t="s">
        <v>1741</v>
      </c>
      <c r="D611" s="6" t="s">
        <v>1720</v>
      </c>
      <c r="E611" s="6" t="s">
        <v>1742</v>
      </c>
      <c r="F611" s="6" t="s">
        <v>793</v>
      </c>
    </row>
    <row r="612" spans="1:6" x14ac:dyDescent="0.15">
      <c r="A612" s="6">
        <v>611</v>
      </c>
      <c r="B612" s="6" t="s">
        <v>809</v>
      </c>
      <c r="C612" s="24" t="s">
        <v>1743</v>
      </c>
      <c r="D612" s="6" t="s">
        <v>1720</v>
      </c>
      <c r="E612" s="6" t="s">
        <v>1744</v>
      </c>
      <c r="F612" s="6" t="s">
        <v>793</v>
      </c>
    </row>
    <row r="613" spans="1:6" x14ac:dyDescent="0.15">
      <c r="A613" s="6">
        <v>612</v>
      </c>
      <c r="B613" s="6" t="s">
        <v>810</v>
      </c>
      <c r="C613" s="24" t="s">
        <v>1745</v>
      </c>
      <c r="D613" s="6" t="s">
        <v>1720</v>
      </c>
      <c r="E613" s="6" t="s">
        <v>1746</v>
      </c>
      <c r="F613" s="6" t="s">
        <v>793</v>
      </c>
    </row>
    <row r="614" spans="1:6" x14ac:dyDescent="0.15">
      <c r="A614" s="6">
        <v>613</v>
      </c>
      <c r="B614" s="6" t="s">
        <v>811</v>
      </c>
      <c r="C614" s="24" t="s">
        <v>1747</v>
      </c>
      <c r="D614" s="6" t="s">
        <v>1720</v>
      </c>
      <c r="E614" s="6" t="s">
        <v>1748</v>
      </c>
      <c r="F614" s="6" t="s">
        <v>793</v>
      </c>
    </row>
    <row r="615" spans="1:6" x14ac:dyDescent="0.15">
      <c r="A615" s="6">
        <v>614</v>
      </c>
      <c r="B615" s="6" t="s">
        <v>812</v>
      </c>
      <c r="C615" s="24" t="s">
        <v>1749</v>
      </c>
      <c r="D615" s="6" t="s">
        <v>1750</v>
      </c>
      <c r="E615" s="6" t="s">
        <v>1751</v>
      </c>
      <c r="F615" s="6" t="s">
        <v>813</v>
      </c>
    </row>
    <row r="616" spans="1:6" x14ac:dyDescent="0.15">
      <c r="A616" s="6">
        <v>615</v>
      </c>
      <c r="B616" s="6" t="s">
        <v>817</v>
      </c>
      <c r="C616" s="24" t="s">
        <v>1752</v>
      </c>
      <c r="D616" s="6" t="s">
        <v>1753</v>
      </c>
      <c r="E616" s="6" t="s">
        <v>1754</v>
      </c>
      <c r="F616" s="6" t="s">
        <v>818</v>
      </c>
    </row>
    <row r="617" spans="1:6" x14ac:dyDescent="0.15">
      <c r="A617" s="6">
        <v>616</v>
      </c>
      <c r="B617" s="6" t="s">
        <v>821</v>
      </c>
      <c r="C617" s="24" t="s">
        <v>1755</v>
      </c>
      <c r="D617" s="6" t="s">
        <v>1753</v>
      </c>
      <c r="E617" s="6" t="s">
        <v>1756</v>
      </c>
      <c r="F617" s="6" t="s">
        <v>818</v>
      </c>
    </row>
    <row r="618" spans="1:6" x14ac:dyDescent="0.15">
      <c r="A618" s="6">
        <v>617</v>
      </c>
      <c r="B618" s="6" t="s">
        <v>822</v>
      </c>
      <c r="C618" s="24" t="s">
        <v>1757</v>
      </c>
      <c r="D618" s="6" t="s">
        <v>1753</v>
      </c>
      <c r="E618" s="6" t="s">
        <v>1758</v>
      </c>
      <c r="F618" s="6" t="s">
        <v>818</v>
      </c>
    </row>
    <row r="619" spans="1:6" x14ac:dyDescent="0.15">
      <c r="A619" s="6">
        <v>618</v>
      </c>
      <c r="B619" s="6" t="s">
        <v>823</v>
      </c>
      <c r="C619" s="24" t="s">
        <v>1759</v>
      </c>
      <c r="D619" s="6" t="s">
        <v>1753</v>
      </c>
      <c r="E619" s="6" t="s">
        <v>1760</v>
      </c>
      <c r="F619" s="6" t="s">
        <v>818</v>
      </c>
    </row>
    <row r="620" spans="1:6" x14ac:dyDescent="0.15">
      <c r="A620" s="6">
        <v>619</v>
      </c>
      <c r="B620" s="6" t="s">
        <v>824</v>
      </c>
      <c r="C620" s="24" t="s">
        <v>1761</v>
      </c>
      <c r="D620" s="6" t="s">
        <v>1762</v>
      </c>
      <c r="E620" s="6" t="s">
        <v>1763</v>
      </c>
      <c r="F620" s="6" t="s">
        <v>825</v>
      </c>
    </row>
    <row r="621" spans="1:6" x14ac:dyDescent="0.15">
      <c r="A621" s="6">
        <v>620</v>
      </c>
      <c r="B621" s="6" t="s">
        <v>826</v>
      </c>
      <c r="C621" s="24" t="s">
        <v>1764</v>
      </c>
      <c r="D621" s="6" t="s">
        <v>1762</v>
      </c>
      <c r="E621" s="6" t="s">
        <v>1765</v>
      </c>
      <c r="F621" s="6" t="s">
        <v>825</v>
      </c>
    </row>
    <row r="622" spans="1:6" x14ac:dyDescent="0.15">
      <c r="A622" s="6">
        <v>621</v>
      </c>
      <c r="B622" s="6" t="s">
        <v>827</v>
      </c>
      <c r="C622" s="24" t="s">
        <v>1766</v>
      </c>
      <c r="D622" s="6" t="s">
        <v>1762</v>
      </c>
      <c r="E622" s="6" t="s">
        <v>1767</v>
      </c>
      <c r="F622" s="6" t="s">
        <v>825</v>
      </c>
    </row>
    <row r="623" spans="1:6" x14ac:dyDescent="0.15">
      <c r="A623" s="6">
        <v>622</v>
      </c>
      <c r="B623" s="6" t="s">
        <v>828</v>
      </c>
      <c r="C623" s="24" t="s">
        <v>1768</v>
      </c>
      <c r="D623" s="6" t="s">
        <v>1762</v>
      </c>
      <c r="E623" s="6" t="s">
        <v>1769</v>
      </c>
      <c r="F623" s="6" t="s">
        <v>825</v>
      </c>
    </row>
    <row r="624" spans="1:6" x14ac:dyDescent="0.15">
      <c r="A624" s="6">
        <v>623</v>
      </c>
      <c r="B624" s="6" t="s">
        <v>829</v>
      </c>
      <c r="C624" s="24" t="s">
        <v>1770</v>
      </c>
      <c r="D624" s="6" t="s">
        <v>1762</v>
      </c>
      <c r="E624" s="6" t="s">
        <v>1771</v>
      </c>
      <c r="F624" s="6" t="s">
        <v>825</v>
      </c>
    </row>
    <row r="625" spans="1:6" x14ac:dyDescent="0.15">
      <c r="A625" s="6">
        <v>624</v>
      </c>
      <c r="B625" s="6" t="s">
        <v>830</v>
      </c>
      <c r="C625" s="24" t="s">
        <v>1772</v>
      </c>
      <c r="D625" s="6" t="s">
        <v>1762</v>
      </c>
      <c r="E625" s="6" t="s">
        <v>1773</v>
      </c>
      <c r="F625" s="6" t="s">
        <v>825</v>
      </c>
    </row>
    <row r="626" spans="1:6" x14ac:dyDescent="0.15">
      <c r="A626" s="6">
        <v>625</v>
      </c>
      <c r="B626" s="6" t="s">
        <v>831</v>
      </c>
      <c r="C626" s="24" t="s">
        <v>1774</v>
      </c>
      <c r="D626" s="6" t="s">
        <v>1762</v>
      </c>
      <c r="E626" s="6" t="s">
        <v>1775</v>
      </c>
      <c r="F626" s="6" t="s">
        <v>825</v>
      </c>
    </row>
    <row r="627" spans="1:6" x14ac:dyDescent="0.15">
      <c r="A627" s="6">
        <v>626</v>
      </c>
      <c r="B627" s="6" t="s">
        <v>832</v>
      </c>
      <c r="C627" s="24" t="s">
        <v>1776</v>
      </c>
      <c r="D627" s="6" t="s">
        <v>1720</v>
      </c>
      <c r="E627" s="6" t="s">
        <v>1777</v>
      </c>
      <c r="F627" s="6" t="s">
        <v>793</v>
      </c>
    </row>
    <row r="628" spans="1:6" x14ac:dyDescent="0.15">
      <c r="A628" s="6">
        <v>627</v>
      </c>
      <c r="B628" s="6" t="s">
        <v>833</v>
      </c>
      <c r="C628" s="24" t="s">
        <v>1778</v>
      </c>
      <c r="D628" s="6" t="s">
        <v>1720</v>
      </c>
      <c r="E628" s="6" t="s">
        <v>1779</v>
      </c>
      <c r="F628" s="6" t="s">
        <v>793</v>
      </c>
    </row>
    <row r="629" spans="1:6" x14ac:dyDescent="0.15">
      <c r="A629" s="6">
        <v>628</v>
      </c>
      <c r="B629" s="6" t="s">
        <v>834</v>
      </c>
      <c r="C629" s="24" t="s">
        <v>1780</v>
      </c>
      <c r="D629" s="6" t="s">
        <v>1725</v>
      </c>
      <c r="E629" s="6" t="s">
        <v>1781</v>
      </c>
      <c r="F629" s="6" t="s">
        <v>799</v>
      </c>
    </row>
    <row r="630" spans="1:6" x14ac:dyDescent="0.15">
      <c r="A630" s="6">
        <v>629</v>
      </c>
      <c r="B630" s="6" t="s">
        <v>835</v>
      </c>
      <c r="C630" s="24" t="s">
        <v>1782</v>
      </c>
      <c r="D630" s="6" t="s">
        <v>1725</v>
      </c>
      <c r="E630" s="6" t="s">
        <v>1783</v>
      </c>
      <c r="F630" s="6" t="s">
        <v>799</v>
      </c>
    </row>
    <row r="631" spans="1:6" x14ac:dyDescent="0.15">
      <c r="A631" s="6">
        <v>630</v>
      </c>
      <c r="B631" s="6" t="s">
        <v>836</v>
      </c>
      <c r="C631" s="24" t="s">
        <v>1784</v>
      </c>
      <c r="D631" s="6" t="s">
        <v>1720</v>
      </c>
      <c r="E631" s="6" t="s">
        <v>1785</v>
      </c>
      <c r="F631" s="6" t="s">
        <v>793</v>
      </c>
    </row>
    <row r="632" spans="1:6" x14ac:dyDescent="0.15">
      <c r="A632" s="6">
        <v>631</v>
      </c>
      <c r="B632" s="6" t="s">
        <v>837</v>
      </c>
      <c r="C632" s="24" t="s">
        <v>1786</v>
      </c>
      <c r="D632" s="6" t="s">
        <v>1720</v>
      </c>
      <c r="E632" s="6" t="s">
        <v>1787</v>
      </c>
      <c r="F632" s="6" t="s">
        <v>793</v>
      </c>
    </row>
    <row r="633" spans="1:6" x14ac:dyDescent="0.15">
      <c r="A633" s="6">
        <v>632</v>
      </c>
      <c r="B633" s="6" t="s">
        <v>838</v>
      </c>
      <c r="C633" s="24" t="s">
        <v>1788</v>
      </c>
      <c r="D633" s="6" t="s">
        <v>1720</v>
      </c>
      <c r="E633" s="6" t="s">
        <v>1789</v>
      </c>
      <c r="F633" s="6" t="s">
        <v>793</v>
      </c>
    </row>
    <row r="634" spans="1:6" x14ac:dyDescent="0.15">
      <c r="A634" s="6">
        <v>633</v>
      </c>
      <c r="B634" s="6" t="s">
        <v>839</v>
      </c>
      <c r="C634" s="24" t="s">
        <v>1790</v>
      </c>
      <c r="D634" s="6" t="s">
        <v>1720</v>
      </c>
      <c r="E634" s="6" t="s">
        <v>1791</v>
      </c>
      <c r="F634" s="6" t="s">
        <v>793</v>
      </c>
    </row>
    <row r="635" spans="1:6" x14ac:dyDescent="0.15">
      <c r="A635" s="6">
        <v>634</v>
      </c>
      <c r="B635" s="6" t="s">
        <v>840</v>
      </c>
      <c r="C635" s="24" t="s">
        <v>1792</v>
      </c>
      <c r="D635" s="6" t="s">
        <v>1720</v>
      </c>
      <c r="E635" s="6" t="s">
        <v>1793</v>
      </c>
      <c r="F635" s="6" t="s">
        <v>793</v>
      </c>
    </row>
    <row r="636" spans="1:6" x14ac:dyDescent="0.15">
      <c r="A636" s="6">
        <v>635</v>
      </c>
      <c r="B636" s="6" t="s">
        <v>841</v>
      </c>
      <c r="C636" s="24" t="s">
        <v>1794</v>
      </c>
      <c r="D636" s="6" t="s">
        <v>1753</v>
      </c>
      <c r="E636" s="6" t="s">
        <v>1795</v>
      </c>
      <c r="F636" s="6" t="s">
        <v>818</v>
      </c>
    </row>
    <row r="637" spans="1:6" x14ac:dyDescent="0.15">
      <c r="A637" s="6">
        <v>636</v>
      </c>
      <c r="B637" s="6" t="s">
        <v>842</v>
      </c>
      <c r="C637" s="24" t="s">
        <v>1796</v>
      </c>
      <c r="D637" s="6" t="s">
        <v>1753</v>
      </c>
      <c r="E637" s="6" t="s">
        <v>1797</v>
      </c>
      <c r="F637" s="6" t="s">
        <v>818</v>
      </c>
    </row>
    <row r="638" spans="1:6" x14ac:dyDescent="0.15">
      <c r="A638" s="6">
        <v>637</v>
      </c>
      <c r="B638" s="6" t="s">
        <v>843</v>
      </c>
      <c r="C638" s="24" t="s">
        <v>1798</v>
      </c>
      <c r="D638" s="6" t="s">
        <v>1762</v>
      </c>
      <c r="E638" s="6" t="s">
        <v>1799</v>
      </c>
      <c r="F638" s="6" t="s">
        <v>825</v>
      </c>
    </row>
    <row r="639" spans="1:6" x14ac:dyDescent="0.15">
      <c r="A639" s="6">
        <v>638</v>
      </c>
      <c r="B639" s="6" t="s">
        <v>844</v>
      </c>
      <c r="C639" s="24" t="s">
        <v>1800</v>
      </c>
      <c r="D639" s="6" t="s">
        <v>1762</v>
      </c>
      <c r="E639" s="6" t="s">
        <v>1801</v>
      </c>
      <c r="F639" s="6" t="s">
        <v>825</v>
      </c>
    </row>
    <row r="640" spans="1:6" x14ac:dyDescent="0.15">
      <c r="A640" s="6">
        <v>639</v>
      </c>
      <c r="B640" s="6" t="s">
        <v>845</v>
      </c>
      <c r="C640" s="24" t="s">
        <v>1802</v>
      </c>
      <c r="D640" s="6" t="s">
        <v>1762</v>
      </c>
      <c r="E640" s="6" t="s">
        <v>1803</v>
      </c>
      <c r="F640" s="6" t="s">
        <v>825</v>
      </c>
    </row>
    <row r="641" spans="1:6" x14ac:dyDescent="0.15">
      <c r="A641" s="6">
        <v>640</v>
      </c>
      <c r="B641" s="6" t="s">
        <v>846</v>
      </c>
      <c r="C641" s="24" t="s">
        <v>1804</v>
      </c>
      <c r="D641" s="6" t="s">
        <v>1762</v>
      </c>
      <c r="E641" s="6" t="s">
        <v>1805</v>
      </c>
      <c r="F641" s="6" t="s">
        <v>825</v>
      </c>
    </row>
    <row r="642" spans="1:6" x14ac:dyDescent="0.15">
      <c r="A642" s="6">
        <v>641</v>
      </c>
      <c r="B642" s="6" t="s">
        <v>847</v>
      </c>
      <c r="C642" s="24" t="s">
        <v>1806</v>
      </c>
      <c r="D642" s="6" t="s">
        <v>1720</v>
      </c>
      <c r="E642" s="6" t="s">
        <v>1807</v>
      </c>
      <c r="F642" s="6" t="s">
        <v>793</v>
      </c>
    </row>
    <row r="643" spans="1:6" x14ac:dyDescent="0.15">
      <c r="A643" s="6">
        <v>642</v>
      </c>
      <c r="B643" s="6" t="s">
        <v>848</v>
      </c>
      <c r="C643" s="24" t="s">
        <v>1808</v>
      </c>
      <c r="D643" s="6" t="s">
        <v>1720</v>
      </c>
      <c r="E643" s="6" t="s">
        <v>1809</v>
      </c>
      <c r="F643" s="6" t="s">
        <v>793</v>
      </c>
    </row>
    <row r="644" spans="1:6" x14ac:dyDescent="0.15">
      <c r="A644" s="6">
        <v>643</v>
      </c>
      <c r="B644" s="6" t="s">
        <v>849</v>
      </c>
      <c r="C644" s="24" t="s">
        <v>1810</v>
      </c>
      <c r="D644" s="6" t="s">
        <v>1725</v>
      </c>
      <c r="E644" s="6" t="s">
        <v>1811</v>
      </c>
      <c r="F644" s="6" t="s">
        <v>799</v>
      </c>
    </row>
    <row r="645" spans="1:6" x14ac:dyDescent="0.15">
      <c r="A645" s="6">
        <v>644</v>
      </c>
      <c r="B645" s="6" t="s">
        <v>850</v>
      </c>
      <c r="C645" s="24" t="s">
        <v>1812</v>
      </c>
      <c r="D645" s="6" t="s">
        <v>1725</v>
      </c>
      <c r="E645" s="6" t="s">
        <v>1813</v>
      </c>
      <c r="F645" s="6" t="s">
        <v>799</v>
      </c>
    </row>
    <row r="646" spans="1:6" x14ac:dyDescent="0.15">
      <c r="A646" s="6">
        <v>645</v>
      </c>
      <c r="B646" s="6" t="s">
        <v>851</v>
      </c>
      <c r="C646" s="24" t="s">
        <v>1814</v>
      </c>
      <c r="D646" s="6" t="s">
        <v>1720</v>
      </c>
      <c r="E646" s="6" t="s">
        <v>1815</v>
      </c>
      <c r="F646" s="6" t="s">
        <v>793</v>
      </c>
    </row>
    <row r="647" spans="1:6" x14ac:dyDescent="0.15">
      <c r="A647" s="6">
        <v>646</v>
      </c>
      <c r="B647" s="6" t="s">
        <v>852</v>
      </c>
      <c r="C647" s="24" t="s">
        <v>1816</v>
      </c>
      <c r="D647" s="6" t="s">
        <v>1720</v>
      </c>
      <c r="E647" s="6" t="s">
        <v>1817</v>
      </c>
      <c r="F647" s="6" t="s">
        <v>793</v>
      </c>
    </row>
    <row r="648" spans="1:6" x14ac:dyDescent="0.15">
      <c r="A648" s="6">
        <v>647</v>
      </c>
      <c r="B648" s="6" t="s">
        <v>853</v>
      </c>
      <c r="C648" s="24" t="s">
        <v>1818</v>
      </c>
      <c r="D648" s="6" t="s">
        <v>1725</v>
      </c>
      <c r="E648" s="6" t="s">
        <v>1819</v>
      </c>
      <c r="F648" s="6" t="s">
        <v>799</v>
      </c>
    </row>
    <row r="649" spans="1:6" x14ac:dyDescent="0.15">
      <c r="A649" s="6">
        <v>648</v>
      </c>
      <c r="B649" s="6" t="s">
        <v>854</v>
      </c>
      <c r="C649" s="24" t="s">
        <v>1820</v>
      </c>
      <c r="D649" s="6" t="s">
        <v>1725</v>
      </c>
      <c r="E649" s="6" t="s">
        <v>1821</v>
      </c>
      <c r="F649" s="6" t="s">
        <v>799</v>
      </c>
    </row>
    <row r="650" spans="1:6" x14ac:dyDescent="0.15">
      <c r="A650" s="6">
        <v>649</v>
      </c>
      <c r="B650" s="6" t="s">
        <v>855</v>
      </c>
      <c r="C650" s="24" t="s">
        <v>1822</v>
      </c>
      <c r="D650" s="6" t="s">
        <v>1720</v>
      </c>
      <c r="E650" s="6" t="s">
        <v>1823</v>
      </c>
      <c r="F650" s="6" t="s">
        <v>793</v>
      </c>
    </row>
    <row r="651" spans="1:6" x14ac:dyDescent="0.15">
      <c r="A651" s="6">
        <v>650</v>
      </c>
      <c r="B651" s="6" t="s">
        <v>856</v>
      </c>
      <c r="C651" s="24" t="s">
        <v>1824</v>
      </c>
      <c r="D651" s="6" t="s">
        <v>1720</v>
      </c>
      <c r="E651" s="6" t="s">
        <v>1825</v>
      </c>
      <c r="F651" s="6" t="s">
        <v>793</v>
      </c>
    </row>
    <row r="652" spans="1:6" x14ac:dyDescent="0.15">
      <c r="A652" s="6">
        <v>651</v>
      </c>
      <c r="B652" s="6" t="s">
        <v>857</v>
      </c>
      <c r="C652" s="24" t="s">
        <v>1826</v>
      </c>
      <c r="D652" s="6" t="s">
        <v>1720</v>
      </c>
      <c r="E652" s="6" t="s">
        <v>1827</v>
      </c>
      <c r="F652" s="6" t="s">
        <v>793</v>
      </c>
    </row>
    <row r="653" spans="1:6" x14ac:dyDescent="0.15">
      <c r="A653" s="6">
        <v>652</v>
      </c>
      <c r="B653" s="6" t="s">
        <v>858</v>
      </c>
      <c r="C653" s="24" t="s">
        <v>1828</v>
      </c>
      <c r="D653" s="6" t="s">
        <v>1762</v>
      </c>
      <c r="E653" s="6" t="s">
        <v>1829</v>
      </c>
      <c r="F653" s="6" t="s">
        <v>825</v>
      </c>
    </row>
    <row r="654" spans="1:6" x14ac:dyDescent="0.15">
      <c r="A654" s="6">
        <v>653</v>
      </c>
      <c r="B654" s="6" t="s">
        <v>859</v>
      </c>
      <c r="C654" s="24" t="s">
        <v>1830</v>
      </c>
      <c r="D654" s="6" t="s">
        <v>1762</v>
      </c>
      <c r="E654" s="6" t="s">
        <v>1831</v>
      </c>
      <c r="F654" s="6" t="s">
        <v>825</v>
      </c>
    </row>
    <row r="655" spans="1:6" x14ac:dyDescent="0.15">
      <c r="A655" s="6">
        <v>654</v>
      </c>
      <c r="B655" s="6" t="s">
        <v>860</v>
      </c>
      <c r="C655" s="24" t="s">
        <v>1832</v>
      </c>
      <c r="D655" s="6" t="s">
        <v>1762</v>
      </c>
      <c r="E655" s="6" t="s">
        <v>1833</v>
      </c>
      <c r="F655" s="6" t="s">
        <v>825</v>
      </c>
    </row>
    <row r="656" spans="1:6" x14ac:dyDescent="0.15">
      <c r="A656" s="6">
        <v>655</v>
      </c>
      <c r="B656" s="6" t="s">
        <v>861</v>
      </c>
      <c r="C656" s="24" t="s">
        <v>1834</v>
      </c>
      <c r="D656" s="6" t="s">
        <v>1762</v>
      </c>
      <c r="E656" s="6" t="s">
        <v>1835</v>
      </c>
      <c r="F656" s="6" t="s">
        <v>825</v>
      </c>
    </row>
    <row r="657" spans="1:6" x14ac:dyDescent="0.15">
      <c r="A657" s="6">
        <v>656</v>
      </c>
      <c r="B657" s="6" t="s">
        <v>862</v>
      </c>
      <c r="C657" s="24" t="s">
        <v>1836</v>
      </c>
      <c r="D657" s="6" t="s">
        <v>1762</v>
      </c>
      <c r="E657" s="6" t="s">
        <v>1837</v>
      </c>
      <c r="F657" s="6" t="s">
        <v>825</v>
      </c>
    </row>
    <row r="658" spans="1:6" x14ac:dyDescent="0.15">
      <c r="A658" s="6">
        <v>657</v>
      </c>
      <c r="B658" s="6" t="s">
        <v>863</v>
      </c>
      <c r="C658" s="24" t="s">
        <v>1838</v>
      </c>
      <c r="D658" s="6" t="s">
        <v>1720</v>
      </c>
      <c r="E658" s="6" t="s">
        <v>1839</v>
      </c>
      <c r="F658" s="6" t="s">
        <v>793</v>
      </c>
    </row>
    <row r="659" spans="1:6" x14ac:dyDescent="0.15">
      <c r="A659" s="6">
        <v>658</v>
      </c>
      <c r="B659" s="6" t="s">
        <v>864</v>
      </c>
      <c r="C659" s="24" t="s">
        <v>1840</v>
      </c>
      <c r="D659" s="6" t="s">
        <v>1720</v>
      </c>
      <c r="E659" s="6" t="s">
        <v>1841</v>
      </c>
      <c r="F659" s="6" t="s">
        <v>793</v>
      </c>
    </row>
    <row r="660" spans="1:6" x14ac:dyDescent="0.15">
      <c r="A660" s="6">
        <v>659</v>
      </c>
      <c r="B660" s="6" t="s">
        <v>865</v>
      </c>
      <c r="C660" s="24" t="s">
        <v>1842</v>
      </c>
      <c r="D660" s="6" t="s">
        <v>1725</v>
      </c>
      <c r="E660" s="6" t="s">
        <v>1843</v>
      </c>
      <c r="F660" s="6" t="s">
        <v>799</v>
      </c>
    </row>
    <row r="661" spans="1:6" x14ac:dyDescent="0.15">
      <c r="A661" s="6">
        <v>660</v>
      </c>
      <c r="B661" s="6" t="s">
        <v>866</v>
      </c>
      <c r="C661" s="24" t="s">
        <v>1844</v>
      </c>
      <c r="D661" s="6" t="s">
        <v>1725</v>
      </c>
      <c r="E661" s="6" t="s">
        <v>1845</v>
      </c>
      <c r="F661" s="6" t="s">
        <v>799</v>
      </c>
    </row>
    <row r="662" spans="1:6" x14ac:dyDescent="0.15">
      <c r="A662" s="6">
        <v>661</v>
      </c>
      <c r="B662" s="6" t="s">
        <v>867</v>
      </c>
      <c r="C662" s="24" t="s">
        <v>1846</v>
      </c>
      <c r="D662" s="6" t="s">
        <v>1720</v>
      </c>
      <c r="E662" s="6" t="s">
        <v>1847</v>
      </c>
      <c r="F662" s="6" t="s">
        <v>793</v>
      </c>
    </row>
    <row r="663" spans="1:6" x14ac:dyDescent="0.15">
      <c r="A663" s="6">
        <v>662</v>
      </c>
      <c r="B663" s="6" t="s">
        <v>868</v>
      </c>
      <c r="C663" s="24" t="s">
        <v>1848</v>
      </c>
      <c r="D663" s="6" t="s">
        <v>1720</v>
      </c>
      <c r="E663" s="6" t="s">
        <v>1849</v>
      </c>
      <c r="F663" s="6" t="s">
        <v>793</v>
      </c>
    </row>
    <row r="664" spans="1:6" x14ac:dyDescent="0.15">
      <c r="A664" s="6">
        <v>663</v>
      </c>
      <c r="B664" s="6" t="s">
        <v>869</v>
      </c>
      <c r="C664" s="24" t="s">
        <v>1850</v>
      </c>
      <c r="D664" s="6" t="s">
        <v>1725</v>
      </c>
      <c r="E664" s="6" t="s">
        <v>1851</v>
      </c>
      <c r="F664" s="6" t="s">
        <v>799</v>
      </c>
    </row>
    <row r="665" spans="1:6" x14ac:dyDescent="0.15">
      <c r="A665" s="6">
        <v>664</v>
      </c>
      <c r="B665" s="6" t="s">
        <v>870</v>
      </c>
      <c r="C665" s="24" t="s">
        <v>1852</v>
      </c>
      <c r="D665" s="6" t="s">
        <v>1725</v>
      </c>
      <c r="E665" s="6" t="s">
        <v>1853</v>
      </c>
      <c r="F665" s="6" t="s">
        <v>799</v>
      </c>
    </row>
    <row r="666" spans="1:6" x14ac:dyDescent="0.15">
      <c r="A666" s="6">
        <v>665</v>
      </c>
      <c r="B666" s="6" t="s">
        <v>871</v>
      </c>
      <c r="C666" s="24" t="s">
        <v>1854</v>
      </c>
      <c r="D666" s="6" t="s">
        <v>1720</v>
      </c>
      <c r="E666" s="6" t="s">
        <v>1855</v>
      </c>
      <c r="F666" s="6" t="s">
        <v>793</v>
      </c>
    </row>
    <row r="667" spans="1:6" x14ac:dyDescent="0.15">
      <c r="A667" s="6">
        <v>666</v>
      </c>
      <c r="B667" s="6" t="s">
        <v>872</v>
      </c>
      <c r="C667" s="24" t="s">
        <v>1856</v>
      </c>
      <c r="D667" s="6" t="s">
        <v>1720</v>
      </c>
      <c r="E667" s="6" t="s">
        <v>1857</v>
      </c>
      <c r="F667" s="6" t="s">
        <v>793</v>
      </c>
    </row>
    <row r="668" spans="1:6" x14ac:dyDescent="0.15">
      <c r="A668" s="6">
        <v>667</v>
      </c>
      <c r="B668" s="6" t="s">
        <v>873</v>
      </c>
      <c r="C668" s="24" t="s">
        <v>1858</v>
      </c>
      <c r="D668" s="6" t="s">
        <v>1720</v>
      </c>
      <c r="E668" s="6" t="s">
        <v>1859</v>
      </c>
      <c r="F668" s="6" t="s">
        <v>793</v>
      </c>
    </row>
    <row r="669" spans="1:6" x14ac:dyDescent="0.15">
      <c r="A669" s="6">
        <v>668</v>
      </c>
      <c r="B669" s="6" t="s">
        <v>874</v>
      </c>
      <c r="C669" s="24" t="s">
        <v>1860</v>
      </c>
      <c r="D669" s="6" t="s">
        <v>1720</v>
      </c>
      <c r="E669" s="6" t="s">
        <v>1861</v>
      </c>
      <c r="F669" s="6" t="s">
        <v>793</v>
      </c>
    </row>
    <row r="670" spans="1:6" x14ac:dyDescent="0.15">
      <c r="A670" s="6">
        <v>669</v>
      </c>
      <c r="B670" s="6" t="s">
        <v>875</v>
      </c>
      <c r="C670" s="24" t="s">
        <v>1862</v>
      </c>
      <c r="D670" s="6" t="s">
        <v>1720</v>
      </c>
      <c r="E670" s="6" t="s">
        <v>1863</v>
      </c>
      <c r="F670" s="6" t="s">
        <v>793</v>
      </c>
    </row>
    <row r="671" spans="1:6" x14ac:dyDescent="0.15">
      <c r="A671" s="6">
        <v>670</v>
      </c>
      <c r="B671" s="6" t="s">
        <v>876</v>
      </c>
      <c r="C671" s="24" t="s">
        <v>1864</v>
      </c>
      <c r="D671" s="6" t="s">
        <v>1720</v>
      </c>
      <c r="E671" s="6" t="s">
        <v>1865</v>
      </c>
      <c r="F671" s="6" t="s">
        <v>793</v>
      </c>
    </row>
  </sheetData>
  <autoFilter ref="B1:F1713" xr:uid="{00000000-0009-0000-0000-000001000000}"/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79998168889431442"/>
  </sheetPr>
  <dimension ref="A1:AI385"/>
  <sheetViews>
    <sheetView topLeftCell="B1" zoomScale="85" zoomScaleNormal="85" workbookViewId="0">
      <pane ySplit="1" topLeftCell="A340" activePane="bottomLeft" state="frozen"/>
      <selection activeCell="E53" sqref="E53"/>
      <selection pane="bottomLeft" activeCell="B385" sqref="B385"/>
    </sheetView>
  </sheetViews>
  <sheetFormatPr defaultColWidth="9" defaultRowHeight="14.25" x14ac:dyDescent="0.15"/>
  <cols>
    <col min="1" max="1" width="20.25" style="13" customWidth="1"/>
    <col min="2" max="2" width="16.5" style="13" customWidth="1"/>
    <col min="3" max="3" width="23.5" style="20" customWidth="1"/>
    <col min="4" max="4" width="18.875" style="20" customWidth="1"/>
    <col min="5" max="5" width="9" style="20" customWidth="1"/>
    <col min="6" max="6" width="5.75" style="20" customWidth="1"/>
    <col min="7" max="29" width="5.625" style="13" customWidth="1"/>
    <col min="30" max="30" width="8.625" style="13" customWidth="1"/>
    <col min="31" max="32" width="5.625" style="13" customWidth="1"/>
    <col min="33" max="33" width="7.125" style="13" customWidth="1"/>
    <col min="34" max="34" width="5.625" style="13" customWidth="1"/>
    <col min="35" max="35" width="30.5" style="13" customWidth="1"/>
    <col min="36" max="38" width="9" style="20" customWidth="1"/>
    <col min="39" max="39" width="23" style="20" customWidth="1"/>
    <col min="40" max="40" width="24.625" style="20" customWidth="1"/>
    <col min="41" max="42" width="9" style="20" customWidth="1"/>
    <col min="43" max="16384" width="9" style="20"/>
  </cols>
  <sheetData>
    <row r="1" spans="1:35" x14ac:dyDescent="0.15">
      <c r="A1" s="8" t="s">
        <v>5</v>
      </c>
      <c r="B1" s="11" t="s">
        <v>4</v>
      </c>
      <c r="C1" s="12" t="s">
        <v>6</v>
      </c>
      <c r="D1" s="12" t="s">
        <v>1866</v>
      </c>
      <c r="E1" s="12" t="s">
        <v>1867</v>
      </c>
      <c r="F1" s="12" t="s">
        <v>1868</v>
      </c>
      <c r="G1" s="8" t="s">
        <v>794</v>
      </c>
      <c r="H1" s="8" t="s">
        <v>1869</v>
      </c>
      <c r="I1" s="8" t="s">
        <v>1870</v>
      </c>
      <c r="J1" s="8" t="s">
        <v>800</v>
      </c>
      <c r="K1" s="8" t="s">
        <v>558</v>
      </c>
      <c r="L1" s="8" t="s">
        <v>1871</v>
      </c>
      <c r="M1" s="8" t="s">
        <v>1872</v>
      </c>
      <c r="N1" s="8" t="s">
        <v>1873</v>
      </c>
      <c r="O1" s="8" t="s">
        <v>557</v>
      </c>
      <c r="P1" s="8" t="s">
        <v>514</v>
      </c>
      <c r="Q1" s="8" t="s">
        <v>1874</v>
      </c>
      <c r="R1" s="8" t="s">
        <v>516</v>
      </c>
      <c r="S1" s="8" t="s">
        <v>713</v>
      </c>
      <c r="T1" s="8" t="s">
        <v>1875</v>
      </c>
      <c r="U1" s="8" t="s">
        <v>520</v>
      </c>
      <c r="V1" s="8" t="s">
        <v>1876</v>
      </c>
      <c r="W1" s="8" t="s">
        <v>1877</v>
      </c>
      <c r="X1" s="8" t="s">
        <v>1878</v>
      </c>
      <c r="Y1" s="8" t="s">
        <v>1879</v>
      </c>
      <c r="Z1" s="8" t="s">
        <v>1880</v>
      </c>
      <c r="AA1" s="8" t="s">
        <v>1881</v>
      </c>
      <c r="AB1" s="8" t="s">
        <v>1882</v>
      </c>
      <c r="AC1" s="8" t="s">
        <v>1883</v>
      </c>
      <c r="AD1" s="8" t="s">
        <v>1884</v>
      </c>
      <c r="AE1" s="8" t="s">
        <v>1885</v>
      </c>
      <c r="AF1" s="8" t="s">
        <v>0</v>
      </c>
      <c r="AG1" s="8" t="s">
        <v>1886</v>
      </c>
      <c r="AH1" s="8" t="s">
        <v>1885</v>
      </c>
      <c r="AI1" s="13" t="s">
        <v>1887</v>
      </c>
    </row>
    <row r="2" spans="1:35" x14ac:dyDescent="0.15">
      <c r="A2" s="3" t="str">
        <f t="shared" ref="A2:A65" si="0">("_"&amp;AE2&amp;TEXT(AF2,"00")&amp;"_"&amp;AH2)</f>
        <v>_OP01_F</v>
      </c>
      <c r="B2" s="3" t="s">
        <v>192</v>
      </c>
      <c r="C2" s="9" t="s">
        <v>193</v>
      </c>
      <c r="D2" s="9" t="s">
        <v>1888</v>
      </c>
      <c r="E2" s="27" t="s">
        <v>1889</v>
      </c>
      <c r="F2" s="27" t="s">
        <v>1890</v>
      </c>
      <c r="G2" s="3" t="str">
        <f t="shared" ref="G2:H21" si="1">IF(ISNUMBER(SEARCH(G$1, $C2)), "温度", "")</f>
        <v/>
      </c>
      <c r="H2" s="3" t="str">
        <f t="shared" si="1"/>
        <v/>
      </c>
      <c r="I2" s="3" t="str">
        <f t="shared" ref="I2:I33" si="2">IF(ISNUMBER(SEARCH(I$1, $C2)), "湿度", "")</f>
        <v/>
      </c>
      <c r="J2" s="3" t="str">
        <f t="shared" ref="J2:J65" si="3">IF(ISNUMBER(SEARCH(J$1, $C2)), "压力", "")</f>
        <v/>
      </c>
      <c r="K2" s="3" t="str">
        <f t="shared" ref="K2:S11" si="4">IF(ISNUMBER(SEARCH(K$1, $C2)), K$1, "")</f>
        <v/>
      </c>
      <c r="L2" s="3" t="str">
        <f t="shared" si="4"/>
        <v/>
      </c>
      <c r="M2" s="3" t="str">
        <f t="shared" si="4"/>
        <v/>
      </c>
      <c r="N2" s="3" t="str">
        <f t="shared" si="4"/>
        <v>开度</v>
      </c>
      <c r="O2" s="3" t="str">
        <f t="shared" si="4"/>
        <v/>
      </c>
      <c r="P2" s="3" t="str">
        <f t="shared" si="4"/>
        <v/>
      </c>
      <c r="Q2" s="3" t="str">
        <f t="shared" si="4"/>
        <v/>
      </c>
      <c r="R2" s="3" t="str">
        <f t="shared" si="4"/>
        <v/>
      </c>
      <c r="S2" s="3" t="str">
        <f t="shared" si="4"/>
        <v/>
      </c>
      <c r="T2" s="3" t="str">
        <f t="shared" ref="T2:T65" si="5">IF(ISNUMBER(SEARCH("到位", $C2)), $T$1, "")</f>
        <v/>
      </c>
      <c r="U2" s="3" t="str">
        <f t="shared" ref="U2:V21" si="6">IF(ISNUMBER(SEARCH(U$1, $C2)), U$1, "")</f>
        <v/>
      </c>
      <c r="V2" s="3" t="str">
        <f t="shared" si="6"/>
        <v/>
      </c>
      <c r="W2" s="3" t="str">
        <f t="shared" ref="W2:W65" si="7">IF(ISNUMBER(SEARCH("信号", $C2)), "状态信号", "")</f>
        <v/>
      </c>
      <c r="X2" s="3" t="str">
        <f t="shared" ref="X2:AC15" si="8">IF(ISNUMBER(SEARCH(X$1, $C2)), X$1, "")</f>
        <v/>
      </c>
      <c r="Y2" s="3" t="str">
        <f t="shared" si="8"/>
        <v/>
      </c>
      <c r="Z2" s="3" t="str">
        <f t="shared" si="8"/>
        <v/>
      </c>
      <c r="AA2" s="3" t="str">
        <f t="shared" si="8"/>
        <v/>
      </c>
      <c r="AB2" s="3" t="str">
        <f t="shared" si="8"/>
        <v/>
      </c>
      <c r="AC2" s="3" t="str">
        <f t="shared" si="8"/>
        <v/>
      </c>
      <c r="AD2" s="3" t="str">
        <f t="shared" ref="AD2:AD15" si="9">G2&amp;H2&amp;I2&amp;J2&amp;K2&amp;L2&amp;M2&amp;N2&amp;O2&amp;P2&amp;Q2&amp;R2&amp;S2&amp;T2&amp;U2&amp;V2&amp;W2</f>
        <v>开度</v>
      </c>
      <c r="AE2" s="3" t="str">
        <f>VLOOKUP(AD2,信号字典!B:C,2,FALSE)</f>
        <v>OP</v>
      </c>
      <c r="AF2" s="3">
        <v>1</v>
      </c>
      <c r="AG2" s="3" t="str">
        <f t="shared" ref="AG2:AG65" si="10">IF(TRIM(_xlfn.TEXTJOIN("",TRUE,X2:AC2))="","反馈值",_xlfn.TEXTJOIN("",TRUE,X2:AC2))</f>
        <v>反馈值</v>
      </c>
      <c r="AH2" s="3" t="str">
        <f>IFERROR(VLOOKUP(AG2,信号字典!F:G,2,FALSE), "F")</f>
        <v>F</v>
      </c>
      <c r="AI2" s="3" t="s">
        <v>1891</v>
      </c>
    </row>
    <row r="3" spans="1:35" x14ac:dyDescent="0.15">
      <c r="A3" s="3" t="str">
        <f t="shared" si="0"/>
        <v>_OP02_X</v>
      </c>
      <c r="B3" s="3" t="s">
        <v>192</v>
      </c>
      <c r="C3" s="9" t="s">
        <v>194</v>
      </c>
      <c r="D3" s="9" t="s">
        <v>1892</v>
      </c>
      <c r="E3" s="27" t="s">
        <v>1893</v>
      </c>
      <c r="F3" s="27"/>
      <c r="G3" s="3" t="str">
        <f t="shared" si="1"/>
        <v/>
      </c>
      <c r="H3" s="3" t="str">
        <f t="shared" si="1"/>
        <v/>
      </c>
      <c r="I3" s="3" t="str">
        <f t="shared" si="2"/>
        <v/>
      </c>
      <c r="J3" s="3" t="str">
        <f t="shared" si="3"/>
        <v/>
      </c>
      <c r="K3" s="3" t="str">
        <f t="shared" si="4"/>
        <v/>
      </c>
      <c r="L3" s="3" t="str">
        <f t="shared" si="4"/>
        <v/>
      </c>
      <c r="M3" s="3" t="str">
        <f t="shared" si="4"/>
        <v/>
      </c>
      <c r="N3" s="3" t="str">
        <f t="shared" si="4"/>
        <v>开度</v>
      </c>
      <c r="O3" s="3" t="str">
        <f t="shared" si="4"/>
        <v/>
      </c>
      <c r="P3" s="3" t="str">
        <f t="shared" si="4"/>
        <v/>
      </c>
      <c r="Q3" s="3" t="str">
        <f t="shared" si="4"/>
        <v/>
      </c>
      <c r="R3" s="3" t="str">
        <f t="shared" si="4"/>
        <v/>
      </c>
      <c r="S3" s="3" t="str">
        <f t="shared" si="4"/>
        <v/>
      </c>
      <c r="T3" s="3" t="str">
        <f t="shared" si="5"/>
        <v/>
      </c>
      <c r="U3" s="3" t="str">
        <f t="shared" si="6"/>
        <v/>
      </c>
      <c r="V3" s="3" t="str">
        <f t="shared" si="6"/>
        <v/>
      </c>
      <c r="W3" s="3" t="str">
        <f t="shared" si="7"/>
        <v/>
      </c>
      <c r="X3" s="3" t="str">
        <f t="shared" si="8"/>
        <v/>
      </c>
      <c r="Y3" s="3" t="str">
        <f t="shared" si="8"/>
        <v/>
      </c>
      <c r="Z3" s="3" t="str">
        <f t="shared" si="8"/>
        <v/>
      </c>
      <c r="AA3" s="3" t="str">
        <f t="shared" si="8"/>
        <v>异常</v>
      </c>
      <c r="AB3" s="3" t="str">
        <f t="shared" si="8"/>
        <v/>
      </c>
      <c r="AC3" s="3" t="str">
        <f t="shared" si="8"/>
        <v/>
      </c>
      <c r="AD3" s="3" t="str">
        <f t="shared" si="9"/>
        <v>开度</v>
      </c>
      <c r="AE3" s="3" t="str">
        <f>VLOOKUP(AD3,信号字典!B:C,2,FALSE)</f>
        <v>OP</v>
      </c>
      <c r="AF3" s="3">
        <v>2</v>
      </c>
      <c r="AG3" s="3" t="str">
        <f t="shared" si="10"/>
        <v>异常</v>
      </c>
      <c r="AH3" s="3" t="str">
        <f>IFERROR(VLOOKUP(AG3,信号字典!F:G,2,FALSE), "F")</f>
        <v>X</v>
      </c>
      <c r="AI3" s="3"/>
    </row>
    <row r="4" spans="1:35" x14ac:dyDescent="0.15">
      <c r="A4" s="3" t="str">
        <f t="shared" si="0"/>
        <v>_FQ01_F</v>
      </c>
      <c r="B4" s="3" t="s">
        <v>192</v>
      </c>
      <c r="C4" s="9" t="s">
        <v>30</v>
      </c>
      <c r="D4" s="9" t="s">
        <v>1894</v>
      </c>
      <c r="E4" s="27" t="s">
        <v>1889</v>
      </c>
      <c r="F4" s="27" t="s">
        <v>1895</v>
      </c>
      <c r="G4" s="3" t="str">
        <f t="shared" si="1"/>
        <v/>
      </c>
      <c r="H4" s="3" t="str">
        <f t="shared" si="1"/>
        <v/>
      </c>
      <c r="I4" s="3" t="str">
        <f t="shared" si="2"/>
        <v/>
      </c>
      <c r="J4" s="3" t="str">
        <f t="shared" si="3"/>
        <v/>
      </c>
      <c r="K4" s="3" t="str">
        <f t="shared" si="4"/>
        <v/>
      </c>
      <c r="L4" s="3" t="str">
        <f t="shared" si="4"/>
        <v/>
      </c>
      <c r="M4" s="3" t="str">
        <f t="shared" si="4"/>
        <v>频率</v>
      </c>
      <c r="N4" s="3" t="str">
        <f t="shared" si="4"/>
        <v/>
      </c>
      <c r="O4" s="3" t="str">
        <f t="shared" si="4"/>
        <v/>
      </c>
      <c r="P4" s="3" t="str">
        <f t="shared" si="4"/>
        <v/>
      </c>
      <c r="Q4" s="3" t="str">
        <f t="shared" si="4"/>
        <v/>
      </c>
      <c r="R4" s="3" t="str">
        <f t="shared" si="4"/>
        <v/>
      </c>
      <c r="S4" s="3" t="str">
        <f t="shared" si="4"/>
        <v/>
      </c>
      <c r="T4" s="3" t="str">
        <f t="shared" si="5"/>
        <v/>
      </c>
      <c r="U4" s="3" t="str">
        <f t="shared" si="6"/>
        <v/>
      </c>
      <c r="V4" s="3" t="str">
        <f t="shared" si="6"/>
        <v/>
      </c>
      <c r="W4" s="3" t="str">
        <f t="shared" si="7"/>
        <v/>
      </c>
      <c r="X4" s="3" t="str">
        <f t="shared" si="8"/>
        <v/>
      </c>
      <c r="Y4" s="3" t="str">
        <f t="shared" si="8"/>
        <v/>
      </c>
      <c r="Z4" s="3" t="str">
        <f t="shared" si="8"/>
        <v/>
      </c>
      <c r="AA4" s="3" t="str">
        <f t="shared" si="8"/>
        <v/>
      </c>
      <c r="AB4" s="3" t="str">
        <f t="shared" si="8"/>
        <v/>
      </c>
      <c r="AC4" s="3" t="str">
        <f t="shared" si="8"/>
        <v/>
      </c>
      <c r="AD4" s="3" t="str">
        <f t="shared" si="9"/>
        <v>频率</v>
      </c>
      <c r="AE4" s="3" t="str">
        <f>VLOOKUP(AD4,信号字典!B:C,2,FALSE)</f>
        <v>FQ</v>
      </c>
      <c r="AF4" s="3">
        <v>1</v>
      </c>
      <c r="AG4" s="3" t="str">
        <f t="shared" si="10"/>
        <v>反馈值</v>
      </c>
      <c r="AH4" s="3" t="str">
        <f>IFERROR(VLOOKUP(AG4,信号字典!F:G,2,FALSE), "F")</f>
        <v>F</v>
      </c>
      <c r="AI4" s="3"/>
    </row>
    <row r="5" spans="1:35" x14ac:dyDescent="0.15">
      <c r="A5" s="3" t="str">
        <f t="shared" si="0"/>
        <v>_HU01_F</v>
      </c>
      <c r="B5" s="3" t="s">
        <v>192</v>
      </c>
      <c r="C5" s="9" t="s">
        <v>36</v>
      </c>
      <c r="D5" s="9" t="s">
        <v>1896</v>
      </c>
      <c r="E5" s="27" t="s">
        <v>1889</v>
      </c>
      <c r="F5" s="27" t="s">
        <v>1890</v>
      </c>
      <c r="G5" s="3" t="str">
        <f t="shared" si="1"/>
        <v/>
      </c>
      <c r="H5" s="3" t="str">
        <f t="shared" si="1"/>
        <v/>
      </c>
      <c r="I5" s="3" t="str">
        <f t="shared" si="2"/>
        <v>湿度</v>
      </c>
      <c r="J5" s="3" t="str">
        <f t="shared" si="3"/>
        <v/>
      </c>
      <c r="K5" s="3" t="str">
        <f t="shared" si="4"/>
        <v/>
      </c>
      <c r="L5" s="3" t="str">
        <f t="shared" si="4"/>
        <v/>
      </c>
      <c r="M5" s="3" t="str">
        <f t="shared" si="4"/>
        <v/>
      </c>
      <c r="N5" s="3" t="str">
        <f t="shared" si="4"/>
        <v/>
      </c>
      <c r="O5" s="3" t="str">
        <f t="shared" si="4"/>
        <v/>
      </c>
      <c r="P5" s="3" t="str">
        <f t="shared" si="4"/>
        <v/>
      </c>
      <c r="Q5" s="3" t="str">
        <f t="shared" si="4"/>
        <v/>
      </c>
      <c r="R5" s="3" t="str">
        <f t="shared" si="4"/>
        <v/>
      </c>
      <c r="S5" s="3" t="str">
        <f t="shared" si="4"/>
        <v/>
      </c>
      <c r="T5" s="3" t="str">
        <f t="shared" si="5"/>
        <v/>
      </c>
      <c r="U5" s="3" t="str">
        <f t="shared" si="6"/>
        <v/>
      </c>
      <c r="V5" s="3" t="str">
        <f t="shared" si="6"/>
        <v/>
      </c>
      <c r="W5" s="3" t="str">
        <f t="shared" si="7"/>
        <v/>
      </c>
      <c r="X5" s="3" t="str">
        <f t="shared" si="8"/>
        <v/>
      </c>
      <c r="Y5" s="3" t="str">
        <f t="shared" si="8"/>
        <v/>
      </c>
      <c r="Z5" s="3" t="str">
        <f t="shared" si="8"/>
        <v/>
      </c>
      <c r="AA5" s="3" t="str">
        <f t="shared" si="8"/>
        <v/>
      </c>
      <c r="AB5" s="3" t="str">
        <f t="shared" si="8"/>
        <v/>
      </c>
      <c r="AC5" s="3" t="str">
        <f t="shared" si="8"/>
        <v/>
      </c>
      <c r="AD5" s="3" t="str">
        <f t="shared" si="9"/>
        <v>湿度</v>
      </c>
      <c r="AE5" s="3" t="str">
        <f>VLOOKUP(AD5,信号字典!B:C,2,FALSE)</f>
        <v>HU</v>
      </c>
      <c r="AF5" s="3">
        <v>1</v>
      </c>
      <c r="AG5" s="3" t="str">
        <f t="shared" si="10"/>
        <v>反馈值</v>
      </c>
      <c r="AH5" s="3" t="str">
        <f>IFERROR(VLOOKUP(AG5,信号字典!F:G,2,FALSE), "F")</f>
        <v>F</v>
      </c>
      <c r="AI5" s="3"/>
    </row>
    <row r="6" spans="1:35" x14ac:dyDescent="0.15">
      <c r="A6" s="3" t="str">
        <f t="shared" si="0"/>
        <v>_HU02_F</v>
      </c>
      <c r="B6" s="3" t="s">
        <v>192</v>
      </c>
      <c r="C6" s="9" t="s">
        <v>34</v>
      </c>
      <c r="D6" s="9" t="s">
        <v>1897</v>
      </c>
      <c r="E6" s="27" t="s">
        <v>1889</v>
      </c>
      <c r="F6" s="27" t="s">
        <v>1890</v>
      </c>
      <c r="G6" s="3" t="str">
        <f t="shared" si="1"/>
        <v/>
      </c>
      <c r="H6" s="3" t="str">
        <f t="shared" si="1"/>
        <v/>
      </c>
      <c r="I6" s="3" t="str">
        <f t="shared" si="2"/>
        <v>湿度</v>
      </c>
      <c r="J6" s="3" t="str">
        <f t="shared" si="3"/>
        <v/>
      </c>
      <c r="K6" s="3" t="str">
        <f t="shared" si="4"/>
        <v/>
      </c>
      <c r="L6" s="3" t="str">
        <f t="shared" si="4"/>
        <v/>
      </c>
      <c r="M6" s="3" t="str">
        <f t="shared" si="4"/>
        <v/>
      </c>
      <c r="N6" s="3" t="str">
        <f t="shared" si="4"/>
        <v/>
      </c>
      <c r="O6" s="3" t="str">
        <f t="shared" si="4"/>
        <v/>
      </c>
      <c r="P6" s="3" t="str">
        <f t="shared" si="4"/>
        <v/>
      </c>
      <c r="Q6" s="3" t="str">
        <f t="shared" si="4"/>
        <v/>
      </c>
      <c r="R6" s="3" t="str">
        <f t="shared" si="4"/>
        <v/>
      </c>
      <c r="S6" s="3" t="str">
        <f t="shared" si="4"/>
        <v/>
      </c>
      <c r="T6" s="3" t="str">
        <f t="shared" si="5"/>
        <v/>
      </c>
      <c r="U6" s="3" t="str">
        <f t="shared" si="6"/>
        <v/>
      </c>
      <c r="V6" s="3" t="str">
        <f t="shared" si="6"/>
        <v/>
      </c>
      <c r="W6" s="3" t="str">
        <f t="shared" si="7"/>
        <v/>
      </c>
      <c r="X6" s="3" t="str">
        <f t="shared" si="8"/>
        <v/>
      </c>
      <c r="Y6" s="3" t="str">
        <f t="shared" si="8"/>
        <v/>
      </c>
      <c r="Z6" s="3" t="str">
        <f t="shared" si="8"/>
        <v/>
      </c>
      <c r="AA6" s="3" t="str">
        <f t="shared" si="8"/>
        <v/>
      </c>
      <c r="AB6" s="3" t="str">
        <f t="shared" si="8"/>
        <v/>
      </c>
      <c r="AC6" s="3" t="str">
        <f t="shared" si="8"/>
        <v/>
      </c>
      <c r="AD6" s="3" t="str">
        <f t="shared" si="9"/>
        <v>湿度</v>
      </c>
      <c r="AE6" s="3" t="str">
        <f>VLOOKUP(AD6,信号字典!B:C,2,FALSE)</f>
        <v>HU</v>
      </c>
      <c r="AF6" s="3">
        <v>2</v>
      </c>
      <c r="AG6" s="3" t="str">
        <f t="shared" si="10"/>
        <v>反馈值</v>
      </c>
      <c r="AH6" s="3" t="str">
        <f>IFERROR(VLOOKUP(AG6,信号字典!F:G,2,FALSE), "F")</f>
        <v>F</v>
      </c>
      <c r="AI6" s="3"/>
    </row>
    <row r="7" spans="1:35" x14ac:dyDescent="0.15">
      <c r="A7" s="3" t="str">
        <f t="shared" si="0"/>
        <v>_TE01_F</v>
      </c>
      <c r="B7" s="3" t="s">
        <v>192</v>
      </c>
      <c r="C7" s="9" t="s">
        <v>48</v>
      </c>
      <c r="D7" s="9" t="s">
        <v>1896</v>
      </c>
      <c r="E7" s="27" t="s">
        <v>1889</v>
      </c>
      <c r="F7" s="27" t="s">
        <v>1898</v>
      </c>
      <c r="G7" s="3" t="str">
        <f t="shared" si="1"/>
        <v>温度</v>
      </c>
      <c r="H7" s="3" t="str">
        <f t="shared" si="1"/>
        <v/>
      </c>
      <c r="I7" s="3" t="str">
        <f t="shared" si="2"/>
        <v/>
      </c>
      <c r="J7" s="3" t="str">
        <f t="shared" si="3"/>
        <v/>
      </c>
      <c r="K7" s="3" t="str">
        <f t="shared" si="4"/>
        <v/>
      </c>
      <c r="L7" s="3" t="str">
        <f t="shared" si="4"/>
        <v/>
      </c>
      <c r="M7" s="3" t="str">
        <f t="shared" si="4"/>
        <v/>
      </c>
      <c r="N7" s="3" t="str">
        <f t="shared" si="4"/>
        <v/>
      </c>
      <c r="O7" s="3" t="str">
        <f t="shared" si="4"/>
        <v/>
      </c>
      <c r="P7" s="3" t="str">
        <f t="shared" si="4"/>
        <v/>
      </c>
      <c r="Q7" s="3" t="str">
        <f t="shared" si="4"/>
        <v/>
      </c>
      <c r="R7" s="3" t="str">
        <f t="shared" si="4"/>
        <v/>
      </c>
      <c r="S7" s="3" t="str">
        <f t="shared" si="4"/>
        <v/>
      </c>
      <c r="T7" s="3" t="str">
        <f t="shared" si="5"/>
        <v/>
      </c>
      <c r="U7" s="3" t="str">
        <f t="shared" si="6"/>
        <v/>
      </c>
      <c r="V7" s="3" t="str">
        <f t="shared" si="6"/>
        <v/>
      </c>
      <c r="W7" s="3" t="str">
        <f t="shared" si="7"/>
        <v/>
      </c>
      <c r="X7" s="3" t="str">
        <f t="shared" si="8"/>
        <v/>
      </c>
      <c r="Y7" s="3" t="str">
        <f t="shared" si="8"/>
        <v/>
      </c>
      <c r="Z7" s="3" t="str">
        <f t="shared" si="8"/>
        <v/>
      </c>
      <c r="AA7" s="3" t="str">
        <f t="shared" si="8"/>
        <v/>
      </c>
      <c r="AB7" s="3" t="str">
        <f t="shared" si="8"/>
        <v/>
      </c>
      <c r="AC7" s="3" t="str">
        <f t="shared" si="8"/>
        <v/>
      </c>
      <c r="AD7" s="3" t="str">
        <f t="shared" si="9"/>
        <v>温度</v>
      </c>
      <c r="AE7" s="3" t="str">
        <f>VLOOKUP(AD7,信号字典!B:C,2,FALSE)</f>
        <v>TE</v>
      </c>
      <c r="AF7" s="3">
        <v>1</v>
      </c>
      <c r="AG7" s="3" t="str">
        <f t="shared" si="10"/>
        <v>反馈值</v>
      </c>
      <c r="AH7" s="3" t="str">
        <f>IFERROR(VLOOKUP(AG7,信号字典!F:G,2,FALSE), "F")</f>
        <v>F</v>
      </c>
      <c r="AI7" s="3"/>
    </row>
    <row r="8" spans="1:35" x14ac:dyDescent="0.15">
      <c r="A8" s="3" t="str">
        <f t="shared" si="0"/>
        <v>_TE02_X</v>
      </c>
      <c r="B8" s="3" t="s">
        <v>192</v>
      </c>
      <c r="C8" s="9" t="s">
        <v>68</v>
      </c>
      <c r="D8" s="9" t="s">
        <v>1899</v>
      </c>
      <c r="E8" s="27" t="s">
        <v>1893</v>
      </c>
      <c r="F8" s="27"/>
      <c r="G8" s="3" t="str">
        <f t="shared" si="1"/>
        <v>温度</v>
      </c>
      <c r="H8" s="3" t="str">
        <f t="shared" si="1"/>
        <v/>
      </c>
      <c r="I8" s="3" t="str">
        <f t="shared" si="2"/>
        <v/>
      </c>
      <c r="J8" s="3" t="str">
        <f t="shared" si="3"/>
        <v/>
      </c>
      <c r="K8" s="3" t="str">
        <f t="shared" si="4"/>
        <v/>
      </c>
      <c r="L8" s="3" t="str">
        <f t="shared" si="4"/>
        <v/>
      </c>
      <c r="M8" s="3" t="str">
        <f t="shared" si="4"/>
        <v/>
      </c>
      <c r="N8" s="3" t="str">
        <f t="shared" si="4"/>
        <v/>
      </c>
      <c r="O8" s="3" t="str">
        <f t="shared" si="4"/>
        <v/>
      </c>
      <c r="P8" s="3" t="str">
        <f t="shared" si="4"/>
        <v/>
      </c>
      <c r="Q8" s="3" t="str">
        <f t="shared" si="4"/>
        <v/>
      </c>
      <c r="R8" s="3" t="str">
        <f t="shared" si="4"/>
        <v/>
      </c>
      <c r="S8" s="3" t="str">
        <f t="shared" si="4"/>
        <v/>
      </c>
      <c r="T8" s="3" t="str">
        <f t="shared" si="5"/>
        <v/>
      </c>
      <c r="U8" s="3" t="str">
        <f t="shared" si="6"/>
        <v/>
      </c>
      <c r="V8" s="3" t="str">
        <f t="shared" si="6"/>
        <v/>
      </c>
      <c r="W8" s="3" t="str">
        <f t="shared" si="7"/>
        <v/>
      </c>
      <c r="X8" s="3" t="str">
        <f t="shared" si="8"/>
        <v/>
      </c>
      <c r="Y8" s="3" t="str">
        <f t="shared" si="8"/>
        <v/>
      </c>
      <c r="Z8" s="3" t="str">
        <f t="shared" si="8"/>
        <v/>
      </c>
      <c r="AA8" s="3" t="str">
        <f t="shared" si="8"/>
        <v>异常</v>
      </c>
      <c r="AB8" s="3" t="str">
        <f t="shared" si="8"/>
        <v/>
      </c>
      <c r="AC8" s="3" t="str">
        <f t="shared" si="8"/>
        <v/>
      </c>
      <c r="AD8" s="3" t="str">
        <f t="shared" si="9"/>
        <v>温度</v>
      </c>
      <c r="AE8" s="3" t="str">
        <f>VLOOKUP(AD8,信号字典!B:C,2,FALSE)</f>
        <v>TE</v>
      </c>
      <c r="AF8" s="3">
        <v>2</v>
      </c>
      <c r="AG8" s="3" t="str">
        <f t="shared" si="10"/>
        <v>异常</v>
      </c>
      <c r="AH8" s="3" t="str">
        <f>IFERROR(VLOOKUP(AG8,信号字典!F:G,2,FALSE), "F")</f>
        <v>X</v>
      </c>
      <c r="AI8" s="3"/>
    </row>
    <row r="9" spans="1:35" x14ac:dyDescent="0.15">
      <c r="A9" s="3" t="str">
        <f t="shared" si="0"/>
        <v>_TE03_F</v>
      </c>
      <c r="B9" s="3" t="s">
        <v>192</v>
      </c>
      <c r="C9" s="9" t="s">
        <v>46</v>
      </c>
      <c r="D9" s="9" t="s">
        <v>1900</v>
      </c>
      <c r="E9" s="27" t="s">
        <v>1889</v>
      </c>
      <c r="F9" s="27" t="s">
        <v>1898</v>
      </c>
      <c r="G9" s="3" t="str">
        <f t="shared" si="1"/>
        <v>温度</v>
      </c>
      <c r="H9" s="3" t="str">
        <f t="shared" si="1"/>
        <v/>
      </c>
      <c r="I9" s="3" t="str">
        <f t="shared" si="2"/>
        <v/>
      </c>
      <c r="J9" s="3" t="str">
        <f t="shared" si="3"/>
        <v/>
      </c>
      <c r="K9" s="3" t="str">
        <f t="shared" si="4"/>
        <v/>
      </c>
      <c r="L9" s="3" t="str">
        <f t="shared" si="4"/>
        <v/>
      </c>
      <c r="M9" s="3" t="str">
        <f t="shared" si="4"/>
        <v/>
      </c>
      <c r="N9" s="3" t="str">
        <f t="shared" si="4"/>
        <v/>
      </c>
      <c r="O9" s="3" t="str">
        <f t="shared" si="4"/>
        <v/>
      </c>
      <c r="P9" s="3" t="str">
        <f t="shared" si="4"/>
        <v/>
      </c>
      <c r="Q9" s="3" t="str">
        <f t="shared" si="4"/>
        <v/>
      </c>
      <c r="R9" s="3" t="str">
        <f t="shared" si="4"/>
        <v/>
      </c>
      <c r="S9" s="3" t="str">
        <f t="shared" si="4"/>
        <v/>
      </c>
      <c r="T9" s="3" t="str">
        <f t="shared" si="5"/>
        <v/>
      </c>
      <c r="U9" s="3" t="str">
        <f t="shared" si="6"/>
        <v/>
      </c>
      <c r="V9" s="3" t="str">
        <f t="shared" si="6"/>
        <v/>
      </c>
      <c r="W9" s="3" t="str">
        <f t="shared" si="7"/>
        <v/>
      </c>
      <c r="X9" s="3" t="str">
        <f t="shared" si="8"/>
        <v/>
      </c>
      <c r="Y9" s="3" t="str">
        <f t="shared" si="8"/>
        <v/>
      </c>
      <c r="Z9" s="3" t="str">
        <f t="shared" si="8"/>
        <v/>
      </c>
      <c r="AA9" s="3" t="str">
        <f t="shared" si="8"/>
        <v/>
      </c>
      <c r="AB9" s="3" t="str">
        <f t="shared" si="8"/>
        <v/>
      </c>
      <c r="AC9" s="3" t="str">
        <f t="shared" si="8"/>
        <v/>
      </c>
      <c r="AD9" s="3" t="str">
        <f t="shared" si="9"/>
        <v>温度</v>
      </c>
      <c r="AE9" s="3" t="str">
        <f>VLOOKUP(AD9,信号字典!B:C,2,FALSE)</f>
        <v>TE</v>
      </c>
      <c r="AF9" s="3">
        <v>3</v>
      </c>
      <c r="AG9" s="3" t="str">
        <f t="shared" si="10"/>
        <v>反馈值</v>
      </c>
      <c r="AH9" s="3" t="str">
        <f>IFERROR(VLOOKUP(AG9,信号字典!F:G,2,FALSE), "F")</f>
        <v>F</v>
      </c>
      <c r="AI9" s="3"/>
    </row>
    <row r="10" spans="1:35" x14ac:dyDescent="0.15">
      <c r="A10" s="3" t="str">
        <f t="shared" si="0"/>
        <v>_TE04_X</v>
      </c>
      <c r="B10" s="3" t="s">
        <v>192</v>
      </c>
      <c r="C10" s="9" t="s">
        <v>64</v>
      </c>
      <c r="D10" s="9" t="s">
        <v>1901</v>
      </c>
      <c r="E10" s="27" t="s">
        <v>1893</v>
      </c>
      <c r="F10" s="27"/>
      <c r="G10" s="3" t="str">
        <f t="shared" si="1"/>
        <v>温度</v>
      </c>
      <c r="H10" s="3" t="str">
        <f t="shared" si="1"/>
        <v/>
      </c>
      <c r="I10" s="3" t="str">
        <f t="shared" si="2"/>
        <v/>
      </c>
      <c r="J10" s="3" t="str">
        <f t="shared" si="3"/>
        <v/>
      </c>
      <c r="K10" s="3" t="str">
        <f t="shared" si="4"/>
        <v/>
      </c>
      <c r="L10" s="3" t="str">
        <f t="shared" si="4"/>
        <v/>
      </c>
      <c r="M10" s="3" t="str">
        <f t="shared" si="4"/>
        <v/>
      </c>
      <c r="N10" s="3" t="str">
        <f t="shared" si="4"/>
        <v/>
      </c>
      <c r="O10" s="3" t="str">
        <f t="shared" si="4"/>
        <v/>
      </c>
      <c r="P10" s="3" t="str">
        <f t="shared" si="4"/>
        <v/>
      </c>
      <c r="Q10" s="3" t="str">
        <f t="shared" si="4"/>
        <v/>
      </c>
      <c r="R10" s="3" t="str">
        <f t="shared" si="4"/>
        <v/>
      </c>
      <c r="S10" s="3" t="str">
        <f t="shared" si="4"/>
        <v/>
      </c>
      <c r="T10" s="3" t="str">
        <f t="shared" si="5"/>
        <v/>
      </c>
      <c r="U10" s="3" t="str">
        <f t="shared" si="6"/>
        <v/>
      </c>
      <c r="V10" s="3" t="str">
        <f t="shared" si="6"/>
        <v/>
      </c>
      <c r="W10" s="3" t="str">
        <f t="shared" si="7"/>
        <v/>
      </c>
      <c r="X10" s="3" t="str">
        <f t="shared" si="8"/>
        <v/>
      </c>
      <c r="Y10" s="3" t="str">
        <f t="shared" si="8"/>
        <v/>
      </c>
      <c r="Z10" s="3" t="str">
        <f t="shared" si="8"/>
        <v/>
      </c>
      <c r="AA10" s="3" t="str">
        <f t="shared" si="8"/>
        <v>异常</v>
      </c>
      <c r="AB10" s="3" t="str">
        <f t="shared" si="8"/>
        <v/>
      </c>
      <c r="AC10" s="3" t="str">
        <f t="shared" si="8"/>
        <v/>
      </c>
      <c r="AD10" s="3" t="str">
        <f t="shared" si="9"/>
        <v>温度</v>
      </c>
      <c r="AE10" s="3" t="str">
        <f>VLOOKUP(AD10,信号字典!B:C,2,FALSE)</f>
        <v>TE</v>
      </c>
      <c r="AF10" s="3">
        <v>4</v>
      </c>
      <c r="AG10" s="3" t="str">
        <f t="shared" si="10"/>
        <v>异常</v>
      </c>
      <c r="AH10" s="3" t="str">
        <f>IFERROR(VLOOKUP(AG10,信号字典!F:G,2,FALSE), "F")</f>
        <v>X</v>
      </c>
      <c r="AI10" s="3"/>
    </row>
    <row r="11" spans="1:35" x14ac:dyDescent="0.15">
      <c r="A11" s="3" t="str">
        <f t="shared" si="0"/>
        <v>_DP01_X</v>
      </c>
      <c r="B11" s="3" t="s">
        <v>192</v>
      </c>
      <c r="C11" s="9" t="s">
        <v>72</v>
      </c>
      <c r="D11" s="9" t="s">
        <v>1902</v>
      </c>
      <c r="E11" s="27" t="s">
        <v>1893</v>
      </c>
      <c r="F11" s="27"/>
      <c r="G11" s="3" t="str">
        <f t="shared" si="1"/>
        <v/>
      </c>
      <c r="H11" s="3" t="str">
        <f t="shared" si="1"/>
        <v/>
      </c>
      <c r="I11" s="3" t="str">
        <f t="shared" si="2"/>
        <v/>
      </c>
      <c r="J11" s="3" t="str">
        <f t="shared" si="3"/>
        <v/>
      </c>
      <c r="K11" s="3" t="str">
        <f t="shared" si="4"/>
        <v>压差</v>
      </c>
      <c r="L11" s="3" t="str">
        <f t="shared" si="4"/>
        <v/>
      </c>
      <c r="M11" s="3" t="str">
        <f t="shared" si="4"/>
        <v/>
      </c>
      <c r="N11" s="3" t="str">
        <f t="shared" si="4"/>
        <v/>
      </c>
      <c r="O11" s="3" t="str">
        <f t="shared" si="4"/>
        <v/>
      </c>
      <c r="P11" s="3" t="str">
        <f t="shared" si="4"/>
        <v/>
      </c>
      <c r="Q11" s="3" t="str">
        <f t="shared" si="4"/>
        <v/>
      </c>
      <c r="R11" s="3" t="str">
        <f t="shared" si="4"/>
        <v/>
      </c>
      <c r="S11" s="3" t="str">
        <f t="shared" si="4"/>
        <v/>
      </c>
      <c r="T11" s="3" t="str">
        <f t="shared" si="5"/>
        <v/>
      </c>
      <c r="U11" s="3" t="str">
        <f t="shared" si="6"/>
        <v/>
      </c>
      <c r="V11" s="3" t="str">
        <f t="shared" si="6"/>
        <v/>
      </c>
      <c r="W11" s="3" t="str">
        <f t="shared" si="7"/>
        <v/>
      </c>
      <c r="X11" s="3" t="str">
        <f t="shared" si="8"/>
        <v/>
      </c>
      <c r="Y11" s="3" t="str">
        <f t="shared" si="8"/>
        <v/>
      </c>
      <c r="Z11" s="3" t="str">
        <f t="shared" si="8"/>
        <v/>
      </c>
      <c r="AA11" s="3" t="str">
        <f t="shared" si="8"/>
        <v>异常</v>
      </c>
      <c r="AB11" s="3" t="str">
        <f t="shared" si="8"/>
        <v/>
      </c>
      <c r="AC11" s="3" t="str">
        <f t="shared" si="8"/>
        <v/>
      </c>
      <c r="AD11" s="3" t="str">
        <f t="shared" si="9"/>
        <v>压差</v>
      </c>
      <c r="AE11" s="3" t="str">
        <f>VLOOKUP(AD11,信号字典!B:C,2,FALSE)</f>
        <v>DP</v>
      </c>
      <c r="AF11" s="3">
        <v>1</v>
      </c>
      <c r="AG11" s="3" t="str">
        <f t="shared" si="10"/>
        <v>异常</v>
      </c>
      <c r="AH11" s="3" t="str">
        <f>IFERROR(VLOOKUP(AG11,信号字典!F:G,2,FALSE), "F")</f>
        <v>X</v>
      </c>
      <c r="AI11" s="3"/>
    </row>
    <row r="12" spans="1:35" x14ac:dyDescent="0.15">
      <c r="A12" s="3" t="str">
        <f t="shared" si="0"/>
        <v>_DP02_X</v>
      </c>
      <c r="B12" s="3" t="s">
        <v>192</v>
      </c>
      <c r="C12" s="9" t="s">
        <v>74</v>
      </c>
      <c r="D12" s="9" t="s">
        <v>1903</v>
      </c>
      <c r="E12" s="27" t="s">
        <v>1893</v>
      </c>
      <c r="F12" s="27"/>
      <c r="G12" s="3" t="str">
        <f t="shared" si="1"/>
        <v/>
      </c>
      <c r="H12" s="3" t="str">
        <f t="shared" si="1"/>
        <v/>
      </c>
      <c r="I12" s="3" t="str">
        <f t="shared" si="2"/>
        <v/>
      </c>
      <c r="J12" s="3" t="str">
        <f t="shared" si="3"/>
        <v/>
      </c>
      <c r="K12" s="3" t="str">
        <f t="shared" ref="K12:S21" si="11">IF(ISNUMBER(SEARCH(K$1, $C12)), K$1, "")</f>
        <v>压差</v>
      </c>
      <c r="L12" s="3" t="str">
        <f t="shared" si="11"/>
        <v/>
      </c>
      <c r="M12" s="3" t="str">
        <f t="shared" si="11"/>
        <v/>
      </c>
      <c r="N12" s="3" t="str">
        <f t="shared" si="11"/>
        <v/>
      </c>
      <c r="O12" s="3" t="str">
        <f t="shared" si="11"/>
        <v/>
      </c>
      <c r="P12" s="3" t="str">
        <f t="shared" si="11"/>
        <v/>
      </c>
      <c r="Q12" s="3" t="str">
        <f t="shared" si="11"/>
        <v/>
      </c>
      <c r="R12" s="3" t="str">
        <f t="shared" si="11"/>
        <v/>
      </c>
      <c r="S12" s="3" t="str">
        <f t="shared" si="11"/>
        <v/>
      </c>
      <c r="T12" s="3" t="str">
        <f t="shared" si="5"/>
        <v/>
      </c>
      <c r="U12" s="3" t="str">
        <f t="shared" si="6"/>
        <v/>
      </c>
      <c r="V12" s="3" t="str">
        <f t="shared" si="6"/>
        <v/>
      </c>
      <c r="W12" s="3" t="str">
        <f t="shared" si="7"/>
        <v/>
      </c>
      <c r="X12" s="3" t="str">
        <f t="shared" si="8"/>
        <v/>
      </c>
      <c r="Y12" s="3" t="str">
        <f t="shared" si="8"/>
        <v/>
      </c>
      <c r="Z12" s="3" t="str">
        <f t="shared" si="8"/>
        <v/>
      </c>
      <c r="AA12" s="3" t="str">
        <f t="shared" si="8"/>
        <v>异常</v>
      </c>
      <c r="AB12" s="3" t="str">
        <f t="shared" si="8"/>
        <v/>
      </c>
      <c r="AC12" s="3" t="str">
        <f t="shared" si="8"/>
        <v/>
      </c>
      <c r="AD12" s="3" t="str">
        <f t="shared" si="9"/>
        <v>压差</v>
      </c>
      <c r="AE12" s="3" t="str">
        <f>VLOOKUP(AD12,信号字典!B:C,2,FALSE)</f>
        <v>DP</v>
      </c>
      <c r="AF12" s="3">
        <v>2</v>
      </c>
      <c r="AG12" s="3" t="str">
        <f t="shared" si="10"/>
        <v>异常</v>
      </c>
      <c r="AH12" s="3" t="str">
        <f>IFERROR(VLOOKUP(AG12,信号字典!F:G,2,FALSE), "F")</f>
        <v>X</v>
      </c>
      <c r="AI12" s="3"/>
    </row>
    <row r="13" spans="1:35" x14ac:dyDescent="0.15">
      <c r="A13" s="3" t="str">
        <f t="shared" si="0"/>
        <v>_SN01_E</v>
      </c>
      <c r="B13" s="3" t="s">
        <v>192</v>
      </c>
      <c r="C13" s="9" t="s">
        <v>84</v>
      </c>
      <c r="D13" s="9" t="s">
        <v>1904</v>
      </c>
      <c r="E13" s="27" t="s">
        <v>1893</v>
      </c>
      <c r="F13" s="27"/>
      <c r="G13" s="3" t="str">
        <f t="shared" si="1"/>
        <v/>
      </c>
      <c r="H13" s="3" t="str">
        <f t="shared" si="1"/>
        <v/>
      </c>
      <c r="I13" s="3" t="str">
        <f t="shared" si="2"/>
        <v/>
      </c>
      <c r="J13" s="3" t="str">
        <f t="shared" si="3"/>
        <v/>
      </c>
      <c r="K13" s="3" t="str">
        <f t="shared" si="11"/>
        <v/>
      </c>
      <c r="L13" s="3" t="str">
        <f t="shared" si="11"/>
        <v/>
      </c>
      <c r="M13" s="3" t="str">
        <f t="shared" si="11"/>
        <v/>
      </c>
      <c r="N13" s="3" t="str">
        <f t="shared" si="11"/>
        <v/>
      </c>
      <c r="O13" s="3" t="str">
        <f t="shared" si="11"/>
        <v/>
      </c>
      <c r="P13" s="3" t="str">
        <f t="shared" si="11"/>
        <v/>
      </c>
      <c r="Q13" s="3" t="str">
        <f t="shared" si="11"/>
        <v/>
      </c>
      <c r="R13" s="3" t="str">
        <f t="shared" si="11"/>
        <v/>
      </c>
      <c r="S13" s="3" t="str">
        <f t="shared" si="11"/>
        <v/>
      </c>
      <c r="T13" s="3" t="str">
        <f t="shared" si="5"/>
        <v/>
      </c>
      <c r="U13" s="3" t="str">
        <f t="shared" si="6"/>
        <v/>
      </c>
      <c r="V13" s="3" t="str">
        <f t="shared" si="6"/>
        <v/>
      </c>
      <c r="W13" s="3" t="str">
        <f t="shared" si="7"/>
        <v>状态信号</v>
      </c>
      <c r="X13" s="3" t="str">
        <f t="shared" si="8"/>
        <v/>
      </c>
      <c r="Y13" s="3" t="str">
        <f t="shared" si="8"/>
        <v>故障</v>
      </c>
      <c r="Z13" s="3" t="str">
        <f t="shared" si="8"/>
        <v/>
      </c>
      <c r="AA13" s="3" t="str">
        <f t="shared" si="8"/>
        <v/>
      </c>
      <c r="AB13" s="3" t="str">
        <f t="shared" si="8"/>
        <v/>
      </c>
      <c r="AC13" s="3" t="str">
        <f t="shared" si="8"/>
        <v/>
      </c>
      <c r="AD13" s="3" t="str">
        <f t="shared" si="9"/>
        <v>状态信号</v>
      </c>
      <c r="AE13" s="3" t="str">
        <f>VLOOKUP(AD13,信号字典!B:C,2,FALSE)</f>
        <v>SN</v>
      </c>
      <c r="AF13" s="3">
        <v>1</v>
      </c>
      <c r="AG13" s="3" t="str">
        <f t="shared" si="10"/>
        <v>故障</v>
      </c>
      <c r="AH13" s="3" t="str">
        <f>IFERROR(VLOOKUP(AG13,信号字典!F:G,2,FALSE), "F")</f>
        <v>E</v>
      </c>
      <c r="AI13" s="3"/>
    </row>
    <row r="14" spans="1:35" x14ac:dyDescent="0.15">
      <c r="A14" s="3" t="str">
        <f t="shared" si="0"/>
        <v>_SN02_M</v>
      </c>
      <c r="B14" s="3" t="s">
        <v>192</v>
      </c>
      <c r="C14" s="9" t="s">
        <v>80</v>
      </c>
      <c r="D14" s="9" t="s">
        <v>1905</v>
      </c>
      <c r="E14" s="27" t="s">
        <v>1893</v>
      </c>
      <c r="F14" s="27"/>
      <c r="G14" s="3" t="str">
        <f t="shared" si="1"/>
        <v/>
      </c>
      <c r="H14" s="3" t="str">
        <f t="shared" si="1"/>
        <v/>
      </c>
      <c r="I14" s="3" t="str">
        <f t="shared" si="2"/>
        <v/>
      </c>
      <c r="J14" s="3" t="str">
        <f t="shared" si="3"/>
        <v/>
      </c>
      <c r="K14" s="3" t="str">
        <f t="shared" si="11"/>
        <v/>
      </c>
      <c r="L14" s="3" t="str">
        <f t="shared" si="11"/>
        <v/>
      </c>
      <c r="M14" s="3" t="str">
        <f t="shared" si="11"/>
        <v/>
      </c>
      <c r="N14" s="3" t="str">
        <f t="shared" si="11"/>
        <v/>
      </c>
      <c r="O14" s="3" t="str">
        <f t="shared" si="11"/>
        <v/>
      </c>
      <c r="P14" s="3" t="str">
        <f t="shared" si="11"/>
        <v/>
      </c>
      <c r="Q14" s="3" t="str">
        <f t="shared" si="11"/>
        <v/>
      </c>
      <c r="R14" s="3" t="str">
        <f t="shared" si="11"/>
        <v/>
      </c>
      <c r="S14" s="3" t="str">
        <f t="shared" si="11"/>
        <v/>
      </c>
      <c r="T14" s="3" t="str">
        <f t="shared" si="5"/>
        <v/>
      </c>
      <c r="U14" s="3" t="str">
        <f t="shared" si="6"/>
        <v/>
      </c>
      <c r="V14" s="3" t="str">
        <f t="shared" si="6"/>
        <v/>
      </c>
      <c r="W14" s="3" t="str">
        <f t="shared" si="7"/>
        <v>状态信号</v>
      </c>
      <c r="X14" s="3" t="str">
        <f t="shared" si="8"/>
        <v/>
      </c>
      <c r="Y14" s="3" t="str">
        <f t="shared" si="8"/>
        <v/>
      </c>
      <c r="Z14" s="3" t="str">
        <f t="shared" si="8"/>
        <v>远程</v>
      </c>
      <c r="AA14" s="3" t="str">
        <f t="shared" si="8"/>
        <v/>
      </c>
      <c r="AB14" s="3" t="str">
        <f t="shared" si="8"/>
        <v/>
      </c>
      <c r="AC14" s="3" t="str">
        <f t="shared" si="8"/>
        <v/>
      </c>
      <c r="AD14" s="3" t="str">
        <f t="shared" si="9"/>
        <v>状态信号</v>
      </c>
      <c r="AE14" s="3" t="str">
        <f>VLOOKUP(AD14,信号字典!B:C,2,FALSE)</f>
        <v>SN</v>
      </c>
      <c r="AF14" s="3">
        <v>2</v>
      </c>
      <c r="AG14" s="3" t="str">
        <f t="shared" si="10"/>
        <v>远程</v>
      </c>
      <c r="AH14" s="3" t="str">
        <f>IFERROR(VLOOKUP(AG14,信号字典!F:G,2,FALSE), "F")</f>
        <v>M</v>
      </c>
      <c r="AI14" s="3"/>
    </row>
    <row r="15" spans="1:35" x14ac:dyDescent="0.15">
      <c r="A15" s="3" t="str">
        <f t="shared" si="0"/>
        <v>_SN03_R</v>
      </c>
      <c r="B15" s="3" t="s">
        <v>192</v>
      </c>
      <c r="C15" s="9" t="s">
        <v>82</v>
      </c>
      <c r="D15" s="9" t="s">
        <v>1906</v>
      </c>
      <c r="E15" s="27" t="s">
        <v>1893</v>
      </c>
      <c r="F15" s="27"/>
      <c r="G15" s="3" t="str">
        <f t="shared" si="1"/>
        <v/>
      </c>
      <c r="H15" s="3" t="str">
        <f t="shared" si="1"/>
        <v/>
      </c>
      <c r="I15" s="3" t="str">
        <f t="shared" si="2"/>
        <v/>
      </c>
      <c r="J15" s="3" t="str">
        <f t="shared" si="3"/>
        <v/>
      </c>
      <c r="K15" s="3" t="str">
        <f t="shared" si="11"/>
        <v/>
      </c>
      <c r="L15" s="3" t="str">
        <f t="shared" si="11"/>
        <v/>
      </c>
      <c r="M15" s="3" t="str">
        <f t="shared" si="11"/>
        <v/>
      </c>
      <c r="N15" s="3" t="str">
        <f t="shared" si="11"/>
        <v/>
      </c>
      <c r="O15" s="3" t="str">
        <f t="shared" si="11"/>
        <v/>
      </c>
      <c r="P15" s="3" t="str">
        <f t="shared" si="11"/>
        <v/>
      </c>
      <c r="Q15" s="3" t="str">
        <f t="shared" si="11"/>
        <v/>
      </c>
      <c r="R15" s="3" t="str">
        <f t="shared" si="11"/>
        <v/>
      </c>
      <c r="S15" s="3" t="str">
        <f t="shared" si="11"/>
        <v/>
      </c>
      <c r="T15" s="3" t="str">
        <f t="shared" si="5"/>
        <v/>
      </c>
      <c r="U15" s="3" t="str">
        <f t="shared" si="6"/>
        <v/>
      </c>
      <c r="V15" s="3" t="str">
        <f t="shared" si="6"/>
        <v/>
      </c>
      <c r="W15" s="3" t="str">
        <f t="shared" si="7"/>
        <v>状态信号</v>
      </c>
      <c r="X15" s="3" t="str">
        <f t="shared" si="8"/>
        <v>运行</v>
      </c>
      <c r="Y15" s="3" t="str">
        <f t="shared" si="8"/>
        <v/>
      </c>
      <c r="Z15" s="3" t="str">
        <f t="shared" si="8"/>
        <v/>
      </c>
      <c r="AA15" s="3" t="str">
        <f t="shared" si="8"/>
        <v/>
      </c>
      <c r="AB15" s="3" t="str">
        <f t="shared" si="8"/>
        <v/>
      </c>
      <c r="AC15" s="3" t="str">
        <f t="shared" si="8"/>
        <v/>
      </c>
      <c r="AD15" s="3" t="str">
        <f t="shared" si="9"/>
        <v>状态信号</v>
      </c>
      <c r="AE15" s="3" t="str">
        <f>VLOOKUP(AD15,信号字典!B:C,2,FALSE)</f>
        <v>SN</v>
      </c>
      <c r="AF15" s="3">
        <v>3</v>
      </c>
      <c r="AG15" s="3" t="str">
        <f t="shared" si="10"/>
        <v>运行</v>
      </c>
      <c r="AH15" s="3" t="str">
        <f>IFERROR(VLOOKUP(AG15,信号字典!F:G,2,FALSE), "F")</f>
        <v>R</v>
      </c>
      <c r="AI15" s="3"/>
    </row>
    <row r="16" spans="1:35" x14ac:dyDescent="0.15">
      <c r="A16" s="3" t="str">
        <f t="shared" si="0"/>
        <v>_SN04_S</v>
      </c>
      <c r="B16" s="3" t="s">
        <v>192</v>
      </c>
      <c r="C16" s="10" t="s">
        <v>90</v>
      </c>
      <c r="D16" s="9" t="s">
        <v>1907</v>
      </c>
      <c r="E16" s="27" t="s">
        <v>1893</v>
      </c>
      <c r="F16" s="27"/>
      <c r="G16" s="3" t="str">
        <f t="shared" si="1"/>
        <v/>
      </c>
      <c r="H16" s="3" t="str">
        <f t="shared" si="1"/>
        <v/>
      </c>
      <c r="I16" s="3" t="str">
        <f t="shared" si="2"/>
        <v/>
      </c>
      <c r="J16" s="3" t="str">
        <f t="shared" si="3"/>
        <v/>
      </c>
      <c r="K16" s="3" t="str">
        <f t="shared" si="11"/>
        <v/>
      </c>
      <c r="L16" s="3" t="str">
        <f t="shared" si="11"/>
        <v/>
      </c>
      <c r="M16" s="3" t="str">
        <f t="shared" si="11"/>
        <v/>
      </c>
      <c r="N16" s="3" t="str">
        <f t="shared" si="11"/>
        <v/>
      </c>
      <c r="O16" s="3" t="str">
        <f t="shared" si="11"/>
        <v/>
      </c>
      <c r="P16" s="3" t="str">
        <f t="shared" si="11"/>
        <v/>
      </c>
      <c r="Q16" s="3" t="str">
        <f t="shared" si="11"/>
        <v/>
      </c>
      <c r="R16" s="3" t="str">
        <f t="shared" si="11"/>
        <v/>
      </c>
      <c r="S16" s="3" t="str">
        <f t="shared" si="11"/>
        <v/>
      </c>
      <c r="T16" s="3" t="str">
        <f t="shared" si="5"/>
        <v/>
      </c>
      <c r="U16" s="3" t="str">
        <f t="shared" si="6"/>
        <v/>
      </c>
      <c r="V16" s="3" t="str">
        <f t="shared" si="6"/>
        <v/>
      </c>
      <c r="W16" s="3" t="str">
        <f t="shared" si="7"/>
        <v/>
      </c>
      <c r="X16" s="3" t="str">
        <f t="shared" ref="X16:AB25" si="12">IF(ISNUMBER(SEARCH(X$1, $C16)), X$1, "")</f>
        <v/>
      </c>
      <c r="Y16" s="3" t="str">
        <f t="shared" si="12"/>
        <v/>
      </c>
      <c r="Z16" s="3" t="str">
        <f t="shared" si="12"/>
        <v/>
      </c>
      <c r="AA16" s="3" t="str">
        <f t="shared" si="12"/>
        <v/>
      </c>
      <c r="AB16" s="3" t="str">
        <f t="shared" si="12"/>
        <v/>
      </c>
      <c r="AC16" s="3" t="s">
        <v>1883</v>
      </c>
      <c r="AD16" s="3" t="s">
        <v>1908</v>
      </c>
      <c r="AE16" s="3" t="str">
        <f>VLOOKUP(AD16,信号字典!B:C,2,FALSE)</f>
        <v>SN</v>
      </c>
      <c r="AF16" s="3">
        <v>4</v>
      </c>
      <c r="AG16" s="3" t="str">
        <f t="shared" si="10"/>
        <v>设定值</v>
      </c>
      <c r="AH16" s="3" t="str">
        <f>IFERROR(VLOOKUP(AG16,信号字典!F:G,2,FALSE), "F")</f>
        <v>S</v>
      </c>
      <c r="AI16" s="3"/>
    </row>
    <row r="17" spans="1:35" x14ac:dyDescent="0.15">
      <c r="A17" s="17" t="str">
        <f t="shared" si="0"/>
        <v>_OP01_F</v>
      </c>
      <c r="B17" s="17" t="s">
        <v>199</v>
      </c>
      <c r="C17" s="15" t="s">
        <v>193</v>
      </c>
      <c r="D17" s="15" t="s">
        <v>1888</v>
      </c>
      <c r="E17" s="16" t="s">
        <v>1889</v>
      </c>
      <c r="F17" s="16" t="s">
        <v>1890</v>
      </c>
      <c r="G17" s="17" t="str">
        <f t="shared" si="1"/>
        <v/>
      </c>
      <c r="H17" s="17" t="str">
        <f t="shared" si="1"/>
        <v/>
      </c>
      <c r="I17" s="17" t="str">
        <f t="shared" si="2"/>
        <v/>
      </c>
      <c r="J17" s="17" t="str">
        <f t="shared" si="3"/>
        <v/>
      </c>
      <c r="K17" s="17" t="str">
        <f t="shared" si="11"/>
        <v/>
      </c>
      <c r="L17" s="17" t="str">
        <f t="shared" si="11"/>
        <v/>
      </c>
      <c r="M17" s="17" t="str">
        <f t="shared" si="11"/>
        <v/>
      </c>
      <c r="N17" s="17" t="str">
        <f t="shared" si="11"/>
        <v>开度</v>
      </c>
      <c r="O17" s="17" t="str">
        <f t="shared" si="11"/>
        <v/>
      </c>
      <c r="P17" s="17" t="str">
        <f t="shared" si="11"/>
        <v/>
      </c>
      <c r="Q17" s="17" t="str">
        <f t="shared" si="11"/>
        <v/>
      </c>
      <c r="R17" s="17" t="str">
        <f t="shared" si="11"/>
        <v/>
      </c>
      <c r="S17" s="17" t="str">
        <f t="shared" si="11"/>
        <v/>
      </c>
      <c r="T17" s="17" t="str">
        <f t="shared" si="5"/>
        <v/>
      </c>
      <c r="U17" s="17" t="str">
        <f t="shared" si="6"/>
        <v/>
      </c>
      <c r="V17" s="17" t="str">
        <f t="shared" si="6"/>
        <v/>
      </c>
      <c r="W17" s="17" t="str">
        <f t="shared" si="7"/>
        <v/>
      </c>
      <c r="X17" s="17" t="str">
        <f t="shared" si="12"/>
        <v/>
      </c>
      <c r="Y17" s="17" t="str">
        <f t="shared" si="12"/>
        <v/>
      </c>
      <c r="Z17" s="17" t="str">
        <f t="shared" si="12"/>
        <v/>
      </c>
      <c r="AA17" s="17" t="str">
        <f t="shared" si="12"/>
        <v/>
      </c>
      <c r="AB17" s="17" t="str">
        <f t="shared" si="12"/>
        <v/>
      </c>
      <c r="AC17" s="17" t="str">
        <f t="shared" ref="AC17:AC30" si="13">IF(ISNUMBER(SEARCH(AC$1, $C17)), AC$1, "")</f>
        <v/>
      </c>
      <c r="AD17" s="17" t="str">
        <f t="shared" ref="AD17:AD30" si="14">G17&amp;H17&amp;I17&amp;J17&amp;K17&amp;L17&amp;M17&amp;N17&amp;O17&amp;P17&amp;Q17&amp;R17&amp;S17&amp;T17&amp;U17&amp;V17&amp;W17</f>
        <v>开度</v>
      </c>
      <c r="AE17" s="3" t="str">
        <f>VLOOKUP(AD17,信号字典!B:C,2,FALSE)</f>
        <v>OP</v>
      </c>
      <c r="AF17" s="17">
        <v>1</v>
      </c>
      <c r="AG17" s="17" t="str">
        <f t="shared" si="10"/>
        <v>反馈值</v>
      </c>
      <c r="AH17" s="3" t="str">
        <f>IFERROR(VLOOKUP(AG17,信号字典!F:G,2,FALSE), "F")</f>
        <v>F</v>
      </c>
      <c r="AI17" s="17"/>
    </row>
    <row r="18" spans="1:35" x14ac:dyDescent="0.15">
      <c r="A18" s="17" t="str">
        <f t="shared" si="0"/>
        <v>_OP02_X</v>
      </c>
      <c r="B18" s="17" t="s">
        <v>199</v>
      </c>
      <c r="C18" s="15" t="s">
        <v>194</v>
      </c>
      <c r="D18" s="15" t="s">
        <v>1892</v>
      </c>
      <c r="E18" s="16" t="s">
        <v>1893</v>
      </c>
      <c r="F18" s="16"/>
      <c r="G18" s="17" t="str">
        <f t="shared" si="1"/>
        <v/>
      </c>
      <c r="H18" s="17" t="str">
        <f t="shared" si="1"/>
        <v/>
      </c>
      <c r="I18" s="17" t="str">
        <f t="shared" si="2"/>
        <v/>
      </c>
      <c r="J18" s="17" t="str">
        <f t="shared" si="3"/>
        <v/>
      </c>
      <c r="K18" s="17" t="str">
        <f t="shared" si="11"/>
        <v/>
      </c>
      <c r="L18" s="17" t="str">
        <f t="shared" si="11"/>
        <v/>
      </c>
      <c r="M18" s="17" t="str">
        <f t="shared" si="11"/>
        <v/>
      </c>
      <c r="N18" s="17" t="str">
        <f t="shared" si="11"/>
        <v>开度</v>
      </c>
      <c r="O18" s="17" t="str">
        <f t="shared" si="11"/>
        <v/>
      </c>
      <c r="P18" s="17" t="str">
        <f t="shared" si="11"/>
        <v/>
      </c>
      <c r="Q18" s="17" t="str">
        <f t="shared" si="11"/>
        <v/>
      </c>
      <c r="R18" s="17" t="str">
        <f t="shared" si="11"/>
        <v/>
      </c>
      <c r="S18" s="17" t="str">
        <f t="shared" si="11"/>
        <v/>
      </c>
      <c r="T18" s="17" t="str">
        <f t="shared" si="5"/>
        <v/>
      </c>
      <c r="U18" s="17" t="str">
        <f t="shared" si="6"/>
        <v/>
      </c>
      <c r="V18" s="17" t="str">
        <f t="shared" si="6"/>
        <v/>
      </c>
      <c r="W18" s="17" t="str">
        <f t="shared" si="7"/>
        <v/>
      </c>
      <c r="X18" s="17" t="str">
        <f t="shared" si="12"/>
        <v/>
      </c>
      <c r="Y18" s="17" t="str">
        <f t="shared" si="12"/>
        <v/>
      </c>
      <c r="Z18" s="17" t="str">
        <f t="shared" si="12"/>
        <v/>
      </c>
      <c r="AA18" s="17" t="str">
        <f t="shared" si="12"/>
        <v>异常</v>
      </c>
      <c r="AB18" s="17" t="str">
        <f t="shared" si="12"/>
        <v/>
      </c>
      <c r="AC18" s="17" t="str">
        <f t="shared" si="13"/>
        <v/>
      </c>
      <c r="AD18" s="17" t="str">
        <f t="shared" si="14"/>
        <v>开度</v>
      </c>
      <c r="AE18" s="3" t="str">
        <f>VLOOKUP(AD18,信号字典!B:C,2,FALSE)</f>
        <v>OP</v>
      </c>
      <c r="AF18" s="17">
        <v>2</v>
      </c>
      <c r="AG18" s="17" t="str">
        <f t="shared" si="10"/>
        <v>异常</v>
      </c>
      <c r="AH18" s="3" t="str">
        <f>IFERROR(VLOOKUP(AG18,信号字典!F:G,2,FALSE), "F")</f>
        <v>X</v>
      </c>
      <c r="AI18" s="17"/>
    </row>
    <row r="19" spans="1:35" x14ac:dyDescent="0.15">
      <c r="A19" s="17" t="str">
        <f t="shared" si="0"/>
        <v>_FQ01_F</v>
      </c>
      <c r="B19" s="17" t="s">
        <v>199</v>
      </c>
      <c r="C19" s="15" t="s">
        <v>30</v>
      </c>
      <c r="D19" s="15" t="s">
        <v>1894</v>
      </c>
      <c r="E19" s="16" t="s">
        <v>1889</v>
      </c>
      <c r="F19" s="16" t="s">
        <v>1895</v>
      </c>
      <c r="G19" s="17" t="str">
        <f t="shared" si="1"/>
        <v/>
      </c>
      <c r="H19" s="17" t="str">
        <f t="shared" si="1"/>
        <v/>
      </c>
      <c r="I19" s="17" t="str">
        <f t="shared" si="2"/>
        <v/>
      </c>
      <c r="J19" s="17" t="str">
        <f t="shared" si="3"/>
        <v/>
      </c>
      <c r="K19" s="17" t="str">
        <f t="shared" si="11"/>
        <v/>
      </c>
      <c r="L19" s="17" t="str">
        <f t="shared" si="11"/>
        <v/>
      </c>
      <c r="M19" s="17" t="str">
        <f t="shared" si="11"/>
        <v>频率</v>
      </c>
      <c r="N19" s="17" t="str">
        <f t="shared" si="11"/>
        <v/>
      </c>
      <c r="O19" s="17" t="str">
        <f t="shared" si="11"/>
        <v/>
      </c>
      <c r="P19" s="17" t="str">
        <f t="shared" si="11"/>
        <v/>
      </c>
      <c r="Q19" s="17" t="str">
        <f t="shared" si="11"/>
        <v/>
      </c>
      <c r="R19" s="17" t="str">
        <f t="shared" si="11"/>
        <v/>
      </c>
      <c r="S19" s="17" t="str">
        <f t="shared" si="11"/>
        <v/>
      </c>
      <c r="T19" s="17" t="str">
        <f t="shared" si="5"/>
        <v/>
      </c>
      <c r="U19" s="17" t="str">
        <f t="shared" si="6"/>
        <v/>
      </c>
      <c r="V19" s="17" t="str">
        <f t="shared" si="6"/>
        <v/>
      </c>
      <c r="W19" s="17" t="str">
        <f t="shared" si="7"/>
        <v/>
      </c>
      <c r="X19" s="17" t="str">
        <f t="shared" si="12"/>
        <v/>
      </c>
      <c r="Y19" s="17" t="str">
        <f t="shared" si="12"/>
        <v/>
      </c>
      <c r="Z19" s="17" t="str">
        <f t="shared" si="12"/>
        <v/>
      </c>
      <c r="AA19" s="17" t="str">
        <f t="shared" si="12"/>
        <v/>
      </c>
      <c r="AB19" s="17" t="str">
        <f t="shared" si="12"/>
        <v/>
      </c>
      <c r="AC19" s="17" t="str">
        <f t="shared" si="13"/>
        <v/>
      </c>
      <c r="AD19" s="17" t="str">
        <f t="shared" si="14"/>
        <v>频率</v>
      </c>
      <c r="AE19" s="3" t="str">
        <f>VLOOKUP(AD19,信号字典!B:C,2,FALSE)</f>
        <v>FQ</v>
      </c>
      <c r="AF19" s="17">
        <v>1</v>
      </c>
      <c r="AG19" s="17" t="str">
        <f t="shared" si="10"/>
        <v>反馈值</v>
      </c>
      <c r="AH19" s="3" t="str">
        <f>IFERROR(VLOOKUP(AG19,信号字典!F:G,2,FALSE), "F")</f>
        <v>F</v>
      </c>
      <c r="AI19" s="17"/>
    </row>
    <row r="20" spans="1:35" x14ac:dyDescent="0.15">
      <c r="A20" s="17" t="str">
        <f t="shared" si="0"/>
        <v>_HU01_F</v>
      </c>
      <c r="B20" s="17" t="s">
        <v>199</v>
      </c>
      <c r="C20" s="15" t="s">
        <v>36</v>
      </c>
      <c r="D20" s="15" t="s">
        <v>1896</v>
      </c>
      <c r="E20" s="16" t="s">
        <v>1889</v>
      </c>
      <c r="F20" s="16" t="s">
        <v>1890</v>
      </c>
      <c r="G20" s="17" t="str">
        <f t="shared" si="1"/>
        <v/>
      </c>
      <c r="H20" s="17" t="str">
        <f t="shared" si="1"/>
        <v/>
      </c>
      <c r="I20" s="17" t="str">
        <f t="shared" si="2"/>
        <v>湿度</v>
      </c>
      <c r="J20" s="17" t="str">
        <f t="shared" si="3"/>
        <v/>
      </c>
      <c r="K20" s="17" t="str">
        <f t="shared" si="11"/>
        <v/>
      </c>
      <c r="L20" s="17" t="str">
        <f t="shared" si="11"/>
        <v/>
      </c>
      <c r="M20" s="17" t="str">
        <f t="shared" si="11"/>
        <v/>
      </c>
      <c r="N20" s="17" t="str">
        <f t="shared" si="11"/>
        <v/>
      </c>
      <c r="O20" s="17" t="str">
        <f t="shared" si="11"/>
        <v/>
      </c>
      <c r="P20" s="17" t="str">
        <f t="shared" si="11"/>
        <v/>
      </c>
      <c r="Q20" s="17" t="str">
        <f t="shared" si="11"/>
        <v/>
      </c>
      <c r="R20" s="17" t="str">
        <f t="shared" si="11"/>
        <v/>
      </c>
      <c r="S20" s="17" t="str">
        <f t="shared" si="11"/>
        <v/>
      </c>
      <c r="T20" s="17" t="str">
        <f t="shared" si="5"/>
        <v/>
      </c>
      <c r="U20" s="17" t="str">
        <f t="shared" si="6"/>
        <v/>
      </c>
      <c r="V20" s="17" t="str">
        <f t="shared" si="6"/>
        <v/>
      </c>
      <c r="W20" s="17" t="str">
        <f t="shared" si="7"/>
        <v/>
      </c>
      <c r="X20" s="17" t="str">
        <f t="shared" si="12"/>
        <v/>
      </c>
      <c r="Y20" s="17" t="str">
        <f t="shared" si="12"/>
        <v/>
      </c>
      <c r="Z20" s="17" t="str">
        <f t="shared" si="12"/>
        <v/>
      </c>
      <c r="AA20" s="17" t="str">
        <f t="shared" si="12"/>
        <v/>
      </c>
      <c r="AB20" s="17" t="str">
        <f t="shared" si="12"/>
        <v/>
      </c>
      <c r="AC20" s="17" t="str">
        <f t="shared" si="13"/>
        <v/>
      </c>
      <c r="AD20" s="17" t="str">
        <f t="shared" si="14"/>
        <v>湿度</v>
      </c>
      <c r="AE20" s="3" t="str">
        <f>VLOOKUP(AD20,信号字典!B:C,2,FALSE)</f>
        <v>HU</v>
      </c>
      <c r="AF20" s="17">
        <v>1</v>
      </c>
      <c r="AG20" s="17" t="str">
        <f t="shared" si="10"/>
        <v>反馈值</v>
      </c>
      <c r="AH20" s="3" t="str">
        <f>IFERROR(VLOOKUP(AG20,信号字典!F:G,2,FALSE), "F")</f>
        <v>F</v>
      </c>
      <c r="AI20" s="17"/>
    </row>
    <row r="21" spans="1:35" x14ac:dyDescent="0.15">
      <c r="A21" s="17" t="str">
        <f t="shared" si="0"/>
        <v>_HU02_F</v>
      </c>
      <c r="B21" s="17" t="s">
        <v>199</v>
      </c>
      <c r="C21" s="15" t="s">
        <v>34</v>
      </c>
      <c r="D21" s="15" t="s">
        <v>1897</v>
      </c>
      <c r="E21" s="16" t="s">
        <v>1889</v>
      </c>
      <c r="F21" s="16" t="s">
        <v>1890</v>
      </c>
      <c r="G21" s="17" t="str">
        <f t="shared" si="1"/>
        <v/>
      </c>
      <c r="H21" s="17" t="str">
        <f t="shared" si="1"/>
        <v/>
      </c>
      <c r="I21" s="17" t="str">
        <f t="shared" si="2"/>
        <v>湿度</v>
      </c>
      <c r="J21" s="17" t="str">
        <f t="shared" si="3"/>
        <v/>
      </c>
      <c r="K21" s="17" t="str">
        <f t="shared" si="11"/>
        <v/>
      </c>
      <c r="L21" s="17" t="str">
        <f t="shared" si="11"/>
        <v/>
      </c>
      <c r="M21" s="17" t="str">
        <f t="shared" si="11"/>
        <v/>
      </c>
      <c r="N21" s="17" t="str">
        <f t="shared" si="11"/>
        <v/>
      </c>
      <c r="O21" s="17" t="str">
        <f t="shared" si="11"/>
        <v/>
      </c>
      <c r="P21" s="17" t="str">
        <f t="shared" si="11"/>
        <v/>
      </c>
      <c r="Q21" s="17" t="str">
        <f t="shared" si="11"/>
        <v/>
      </c>
      <c r="R21" s="17" t="str">
        <f t="shared" si="11"/>
        <v/>
      </c>
      <c r="S21" s="17" t="str">
        <f t="shared" si="11"/>
        <v/>
      </c>
      <c r="T21" s="17" t="str">
        <f t="shared" si="5"/>
        <v/>
      </c>
      <c r="U21" s="17" t="str">
        <f t="shared" si="6"/>
        <v/>
      </c>
      <c r="V21" s="17" t="str">
        <f t="shared" si="6"/>
        <v/>
      </c>
      <c r="W21" s="17" t="str">
        <f t="shared" si="7"/>
        <v/>
      </c>
      <c r="X21" s="17" t="str">
        <f t="shared" si="12"/>
        <v/>
      </c>
      <c r="Y21" s="17" t="str">
        <f t="shared" si="12"/>
        <v/>
      </c>
      <c r="Z21" s="17" t="str">
        <f t="shared" si="12"/>
        <v/>
      </c>
      <c r="AA21" s="17" t="str">
        <f t="shared" si="12"/>
        <v/>
      </c>
      <c r="AB21" s="17" t="str">
        <f t="shared" si="12"/>
        <v/>
      </c>
      <c r="AC21" s="17" t="str">
        <f t="shared" si="13"/>
        <v/>
      </c>
      <c r="AD21" s="17" t="str">
        <f t="shared" si="14"/>
        <v>湿度</v>
      </c>
      <c r="AE21" s="3" t="str">
        <f>VLOOKUP(AD21,信号字典!B:C,2,FALSE)</f>
        <v>HU</v>
      </c>
      <c r="AF21" s="17">
        <v>2</v>
      </c>
      <c r="AG21" s="17" t="str">
        <f t="shared" si="10"/>
        <v>反馈值</v>
      </c>
      <c r="AH21" s="3" t="str">
        <f>IFERROR(VLOOKUP(AG21,信号字典!F:G,2,FALSE), "F")</f>
        <v>F</v>
      </c>
      <c r="AI21" s="17"/>
    </row>
    <row r="22" spans="1:35" x14ac:dyDescent="0.15">
      <c r="A22" s="17" t="str">
        <f t="shared" si="0"/>
        <v>_TE01_F</v>
      </c>
      <c r="B22" s="17" t="s">
        <v>199</v>
      </c>
      <c r="C22" s="15" t="s">
        <v>48</v>
      </c>
      <c r="D22" s="15" t="s">
        <v>1896</v>
      </c>
      <c r="E22" s="16" t="s">
        <v>1889</v>
      </c>
      <c r="F22" s="16" t="s">
        <v>1898</v>
      </c>
      <c r="G22" s="17" t="str">
        <f t="shared" ref="G22:H41" si="15">IF(ISNUMBER(SEARCH(G$1, $C22)), "温度", "")</f>
        <v>温度</v>
      </c>
      <c r="H22" s="17" t="str">
        <f t="shared" si="15"/>
        <v/>
      </c>
      <c r="I22" s="17" t="str">
        <f t="shared" si="2"/>
        <v/>
      </c>
      <c r="J22" s="17" t="str">
        <f t="shared" si="3"/>
        <v/>
      </c>
      <c r="K22" s="17" t="str">
        <f t="shared" ref="K22:S31" si="16">IF(ISNUMBER(SEARCH(K$1, $C22)), K$1, "")</f>
        <v/>
      </c>
      <c r="L22" s="17" t="str">
        <f t="shared" si="16"/>
        <v/>
      </c>
      <c r="M22" s="17" t="str">
        <f t="shared" si="16"/>
        <v/>
      </c>
      <c r="N22" s="17" t="str">
        <f t="shared" si="16"/>
        <v/>
      </c>
      <c r="O22" s="17" t="str">
        <f t="shared" si="16"/>
        <v/>
      </c>
      <c r="P22" s="17" t="str">
        <f t="shared" si="16"/>
        <v/>
      </c>
      <c r="Q22" s="17" t="str">
        <f t="shared" si="16"/>
        <v/>
      </c>
      <c r="R22" s="17" t="str">
        <f t="shared" si="16"/>
        <v/>
      </c>
      <c r="S22" s="17" t="str">
        <f t="shared" si="16"/>
        <v/>
      </c>
      <c r="T22" s="17" t="str">
        <f t="shared" si="5"/>
        <v/>
      </c>
      <c r="U22" s="17" t="str">
        <f t="shared" ref="U22:V41" si="17">IF(ISNUMBER(SEARCH(U$1, $C22)), U$1, "")</f>
        <v/>
      </c>
      <c r="V22" s="17" t="str">
        <f t="shared" si="17"/>
        <v/>
      </c>
      <c r="W22" s="17" t="str">
        <f t="shared" si="7"/>
        <v/>
      </c>
      <c r="X22" s="17" t="str">
        <f t="shared" si="12"/>
        <v/>
      </c>
      <c r="Y22" s="17" t="str">
        <f t="shared" si="12"/>
        <v/>
      </c>
      <c r="Z22" s="17" t="str">
        <f t="shared" si="12"/>
        <v/>
      </c>
      <c r="AA22" s="17" t="str">
        <f t="shared" si="12"/>
        <v/>
      </c>
      <c r="AB22" s="17" t="str">
        <f t="shared" si="12"/>
        <v/>
      </c>
      <c r="AC22" s="17" t="str">
        <f t="shared" si="13"/>
        <v/>
      </c>
      <c r="AD22" s="17" t="str">
        <f t="shared" si="14"/>
        <v>温度</v>
      </c>
      <c r="AE22" s="3" t="str">
        <f>VLOOKUP(AD22,信号字典!B:C,2,FALSE)</f>
        <v>TE</v>
      </c>
      <c r="AF22" s="17">
        <v>1</v>
      </c>
      <c r="AG22" s="17" t="str">
        <f t="shared" si="10"/>
        <v>反馈值</v>
      </c>
      <c r="AH22" s="3" t="str">
        <f>IFERROR(VLOOKUP(AG22,信号字典!F:G,2,FALSE), "F")</f>
        <v>F</v>
      </c>
      <c r="AI22" s="17"/>
    </row>
    <row r="23" spans="1:35" x14ac:dyDescent="0.15">
      <c r="A23" s="17" t="str">
        <f t="shared" si="0"/>
        <v>_TE02_X</v>
      </c>
      <c r="B23" s="17" t="s">
        <v>199</v>
      </c>
      <c r="C23" s="15" t="s">
        <v>68</v>
      </c>
      <c r="D23" s="15" t="s">
        <v>1899</v>
      </c>
      <c r="E23" s="16" t="s">
        <v>1893</v>
      </c>
      <c r="F23" s="16"/>
      <c r="G23" s="17" t="str">
        <f t="shared" si="15"/>
        <v>温度</v>
      </c>
      <c r="H23" s="17" t="str">
        <f t="shared" si="15"/>
        <v/>
      </c>
      <c r="I23" s="17" t="str">
        <f t="shared" si="2"/>
        <v/>
      </c>
      <c r="J23" s="17" t="str">
        <f t="shared" si="3"/>
        <v/>
      </c>
      <c r="K23" s="17" t="str">
        <f t="shared" si="16"/>
        <v/>
      </c>
      <c r="L23" s="17" t="str">
        <f t="shared" si="16"/>
        <v/>
      </c>
      <c r="M23" s="17" t="str">
        <f t="shared" si="16"/>
        <v/>
      </c>
      <c r="N23" s="17" t="str">
        <f t="shared" si="16"/>
        <v/>
      </c>
      <c r="O23" s="17" t="str">
        <f t="shared" si="16"/>
        <v/>
      </c>
      <c r="P23" s="17" t="str">
        <f t="shared" si="16"/>
        <v/>
      </c>
      <c r="Q23" s="17" t="str">
        <f t="shared" si="16"/>
        <v/>
      </c>
      <c r="R23" s="17" t="str">
        <f t="shared" si="16"/>
        <v/>
      </c>
      <c r="S23" s="17" t="str">
        <f t="shared" si="16"/>
        <v/>
      </c>
      <c r="T23" s="17" t="str">
        <f t="shared" si="5"/>
        <v/>
      </c>
      <c r="U23" s="17" t="str">
        <f t="shared" si="17"/>
        <v/>
      </c>
      <c r="V23" s="17" t="str">
        <f t="shared" si="17"/>
        <v/>
      </c>
      <c r="W23" s="17" t="str">
        <f t="shared" si="7"/>
        <v/>
      </c>
      <c r="X23" s="17" t="str">
        <f t="shared" si="12"/>
        <v/>
      </c>
      <c r="Y23" s="17" t="str">
        <f t="shared" si="12"/>
        <v/>
      </c>
      <c r="Z23" s="17" t="str">
        <f t="shared" si="12"/>
        <v/>
      </c>
      <c r="AA23" s="17" t="str">
        <f t="shared" si="12"/>
        <v>异常</v>
      </c>
      <c r="AB23" s="17" t="str">
        <f t="shared" si="12"/>
        <v/>
      </c>
      <c r="AC23" s="17" t="str">
        <f t="shared" si="13"/>
        <v/>
      </c>
      <c r="AD23" s="17" t="str">
        <f t="shared" si="14"/>
        <v>温度</v>
      </c>
      <c r="AE23" s="3" t="str">
        <f>VLOOKUP(AD23,信号字典!B:C,2,FALSE)</f>
        <v>TE</v>
      </c>
      <c r="AF23" s="17">
        <v>2</v>
      </c>
      <c r="AG23" s="17" t="str">
        <f t="shared" si="10"/>
        <v>异常</v>
      </c>
      <c r="AH23" s="3" t="str">
        <f>IFERROR(VLOOKUP(AG23,信号字典!F:G,2,FALSE), "F")</f>
        <v>X</v>
      </c>
      <c r="AI23" s="17"/>
    </row>
    <row r="24" spans="1:35" x14ac:dyDescent="0.15">
      <c r="A24" s="17" t="str">
        <f t="shared" si="0"/>
        <v>_TE03_F</v>
      </c>
      <c r="B24" s="17" t="s">
        <v>199</v>
      </c>
      <c r="C24" s="15" t="s">
        <v>46</v>
      </c>
      <c r="D24" s="15" t="s">
        <v>1900</v>
      </c>
      <c r="E24" s="16" t="s">
        <v>1889</v>
      </c>
      <c r="F24" s="16" t="s">
        <v>1898</v>
      </c>
      <c r="G24" s="17" t="str">
        <f t="shared" si="15"/>
        <v>温度</v>
      </c>
      <c r="H24" s="17" t="str">
        <f t="shared" si="15"/>
        <v/>
      </c>
      <c r="I24" s="17" t="str">
        <f t="shared" si="2"/>
        <v/>
      </c>
      <c r="J24" s="17" t="str">
        <f t="shared" si="3"/>
        <v/>
      </c>
      <c r="K24" s="17" t="str">
        <f t="shared" si="16"/>
        <v/>
      </c>
      <c r="L24" s="17" t="str">
        <f t="shared" si="16"/>
        <v/>
      </c>
      <c r="M24" s="17" t="str">
        <f t="shared" si="16"/>
        <v/>
      </c>
      <c r="N24" s="17" t="str">
        <f t="shared" si="16"/>
        <v/>
      </c>
      <c r="O24" s="17" t="str">
        <f t="shared" si="16"/>
        <v/>
      </c>
      <c r="P24" s="17" t="str">
        <f t="shared" si="16"/>
        <v/>
      </c>
      <c r="Q24" s="17" t="str">
        <f t="shared" si="16"/>
        <v/>
      </c>
      <c r="R24" s="17" t="str">
        <f t="shared" si="16"/>
        <v/>
      </c>
      <c r="S24" s="17" t="str">
        <f t="shared" si="16"/>
        <v/>
      </c>
      <c r="T24" s="17" t="str">
        <f t="shared" si="5"/>
        <v/>
      </c>
      <c r="U24" s="17" t="str">
        <f t="shared" si="17"/>
        <v/>
      </c>
      <c r="V24" s="17" t="str">
        <f t="shared" si="17"/>
        <v/>
      </c>
      <c r="W24" s="17" t="str">
        <f t="shared" si="7"/>
        <v/>
      </c>
      <c r="X24" s="17" t="str">
        <f t="shared" si="12"/>
        <v/>
      </c>
      <c r="Y24" s="17" t="str">
        <f t="shared" si="12"/>
        <v/>
      </c>
      <c r="Z24" s="17" t="str">
        <f t="shared" si="12"/>
        <v/>
      </c>
      <c r="AA24" s="17" t="str">
        <f t="shared" si="12"/>
        <v/>
      </c>
      <c r="AB24" s="17" t="str">
        <f t="shared" si="12"/>
        <v/>
      </c>
      <c r="AC24" s="17" t="str">
        <f t="shared" si="13"/>
        <v/>
      </c>
      <c r="AD24" s="17" t="str">
        <f t="shared" si="14"/>
        <v>温度</v>
      </c>
      <c r="AE24" s="3" t="str">
        <f>VLOOKUP(AD24,信号字典!B:C,2,FALSE)</f>
        <v>TE</v>
      </c>
      <c r="AF24" s="17">
        <v>3</v>
      </c>
      <c r="AG24" s="17" t="str">
        <f t="shared" si="10"/>
        <v>反馈值</v>
      </c>
      <c r="AH24" s="3" t="str">
        <f>IFERROR(VLOOKUP(AG24,信号字典!F:G,2,FALSE), "F")</f>
        <v>F</v>
      </c>
      <c r="AI24" s="17"/>
    </row>
    <row r="25" spans="1:35" x14ac:dyDescent="0.15">
      <c r="A25" s="17" t="str">
        <f t="shared" si="0"/>
        <v>_TE04_X</v>
      </c>
      <c r="B25" s="17" t="s">
        <v>199</v>
      </c>
      <c r="C25" s="15" t="s">
        <v>64</v>
      </c>
      <c r="D25" s="15" t="s">
        <v>1901</v>
      </c>
      <c r="E25" s="16" t="s">
        <v>1893</v>
      </c>
      <c r="F25" s="16"/>
      <c r="G25" s="17" t="str">
        <f t="shared" si="15"/>
        <v>温度</v>
      </c>
      <c r="H25" s="17" t="str">
        <f t="shared" si="15"/>
        <v/>
      </c>
      <c r="I25" s="17" t="str">
        <f t="shared" si="2"/>
        <v/>
      </c>
      <c r="J25" s="17" t="str">
        <f t="shared" si="3"/>
        <v/>
      </c>
      <c r="K25" s="17" t="str">
        <f t="shared" si="16"/>
        <v/>
      </c>
      <c r="L25" s="17" t="str">
        <f t="shared" si="16"/>
        <v/>
      </c>
      <c r="M25" s="17" t="str">
        <f t="shared" si="16"/>
        <v/>
      </c>
      <c r="N25" s="17" t="str">
        <f t="shared" si="16"/>
        <v/>
      </c>
      <c r="O25" s="17" t="str">
        <f t="shared" si="16"/>
        <v/>
      </c>
      <c r="P25" s="17" t="str">
        <f t="shared" si="16"/>
        <v/>
      </c>
      <c r="Q25" s="17" t="str">
        <f t="shared" si="16"/>
        <v/>
      </c>
      <c r="R25" s="17" t="str">
        <f t="shared" si="16"/>
        <v/>
      </c>
      <c r="S25" s="17" t="str">
        <f t="shared" si="16"/>
        <v/>
      </c>
      <c r="T25" s="17" t="str">
        <f t="shared" si="5"/>
        <v/>
      </c>
      <c r="U25" s="17" t="str">
        <f t="shared" si="17"/>
        <v/>
      </c>
      <c r="V25" s="17" t="str">
        <f t="shared" si="17"/>
        <v/>
      </c>
      <c r="W25" s="17" t="str">
        <f t="shared" si="7"/>
        <v/>
      </c>
      <c r="X25" s="17" t="str">
        <f t="shared" si="12"/>
        <v/>
      </c>
      <c r="Y25" s="17" t="str">
        <f t="shared" si="12"/>
        <v/>
      </c>
      <c r="Z25" s="17" t="str">
        <f t="shared" si="12"/>
        <v/>
      </c>
      <c r="AA25" s="17" t="str">
        <f t="shared" si="12"/>
        <v>异常</v>
      </c>
      <c r="AB25" s="17" t="str">
        <f t="shared" si="12"/>
        <v/>
      </c>
      <c r="AC25" s="17" t="str">
        <f t="shared" si="13"/>
        <v/>
      </c>
      <c r="AD25" s="17" t="str">
        <f t="shared" si="14"/>
        <v>温度</v>
      </c>
      <c r="AE25" s="3" t="str">
        <f>VLOOKUP(AD25,信号字典!B:C,2,FALSE)</f>
        <v>TE</v>
      </c>
      <c r="AF25" s="17">
        <v>4</v>
      </c>
      <c r="AG25" s="17" t="str">
        <f t="shared" si="10"/>
        <v>异常</v>
      </c>
      <c r="AH25" s="3" t="str">
        <f>IFERROR(VLOOKUP(AG25,信号字典!F:G,2,FALSE), "F")</f>
        <v>X</v>
      </c>
      <c r="AI25" s="17"/>
    </row>
    <row r="26" spans="1:35" x14ac:dyDescent="0.15">
      <c r="A26" s="17" t="str">
        <f t="shared" si="0"/>
        <v>_DP01_X</v>
      </c>
      <c r="B26" s="17" t="s">
        <v>199</v>
      </c>
      <c r="C26" s="15" t="s">
        <v>72</v>
      </c>
      <c r="D26" s="15" t="s">
        <v>1902</v>
      </c>
      <c r="E26" s="16" t="s">
        <v>1893</v>
      </c>
      <c r="F26" s="16"/>
      <c r="G26" s="17" t="str">
        <f t="shared" si="15"/>
        <v/>
      </c>
      <c r="H26" s="17" t="str">
        <f t="shared" si="15"/>
        <v/>
      </c>
      <c r="I26" s="17" t="str">
        <f t="shared" si="2"/>
        <v/>
      </c>
      <c r="J26" s="17" t="str">
        <f t="shared" si="3"/>
        <v/>
      </c>
      <c r="K26" s="17" t="str">
        <f t="shared" si="16"/>
        <v>压差</v>
      </c>
      <c r="L26" s="17" t="str">
        <f t="shared" si="16"/>
        <v/>
      </c>
      <c r="M26" s="17" t="str">
        <f t="shared" si="16"/>
        <v/>
      </c>
      <c r="N26" s="17" t="str">
        <f t="shared" si="16"/>
        <v/>
      </c>
      <c r="O26" s="17" t="str">
        <f t="shared" si="16"/>
        <v/>
      </c>
      <c r="P26" s="17" t="str">
        <f t="shared" si="16"/>
        <v/>
      </c>
      <c r="Q26" s="17" t="str">
        <f t="shared" si="16"/>
        <v/>
      </c>
      <c r="R26" s="17" t="str">
        <f t="shared" si="16"/>
        <v/>
      </c>
      <c r="S26" s="17" t="str">
        <f t="shared" si="16"/>
        <v/>
      </c>
      <c r="T26" s="17" t="str">
        <f t="shared" si="5"/>
        <v/>
      </c>
      <c r="U26" s="17" t="str">
        <f t="shared" si="17"/>
        <v/>
      </c>
      <c r="V26" s="17" t="str">
        <f t="shared" si="17"/>
        <v/>
      </c>
      <c r="W26" s="17" t="str">
        <f t="shared" si="7"/>
        <v/>
      </c>
      <c r="X26" s="17" t="str">
        <f t="shared" ref="X26:AB35" si="18">IF(ISNUMBER(SEARCH(X$1, $C26)), X$1, "")</f>
        <v/>
      </c>
      <c r="Y26" s="17" t="str">
        <f t="shared" si="18"/>
        <v/>
      </c>
      <c r="Z26" s="17" t="str">
        <f t="shared" si="18"/>
        <v/>
      </c>
      <c r="AA26" s="17" t="str">
        <f t="shared" si="18"/>
        <v>异常</v>
      </c>
      <c r="AB26" s="17" t="str">
        <f t="shared" si="18"/>
        <v/>
      </c>
      <c r="AC26" s="17" t="str">
        <f t="shared" si="13"/>
        <v/>
      </c>
      <c r="AD26" s="17" t="str">
        <f t="shared" si="14"/>
        <v>压差</v>
      </c>
      <c r="AE26" s="3" t="str">
        <f>VLOOKUP(AD26,信号字典!B:C,2,FALSE)</f>
        <v>DP</v>
      </c>
      <c r="AF26" s="17">
        <v>1</v>
      </c>
      <c r="AG26" s="17" t="str">
        <f t="shared" si="10"/>
        <v>异常</v>
      </c>
      <c r="AH26" s="3" t="str">
        <f>IFERROR(VLOOKUP(AG26,信号字典!F:G,2,FALSE), "F")</f>
        <v>X</v>
      </c>
      <c r="AI26" s="17"/>
    </row>
    <row r="27" spans="1:35" x14ac:dyDescent="0.15">
      <c r="A27" s="17" t="str">
        <f t="shared" si="0"/>
        <v>_DP02_X</v>
      </c>
      <c r="B27" s="17" t="s">
        <v>199</v>
      </c>
      <c r="C27" s="15" t="s">
        <v>74</v>
      </c>
      <c r="D27" s="15" t="s">
        <v>1903</v>
      </c>
      <c r="E27" s="16" t="s">
        <v>1893</v>
      </c>
      <c r="F27" s="16"/>
      <c r="G27" s="17" t="str">
        <f t="shared" si="15"/>
        <v/>
      </c>
      <c r="H27" s="17" t="str">
        <f t="shared" si="15"/>
        <v/>
      </c>
      <c r="I27" s="17" t="str">
        <f t="shared" si="2"/>
        <v/>
      </c>
      <c r="J27" s="17" t="str">
        <f t="shared" si="3"/>
        <v/>
      </c>
      <c r="K27" s="17" t="str">
        <f t="shared" si="16"/>
        <v>压差</v>
      </c>
      <c r="L27" s="17" t="str">
        <f t="shared" si="16"/>
        <v/>
      </c>
      <c r="M27" s="17" t="str">
        <f t="shared" si="16"/>
        <v/>
      </c>
      <c r="N27" s="17" t="str">
        <f t="shared" si="16"/>
        <v/>
      </c>
      <c r="O27" s="17" t="str">
        <f t="shared" si="16"/>
        <v/>
      </c>
      <c r="P27" s="17" t="str">
        <f t="shared" si="16"/>
        <v/>
      </c>
      <c r="Q27" s="17" t="str">
        <f t="shared" si="16"/>
        <v/>
      </c>
      <c r="R27" s="17" t="str">
        <f t="shared" si="16"/>
        <v/>
      </c>
      <c r="S27" s="17" t="str">
        <f t="shared" si="16"/>
        <v/>
      </c>
      <c r="T27" s="17" t="str">
        <f t="shared" si="5"/>
        <v/>
      </c>
      <c r="U27" s="17" t="str">
        <f t="shared" si="17"/>
        <v/>
      </c>
      <c r="V27" s="17" t="str">
        <f t="shared" si="17"/>
        <v/>
      </c>
      <c r="W27" s="17" t="str">
        <f t="shared" si="7"/>
        <v/>
      </c>
      <c r="X27" s="17" t="str">
        <f t="shared" si="18"/>
        <v/>
      </c>
      <c r="Y27" s="17" t="str">
        <f t="shared" si="18"/>
        <v/>
      </c>
      <c r="Z27" s="17" t="str">
        <f t="shared" si="18"/>
        <v/>
      </c>
      <c r="AA27" s="17" t="str">
        <f t="shared" si="18"/>
        <v>异常</v>
      </c>
      <c r="AB27" s="17" t="str">
        <f t="shared" si="18"/>
        <v/>
      </c>
      <c r="AC27" s="17" t="str">
        <f t="shared" si="13"/>
        <v/>
      </c>
      <c r="AD27" s="17" t="str">
        <f t="shared" si="14"/>
        <v>压差</v>
      </c>
      <c r="AE27" s="3" t="str">
        <f>VLOOKUP(AD27,信号字典!B:C,2,FALSE)</f>
        <v>DP</v>
      </c>
      <c r="AF27" s="17">
        <v>2</v>
      </c>
      <c r="AG27" s="17" t="str">
        <f t="shared" si="10"/>
        <v>异常</v>
      </c>
      <c r="AH27" s="3" t="str">
        <f>IFERROR(VLOOKUP(AG27,信号字典!F:G,2,FALSE), "F")</f>
        <v>X</v>
      </c>
      <c r="AI27" s="17"/>
    </row>
    <row r="28" spans="1:35" x14ac:dyDescent="0.15">
      <c r="A28" s="17" t="str">
        <f t="shared" si="0"/>
        <v>_SN01_E</v>
      </c>
      <c r="B28" s="17" t="s">
        <v>199</v>
      </c>
      <c r="C28" s="15" t="s">
        <v>84</v>
      </c>
      <c r="D28" s="15" t="s">
        <v>1904</v>
      </c>
      <c r="E28" s="16" t="s">
        <v>1893</v>
      </c>
      <c r="F28" s="16"/>
      <c r="G28" s="17" t="str">
        <f t="shared" si="15"/>
        <v/>
      </c>
      <c r="H28" s="17" t="str">
        <f t="shared" si="15"/>
        <v/>
      </c>
      <c r="I28" s="17" t="str">
        <f t="shared" si="2"/>
        <v/>
      </c>
      <c r="J28" s="17" t="str">
        <f t="shared" si="3"/>
        <v/>
      </c>
      <c r="K28" s="17" t="str">
        <f t="shared" si="16"/>
        <v/>
      </c>
      <c r="L28" s="17" t="str">
        <f t="shared" si="16"/>
        <v/>
      </c>
      <c r="M28" s="17" t="str">
        <f t="shared" si="16"/>
        <v/>
      </c>
      <c r="N28" s="17" t="str">
        <f t="shared" si="16"/>
        <v/>
      </c>
      <c r="O28" s="17" t="str">
        <f t="shared" si="16"/>
        <v/>
      </c>
      <c r="P28" s="17" t="str">
        <f t="shared" si="16"/>
        <v/>
      </c>
      <c r="Q28" s="17" t="str">
        <f t="shared" si="16"/>
        <v/>
      </c>
      <c r="R28" s="17" t="str">
        <f t="shared" si="16"/>
        <v/>
      </c>
      <c r="S28" s="17" t="str">
        <f t="shared" si="16"/>
        <v/>
      </c>
      <c r="T28" s="17" t="str">
        <f t="shared" si="5"/>
        <v/>
      </c>
      <c r="U28" s="17" t="str">
        <f t="shared" si="17"/>
        <v/>
      </c>
      <c r="V28" s="17" t="str">
        <f t="shared" si="17"/>
        <v/>
      </c>
      <c r="W28" s="17" t="str">
        <f t="shared" si="7"/>
        <v>状态信号</v>
      </c>
      <c r="X28" s="17" t="str">
        <f t="shared" si="18"/>
        <v/>
      </c>
      <c r="Y28" s="17" t="str">
        <f t="shared" si="18"/>
        <v>故障</v>
      </c>
      <c r="Z28" s="17" t="str">
        <f t="shared" si="18"/>
        <v/>
      </c>
      <c r="AA28" s="17" t="str">
        <f t="shared" si="18"/>
        <v/>
      </c>
      <c r="AB28" s="17" t="str">
        <f t="shared" si="18"/>
        <v/>
      </c>
      <c r="AC28" s="17" t="str">
        <f t="shared" si="13"/>
        <v/>
      </c>
      <c r="AD28" s="17" t="str">
        <f t="shared" si="14"/>
        <v>状态信号</v>
      </c>
      <c r="AE28" s="3" t="str">
        <f>VLOOKUP(AD28,信号字典!B:C,2,FALSE)</f>
        <v>SN</v>
      </c>
      <c r="AF28" s="17">
        <v>1</v>
      </c>
      <c r="AG28" s="17" t="str">
        <f t="shared" si="10"/>
        <v>故障</v>
      </c>
      <c r="AH28" s="3" t="str">
        <f>IFERROR(VLOOKUP(AG28,信号字典!F:G,2,FALSE), "F")</f>
        <v>E</v>
      </c>
      <c r="AI28" s="17"/>
    </row>
    <row r="29" spans="1:35" x14ac:dyDescent="0.15">
      <c r="A29" s="17" t="str">
        <f t="shared" si="0"/>
        <v>_SN02_M</v>
      </c>
      <c r="B29" s="17" t="s">
        <v>199</v>
      </c>
      <c r="C29" s="15" t="s">
        <v>80</v>
      </c>
      <c r="D29" s="15" t="s">
        <v>1905</v>
      </c>
      <c r="E29" s="16" t="s">
        <v>1893</v>
      </c>
      <c r="F29" s="16"/>
      <c r="G29" s="17" t="str">
        <f t="shared" si="15"/>
        <v/>
      </c>
      <c r="H29" s="17" t="str">
        <f t="shared" si="15"/>
        <v/>
      </c>
      <c r="I29" s="17" t="str">
        <f t="shared" si="2"/>
        <v/>
      </c>
      <c r="J29" s="17" t="str">
        <f t="shared" si="3"/>
        <v/>
      </c>
      <c r="K29" s="17" t="str">
        <f t="shared" si="16"/>
        <v/>
      </c>
      <c r="L29" s="17" t="str">
        <f t="shared" si="16"/>
        <v/>
      </c>
      <c r="M29" s="17" t="str">
        <f t="shared" si="16"/>
        <v/>
      </c>
      <c r="N29" s="17" t="str">
        <f t="shared" si="16"/>
        <v/>
      </c>
      <c r="O29" s="17" t="str">
        <f t="shared" si="16"/>
        <v/>
      </c>
      <c r="P29" s="17" t="str">
        <f t="shared" si="16"/>
        <v/>
      </c>
      <c r="Q29" s="17" t="str">
        <f t="shared" si="16"/>
        <v/>
      </c>
      <c r="R29" s="17" t="str">
        <f t="shared" si="16"/>
        <v/>
      </c>
      <c r="S29" s="17" t="str">
        <f t="shared" si="16"/>
        <v/>
      </c>
      <c r="T29" s="17" t="str">
        <f t="shared" si="5"/>
        <v/>
      </c>
      <c r="U29" s="17" t="str">
        <f t="shared" si="17"/>
        <v/>
      </c>
      <c r="V29" s="17" t="str">
        <f t="shared" si="17"/>
        <v/>
      </c>
      <c r="W29" s="17" t="str">
        <f t="shared" si="7"/>
        <v>状态信号</v>
      </c>
      <c r="X29" s="17" t="str">
        <f t="shared" si="18"/>
        <v/>
      </c>
      <c r="Y29" s="17" t="str">
        <f t="shared" si="18"/>
        <v/>
      </c>
      <c r="Z29" s="17" t="str">
        <f t="shared" si="18"/>
        <v>远程</v>
      </c>
      <c r="AA29" s="17" t="str">
        <f t="shared" si="18"/>
        <v/>
      </c>
      <c r="AB29" s="17" t="str">
        <f t="shared" si="18"/>
        <v/>
      </c>
      <c r="AC29" s="17" t="str">
        <f t="shared" si="13"/>
        <v/>
      </c>
      <c r="AD29" s="17" t="str">
        <f t="shared" si="14"/>
        <v>状态信号</v>
      </c>
      <c r="AE29" s="3" t="str">
        <f>VLOOKUP(AD29,信号字典!B:C,2,FALSE)</f>
        <v>SN</v>
      </c>
      <c r="AF29" s="17">
        <v>2</v>
      </c>
      <c r="AG29" s="17" t="str">
        <f t="shared" si="10"/>
        <v>远程</v>
      </c>
      <c r="AH29" s="3" t="str">
        <f>IFERROR(VLOOKUP(AG29,信号字典!F:G,2,FALSE), "F")</f>
        <v>M</v>
      </c>
      <c r="AI29" s="17"/>
    </row>
    <row r="30" spans="1:35" x14ac:dyDescent="0.15">
      <c r="A30" s="17" t="str">
        <f t="shared" si="0"/>
        <v>_SN03_R</v>
      </c>
      <c r="B30" s="17" t="s">
        <v>199</v>
      </c>
      <c r="C30" s="15" t="s">
        <v>82</v>
      </c>
      <c r="D30" s="15" t="s">
        <v>1906</v>
      </c>
      <c r="E30" s="16" t="s">
        <v>1893</v>
      </c>
      <c r="F30" s="16"/>
      <c r="G30" s="17" t="str">
        <f t="shared" si="15"/>
        <v/>
      </c>
      <c r="H30" s="17" t="str">
        <f t="shared" si="15"/>
        <v/>
      </c>
      <c r="I30" s="17" t="str">
        <f t="shared" si="2"/>
        <v/>
      </c>
      <c r="J30" s="17" t="str">
        <f t="shared" si="3"/>
        <v/>
      </c>
      <c r="K30" s="17" t="str">
        <f t="shared" si="16"/>
        <v/>
      </c>
      <c r="L30" s="17" t="str">
        <f t="shared" si="16"/>
        <v/>
      </c>
      <c r="M30" s="17" t="str">
        <f t="shared" si="16"/>
        <v/>
      </c>
      <c r="N30" s="17" t="str">
        <f t="shared" si="16"/>
        <v/>
      </c>
      <c r="O30" s="17" t="str">
        <f t="shared" si="16"/>
        <v/>
      </c>
      <c r="P30" s="17" t="str">
        <f t="shared" si="16"/>
        <v/>
      </c>
      <c r="Q30" s="17" t="str">
        <f t="shared" si="16"/>
        <v/>
      </c>
      <c r="R30" s="17" t="str">
        <f t="shared" si="16"/>
        <v/>
      </c>
      <c r="S30" s="17" t="str">
        <f t="shared" si="16"/>
        <v/>
      </c>
      <c r="T30" s="17" t="str">
        <f t="shared" si="5"/>
        <v/>
      </c>
      <c r="U30" s="17" t="str">
        <f t="shared" si="17"/>
        <v/>
      </c>
      <c r="V30" s="17" t="str">
        <f t="shared" si="17"/>
        <v/>
      </c>
      <c r="W30" s="17" t="str">
        <f t="shared" si="7"/>
        <v>状态信号</v>
      </c>
      <c r="X30" s="17" t="str">
        <f t="shared" si="18"/>
        <v>运行</v>
      </c>
      <c r="Y30" s="17" t="str">
        <f t="shared" si="18"/>
        <v/>
      </c>
      <c r="Z30" s="17" t="str">
        <f t="shared" si="18"/>
        <v/>
      </c>
      <c r="AA30" s="17" t="str">
        <f t="shared" si="18"/>
        <v/>
      </c>
      <c r="AB30" s="17" t="str">
        <f t="shared" si="18"/>
        <v/>
      </c>
      <c r="AC30" s="17" t="str">
        <f t="shared" si="13"/>
        <v/>
      </c>
      <c r="AD30" s="17" t="str">
        <f t="shared" si="14"/>
        <v>状态信号</v>
      </c>
      <c r="AE30" s="3" t="str">
        <f>VLOOKUP(AD30,信号字典!B:C,2,FALSE)</f>
        <v>SN</v>
      </c>
      <c r="AF30" s="17">
        <v>3</v>
      </c>
      <c r="AG30" s="17" t="str">
        <f t="shared" si="10"/>
        <v>运行</v>
      </c>
      <c r="AH30" s="3" t="str">
        <f>IFERROR(VLOOKUP(AG30,信号字典!F:G,2,FALSE), "F")</f>
        <v>R</v>
      </c>
      <c r="AI30" s="17"/>
    </row>
    <row r="31" spans="1:35" x14ac:dyDescent="0.15">
      <c r="A31" s="17" t="str">
        <f t="shared" si="0"/>
        <v>_SN04_S</v>
      </c>
      <c r="B31" s="17" t="s">
        <v>199</v>
      </c>
      <c r="C31" s="18" t="s">
        <v>90</v>
      </c>
      <c r="D31" s="15" t="s">
        <v>1907</v>
      </c>
      <c r="E31" s="16" t="s">
        <v>1893</v>
      </c>
      <c r="F31" s="16"/>
      <c r="G31" s="17" t="str">
        <f t="shared" si="15"/>
        <v/>
      </c>
      <c r="H31" s="17" t="str">
        <f t="shared" si="15"/>
        <v/>
      </c>
      <c r="I31" s="17" t="str">
        <f t="shared" si="2"/>
        <v/>
      </c>
      <c r="J31" s="17" t="str">
        <f t="shared" si="3"/>
        <v/>
      </c>
      <c r="K31" s="17" t="str">
        <f t="shared" si="16"/>
        <v/>
      </c>
      <c r="L31" s="17" t="str">
        <f t="shared" si="16"/>
        <v/>
      </c>
      <c r="M31" s="17" t="str">
        <f t="shared" si="16"/>
        <v/>
      </c>
      <c r="N31" s="17" t="str">
        <f t="shared" si="16"/>
        <v/>
      </c>
      <c r="O31" s="17" t="str">
        <f t="shared" si="16"/>
        <v/>
      </c>
      <c r="P31" s="17" t="str">
        <f t="shared" si="16"/>
        <v/>
      </c>
      <c r="Q31" s="17" t="str">
        <f t="shared" si="16"/>
        <v/>
      </c>
      <c r="R31" s="17" t="str">
        <f t="shared" si="16"/>
        <v/>
      </c>
      <c r="S31" s="17" t="str">
        <f t="shared" si="16"/>
        <v/>
      </c>
      <c r="T31" s="17" t="str">
        <f t="shared" si="5"/>
        <v/>
      </c>
      <c r="U31" s="17" t="str">
        <f t="shared" si="17"/>
        <v/>
      </c>
      <c r="V31" s="17" t="str">
        <f t="shared" si="17"/>
        <v/>
      </c>
      <c r="W31" s="17" t="str">
        <f t="shared" si="7"/>
        <v/>
      </c>
      <c r="X31" s="17" t="str">
        <f t="shared" si="18"/>
        <v/>
      </c>
      <c r="Y31" s="17" t="str">
        <f t="shared" si="18"/>
        <v/>
      </c>
      <c r="Z31" s="17" t="str">
        <f t="shared" si="18"/>
        <v/>
      </c>
      <c r="AA31" s="17" t="str">
        <f t="shared" si="18"/>
        <v/>
      </c>
      <c r="AB31" s="17" t="str">
        <f t="shared" si="18"/>
        <v/>
      </c>
      <c r="AC31" s="17" t="s">
        <v>1883</v>
      </c>
      <c r="AD31" s="17" t="s">
        <v>1908</v>
      </c>
      <c r="AE31" s="3" t="str">
        <f>VLOOKUP(AD31,信号字典!B:C,2,FALSE)</f>
        <v>SN</v>
      </c>
      <c r="AF31" s="17">
        <v>4</v>
      </c>
      <c r="AG31" s="17" t="str">
        <f t="shared" si="10"/>
        <v>设定值</v>
      </c>
      <c r="AH31" s="3" t="str">
        <f>IFERROR(VLOOKUP(AG31,信号字典!F:G,2,FALSE), "F")</f>
        <v>S</v>
      </c>
      <c r="AI31" s="17"/>
    </row>
    <row r="32" spans="1:35" x14ac:dyDescent="0.15">
      <c r="A32" s="3" t="str">
        <f t="shared" si="0"/>
        <v>_OP01_F</v>
      </c>
      <c r="B32" s="3" t="s">
        <v>475</v>
      </c>
      <c r="C32" s="9" t="s">
        <v>193</v>
      </c>
      <c r="D32" s="9" t="s">
        <v>1888</v>
      </c>
      <c r="E32" s="27" t="s">
        <v>1889</v>
      </c>
      <c r="F32" s="27" t="s">
        <v>1890</v>
      </c>
      <c r="G32" s="3" t="str">
        <f t="shared" si="15"/>
        <v/>
      </c>
      <c r="H32" s="3" t="str">
        <f t="shared" si="15"/>
        <v/>
      </c>
      <c r="I32" s="3" t="str">
        <f t="shared" si="2"/>
        <v/>
      </c>
      <c r="J32" s="3" t="str">
        <f t="shared" si="3"/>
        <v/>
      </c>
      <c r="K32" s="3" t="str">
        <f t="shared" ref="K32:S41" si="19">IF(ISNUMBER(SEARCH(K$1, $C32)), K$1, "")</f>
        <v/>
      </c>
      <c r="L32" s="3" t="str">
        <f t="shared" si="19"/>
        <v/>
      </c>
      <c r="M32" s="3" t="str">
        <f t="shared" si="19"/>
        <v/>
      </c>
      <c r="N32" s="3" t="str">
        <f t="shared" si="19"/>
        <v>开度</v>
      </c>
      <c r="O32" s="3" t="str">
        <f t="shared" si="19"/>
        <v/>
      </c>
      <c r="P32" s="3" t="str">
        <f t="shared" si="19"/>
        <v/>
      </c>
      <c r="Q32" s="3" t="str">
        <f t="shared" si="19"/>
        <v/>
      </c>
      <c r="R32" s="3" t="str">
        <f t="shared" si="19"/>
        <v/>
      </c>
      <c r="S32" s="3" t="str">
        <f t="shared" si="19"/>
        <v/>
      </c>
      <c r="T32" s="3" t="str">
        <f t="shared" si="5"/>
        <v/>
      </c>
      <c r="U32" s="3" t="str">
        <f t="shared" si="17"/>
        <v/>
      </c>
      <c r="V32" s="3" t="str">
        <f t="shared" si="17"/>
        <v/>
      </c>
      <c r="W32" s="3" t="str">
        <f t="shared" si="7"/>
        <v/>
      </c>
      <c r="X32" s="3" t="str">
        <f t="shared" si="18"/>
        <v/>
      </c>
      <c r="Y32" s="3" t="str">
        <f t="shared" si="18"/>
        <v/>
      </c>
      <c r="Z32" s="3" t="str">
        <f t="shared" si="18"/>
        <v/>
      </c>
      <c r="AA32" s="3" t="str">
        <f t="shared" si="18"/>
        <v/>
      </c>
      <c r="AB32" s="3" t="str">
        <f t="shared" si="18"/>
        <v/>
      </c>
      <c r="AC32" s="3" t="str">
        <f t="shared" ref="AC32:AC55" si="20">IF(ISNUMBER(SEARCH(AC$1, $C32)), AC$1, "")</f>
        <v/>
      </c>
      <c r="AD32" s="3" t="str">
        <f t="shared" ref="AD32:AD55" si="21">G32&amp;H32&amp;I32&amp;J32&amp;K32&amp;L32&amp;M32&amp;N32&amp;O32&amp;P32&amp;Q32&amp;R32&amp;S32&amp;T32&amp;U32&amp;V32&amp;W32</f>
        <v>开度</v>
      </c>
      <c r="AE32" s="3" t="str">
        <f>VLOOKUP(AD32,信号字典!B:C,2,FALSE)</f>
        <v>OP</v>
      </c>
      <c r="AF32" s="3">
        <v>1</v>
      </c>
      <c r="AG32" s="3" t="str">
        <f t="shared" si="10"/>
        <v>反馈值</v>
      </c>
      <c r="AH32" s="3" t="str">
        <f>IFERROR(VLOOKUP(AG32,信号字典!F:G,2,FALSE), "F")</f>
        <v>F</v>
      </c>
      <c r="AI32" s="3"/>
    </row>
    <row r="33" spans="1:35" x14ac:dyDescent="0.15">
      <c r="A33" s="3" t="str">
        <f t="shared" si="0"/>
        <v>_OP02_X</v>
      </c>
      <c r="B33" s="3" t="s">
        <v>475</v>
      </c>
      <c r="C33" s="9" t="s">
        <v>194</v>
      </c>
      <c r="D33" s="9" t="s">
        <v>1892</v>
      </c>
      <c r="E33" s="27" t="s">
        <v>1893</v>
      </c>
      <c r="F33" s="27"/>
      <c r="G33" s="3" t="str">
        <f t="shared" si="15"/>
        <v/>
      </c>
      <c r="H33" s="3" t="str">
        <f t="shared" si="15"/>
        <v/>
      </c>
      <c r="I33" s="3" t="str">
        <f t="shared" si="2"/>
        <v/>
      </c>
      <c r="J33" s="3" t="str">
        <f t="shared" si="3"/>
        <v/>
      </c>
      <c r="K33" s="3" t="str">
        <f t="shared" si="19"/>
        <v/>
      </c>
      <c r="L33" s="3" t="str">
        <f t="shared" si="19"/>
        <v/>
      </c>
      <c r="M33" s="3" t="str">
        <f t="shared" si="19"/>
        <v/>
      </c>
      <c r="N33" s="3" t="str">
        <f t="shared" si="19"/>
        <v>开度</v>
      </c>
      <c r="O33" s="3" t="str">
        <f t="shared" si="19"/>
        <v/>
      </c>
      <c r="P33" s="3" t="str">
        <f t="shared" si="19"/>
        <v/>
      </c>
      <c r="Q33" s="3" t="str">
        <f t="shared" si="19"/>
        <v/>
      </c>
      <c r="R33" s="3" t="str">
        <f t="shared" si="19"/>
        <v/>
      </c>
      <c r="S33" s="3" t="str">
        <f t="shared" si="19"/>
        <v/>
      </c>
      <c r="T33" s="3" t="str">
        <f t="shared" si="5"/>
        <v/>
      </c>
      <c r="U33" s="3" t="str">
        <f t="shared" si="17"/>
        <v/>
      </c>
      <c r="V33" s="3" t="str">
        <f t="shared" si="17"/>
        <v/>
      </c>
      <c r="W33" s="3" t="str">
        <f t="shared" si="7"/>
        <v/>
      </c>
      <c r="X33" s="3" t="str">
        <f t="shared" si="18"/>
        <v/>
      </c>
      <c r="Y33" s="3" t="str">
        <f t="shared" si="18"/>
        <v/>
      </c>
      <c r="Z33" s="3" t="str">
        <f t="shared" si="18"/>
        <v/>
      </c>
      <c r="AA33" s="3" t="str">
        <f t="shared" si="18"/>
        <v>异常</v>
      </c>
      <c r="AB33" s="3" t="str">
        <f t="shared" si="18"/>
        <v/>
      </c>
      <c r="AC33" s="3" t="str">
        <f t="shared" si="20"/>
        <v/>
      </c>
      <c r="AD33" s="3" t="str">
        <f t="shared" si="21"/>
        <v>开度</v>
      </c>
      <c r="AE33" s="3" t="str">
        <f>VLOOKUP(AD33,信号字典!B:C,2,FALSE)</f>
        <v>OP</v>
      </c>
      <c r="AF33" s="3">
        <v>2</v>
      </c>
      <c r="AG33" s="3" t="str">
        <f t="shared" si="10"/>
        <v>异常</v>
      </c>
      <c r="AH33" s="3" t="str">
        <f>IFERROR(VLOOKUP(AG33,信号字典!F:G,2,FALSE), "F")</f>
        <v>X</v>
      </c>
      <c r="AI33" s="3"/>
    </row>
    <row r="34" spans="1:35" x14ac:dyDescent="0.15">
      <c r="A34" s="3" t="str">
        <f t="shared" si="0"/>
        <v>_OP03_F</v>
      </c>
      <c r="B34" s="3" t="s">
        <v>475</v>
      </c>
      <c r="C34" s="9" t="s">
        <v>476</v>
      </c>
      <c r="D34" s="9" t="s">
        <v>1909</v>
      </c>
      <c r="E34" s="27" t="s">
        <v>1889</v>
      </c>
      <c r="F34" s="27" t="s">
        <v>1890</v>
      </c>
      <c r="G34" s="3" t="str">
        <f t="shared" si="15"/>
        <v/>
      </c>
      <c r="H34" s="3" t="str">
        <f t="shared" si="15"/>
        <v/>
      </c>
      <c r="I34" s="3" t="str">
        <f t="shared" ref="I34:I65" si="22">IF(ISNUMBER(SEARCH(I$1, $C34)), "湿度", "")</f>
        <v/>
      </c>
      <c r="J34" s="3" t="str">
        <f t="shared" si="3"/>
        <v/>
      </c>
      <c r="K34" s="3" t="str">
        <f t="shared" si="19"/>
        <v/>
      </c>
      <c r="L34" s="3" t="str">
        <f t="shared" si="19"/>
        <v/>
      </c>
      <c r="M34" s="3" t="str">
        <f t="shared" si="19"/>
        <v/>
      </c>
      <c r="N34" s="3" t="str">
        <f t="shared" si="19"/>
        <v>开度</v>
      </c>
      <c r="O34" s="3" t="str">
        <f t="shared" si="19"/>
        <v/>
      </c>
      <c r="P34" s="3" t="str">
        <f t="shared" si="19"/>
        <v/>
      </c>
      <c r="Q34" s="3" t="str">
        <f t="shared" si="19"/>
        <v/>
      </c>
      <c r="R34" s="3" t="str">
        <f t="shared" si="19"/>
        <v/>
      </c>
      <c r="S34" s="3" t="str">
        <f t="shared" si="19"/>
        <v/>
      </c>
      <c r="T34" s="3" t="str">
        <f t="shared" si="5"/>
        <v/>
      </c>
      <c r="U34" s="3" t="str">
        <f t="shared" si="17"/>
        <v/>
      </c>
      <c r="V34" s="3" t="str">
        <f t="shared" si="17"/>
        <v/>
      </c>
      <c r="W34" s="3" t="str">
        <f t="shared" si="7"/>
        <v/>
      </c>
      <c r="X34" s="3" t="str">
        <f t="shared" si="18"/>
        <v/>
      </c>
      <c r="Y34" s="3" t="str">
        <f t="shared" si="18"/>
        <v/>
      </c>
      <c r="Z34" s="3" t="str">
        <f t="shared" si="18"/>
        <v/>
      </c>
      <c r="AA34" s="3" t="str">
        <f t="shared" si="18"/>
        <v/>
      </c>
      <c r="AB34" s="3" t="str">
        <f t="shared" si="18"/>
        <v/>
      </c>
      <c r="AC34" s="3" t="str">
        <f t="shared" si="20"/>
        <v/>
      </c>
      <c r="AD34" s="3" t="str">
        <f t="shared" si="21"/>
        <v>开度</v>
      </c>
      <c r="AE34" s="3" t="str">
        <f>VLOOKUP(AD34,信号字典!B:C,2,FALSE)</f>
        <v>OP</v>
      </c>
      <c r="AF34" s="3">
        <v>3</v>
      </c>
      <c r="AG34" s="3" t="str">
        <f t="shared" si="10"/>
        <v>反馈值</v>
      </c>
      <c r="AH34" s="3" t="str">
        <f>IFERROR(VLOOKUP(AG34,信号字典!F:G,2,FALSE), "F")</f>
        <v>F</v>
      </c>
      <c r="AI34" s="3"/>
    </row>
    <row r="35" spans="1:35" x14ac:dyDescent="0.15">
      <c r="A35" s="3" t="str">
        <f t="shared" si="0"/>
        <v>_OP04_X</v>
      </c>
      <c r="B35" s="3" t="s">
        <v>475</v>
      </c>
      <c r="C35" s="9" t="s">
        <v>477</v>
      </c>
      <c r="D35" s="9" t="s">
        <v>1910</v>
      </c>
      <c r="E35" s="27" t="s">
        <v>1893</v>
      </c>
      <c r="F35" s="27"/>
      <c r="G35" s="3" t="str">
        <f t="shared" si="15"/>
        <v/>
      </c>
      <c r="H35" s="3" t="str">
        <f t="shared" si="15"/>
        <v/>
      </c>
      <c r="I35" s="3" t="str">
        <f t="shared" si="22"/>
        <v/>
      </c>
      <c r="J35" s="3" t="str">
        <f t="shared" si="3"/>
        <v/>
      </c>
      <c r="K35" s="3" t="str">
        <f t="shared" si="19"/>
        <v/>
      </c>
      <c r="L35" s="3" t="str">
        <f t="shared" si="19"/>
        <v/>
      </c>
      <c r="M35" s="3" t="str">
        <f t="shared" si="19"/>
        <v/>
      </c>
      <c r="N35" s="3" t="str">
        <f t="shared" si="19"/>
        <v>开度</v>
      </c>
      <c r="O35" s="3" t="str">
        <f t="shared" si="19"/>
        <v/>
      </c>
      <c r="P35" s="3" t="str">
        <f t="shared" si="19"/>
        <v/>
      </c>
      <c r="Q35" s="3" t="str">
        <f t="shared" si="19"/>
        <v/>
      </c>
      <c r="R35" s="3" t="str">
        <f t="shared" si="19"/>
        <v/>
      </c>
      <c r="S35" s="3" t="str">
        <f t="shared" si="19"/>
        <v/>
      </c>
      <c r="T35" s="3" t="str">
        <f t="shared" si="5"/>
        <v/>
      </c>
      <c r="U35" s="3" t="str">
        <f t="shared" si="17"/>
        <v/>
      </c>
      <c r="V35" s="3" t="str">
        <f t="shared" si="17"/>
        <v/>
      </c>
      <c r="W35" s="3" t="str">
        <f t="shared" si="7"/>
        <v/>
      </c>
      <c r="X35" s="3" t="str">
        <f t="shared" si="18"/>
        <v/>
      </c>
      <c r="Y35" s="3" t="str">
        <f t="shared" si="18"/>
        <v/>
      </c>
      <c r="Z35" s="3" t="str">
        <f t="shared" si="18"/>
        <v/>
      </c>
      <c r="AA35" s="3" t="str">
        <f t="shared" si="18"/>
        <v>异常</v>
      </c>
      <c r="AB35" s="3" t="str">
        <f t="shared" si="18"/>
        <v/>
      </c>
      <c r="AC35" s="3" t="str">
        <f t="shared" si="20"/>
        <v/>
      </c>
      <c r="AD35" s="3" t="str">
        <f t="shared" si="21"/>
        <v>开度</v>
      </c>
      <c r="AE35" s="3" t="str">
        <f>VLOOKUP(AD35,信号字典!B:C,2,FALSE)</f>
        <v>OP</v>
      </c>
      <c r="AF35" s="3">
        <v>4</v>
      </c>
      <c r="AG35" s="3" t="str">
        <f t="shared" si="10"/>
        <v>异常</v>
      </c>
      <c r="AH35" s="3" t="str">
        <f>IFERROR(VLOOKUP(AG35,信号字典!F:G,2,FALSE), "F")</f>
        <v>X</v>
      </c>
      <c r="AI35" s="3"/>
    </row>
    <row r="36" spans="1:35" x14ac:dyDescent="0.15">
      <c r="A36" s="3" t="str">
        <f t="shared" si="0"/>
        <v>_OP05_F</v>
      </c>
      <c r="B36" s="3" t="s">
        <v>475</v>
      </c>
      <c r="C36" s="9" t="s">
        <v>478</v>
      </c>
      <c r="D36" s="9" t="s">
        <v>1911</v>
      </c>
      <c r="E36" s="27" t="s">
        <v>1889</v>
      </c>
      <c r="F36" s="27" t="s">
        <v>1890</v>
      </c>
      <c r="G36" s="3" t="str">
        <f t="shared" si="15"/>
        <v/>
      </c>
      <c r="H36" s="3" t="str">
        <f t="shared" si="15"/>
        <v/>
      </c>
      <c r="I36" s="3" t="str">
        <f t="shared" si="22"/>
        <v/>
      </c>
      <c r="J36" s="3" t="str">
        <f t="shared" si="3"/>
        <v/>
      </c>
      <c r="K36" s="3" t="str">
        <f t="shared" si="19"/>
        <v/>
      </c>
      <c r="L36" s="3" t="str">
        <f t="shared" si="19"/>
        <v/>
      </c>
      <c r="M36" s="3" t="str">
        <f t="shared" si="19"/>
        <v/>
      </c>
      <c r="N36" s="3" t="str">
        <f t="shared" si="19"/>
        <v>开度</v>
      </c>
      <c r="O36" s="3" t="str">
        <f t="shared" si="19"/>
        <v/>
      </c>
      <c r="P36" s="3" t="str">
        <f t="shared" si="19"/>
        <v/>
      </c>
      <c r="Q36" s="3" t="str">
        <f t="shared" si="19"/>
        <v/>
      </c>
      <c r="R36" s="3" t="str">
        <f t="shared" si="19"/>
        <v/>
      </c>
      <c r="S36" s="3" t="str">
        <f t="shared" si="19"/>
        <v/>
      </c>
      <c r="T36" s="3" t="str">
        <f t="shared" si="5"/>
        <v/>
      </c>
      <c r="U36" s="3" t="str">
        <f t="shared" si="17"/>
        <v/>
      </c>
      <c r="V36" s="3" t="str">
        <f t="shared" si="17"/>
        <v/>
      </c>
      <c r="W36" s="3" t="str">
        <f t="shared" si="7"/>
        <v/>
      </c>
      <c r="X36" s="3" t="str">
        <f t="shared" ref="X36:AB45" si="23">IF(ISNUMBER(SEARCH(X$1, $C36)), X$1, "")</f>
        <v/>
      </c>
      <c r="Y36" s="3" t="str">
        <f t="shared" si="23"/>
        <v/>
      </c>
      <c r="Z36" s="3" t="str">
        <f t="shared" si="23"/>
        <v/>
      </c>
      <c r="AA36" s="3" t="str">
        <f t="shared" si="23"/>
        <v/>
      </c>
      <c r="AB36" s="3" t="str">
        <f t="shared" si="23"/>
        <v/>
      </c>
      <c r="AC36" s="3" t="str">
        <f t="shared" si="20"/>
        <v/>
      </c>
      <c r="AD36" s="3" t="str">
        <f t="shared" si="21"/>
        <v>开度</v>
      </c>
      <c r="AE36" s="3" t="str">
        <f>VLOOKUP(AD36,信号字典!B:C,2,FALSE)</f>
        <v>OP</v>
      </c>
      <c r="AF36" s="3">
        <v>5</v>
      </c>
      <c r="AG36" s="3" t="str">
        <f t="shared" si="10"/>
        <v>反馈值</v>
      </c>
      <c r="AH36" s="3" t="str">
        <f>IFERROR(VLOOKUP(AG36,信号字典!F:G,2,FALSE), "F")</f>
        <v>F</v>
      </c>
      <c r="AI36" s="3"/>
    </row>
    <row r="37" spans="1:35" x14ac:dyDescent="0.15">
      <c r="A37" s="3" t="str">
        <f t="shared" si="0"/>
        <v>_OP06_X</v>
      </c>
      <c r="B37" s="3" t="s">
        <v>475</v>
      </c>
      <c r="C37" s="9" t="s">
        <v>479</v>
      </c>
      <c r="D37" s="9" t="s">
        <v>1912</v>
      </c>
      <c r="E37" s="27" t="s">
        <v>1893</v>
      </c>
      <c r="F37" s="27"/>
      <c r="G37" s="3" t="str">
        <f t="shared" si="15"/>
        <v/>
      </c>
      <c r="H37" s="3" t="str">
        <f t="shared" si="15"/>
        <v/>
      </c>
      <c r="I37" s="3" t="str">
        <f t="shared" si="22"/>
        <v/>
      </c>
      <c r="J37" s="3" t="str">
        <f t="shared" si="3"/>
        <v/>
      </c>
      <c r="K37" s="3" t="str">
        <f t="shared" si="19"/>
        <v/>
      </c>
      <c r="L37" s="3" t="str">
        <f t="shared" si="19"/>
        <v/>
      </c>
      <c r="M37" s="3" t="str">
        <f t="shared" si="19"/>
        <v/>
      </c>
      <c r="N37" s="3" t="str">
        <f t="shared" si="19"/>
        <v>开度</v>
      </c>
      <c r="O37" s="3" t="str">
        <f t="shared" si="19"/>
        <v/>
      </c>
      <c r="P37" s="3" t="str">
        <f t="shared" si="19"/>
        <v/>
      </c>
      <c r="Q37" s="3" t="str">
        <f t="shared" si="19"/>
        <v/>
      </c>
      <c r="R37" s="3" t="str">
        <f t="shared" si="19"/>
        <v/>
      </c>
      <c r="S37" s="3" t="str">
        <f t="shared" si="19"/>
        <v/>
      </c>
      <c r="T37" s="3" t="str">
        <f t="shared" si="5"/>
        <v/>
      </c>
      <c r="U37" s="3" t="str">
        <f t="shared" si="17"/>
        <v/>
      </c>
      <c r="V37" s="3" t="str">
        <f t="shared" si="17"/>
        <v/>
      </c>
      <c r="W37" s="3" t="str">
        <f t="shared" si="7"/>
        <v/>
      </c>
      <c r="X37" s="3" t="str">
        <f t="shared" si="23"/>
        <v/>
      </c>
      <c r="Y37" s="3" t="str">
        <f t="shared" si="23"/>
        <v/>
      </c>
      <c r="Z37" s="3" t="str">
        <f t="shared" si="23"/>
        <v/>
      </c>
      <c r="AA37" s="3" t="str">
        <f t="shared" si="23"/>
        <v>异常</v>
      </c>
      <c r="AB37" s="3" t="str">
        <f t="shared" si="23"/>
        <v/>
      </c>
      <c r="AC37" s="3" t="str">
        <f t="shared" si="20"/>
        <v/>
      </c>
      <c r="AD37" s="3" t="str">
        <f t="shared" si="21"/>
        <v>开度</v>
      </c>
      <c r="AE37" s="3" t="str">
        <f>VLOOKUP(AD37,信号字典!B:C,2,FALSE)</f>
        <v>OP</v>
      </c>
      <c r="AF37" s="3">
        <v>6</v>
      </c>
      <c r="AG37" s="3" t="str">
        <f t="shared" si="10"/>
        <v>异常</v>
      </c>
      <c r="AH37" s="3" t="str">
        <f>IFERROR(VLOOKUP(AG37,信号字典!F:G,2,FALSE), "F")</f>
        <v>X</v>
      </c>
      <c r="AI37" s="3"/>
    </row>
    <row r="38" spans="1:35" x14ac:dyDescent="0.15">
      <c r="A38" s="3" t="str">
        <f t="shared" si="0"/>
        <v>_FQ01_F</v>
      </c>
      <c r="B38" s="3" t="s">
        <v>475</v>
      </c>
      <c r="C38" s="9" t="s">
        <v>30</v>
      </c>
      <c r="D38" s="9" t="s">
        <v>1894</v>
      </c>
      <c r="E38" s="27" t="s">
        <v>1889</v>
      </c>
      <c r="F38" s="27" t="s">
        <v>1895</v>
      </c>
      <c r="G38" s="3" t="str">
        <f t="shared" si="15"/>
        <v/>
      </c>
      <c r="H38" s="3" t="str">
        <f t="shared" si="15"/>
        <v/>
      </c>
      <c r="I38" s="3" t="str">
        <f t="shared" si="22"/>
        <v/>
      </c>
      <c r="J38" s="3" t="str">
        <f t="shared" si="3"/>
        <v/>
      </c>
      <c r="K38" s="3" t="str">
        <f t="shared" si="19"/>
        <v/>
      </c>
      <c r="L38" s="3" t="str">
        <f t="shared" si="19"/>
        <v/>
      </c>
      <c r="M38" s="3" t="str">
        <f t="shared" si="19"/>
        <v>频率</v>
      </c>
      <c r="N38" s="3" t="str">
        <f t="shared" si="19"/>
        <v/>
      </c>
      <c r="O38" s="3" t="str">
        <f t="shared" si="19"/>
        <v/>
      </c>
      <c r="P38" s="3" t="str">
        <f t="shared" si="19"/>
        <v/>
      </c>
      <c r="Q38" s="3" t="str">
        <f t="shared" si="19"/>
        <v/>
      </c>
      <c r="R38" s="3" t="str">
        <f t="shared" si="19"/>
        <v/>
      </c>
      <c r="S38" s="3" t="str">
        <f t="shared" si="19"/>
        <v/>
      </c>
      <c r="T38" s="3" t="str">
        <f t="shared" si="5"/>
        <v/>
      </c>
      <c r="U38" s="3" t="str">
        <f t="shared" si="17"/>
        <v/>
      </c>
      <c r="V38" s="3" t="str">
        <f t="shared" si="17"/>
        <v/>
      </c>
      <c r="W38" s="3" t="str">
        <f t="shared" si="7"/>
        <v/>
      </c>
      <c r="X38" s="3" t="str">
        <f t="shared" si="23"/>
        <v/>
      </c>
      <c r="Y38" s="3" t="str">
        <f t="shared" si="23"/>
        <v/>
      </c>
      <c r="Z38" s="3" t="str">
        <f t="shared" si="23"/>
        <v/>
      </c>
      <c r="AA38" s="3" t="str">
        <f t="shared" si="23"/>
        <v/>
      </c>
      <c r="AB38" s="3" t="str">
        <f t="shared" si="23"/>
        <v/>
      </c>
      <c r="AC38" s="3" t="str">
        <f t="shared" si="20"/>
        <v/>
      </c>
      <c r="AD38" s="3" t="str">
        <f t="shared" si="21"/>
        <v>频率</v>
      </c>
      <c r="AE38" s="3" t="str">
        <f>VLOOKUP(AD38,信号字典!B:C,2,FALSE)</f>
        <v>FQ</v>
      </c>
      <c r="AF38" s="3">
        <v>1</v>
      </c>
      <c r="AG38" s="3" t="str">
        <f t="shared" si="10"/>
        <v>反馈值</v>
      </c>
      <c r="AH38" s="3" t="str">
        <f>IFERROR(VLOOKUP(AG38,信号字典!F:G,2,FALSE), "F")</f>
        <v>F</v>
      </c>
      <c r="AI38" s="3"/>
    </row>
    <row r="39" spans="1:35" x14ac:dyDescent="0.15">
      <c r="A39" s="3" t="str">
        <f t="shared" si="0"/>
        <v>_HU01_F</v>
      </c>
      <c r="B39" s="3" t="s">
        <v>475</v>
      </c>
      <c r="C39" s="9" t="s">
        <v>36</v>
      </c>
      <c r="D39" s="9" t="s">
        <v>1896</v>
      </c>
      <c r="E39" s="27" t="s">
        <v>1889</v>
      </c>
      <c r="F39" s="27" t="s">
        <v>1890</v>
      </c>
      <c r="G39" s="3" t="str">
        <f t="shared" si="15"/>
        <v/>
      </c>
      <c r="H39" s="3" t="str">
        <f t="shared" si="15"/>
        <v/>
      </c>
      <c r="I39" s="3" t="str">
        <f t="shared" si="22"/>
        <v>湿度</v>
      </c>
      <c r="J39" s="3" t="str">
        <f t="shared" si="3"/>
        <v/>
      </c>
      <c r="K39" s="3" t="str">
        <f t="shared" si="19"/>
        <v/>
      </c>
      <c r="L39" s="3" t="str">
        <f t="shared" si="19"/>
        <v/>
      </c>
      <c r="M39" s="3" t="str">
        <f t="shared" si="19"/>
        <v/>
      </c>
      <c r="N39" s="3" t="str">
        <f t="shared" si="19"/>
        <v/>
      </c>
      <c r="O39" s="3" t="str">
        <f t="shared" si="19"/>
        <v/>
      </c>
      <c r="P39" s="3" t="str">
        <f t="shared" si="19"/>
        <v/>
      </c>
      <c r="Q39" s="3" t="str">
        <f t="shared" si="19"/>
        <v/>
      </c>
      <c r="R39" s="3" t="str">
        <f t="shared" si="19"/>
        <v/>
      </c>
      <c r="S39" s="3" t="str">
        <f t="shared" si="19"/>
        <v/>
      </c>
      <c r="T39" s="3" t="str">
        <f t="shared" si="5"/>
        <v/>
      </c>
      <c r="U39" s="3" t="str">
        <f t="shared" si="17"/>
        <v/>
      </c>
      <c r="V39" s="3" t="str">
        <f t="shared" si="17"/>
        <v/>
      </c>
      <c r="W39" s="3" t="str">
        <f t="shared" si="7"/>
        <v/>
      </c>
      <c r="X39" s="3" t="str">
        <f t="shared" si="23"/>
        <v/>
      </c>
      <c r="Y39" s="3" t="str">
        <f t="shared" si="23"/>
        <v/>
      </c>
      <c r="Z39" s="3" t="str">
        <f t="shared" si="23"/>
        <v/>
      </c>
      <c r="AA39" s="3" t="str">
        <f t="shared" si="23"/>
        <v/>
      </c>
      <c r="AB39" s="3" t="str">
        <f t="shared" si="23"/>
        <v/>
      </c>
      <c r="AC39" s="3" t="str">
        <f t="shared" si="20"/>
        <v/>
      </c>
      <c r="AD39" s="3" t="str">
        <f t="shared" si="21"/>
        <v>湿度</v>
      </c>
      <c r="AE39" s="3" t="str">
        <f>VLOOKUP(AD39,信号字典!B:C,2,FALSE)</f>
        <v>HU</v>
      </c>
      <c r="AF39" s="3">
        <v>1</v>
      </c>
      <c r="AG39" s="3" t="str">
        <f t="shared" si="10"/>
        <v>反馈值</v>
      </c>
      <c r="AH39" s="3" t="str">
        <f>IFERROR(VLOOKUP(AG39,信号字典!F:G,2,FALSE), "F")</f>
        <v>F</v>
      </c>
      <c r="AI39" s="3"/>
    </row>
    <row r="40" spans="1:35" x14ac:dyDescent="0.15">
      <c r="A40" s="3" t="str">
        <f t="shared" si="0"/>
        <v>_HU02_F</v>
      </c>
      <c r="B40" s="3" t="s">
        <v>475</v>
      </c>
      <c r="C40" s="9" t="s">
        <v>480</v>
      </c>
      <c r="D40" s="9" t="s">
        <v>1913</v>
      </c>
      <c r="E40" s="27" t="s">
        <v>1889</v>
      </c>
      <c r="F40" s="27" t="s">
        <v>1890</v>
      </c>
      <c r="G40" s="3" t="str">
        <f t="shared" si="15"/>
        <v/>
      </c>
      <c r="H40" s="3" t="str">
        <f t="shared" si="15"/>
        <v/>
      </c>
      <c r="I40" s="3" t="str">
        <f t="shared" si="22"/>
        <v>湿度</v>
      </c>
      <c r="J40" s="3" t="str">
        <f t="shared" si="3"/>
        <v/>
      </c>
      <c r="K40" s="3" t="str">
        <f t="shared" si="19"/>
        <v/>
      </c>
      <c r="L40" s="3" t="str">
        <f t="shared" si="19"/>
        <v/>
      </c>
      <c r="M40" s="3" t="str">
        <f t="shared" si="19"/>
        <v/>
      </c>
      <c r="N40" s="3" t="str">
        <f t="shared" si="19"/>
        <v/>
      </c>
      <c r="O40" s="3" t="str">
        <f t="shared" si="19"/>
        <v/>
      </c>
      <c r="P40" s="3" t="str">
        <f t="shared" si="19"/>
        <v/>
      </c>
      <c r="Q40" s="3" t="str">
        <f t="shared" si="19"/>
        <v/>
      </c>
      <c r="R40" s="3" t="str">
        <f t="shared" si="19"/>
        <v/>
      </c>
      <c r="S40" s="3" t="str">
        <f t="shared" si="19"/>
        <v/>
      </c>
      <c r="T40" s="3" t="str">
        <f t="shared" si="5"/>
        <v/>
      </c>
      <c r="U40" s="3" t="str">
        <f t="shared" si="17"/>
        <v/>
      </c>
      <c r="V40" s="3" t="str">
        <f t="shared" si="17"/>
        <v/>
      </c>
      <c r="W40" s="3" t="str">
        <f t="shared" si="7"/>
        <v/>
      </c>
      <c r="X40" s="3" t="str">
        <f t="shared" si="23"/>
        <v/>
      </c>
      <c r="Y40" s="3" t="str">
        <f t="shared" si="23"/>
        <v/>
      </c>
      <c r="Z40" s="3" t="str">
        <f t="shared" si="23"/>
        <v/>
      </c>
      <c r="AA40" s="3" t="str">
        <f t="shared" si="23"/>
        <v/>
      </c>
      <c r="AB40" s="3" t="str">
        <f t="shared" si="23"/>
        <v/>
      </c>
      <c r="AC40" s="3" t="str">
        <f t="shared" si="20"/>
        <v/>
      </c>
      <c r="AD40" s="3" t="str">
        <f t="shared" si="21"/>
        <v>湿度</v>
      </c>
      <c r="AE40" s="3" t="str">
        <f>VLOOKUP(AD40,信号字典!B:C,2,FALSE)</f>
        <v>HU</v>
      </c>
      <c r="AF40" s="3">
        <v>2</v>
      </c>
      <c r="AG40" s="3" t="str">
        <f t="shared" si="10"/>
        <v>反馈值</v>
      </c>
      <c r="AH40" s="3" t="str">
        <f>IFERROR(VLOOKUP(AG40,信号字典!F:G,2,FALSE), "F")</f>
        <v>F</v>
      </c>
      <c r="AI40" s="3"/>
    </row>
    <row r="41" spans="1:35" x14ac:dyDescent="0.15">
      <c r="A41" s="3" t="str">
        <f t="shared" si="0"/>
        <v>_HU03_F</v>
      </c>
      <c r="B41" s="3" t="s">
        <v>475</v>
      </c>
      <c r="C41" s="9" t="s">
        <v>34</v>
      </c>
      <c r="D41" s="9" t="s">
        <v>1897</v>
      </c>
      <c r="E41" s="27" t="s">
        <v>1889</v>
      </c>
      <c r="F41" s="27" t="s">
        <v>1890</v>
      </c>
      <c r="G41" s="3" t="str">
        <f t="shared" si="15"/>
        <v/>
      </c>
      <c r="H41" s="3" t="str">
        <f t="shared" si="15"/>
        <v/>
      </c>
      <c r="I41" s="3" t="str">
        <f t="shared" si="22"/>
        <v>湿度</v>
      </c>
      <c r="J41" s="3" t="str">
        <f t="shared" si="3"/>
        <v/>
      </c>
      <c r="K41" s="3" t="str">
        <f t="shared" si="19"/>
        <v/>
      </c>
      <c r="L41" s="3" t="str">
        <f t="shared" si="19"/>
        <v/>
      </c>
      <c r="M41" s="3" t="str">
        <f t="shared" si="19"/>
        <v/>
      </c>
      <c r="N41" s="3" t="str">
        <f t="shared" si="19"/>
        <v/>
      </c>
      <c r="O41" s="3" t="str">
        <f t="shared" si="19"/>
        <v/>
      </c>
      <c r="P41" s="3" t="str">
        <f t="shared" si="19"/>
        <v/>
      </c>
      <c r="Q41" s="3" t="str">
        <f t="shared" si="19"/>
        <v/>
      </c>
      <c r="R41" s="3" t="str">
        <f t="shared" si="19"/>
        <v/>
      </c>
      <c r="S41" s="3" t="str">
        <f t="shared" si="19"/>
        <v/>
      </c>
      <c r="T41" s="3" t="str">
        <f t="shared" si="5"/>
        <v/>
      </c>
      <c r="U41" s="3" t="str">
        <f t="shared" si="17"/>
        <v/>
      </c>
      <c r="V41" s="3" t="str">
        <f t="shared" si="17"/>
        <v/>
      </c>
      <c r="W41" s="3" t="str">
        <f t="shared" si="7"/>
        <v/>
      </c>
      <c r="X41" s="3" t="str">
        <f t="shared" si="23"/>
        <v/>
      </c>
      <c r="Y41" s="3" t="str">
        <f t="shared" si="23"/>
        <v/>
      </c>
      <c r="Z41" s="3" t="str">
        <f t="shared" si="23"/>
        <v/>
      </c>
      <c r="AA41" s="3" t="str">
        <f t="shared" si="23"/>
        <v/>
      </c>
      <c r="AB41" s="3" t="str">
        <f t="shared" si="23"/>
        <v/>
      </c>
      <c r="AC41" s="3" t="str">
        <f t="shared" si="20"/>
        <v/>
      </c>
      <c r="AD41" s="3" t="str">
        <f t="shared" si="21"/>
        <v>湿度</v>
      </c>
      <c r="AE41" s="3" t="str">
        <f>VLOOKUP(AD41,信号字典!B:C,2,FALSE)</f>
        <v>HU</v>
      </c>
      <c r="AF41" s="3">
        <v>3</v>
      </c>
      <c r="AG41" s="3" t="str">
        <f t="shared" si="10"/>
        <v>反馈值</v>
      </c>
      <c r="AH41" s="3" t="str">
        <f>IFERROR(VLOOKUP(AG41,信号字典!F:G,2,FALSE), "F")</f>
        <v>F</v>
      </c>
      <c r="AI41" s="3"/>
    </row>
    <row r="42" spans="1:35" x14ac:dyDescent="0.15">
      <c r="A42" s="3" t="str">
        <f t="shared" si="0"/>
        <v>_HU04_F</v>
      </c>
      <c r="B42" s="3" t="s">
        <v>475</v>
      </c>
      <c r="C42" s="9" t="s">
        <v>32</v>
      </c>
      <c r="D42" s="9" t="s">
        <v>1914</v>
      </c>
      <c r="E42" s="27" t="s">
        <v>1889</v>
      </c>
      <c r="F42" s="27" t="s">
        <v>1890</v>
      </c>
      <c r="G42" s="3" t="str">
        <f t="shared" ref="G42:H61" si="24">IF(ISNUMBER(SEARCH(G$1, $C42)), "温度", "")</f>
        <v/>
      </c>
      <c r="H42" s="3" t="str">
        <f t="shared" si="24"/>
        <v/>
      </c>
      <c r="I42" s="3" t="str">
        <f t="shared" si="22"/>
        <v>湿度</v>
      </c>
      <c r="J42" s="3" t="str">
        <f t="shared" si="3"/>
        <v/>
      </c>
      <c r="K42" s="3" t="str">
        <f t="shared" ref="K42:S51" si="25">IF(ISNUMBER(SEARCH(K$1, $C42)), K$1, "")</f>
        <v/>
      </c>
      <c r="L42" s="3" t="str">
        <f t="shared" si="25"/>
        <v/>
      </c>
      <c r="M42" s="3" t="str">
        <f t="shared" si="25"/>
        <v/>
      </c>
      <c r="N42" s="3" t="str">
        <f t="shared" si="25"/>
        <v/>
      </c>
      <c r="O42" s="3" t="str">
        <f t="shared" si="25"/>
        <v/>
      </c>
      <c r="P42" s="3" t="str">
        <f t="shared" si="25"/>
        <v/>
      </c>
      <c r="Q42" s="3" t="str">
        <f t="shared" si="25"/>
        <v/>
      </c>
      <c r="R42" s="3" t="str">
        <f t="shared" si="25"/>
        <v/>
      </c>
      <c r="S42" s="3" t="str">
        <f t="shared" si="25"/>
        <v/>
      </c>
      <c r="T42" s="3" t="str">
        <f t="shared" si="5"/>
        <v/>
      </c>
      <c r="U42" s="3" t="str">
        <f t="shared" ref="U42:V61" si="26">IF(ISNUMBER(SEARCH(U$1, $C42)), U$1, "")</f>
        <v/>
      </c>
      <c r="V42" s="3" t="str">
        <f t="shared" si="26"/>
        <v/>
      </c>
      <c r="W42" s="3" t="str">
        <f t="shared" si="7"/>
        <v/>
      </c>
      <c r="X42" s="3" t="str">
        <f t="shared" si="23"/>
        <v/>
      </c>
      <c r="Y42" s="3" t="str">
        <f t="shared" si="23"/>
        <v/>
      </c>
      <c r="Z42" s="3" t="str">
        <f t="shared" si="23"/>
        <v/>
      </c>
      <c r="AA42" s="3" t="str">
        <f t="shared" si="23"/>
        <v/>
      </c>
      <c r="AB42" s="3" t="str">
        <f t="shared" si="23"/>
        <v/>
      </c>
      <c r="AC42" s="3" t="str">
        <f t="shared" si="20"/>
        <v/>
      </c>
      <c r="AD42" s="3" t="str">
        <f t="shared" si="21"/>
        <v>湿度</v>
      </c>
      <c r="AE42" s="3" t="str">
        <f>VLOOKUP(AD42,信号字典!B:C,2,FALSE)</f>
        <v>HU</v>
      </c>
      <c r="AF42" s="3">
        <v>4</v>
      </c>
      <c r="AG42" s="3" t="str">
        <f t="shared" si="10"/>
        <v>反馈值</v>
      </c>
      <c r="AH42" s="3" t="str">
        <f>IFERROR(VLOOKUP(AG42,信号字典!F:G,2,FALSE), "F")</f>
        <v>F</v>
      </c>
      <c r="AI42" s="3"/>
    </row>
    <row r="43" spans="1:35" x14ac:dyDescent="0.15">
      <c r="A43" s="3" t="str">
        <f t="shared" si="0"/>
        <v>_TE01_F</v>
      </c>
      <c r="B43" s="3" t="s">
        <v>475</v>
      </c>
      <c r="C43" s="9" t="s">
        <v>48</v>
      </c>
      <c r="D43" s="9" t="s">
        <v>1896</v>
      </c>
      <c r="E43" s="27" t="s">
        <v>1889</v>
      </c>
      <c r="F43" s="27" t="s">
        <v>1898</v>
      </c>
      <c r="G43" s="3" t="str">
        <f t="shared" si="24"/>
        <v>温度</v>
      </c>
      <c r="H43" s="3" t="str">
        <f t="shared" si="24"/>
        <v/>
      </c>
      <c r="I43" s="3" t="str">
        <f t="shared" si="22"/>
        <v/>
      </c>
      <c r="J43" s="3" t="str">
        <f t="shared" si="3"/>
        <v/>
      </c>
      <c r="K43" s="3" t="str">
        <f t="shared" si="25"/>
        <v/>
      </c>
      <c r="L43" s="3" t="str">
        <f t="shared" si="25"/>
        <v/>
      </c>
      <c r="M43" s="3" t="str">
        <f t="shared" si="25"/>
        <v/>
      </c>
      <c r="N43" s="3" t="str">
        <f t="shared" si="25"/>
        <v/>
      </c>
      <c r="O43" s="3" t="str">
        <f t="shared" si="25"/>
        <v/>
      </c>
      <c r="P43" s="3" t="str">
        <f t="shared" si="25"/>
        <v/>
      </c>
      <c r="Q43" s="3" t="str">
        <f t="shared" si="25"/>
        <v/>
      </c>
      <c r="R43" s="3" t="str">
        <f t="shared" si="25"/>
        <v/>
      </c>
      <c r="S43" s="3" t="str">
        <f t="shared" si="25"/>
        <v/>
      </c>
      <c r="T43" s="3" t="str">
        <f t="shared" si="5"/>
        <v/>
      </c>
      <c r="U43" s="3" t="str">
        <f t="shared" si="26"/>
        <v/>
      </c>
      <c r="V43" s="3" t="str">
        <f t="shared" si="26"/>
        <v/>
      </c>
      <c r="W43" s="3" t="str">
        <f t="shared" si="7"/>
        <v/>
      </c>
      <c r="X43" s="3" t="str">
        <f t="shared" si="23"/>
        <v/>
      </c>
      <c r="Y43" s="3" t="str">
        <f t="shared" si="23"/>
        <v/>
      </c>
      <c r="Z43" s="3" t="str">
        <f t="shared" si="23"/>
        <v/>
      </c>
      <c r="AA43" s="3" t="str">
        <f t="shared" si="23"/>
        <v/>
      </c>
      <c r="AB43" s="3" t="str">
        <f t="shared" si="23"/>
        <v/>
      </c>
      <c r="AC43" s="3" t="str">
        <f t="shared" si="20"/>
        <v/>
      </c>
      <c r="AD43" s="3" t="str">
        <f t="shared" si="21"/>
        <v>温度</v>
      </c>
      <c r="AE43" s="3" t="str">
        <f>VLOOKUP(AD43,信号字典!B:C,2,FALSE)</f>
        <v>TE</v>
      </c>
      <c r="AF43" s="3">
        <v>1</v>
      </c>
      <c r="AG43" s="3" t="str">
        <f t="shared" si="10"/>
        <v>反馈值</v>
      </c>
      <c r="AH43" s="3" t="str">
        <f>IFERROR(VLOOKUP(AG43,信号字典!F:G,2,FALSE), "F")</f>
        <v>F</v>
      </c>
      <c r="AI43" s="3"/>
    </row>
    <row r="44" spans="1:35" x14ac:dyDescent="0.15">
      <c r="A44" s="3" t="str">
        <f t="shared" si="0"/>
        <v>_TE02_X</v>
      </c>
      <c r="B44" s="3" t="s">
        <v>475</v>
      </c>
      <c r="C44" s="9" t="s">
        <v>68</v>
      </c>
      <c r="D44" s="9" t="s">
        <v>1899</v>
      </c>
      <c r="E44" s="27" t="s">
        <v>1893</v>
      </c>
      <c r="F44" s="27"/>
      <c r="G44" s="3" t="str">
        <f t="shared" si="24"/>
        <v>温度</v>
      </c>
      <c r="H44" s="3" t="str">
        <f t="shared" si="24"/>
        <v/>
      </c>
      <c r="I44" s="3" t="str">
        <f t="shared" si="22"/>
        <v/>
      </c>
      <c r="J44" s="3" t="str">
        <f t="shared" si="3"/>
        <v/>
      </c>
      <c r="K44" s="3" t="str">
        <f t="shared" si="25"/>
        <v/>
      </c>
      <c r="L44" s="3" t="str">
        <f t="shared" si="25"/>
        <v/>
      </c>
      <c r="M44" s="3" t="str">
        <f t="shared" si="25"/>
        <v/>
      </c>
      <c r="N44" s="3" t="str">
        <f t="shared" si="25"/>
        <v/>
      </c>
      <c r="O44" s="3" t="str">
        <f t="shared" si="25"/>
        <v/>
      </c>
      <c r="P44" s="3" t="str">
        <f t="shared" si="25"/>
        <v/>
      </c>
      <c r="Q44" s="3" t="str">
        <f t="shared" si="25"/>
        <v/>
      </c>
      <c r="R44" s="3" t="str">
        <f t="shared" si="25"/>
        <v/>
      </c>
      <c r="S44" s="3" t="str">
        <f t="shared" si="25"/>
        <v/>
      </c>
      <c r="T44" s="3" t="str">
        <f t="shared" si="5"/>
        <v/>
      </c>
      <c r="U44" s="3" t="str">
        <f t="shared" si="26"/>
        <v/>
      </c>
      <c r="V44" s="3" t="str">
        <f t="shared" si="26"/>
        <v/>
      </c>
      <c r="W44" s="3" t="str">
        <f t="shared" si="7"/>
        <v/>
      </c>
      <c r="X44" s="3" t="str">
        <f t="shared" si="23"/>
        <v/>
      </c>
      <c r="Y44" s="3" t="str">
        <f t="shared" si="23"/>
        <v/>
      </c>
      <c r="Z44" s="3" t="str">
        <f t="shared" si="23"/>
        <v/>
      </c>
      <c r="AA44" s="3" t="str">
        <f t="shared" si="23"/>
        <v>异常</v>
      </c>
      <c r="AB44" s="3" t="str">
        <f t="shared" si="23"/>
        <v/>
      </c>
      <c r="AC44" s="3" t="str">
        <f t="shared" si="20"/>
        <v/>
      </c>
      <c r="AD44" s="3" t="str">
        <f t="shared" si="21"/>
        <v>温度</v>
      </c>
      <c r="AE44" s="3" t="str">
        <f>VLOOKUP(AD44,信号字典!B:C,2,FALSE)</f>
        <v>TE</v>
      </c>
      <c r="AF44" s="3">
        <v>2</v>
      </c>
      <c r="AG44" s="3" t="str">
        <f t="shared" si="10"/>
        <v>异常</v>
      </c>
      <c r="AH44" s="3" t="str">
        <f>IFERROR(VLOOKUP(AG44,信号字典!F:G,2,FALSE), "F")</f>
        <v>X</v>
      </c>
      <c r="AI44" s="3"/>
    </row>
    <row r="45" spans="1:35" x14ac:dyDescent="0.15">
      <c r="A45" s="3" t="str">
        <f t="shared" si="0"/>
        <v>_TE03_S</v>
      </c>
      <c r="B45" s="3" t="s">
        <v>475</v>
      </c>
      <c r="C45" s="9" t="s">
        <v>62</v>
      </c>
      <c r="D45" s="9" t="s">
        <v>1915</v>
      </c>
      <c r="E45" s="27" t="s">
        <v>1889</v>
      </c>
      <c r="F45" s="27" t="s">
        <v>1898</v>
      </c>
      <c r="G45" s="3" t="str">
        <f t="shared" si="24"/>
        <v>温度</v>
      </c>
      <c r="H45" s="3" t="str">
        <f t="shared" si="24"/>
        <v/>
      </c>
      <c r="I45" s="3" t="str">
        <f t="shared" si="22"/>
        <v/>
      </c>
      <c r="J45" s="3" t="str">
        <f t="shared" si="3"/>
        <v/>
      </c>
      <c r="K45" s="3" t="str">
        <f t="shared" si="25"/>
        <v/>
      </c>
      <c r="L45" s="3" t="str">
        <f t="shared" si="25"/>
        <v/>
      </c>
      <c r="M45" s="3" t="str">
        <f t="shared" si="25"/>
        <v/>
      </c>
      <c r="N45" s="3" t="str">
        <f t="shared" si="25"/>
        <v/>
      </c>
      <c r="O45" s="3" t="str">
        <f t="shared" si="25"/>
        <v/>
      </c>
      <c r="P45" s="3" t="str">
        <f t="shared" si="25"/>
        <v/>
      </c>
      <c r="Q45" s="3" t="str">
        <f t="shared" si="25"/>
        <v/>
      </c>
      <c r="R45" s="3" t="str">
        <f t="shared" si="25"/>
        <v/>
      </c>
      <c r="S45" s="3" t="str">
        <f t="shared" si="25"/>
        <v/>
      </c>
      <c r="T45" s="3" t="str">
        <f t="shared" si="5"/>
        <v/>
      </c>
      <c r="U45" s="3" t="str">
        <f t="shared" si="26"/>
        <v/>
      </c>
      <c r="V45" s="3" t="str">
        <f t="shared" si="26"/>
        <v/>
      </c>
      <c r="W45" s="3" t="str">
        <f t="shared" si="7"/>
        <v/>
      </c>
      <c r="X45" s="3" t="str">
        <f t="shared" si="23"/>
        <v/>
      </c>
      <c r="Y45" s="3" t="str">
        <f t="shared" si="23"/>
        <v/>
      </c>
      <c r="Z45" s="3" t="str">
        <f t="shared" si="23"/>
        <v/>
      </c>
      <c r="AA45" s="3" t="str">
        <f t="shared" si="23"/>
        <v/>
      </c>
      <c r="AB45" s="3" t="str">
        <f t="shared" si="23"/>
        <v/>
      </c>
      <c r="AC45" s="3" t="str">
        <f t="shared" si="20"/>
        <v>设定值</v>
      </c>
      <c r="AD45" s="3" t="str">
        <f t="shared" si="21"/>
        <v>温度</v>
      </c>
      <c r="AE45" s="3" t="str">
        <f>VLOOKUP(AD45,信号字典!B:C,2,FALSE)</f>
        <v>TE</v>
      </c>
      <c r="AF45" s="3">
        <v>3</v>
      </c>
      <c r="AG45" s="3" t="str">
        <f t="shared" si="10"/>
        <v>设定值</v>
      </c>
      <c r="AH45" s="3" t="str">
        <f>IFERROR(VLOOKUP(AG45,信号字典!F:G,2,FALSE), "F")</f>
        <v>S</v>
      </c>
      <c r="AI45" s="3"/>
    </row>
    <row r="46" spans="1:35" x14ac:dyDescent="0.15">
      <c r="A46" s="3" t="str">
        <f t="shared" si="0"/>
        <v>_TE04_F</v>
      </c>
      <c r="B46" s="3" t="s">
        <v>475</v>
      </c>
      <c r="C46" s="9" t="s">
        <v>224</v>
      </c>
      <c r="D46" s="9" t="s">
        <v>1916</v>
      </c>
      <c r="E46" s="27" t="s">
        <v>1889</v>
      </c>
      <c r="F46" s="27" t="s">
        <v>1898</v>
      </c>
      <c r="G46" s="3" t="str">
        <f t="shared" si="24"/>
        <v>温度</v>
      </c>
      <c r="H46" s="3" t="str">
        <f t="shared" si="24"/>
        <v/>
      </c>
      <c r="I46" s="3" t="str">
        <f t="shared" si="22"/>
        <v/>
      </c>
      <c r="J46" s="3" t="str">
        <f t="shared" si="3"/>
        <v/>
      </c>
      <c r="K46" s="3" t="str">
        <f t="shared" si="25"/>
        <v/>
      </c>
      <c r="L46" s="3" t="str">
        <f t="shared" si="25"/>
        <v/>
      </c>
      <c r="M46" s="3" t="str">
        <f t="shared" si="25"/>
        <v/>
      </c>
      <c r="N46" s="3" t="str">
        <f t="shared" si="25"/>
        <v/>
      </c>
      <c r="O46" s="3" t="str">
        <f t="shared" si="25"/>
        <v/>
      </c>
      <c r="P46" s="3" t="str">
        <f t="shared" si="25"/>
        <v/>
      </c>
      <c r="Q46" s="3" t="str">
        <f t="shared" si="25"/>
        <v/>
      </c>
      <c r="R46" s="3" t="str">
        <f t="shared" si="25"/>
        <v/>
      </c>
      <c r="S46" s="3" t="str">
        <f t="shared" si="25"/>
        <v/>
      </c>
      <c r="T46" s="3" t="str">
        <f t="shared" si="5"/>
        <v/>
      </c>
      <c r="U46" s="3" t="str">
        <f t="shared" si="26"/>
        <v/>
      </c>
      <c r="V46" s="3" t="str">
        <f t="shared" si="26"/>
        <v/>
      </c>
      <c r="W46" s="3" t="str">
        <f t="shared" si="7"/>
        <v/>
      </c>
      <c r="X46" s="3" t="str">
        <f t="shared" ref="X46:AB55" si="27">IF(ISNUMBER(SEARCH(X$1, $C46)), X$1, "")</f>
        <v/>
      </c>
      <c r="Y46" s="3" t="str">
        <f t="shared" si="27"/>
        <v/>
      </c>
      <c r="Z46" s="3" t="str">
        <f t="shared" si="27"/>
        <v/>
      </c>
      <c r="AA46" s="3" t="str">
        <f t="shared" si="27"/>
        <v/>
      </c>
      <c r="AB46" s="3" t="str">
        <f t="shared" si="27"/>
        <v/>
      </c>
      <c r="AC46" s="3" t="str">
        <f t="shared" si="20"/>
        <v/>
      </c>
      <c r="AD46" s="3" t="str">
        <f t="shared" si="21"/>
        <v>温度</v>
      </c>
      <c r="AE46" s="3" t="str">
        <f>VLOOKUP(AD46,信号字典!B:C,2,FALSE)</f>
        <v>TE</v>
      </c>
      <c r="AF46" s="3">
        <v>4</v>
      </c>
      <c r="AG46" s="3" t="str">
        <f t="shared" si="10"/>
        <v>反馈值</v>
      </c>
      <c r="AH46" s="3" t="str">
        <f>IFERROR(VLOOKUP(AG46,信号字典!F:G,2,FALSE), "F")</f>
        <v>F</v>
      </c>
      <c r="AI46" s="3"/>
    </row>
    <row r="47" spans="1:35" x14ac:dyDescent="0.15">
      <c r="A47" s="3" t="str">
        <f t="shared" si="0"/>
        <v>_TE05_F</v>
      </c>
      <c r="B47" s="3" t="s">
        <v>475</v>
      </c>
      <c r="C47" s="9" t="s">
        <v>46</v>
      </c>
      <c r="D47" s="9" t="s">
        <v>1900</v>
      </c>
      <c r="E47" s="27" t="s">
        <v>1889</v>
      </c>
      <c r="F47" s="27" t="s">
        <v>1898</v>
      </c>
      <c r="G47" s="3" t="str">
        <f t="shared" si="24"/>
        <v>温度</v>
      </c>
      <c r="H47" s="3" t="str">
        <f t="shared" si="24"/>
        <v/>
      </c>
      <c r="I47" s="3" t="str">
        <f t="shared" si="22"/>
        <v/>
      </c>
      <c r="J47" s="3" t="str">
        <f t="shared" si="3"/>
        <v/>
      </c>
      <c r="K47" s="3" t="str">
        <f t="shared" si="25"/>
        <v/>
      </c>
      <c r="L47" s="3" t="str">
        <f t="shared" si="25"/>
        <v/>
      </c>
      <c r="M47" s="3" t="str">
        <f t="shared" si="25"/>
        <v/>
      </c>
      <c r="N47" s="3" t="str">
        <f t="shared" si="25"/>
        <v/>
      </c>
      <c r="O47" s="3" t="str">
        <f t="shared" si="25"/>
        <v/>
      </c>
      <c r="P47" s="3" t="str">
        <f t="shared" si="25"/>
        <v/>
      </c>
      <c r="Q47" s="3" t="str">
        <f t="shared" si="25"/>
        <v/>
      </c>
      <c r="R47" s="3" t="str">
        <f t="shared" si="25"/>
        <v/>
      </c>
      <c r="S47" s="3" t="str">
        <f t="shared" si="25"/>
        <v/>
      </c>
      <c r="T47" s="3" t="str">
        <f t="shared" si="5"/>
        <v/>
      </c>
      <c r="U47" s="3" t="str">
        <f t="shared" si="26"/>
        <v/>
      </c>
      <c r="V47" s="3" t="str">
        <f t="shared" si="26"/>
        <v/>
      </c>
      <c r="W47" s="3" t="str">
        <f t="shared" si="7"/>
        <v/>
      </c>
      <c r="X47" s="3" t="str">
        <f t="shared" si="27"/>
        <v/>
      </c>
      <c r="Y47" s="3" t="str">
        <f t="shared" si="27"/>
        <v/>
      </c>
      <c r="Z47" s="3" t="str">
        <f t="shared" si="27"/>
        <v/>
      </c>
      <c r="AA47" s="3" t="str">
        <f t="shared" si="27"/>
        <v/>
      </c>
      <c r="AB47" s="3" t="str">
        <f t="shared" si="27"/>
        <v/>
      </c>
      <c r="AC47" s="3" t="str">
        <f t="shared" si="20"/>
        <v/>
      </c>
      <c r="AD47" s="3" t="str">
        <f t="shared" si="21"/>
        <v>温度</v>
      </c>
      <c r="AE47" s="3" t="str">
        <f>VLOOKUP(AD47,信号字典!B:C,2,FALSE)</f>
        <v>TE</v>
      </c>
      <c r="AF47" s="3">
        <v>5</v>
      </c>
      <c r="AG47" s="3" t="str">
        <f t="shared" si="10"/>
        <v>反馈值</v>
      </c>
      <c r="AH47" s="3" t="str">
        <f>IFERROR(VLOOKUP(AG47,信号字典!F:G,2,FALSE), "F")</f>
        <v>F</v>
      </c>
      <c r="AI47" s="3"/>
    </row>
    <row r="48" spans="1:35" x14ac:dyDescent="0.15">
      <c r="A48" s="3" t="str">
        <f t="shared" si="0"/>
        <v>_TE06_X</v>
      </c>
      <c r="B48" s="3" t="s">
        <v>475</v>
      </c>
      <c r="C48" s="9" t="s">
        <v>64</v>
      </c>
      <c r="D48" s="9" t="s">
        <v>1901</v>
      </c>
      <c r="E48" s="27" t="s">
        <v>1893</v>
      </c>
      <c r="F48" s="27"/>
      <c r="G48" s="3" t="str">
        <f t="shared" si="24"/>
        <v>温度</v>
      </c>
      <c r="H48" s="3" t="str">
        <f t="shared" si="24"/>
        <v/>
      </c>
      <c r="I48" s="3" t="str">
        <f t="shared" si="22"/>
        <v/>
      </c>
      <c r="J48" s="3" t="str">
        <f t="shared" si="3"/>
        <v/>
      </c>
      <c r="K48" s="3" t="str">
        <f t="shared" si="25"/>
        <v/>
      </c>
      <c r="L48" s="3" t="str">
        <f t="shared" si="25"/>
        <v/>
      </c>
      <c r="M48" s="3" t="str">
        <f t="shared" si="25"/>
        <v/>
      </c>
      <c r="N48" s="3" t="str">
        <f t="shared" si="25"/>
        <v/>
      </c>
      <c r="O48" s="3" t="str">
        <f t="shared" si="25"/>
        <v/>
      </c>
      <c r="P48" s="3" t="str">
        <f t="shared" si="25"/>
        <v/>
      </c>
      <c r="Q48" s="3" t="str">
        <f t="shared" si="25"/>
        <v/>
      </c>
      <c r="R48" s="3" t="str">
        <f t="shared" si="25"/>
        <v/>
      </c>
      <c r="S48" s="3" t="str">
        <f t="shared" si="25"/>
        <v/>
      </c>
      <c r="T48" s="3" t="str">
        <f t="shared" si="5"/>
        <v/>
      </c>
      <c r="U48" s="3" t="str">
        <f t="shared" si="26"/>
        <v/>
      </c>
      <c r="V48" s="3" t="str">
        <f t="shared" si="26"/>
        <v/>
      </c>
      <c r="W48" s="3" t="str">
        <f t="shared" si="7"/>
        <v/>
      </c>
      <c r="X48" s="3" t="str">
        <f t="shared" si="27"/>
        <v/>
      </c>
      <c r="Y48" s="3" t="str">
        <f t="shared" si="27"/>
        <v/>
      </c>
      <c r="Z48" s="3" t="str">
        <f t="shared" si="27"/>
        <v/>
      </c>
      <c r="AA48" s="3" t="str">
        <f t="shared" si="27"/>
        <v>异常</v>
      </c>
      <c r="AB48" s="3" t="str">
        <f t="shared" si="27"/>
        <v/>
      </c>
      <c r="AC48" s="3" t="str">
        <f t="shared" si="20"/>
        <v/>
      </c>
      <c r="AD48" s="3" t="str">
        <f t="shared" si="21"/>
        <v>温度</v>
      </c>
      <c r="AE48" s="3" t="str">
        <f>VLOOKUP(AD48,信号字典!B:C,2,FALSE)</f>
        <v>TE</v>
      </c>
      <c r="AF48" s="3">
        <v>6</v>
      </c>
      <c r="AG48" s="3" t="str">
        <f t="shared" si="10"/>
        <v>异常</v>
      </c>
      <c r="AH48" s="3" t="str">
        <f>IFERROR(VLOOKUP(AG48,信号字典!F:G,2,FALSE), "F")</f>
        <v>X</v>
      </c>
      <c r="AI48" s="3"/>
    </row>
    <row r="49" spans="1:35" x14ac:dyDescent="0.15">
      <c r="A49" s="3" t="str">
        <f t="shared" si="0"/>
        <v>_TE07_F</v>
      </c>
      <c r="B49" s="3" t="s">
        <v>475</v>
      </c>
      <c r="C49" s="9" t="s">
        <v>44</v>
      </c>
      <c r="D49" s="9" t="s">
        <v>1917</v>
      </c>
      <c r="E49" s="27" t="s">
        <v>1889</v>
      </c>
      <c r="F49" s="27" t="s">
        <v>1898</v>
      </c>
      <c r="G49" s="3" t="str">
        <f t="shared" si="24"/>
        <v>温度</v>
      </c>
      <c r="H49" s="3" t="str">
        <f t="shared" si="24"/>
        <v/>
      </c>
      <c r="I49" s="3" t="str">
        <f t="shared" si="22"/>
        <v/>
      </c>
      <c r="J49" s="3" t="str">
        <f t="shared" si="3"/>
        <v/>
      </c>
      <c r="K49" s="3" t="str">
        <f t="shared" si="25"/>
        <v/>
      </c>
      <c r="L49" s="3" t="str">
        <f t="shared" si="25"/>
        <v/>
      </c>
      <c r="M49" s="3" t="str">
        <f t="shared" si="25"/>
        <v/>
      </c>
      <c r="N49" s="3" t="str">
        <f t="shared" si="25"/>
        <v/>
      </c>
      <c r="O49" s="3" t="str">
        <f t="shared" si="25"/>
        <v/>
      </c>
      <c r="P49" s="3" t="str">
        <f t="shared" si="25"/>
        <v/>
      </c>
      <c r="Q49" s="3" t="str">
        <f t="shared" si="25"/>
        <v/>
      </c>
      <c r="R49" s="3" t="str">
        <f t="shared" si="25"/>
        <v/>
      </c>
      <c r="S49" s="3" t="str">
        <f t="shared" si="25"/>
        <v/>
      </c>
      <c r="T49" s="3" t="str">
        <f t="shared" si="5"/>
        <v/>
      </c>
      <c r="U49" s="3" t="str">
        <f t="shared" si="26"/>
        <v/>
      </c>
      <c r="V49" s="3" t="str">
        <f t="shared" si="26"/>
        <v/>
      </c>
      <c r="W49" s="3" t="str">
        <f t="shared" si="7"/>
        <v/>
      </c>
      <c r="X49" s="3" t="str">
        <f t="shared" si="27"/>
        <v/>
      </c>
      <c r="Y49" s="3" t="str">
        <f t="shared" si="27"/>
        <v/>
      </c>
      <c r="Z49" s="3" t="str">
        <f t="shared" si="27"/>
        <v/>
      </c>
      <c r="AA49" s="3" t="str">
        <f t="shared" si="27"/>
        <v/>
      </c>
      <c r="AB49" s="3" t="str">
        <f t="shared" si="27"/>
        <v/>
      </c>
      <c r="AC49" s="3" t="str">
        <f t="shared" si="20"/>
        <v/>
      </c>
      <c r="AD49" s="3" t="str">
        <f t="shared" si="21"/>
        <v>温度</v>
      </c>
      <c r="AE49" s="3" t="str">
        <f>VLOOKUP(AD49,信号字典!B:C,2,FALSE)</f>
        <v>TE</v>
      </c>
      <c r="AF49" s="3">
        <v>7</v>
      </c>
      <c r="AG49" s="3" t="str">
        <f t="shared" si="10"/>
        <v>反馈值</v>
      </c>
      <c r="AH49" s="3" t="str">
        <f>IFERROR(VLOOKUP(AG49,信号字典!F:G,2,FALSE), "F")</f>
        <v>F</v>
      </c>
      <c r="AI49" s="3"/>
    </row>
    <row r="50" spans="1:35" x14ac:dyDescent="0.15">
      <c r="A50" s="3" t="str">
        <f t="shared" si="0"/>
        <v>_DP01_X</v>
      </c>
      <c r="B50" s="3" t="s">
        <v>475</v>
      </c>
      <c r="C50" s="9" t="s">
        <v>72</v>
      </c>
      <c r="D50" s="9" t="s">
        <v>1902</v>
      </c>
      <c r="E50" s="27" t="s">
        <v>1893</v>
      </c>
      <c r="F50" s="27"/>
      <c r="G50" s="3" t="str">
        <f t="shared" si="24"/>
        <v/>
      </c>
      <c r="H50" s="3" t="str">
        <f t="shared" si="24"/>
        <v/>
      </c>
      <c r="I50" s="3" t="str">
        <f t="shared" si="22"/>
        <v/>
      </c>
      <c r="J50" s="3" t="str">
        <f t="shared" si="3"/>
        <v/>
      </c>
      <c r="K50" s="3" t="str">
        <f t="shared" si="25"/>
        <v>压差</v>
      </c>
      <c r="L50" s="3" t="str">
        <f t="shared" si="25"/>
        <v/>
      </c>
      <c r="M50" s="3" t="str">
        <f t="shared" si="25"/>
        <v/>
      </c>
      <c r="N50" s="3" t="str">
        <f t="shared" si="25"/>
        <v/>
      </c>
      <c r="O50" s="3" t="str">
        <f t="shared" si="25"/>
        <v/>
      </c>
      <c r="P50" s="3" t="str">
        <f t="shared" si="25"/>
        <v/>
      </c>
      <c r="Q50" s="3" t="str">
        <f t="shared" si="25"/>
        <v/>
      </c>
      <c r="R50" s="3" t="str">
        <f t="shared" si="25"/>
        <v/>
      </c>
      <c r="S50" s="3" t="str">
        <f t="shared" si="25"/>
        <v/>
      </c>
      <c r="T50" s="3" t="str">
        <f t="shared" si="5"/>
        <v/>
      </c>
      <c r="U50" s="3" t="str">
        <f t="shared" si="26"/>
        <v/>
      </c>
      <c r="V50" s="3" t="str">
        <f t="shared" si="26"/>
        <v/>
      </c>
      <c r="W50" s="3" t="str">
        <f t="shared" si="7"/>
        <v/>
      </c>
      <c r="X50" s="3" t="str">
        <f t="shared" si="27"/>
        <v/>
      </c>
      <c r="Y50" s="3" t="str">
        <f t="shared" si="27"/>
        <v/>
      </c>
      <c r="Z50" s="3" t="str">
        <f t="shared" si="27"/>
        <v/>
      </c>
      <c r="AA50" s="3" t="str">
        <f t="shared" si="27"/>
        <v>异常</v>
      </c>
      <c r="AB50" s="3" t="str">
        <f t="shared" si="27"/>
        <v/>
      </c>
      <c r="AC50" s="3" t="str">
        <f t="shared" si="20"/>
        <v/>
      </c>
      <c r="AD50" s="3" t="str">
        <f t="shared" si="21"/>
        <v>压差</v>
      </c>
      <c r="AE50" s="3" t="str">
        <f>VLOOKUP(AD50,信号字典!B:C,2,FALSE)</f>
        <v>DP</v>
      </c>
      <c r="AF50" s="3">
        <v>1</v>
      </c>
      <c r="AG50" s="3" t="str">
        <f t="shared" si="10"/>
        <v>异常</v>
      </c>
      <c r="AH50" s="3" t="str">
        <f>IFERROR(VLOOKUP(AG50,信号字典!F:G,2,FALSE), "F")</f>
        <v>X</v>
      </c>
      <c r="AI50" s="3"/>
    </row>
    <row r="51" spans="1:35" x14ac:dyDescent="0.15">
      <c r="A51" s="3" t="str">
        <f t="shared" si="0"/>
        <v>_DP02_X</v>
      </c>
      <c r="B51" s="3" t="s">
        <v>475</v>
      </c>
      <c r="C51" s="9" t="s">
        <v>74</v>
      </c>
      <c r="D51" s="9" t="s">
        <v>1903</v>
      </c>
      <c r="E51" s="27" t="s">
        <v>1893</v>
      </c>
      <c r="F51" s="27"/>
      <c r="G51" s="3" t="str">
        <f t="shared" si="24"/>
        <v/>
      </c>
      <c r="H51" s="3" t="str">
        <f t="shared" si="24"/>
        <v/>
      </c>
      <c r="I51" s="3" t="str">
        <f t="shared" si="22"/>
        <v/>
      </c>
      <c r="J51" s="3" t="str">
        <f t="shared" si="3"/>
        <v/>
      </c>
      <c r="K51" s="3" t="str">
        <f t="shared" si="25"/>
        <v>压差</v>
      </c>
      <c r="L51" s="3" t="str">
        <f t="shared" si="25"/>
        <v/>
      </c>
      <c r="M51" s="3" t="str">
        <f t="shared" si="25"/>
        <v/>
      </c>
      <c r="N51" s="3" t="str">
        <f t="shared" si="25"/>
        <v/>
      </c>
      <c r="O51" s="3" t="str">
        <f t="shared" si="25"/>
        <v/>
      </c>
      <c r="P51" s="3" t="str">
        <f t="shared" si="25"/>
        <v/>
      </c>
      <c r="Q51" s="3" t="str">
        <f t="shared" si="25"/>
        <v/>
      </c>
      <c r="R51" s="3" t="str">
        <f t="shared" si="25"/>
        <v/>
      </c>
      <c r="S51" s="3" t="str">
        <f t="shared" si="25"/>
        <v/>
      </c>
      <c r="T51" s="3" t="str">
        <f t="shared" si="5"/>
        <v/>
      </c>
      <c r="U51" s="3" t="str">
        <f t="shared" si="26"/>
        <v/>
      </c>
      <c r="V51" s="3" t="str">
        <f t="shared" si="26"/>
        <v/>
      </c>
      <c r="W51" s="3" t="str">
        <f t="shared" si="7"/>
        <v/>
      </c>
      <c r="X51" s="3" t="str">
        <f t="shared" si="27"/>
        <v/>
      </c>
      <c r="Y51" s="3" t="str">
        <f t="shared" si="27"/>
        <v/>
      </c>
      <c r="Z51" s="3" t="str">
        <f t="shared" si="27"/>
        <v/>
      </c>
      <c r="AA51" s="3" t="str">
        <f t="shared" si="27"/>
        <v>异常</v>
      </c>
      <c r="AB51" s="3" t="str">
        <f t="shared" si="27"/>
        <v/>
      </c>
      <c r="AC51" s="3" t="str">
        <f t="shared" si="20"/>
        <v/>
      </c>
      <c r="AD51" s="3" t="str">
        <f t="shared" si="21"/>
        <v>压差</v>
      </c>
      <c r="AE51" s="3" t="str">
        <f>VLOOKUP(AD51,信号字典!B:C,2,FALSE)</f>
        <v>DP</v>
      </c>
      <c r="AF51" s="3">
        <v>2</v>
      </c>
      <c r="AG51" s="3" t="str">
        <f t="shared" si="10"/>
        <v>异常</v>
      </c>
      <c r="AH51" s="3" t="str">
        <f>IFERROR(VLOOKUP(AG51,信号字典!F:G,2,FALSE), "F")</f>
        <v>X</v>
      </c>
      <c r="AI51" s="3"/>
    </row>
    <row r="52" spans="1:35" x14ac:dyDescent="0.15">
      <c r="A52" s="3" t="str">
        <f t="shared" si="0"/>
        <v>_PR01_F</v>
      </c>
      <c r="B52" s="3" t="s">
        <v>475</v>
      </c>
      <c r="C52" s="9" t="s">
        <v>78</v>
      </c>
      <c r="D52" s="9" t="s">
        <v>1918</v>
      </c>
      <c r="E52" s="27" t="s">
        <v>1889</v>
      </c>
      <c r="F52" s="27" t="s">
        <v>1919</v>
      </c>
      <c r="G52" s="3" t="str">
        <f t="shared" si="24"/>
        <v/>
      </c>
      <c r="H52" s="3" t="str">
        <f t="shared" si="24"/>
        <v/>
      </c>
      <c r="I52" s="3" t="str">
        <f t="shared" si="22"/>
        <v/>
      </c>
      <c r="J52" s="3" t="str">
        <f t="shared" si="3"/>
        <v>压力</v>
      </c>
      <c r="K52" s="3" t="str">
        <f t="shared" ref="K52:S61" si="28">IF(ISNUMBER(SEARCH(K$1, $C52)), K$1, "")</f>
        <v/>
      </c>
      <c r="L52" s="3" t="str">
        <f t="shared" si="28"/>
        <v/>
      </c>
      <c r="M52" s="3" t="str">
        <f t="shared" si="28"/>
        <v/>
      </c>
      <c r="N52" s="3" t="str">
        <f t="shared" si="28"/>
        <v/>
      </c>
      <c r="O52" s="3" t="str">
        <f t="shared" si="28"/>
        <v/>
      </c>
      <c r="P52" s="3" t="str">
        <f t="shared" si="28"/>
        <v/>
      </c>
      <c r="Q52" s="3" t="str">
        <f t="shared" si="28"/>
        <v/>
      </c>
      <c r="R52" s="3" t="str">
        <f t="shared" si="28"/>
        <v/>
      </c>
      <c r="S52" s="3" t="str">
        <f t="shared" si="28"/>
        <v/>
      </c>
      <c r="T52" s="3" t="str">
        <f t="shared" si="5"/>
        <v/>
      </c>
      <c r="U52" s="3" t="str">
        <f t="shared" si="26"/>
        <v/>
      </c>
      <c r="V52" s="3" t="str">
        <f t="shared" si="26"/>
        <v/>
      </c>
      <c r="W52" s="3" t="str">
        <f t="shared" si="7"/>
        <v/>
      </c>
      <c r="X52" s="3" t="str">
        <f t="shared" si="27"/>
        <v/>
      </c>
      <c r="Y52" s="3" t="str">
        <f t="shared" si="27"/>
        <v/>
      </c>
      <c r="Z52" s="3" t="str">
        <f t="shared" si="27"/>
        <v/>
      </c>
      <c r="AA52" s="3" t="str">
        <f t="shared" si="27"/>
        <v/>
      </c>
      <c r="AB52" s="3" t="str">
        <f t="shared" si="27"/>
        <v/>
      </c>
      <c r="AC52" s="3" t="str">
        <f t="shared" si="20"/>
        <v/>
      </c>
      <c r="AD52" s="3" t="str">
        <f t="shared" si="21"/>
        <v>压力</v>
      </c>
      <c r="AE52" s="3" t="str">
        <f>VLOOKUP(AD52,信号字典!B:C,2,FALSE)</f>
        <v>PR</v>
      </c>
      <c r="AF52" s="3">
        <v>1</v>
      </c>
      <c r="AG52" s="3" t="str">
        <f t="shared" si="10"/>
        <v>反馈值</v>
      </c>
      <c r="AH52" s="3" t="str">
        <f>IFERROR(VLOOKUP(AG52,信号字典!F:G,2,FALSE), "F")</f>
        <v>F</v>
      </c>
      <c r="AI52" s="3"/>
    </row>
    <row r="53" spans="1:35" x14ac:dyDescent="0.15">
      <c r="A53" s="3" t="str">
        <f t="shared" si="0"/>
        <v>_SN01_E</v>
      </c>
      <c r="B53" s="3" t="s">
        <v>475</v>
      </c>
      <c r="C53" s="9" t="s">
        <v>84</v>
      </c>
      <c r="D53" s="9" t="s">
        <v>1904</v>
      </c>
      <c r="E53" s="27" t="s">
        <v>1893</v>
      </c>
      <c r="F53" s="27"/>
      <c r="G53" s="3" t="str">
        <f t="shared" si="24"/>
        <v/>
      </c>
      <c r="H53" s="3" t="str">
        <f t="shared" si="24"/>
        <v/>
      </c>
      <c r="I53" s="3" t="str">
        <f t="shared" si="22"/>
        <v/>
      </c>
      <c r="J53" s="3" t="str">
        <f t="shared" si="3"/>
        <v/>
      </c>
      <c r="K53" s="3" t="str">
        <f t="shared" si="28"/>
        <v/>
      </c>
      <c r="L53" s="3" t="str">
        <f t="shared" si="28"/>
        <v/>
      </c>
      <c r="M53" s="3" t="str">
        <f t="shared" si="28"/>
        <v/>
      </c>
      <c r="N53" s="3" t="str">
        <f t="shared" si="28"/>
        <v/>
      </c>
      <c r="O53" s="3" t="str">
        <f t="shared" si="28"/>
        <v/>
      </c>
      <c r="P53" s="3" t="str">
        <f t="shared" si="28"/>
        <v/>
      </c>
      <c r="Q53" s="3" t="str">
        <f t="shared" si="28"/>
        <v/>
      </c>
      <c r="R53" s="3" t="str">
        <f t="shared" si="28"/>
        <v/>
      </c>
      <c r="S53" s="3" t="str">
        <f t="shared" si="28"/>
        <v/>
      </c>
      <c r="T53" s="3" t="str">
        <f t="shared" si="5"/>
        <v/>
      </c>
      <c r="U53" s="3" t="str">
        <f t="shared" si="26"/>
        <v/>
      </c>
      <c r="V53" s="3" t="str">
        <f t="shared" si="26"/>
        <v/>
      </c>
      <c r="W53" s="3" t="str">
        <f t="shared" si="7"/>
        <v>状态信号</v>
      </c>
      <c r="X53" s="3" t="str">
        <f t="shared" si="27"/>
        <v/>
      </c>
      <c r="Y53" s="3" t="str">
        <f t="shared" si="27"/>
        <v>故障</v>
      </c>
      <c r="Z53" s="3" t="str">
        <f t="shared" si="27"/>
        <v/>
      </c>
      <c r="AA53" s="3" t="str">
        <f t="shared" si="27"/>
        <v/>
      </c>
      <c r="AB53" s="3" t="str">
        <f t="shared" si="27"/>
        <v/>
      </c>
      <c r="AC53" s="3" t="str">
        <f t="shared" si="20"/>
        <v/>
      </c>
      <c r="AD53" s="3" t="str">
        <f t="shared" si="21"/>
        <v>状态信号</v>
      </c>
      <c r="AE53" s="3" t="str">
        <f>VLOOKUP(AD53,信号字典!B:C,2,FALSE)</f>
        <v>SN</v>
      </c>
      <c r="AF53" s="3">
        <v>1</v>
      </c>
      <c r="AG53" s="3" t="str">
        <f t="shared" si="10"/>
        <v>故障</v>
      </c>
      <c r="AH53" s="3" t="str">
        <f>IFERROR(VLOOKUP(AG53,信号字典!F:G,2,FALSE), "F")</f>
        <v>E</v>
      </c>
      <c r="AI53" s="3"/>
    </row>
    <row r="54" spans="1:35" x14ac:dyDescent="0.15">
      <c r="A54" s="3" t="str">
        <f t="shared" si="0"/>
        <v>_SN02_M</v>
      </c>
      <c r="B54" s="3" t="s">
        <v>475</v>
      </c>
      <c r="C54" s="9" t="s">
        <v>80</v>
      </c>
      <c r="D54" s="9" t="s">
        <v>1905</v>
      </c>
      <c r="E54" s="27" t="s">
        <v>1893</v>
      </c>
      <c r="F54" s="27"/>
      <c r="G54" s="3" t="str">
        <f t="shared" si="24"/>
        <v/>
      </c>
      <c r="H54" s="3" t="str">
        <f t="shared" si="24"/>
        <v/>
      </c>
      <c r="I54" s="3" t="str">
        <f t="shared" si="22"/>
        <v/>
      </c>
      <c r="J54" s="3" t="str">
        <f t="shared" si="3"/>
        <v/>
      </c>
      <c r="K54" s="3" t="str">
        <f t="shared" si="28"/>
        <v/>
      </c>
      <c r="L54" s="3" t="str">
        <f t="shared" si="28"/>
        <v/>
      </c>
      <c r="M54" s="3" t="str">
        <f t="shared" si="28"/>
        <v/>
      </c>
      <c r="N54" s="3" t="str">
        <f t="shared" si="28"/>
        <v/>
      </c>
      <c r="O54" s="3" t="str">
        <f t="shared" si="28"/>
        <v/>
      </c>
      <c r="P54" s="3" t="str">
        <f t="shared" si="28"/>
        <v/>
      </c>
      <c r="Q54" s="3" t="str">
        <f t="shared" si="28"/>
        <v/>
      </c>
      <c r="R54" s="3" t="str">
        <f t="shared" si="28"/>
        <v/>
      </c>
      <c r="S54" s="3" t="str">
        <f t="shared" si="28"/>
        <v/>
      </c>
      <c r="T54" s="3" t="str">
        <f t="shared" si="5"/>
        <v/>
      </c>
      <c r="U54" s="3" t="str">
        <f t="shared" si="26"/>
        <v/>
      </c>
      <c r="V54" s="3" t="str">
        <f t="shared" si="26"/>
        <v/>
      </c>
      <c r="W54" s="3" t="str">
        <f t="shared" si="7"/>
        <v>状态信号</v>
      </c>
      <c r="X54" s="3" t="str">
        <f t="shared" si="27"/>
        <v/>
      </c>
      <c r="Y54" s="3" t="str">
        <f t="shared" si="27"/>
        <v/>
      </c>
      <c r="Z54" s="3" t="str">
        <f t="shared" si="27"/>
        <v>远程</v>
      </c>
      <c r="AA54" s="3" t="str">
        <f t="shared" si="27"/>
        <v/>
      </c>
      <c r="AB54" s="3" t="str">
        <f t="shared" si="27"/>
        <v/>
      </c>
      <c r="AC54" s="3" t="str">
        <f t="shared" si="20"/>
        <v/>
      </c>
      <c r="AD54" s="3" t="str">
        <f t="shared" si="21"/>
        <v>状态信号</v>
      </c>
      <c r="AE54" s="3" t="str">
        <f>VLOOKUP(AD54,信号字典!B:C,2,FALSE)</f>
        <v>SN</v>
      </c>
      <c r="AF54" s="3">
        <v>2</v>
      </c>
      <c r="AG54" s="3" t="str">
        <f t="shared" si="10"/>
        <v>远程</v>
      </c>
      <c r="AH54" s="3" t="str">
        <f>IFERROR(VLOOKUP(AG54,信号字典!F:G,2,FALSE), "F")</f>
        <v>M</v>
      </c>
      <c r="AI54" s="3"/>
    </row>
    <row r="55" spans="1:35" x14ac:dyDescent="0.15">
      <c r="A55" s="3" t="str">
        <f t="shared" si="0"/>
        <v>_SN03_R</v>
      </c>
      <c r="B55" s="3" t="s">
        <v>475</v>
      </c>
      <c r="C55" s="9" t="s">
        <v>82</v>
      </c>
      <c r="D55" s="9" t="s">
        <v>1906</v>
      </c>
      <c r="E55" s="27" t="s">
        <v>1893</v>
      </c>
      <c r="F55" s="27"/>
      <c r="G55" s="3" t="str">
        <f t="shared" si="24"/>
        <v/>
      </c>
      <c r="H55" s="3" t="str">
        <f t="shared" si="24"/>
        <v/>
      </c>
      <c r="I55" s="3" t="str">
        <f t="shared" si="22"/>
        <v/>
      </c>
      <c r="J55" s="3" t="str">
        <f t="shared" si="3"/>
        <v/>
      </c>
      <c r="K55" s="3" t="str">
        <f t="shared" si="28"/>
        <v/>
      </c>
      <c r="L55" s="3" t="str">
        <f t="shared" si="28"/>
        <v/>
      </c>
      <c r="M55" s="3" t="str">
        <f t="shared" si="28"/>
        <v/>
      </c>
      <c r="N55" s="3" t="str">
        <f t="shared" si="28"/>
        <v/>
      </c>
      <c r="O55" s="3" t="str">
        <f t="shared" si="28"/>
        <v/>
      </c>
      <c r="P55" s="3" t="str">
        <f t="shared" si="28"/>
        <v/>
      </c>
      <c r="Q55" s="3" t="str">
        <f t="shared" si="28"/>
        <v/>
      </c>
      <c r="R55" s="3" t="str">
        <f t="shared" si="28"/>
        <v/>
      </c>
      <c r="S55" s="3" t="str">
        <f t="shared" si="28"/>
        <v/>
      </c>
      <c r="T55" s="3" t="str">
        <f t="shared" si="5"/>
        <v/>
      </c>
      <c r="U55" s="3" t="str">
        <f t="shared" si="26"/>
        <v/>
      </c>
      <c r="V55" s="3" t="str">
        <f t="shared" si="26"/>
        <v/>
      </c>
      <c r="W55" s="3" t="str">
        <f t="shared" si="7"/>
        <v>状态信号</v>
      </c>
      <c r="X55" s="3" t="str">
        <f t="shared" si="27"/>
        <v>运行</v>
      </c>
      <c r="Y55" s="3" t="str">
        <f t="shared" si="27"/>
        <v/>
      </c>
      <c r="Z55" s="3" t="str">
        <f t="shared" si="27"/>
        <v/>
      </c>
      <c r="AA55" s="3" t="str">
        <f t="shared" si="27"/>
        <v/>
      </c>
      <c r="AB55" s="3" t="str">
        <f t="shared" si="27"/>
        <v/>
      </c>
      <c r="AC55" s="3" t="str">
        <f t="shared" si="20"/>
        <v/>
      </c>
      <c r="AD55" s="3" t="str">
        <f t="shared" si="21"/>
        <v>状态信号</v>
      </c>
      <c r="AE55" s="3" t="str">
        <f>VLOOKUP(AD55,信号字典!B:C,2,FALSE)</f>
        <v>SN</v>
      </c>
      <c r="AF55" s="3">
        <v>3</v>
      </c>
      <c r="AG55" s="3" t="str">
        <f t="shared" si="10"/>
        <v>运行</v>
      </c>
      <c r="AH55" s="3" t="str">
        <f>IFERROR(VLOOKUP(AG55,信号字典!F:G,2,FALSE), "F")</f>
        <v>R</v>
      </c>
      <c r="AI55" s="3"/>
    </row>
    <row r="56" spans="1:35" x14ac:dyDescent="0.15">
      <c r="A56" s="3" t="str">
        <f t="shared" si="0"/>
        <v>_SN04_S</v>
      </c>
      <c r="B56" s="3" t="s">
        <v>475</v>
      </c>
      <c r="C56" s="10" t="s">
        <v>90</v>
      </c>
      <c r="D56" s="9" t="s">
        <v>1907</v>
      </c>
      <c r="E56" s="27" t="s">
        <v>1893</v>
      </c>
      <c r="F56" s="27"/>
      <c r="G56" s="3" t="str">
        <f t="shared" si="24"/>
        <v/>
      </c>
      <c r="H56" s="3" t="str">
        <f t="shared" si="24"/>
        <v/>
      </c>
      <c r="I56" s="3" t="str">
        <f t="shared" si="22"/>
        <v/>
      </c>
      <c r="J56" s="3" t="str">
        <f t="shared" si="3"/>
        <v/>
      </c>
      <c r="K56" s="3" t="str">
        <f t="shared" si="28"/>
        <v/>
      </c>
      <c r="L56" s="3" t="str">
        <f t="shared" si="28"/>
        <v/>
      </c>
      <c r="M56" s="3" t="str">
        <f t="shared" si="28"/>
        <v/>
      </c>
      <c r="N56" s="3" t="str">
        <f t="shared" si="28"/>
        <v/>
      </c>
      <c r="O56" s="3" t="str">
        <f t="shared" si="28"/>
        <v/>
      </c>
      <c r="P56" s="3" t="str">
        <f t="shared" si="28"/>
        <v/>
      </c>
      <c r="Q56" s="3" t="str">
        <f t="shared" si="28"/>
        <v/>
      </c>
      <c r="R56" s="3" t="str">
        <f t="shared" si="28"/>
        <v/>
      </c>
      <c r="S56" s="3" t="str">
        <f t="shared" si="28"/>
        <v/>
      </c>
      <c r="T56" s="3" t="str">
        <f t="shared" si="5"/>
        <v/>
      </c>
      <c r="U56" s="3" t="str">
        <f t="shared" si="26"/>
        <v/>
      </c>
      <c r="V56" s="3" t="str">
        <f t="shared" si="26"/>
        <v/>
      </c>
      <c r="W56" s="3" t="str">
        <f t="shared" si="7"/>
        <v/>
      </c>
      <c r="X56" s="3" t="str">
        <f t="shared" ref="X56:AB65" si="29">IF(ISNUMBER(SEARCH(X$1, $C56)), X$1, "")</f>
        <v/>
      </c>
      <c r="Y56" s="3" t="str">
        <f t="shared" si="29"/>
        <v/>
      </c>
      <c r="Z56" s="3" t="str">
        <f t="shared" si="29"/>
        <v/>
      </c>
      <c r="AA56" s="3" t="str">
        <f t="shared" si="29"/>
        <v/>
      </c>
      <c r="AB56" s="3" t="str">
        <f t="shared" si="29"/>
        <v/>
      </c>
      <c r="AC56" s="3" t="s">
        <v>1883</v>
      </c>
      <c r="AD56" s="3" t="s">
        <v>1908</v>
      </c>
      <c r="AE56" s="3" t="str">
        <f>VLOOKUP(AD56,信号字典!B:C,2,FALSE)</f>
        <v>SN</v>
      </c>
      <c r="AF56" s="3">
        <v>4</v>
      </c>
      <c r="AG56" s="3" t="str">
        <f t="shared" si="10"/>
        <v>设定值</v>
      </c>
      <c r="AH56" s="3" t="str">
        <f>IFERROR(VLOOKUP(AG56,信号字典!F:G,2,FALSE), "F")</f>
        <v>S</v>
      </c>
      <c r="AI56" s="3"/>
    </row>
    <row r="57" spans="1:35" x14ac:dyDescent="0.15">
      <c r="A57" s="17" t="str">
        <f t="shared" si="0"/>
        <v>_OP01_F</v>
      </c>
      <c r="B57" s="17" t="s">
        <v>484</v>
      </c>
      <c r="C57" s="15" t="s">
        <v>193</v>
      </c>
      <c r="D57" s="15" t="s">
        <v>1888</v>
      </c>
      <c r="E57" s="16" t="s">
        <v>1889</v>
      </c>
      <c r="F57" s="16" t="s">
        <v>1890</v>
      </c>
      <c r="G57" s="17" t="str">
        <f t="shared" si="24"/>
        <v/>
      </c>
      <c r="H57" s="17" t="str">
        <f t="shared" si="24"/>
        <v/>
      </c>
      <c r="I57" s="17" t="str">
        <f t="shared" si="22"/>
        <v/>
      </c>
      <c r="J57" s="17" t="str">
        <f t="shared" si="3"/>
        <v/>
      </c>
      <c r="K57" s="17" t="str">
        <f t="shared" si="28"/>
        <v/>
      </c>
      <c r="L57" s="17" t="str">
        <f t="shared" si="28"/>
        <v/>
      </c>
      <c r="M57" s="17" t="str">
        <f t="shared" si="28"/>
        <v/>
      </c>
      <c r="N57" s="17" t="str">
        <f t="shared" si="28"/>
        <v>开度</v>
      </c>
      <c r="O57" s="17" t="str">
        <f t="shared" si="28"/>
        <v/>
      </c>
      <c r="P57" s="17" t="str">
        <f t="shared" si="28"/>
        <v/>
      </c>
      <c r="Q57" s="17" t="str">
        <f t="shared" si="28"/>
        <v/>
      </c>
      <c r="R57" s="17" t="str">
        <f t="shared" si="28"/>
        <v/>
      </c>
      <c r="S57" s="17" t="str">
        <f t="shared" si="28"/>
        <v/>
      </c>
      <c r="T57" s="17" t="str">
        <f t="shared" si="5"/>
        <v/>
      </c>
      <c r="U57" s="17" t="str">
        <f t="shared" si="26"/>
        <v/>
      </c>
      <c r="V57" s="17" t="str">
        <f t="shared" si="26"/>
        <v/>
      </c>
      <c r="W57" s="17" t="str">
        <f t="shared" si="7"/>
        <v/>
      </c>
      <c r="X57" s="17" t="str">
        <f t="shared" si="29"/>
        <v/>
      </c>
      <c r="Y57" s="17" t="str">
        <f t="shared" si="29"/>
        <v/>
      </c>
      <c r="Z57" s="17" t="str">
        <f t="shared" si="29"/>
        <v/>
      </c>
      <c r="AA57" s="17" t="str">
        <f t="shared" si="29"/>
        <v/>
      </c>
      <c r="AB57" s="17" t="str">
        <f t="shared" si="29"/>
        <v/>
      </c>
      <c r="AC57" s="17" t="str">
        <f t="shared" ref="AC57:AC80" si="30">IF(ISNUMBER(SEARCH(AC$1, $C57)), AC$1, "")</f>
        <v/>
      </c>
      <c r="AD57" s="17" t="str">
        <f t="shared" ref="AD57:AD80" si="31">G57&amp;H57&amp;I57&amp;J57&amp;K57&amp;L57&amp;M57&amp;N57&amp;O57&amp;P57&amp;Q57&amp;R57&amp;S57&amp;T57&amp;U57&amp;V57&amp;W57</f>
        <v>开度</v>
      </c>
      <c r="AE57" s="3" t="str">
        <f>VLOOKUP(AD57,信号字典!B:C,2,FALSE)</f>
        <v>OP</v>
      </c>
      <c r="AF57" s="17">
        <v>1</v>
      </c>
      <c r="AG57" s="17" t="str">
        <f t="shared" si="10"/>
        <v>反馈值</v>
      </c>
      <c r="AH57" s="3" t="str">
        <f>IFERROR(VLOOKUP(AG57,信号字典!F:G,2,FALSE), "F")</f>
        <v>F</v>
      </c>
      <c r="AI57" s="17"/>
    </row>
    <row r="58" spans="1:35" x14ac:dyDescent="0.15">
      <c r="A58" s="17" t="str">
        <f t="shared" si="0"/>
        <v>_OP02_X</v>
      </c>
      <c r="B58" s="17" t="s">
        <v>484</v>
      </c>
      <c r="C58" s="15" t="s">
        <v>194</v>
      </c>
      <c r="D58" s="15" t="s">
        <v>1892</v>
      </c>
      <c r="E58" s="16" t="s">
        <v>1893</v>
      </c>
      <c r="F58" s="16"/>
      <c r="G58" s="17" t="str">
        <f t="shared" si="24"/>
        <v/>
      </c>
      <c r="H58" s="17" t="str">
        <f t="shared" si="24"/>
        <v/>
      </c>
      <c r="I58" s="17" t="str">
        <f t="shared" si="22"/>
        <v/>
      </c>
      <c r="J58" s="17" t="str">
        <f t="shared" si="3"/>
        <v/>
      </c>
      <c r="K58" s="17" t="str">
        <f t="shared" si="28"/>
        <v/>
      </c>
      <c r="L58" s="17" t="str">
        <f t="shared" si="28"/>
        <v/>
      </c>
      <c r="M58" s="17" t="str">
        <f t="shared" si="28"/>
        <v/>
      </c>
      <c r="N58" s="17" t="str">
        <f t="shared" si="28"/>
        <v>开度</v>
      </c>
      <c r="O58" s="17" t="str">
        <f t="shared" si="28"/>
        <v/>
      </c>
      <c r="P58" s="17" t="str">
        <f t="shared" si="28"/>
        <v/>
      </c>
      <c r="Q58" s="17" t="str">
        <f t="shared" si="28"/>
        <v/>
      </c>
      <c r="R58" s="17" t="str">
        <f t="shared" si="28"/>
        <v/>
      </c>
      <c r="S58" s="17" t="str">
        <f t="shared" si="28"/>
        <v/>
      </c>
      <c r="T58" s="17" t="str">
        <f t="shared" si="5"/>
        <v/>
      </c>
      <c r="U58" s="17" t="str">
        <f t="shared" si="26"/>
        <v/>
      </c>
      <c r="V58" s="17" t="str">
        <f t="shared" si="26"/>
        <v/>
      </c>
      <c r="W58" s="17" t="str">
        <f t="shared" si="7"/>
        <v/>
      </c>
      <c r="X58" s="17" t="str">
        <f t="shared" si="29"/>
        <v/>
      </c>
      <c r="Y58" s="17" t="str">
        <f t="shared" si="29"/>
        <v/>
      </c>
      <c r="Z58" s="17" t="str">
        <f t="shared" si="29"/>
        <v/>
      </c>
      <c r="AA58" s="17" t="str">
        <f t="shared" si="29"/>
        <v>异常</v>
      </c>
      <c r="AB58" s="17" t="str">
        <f t="shared" si="29"/>
        <v/>
      </c>
      <c r="AC58" s="17" t="str">
        <f t="shared" si="30"/>
        <v/>
      </c>
      <c r="AD58" s="17" t="str">
        <f t="shared" si="31"/>
        <v>开度</v>
      </c>
      <c r="AE58" s="3" t="str">
        <f>VLOOKUP(AD58,信号字典!B:C,2,FALSE)</f>
        <v>OP</v>
      </c>
      <c r="AF58" s="17">
        <v>2</v>
      </c>
      <c r="AG58" s="17" t="str">
        <f t="shared" si="10"/>
        <v>异常</v>
      </c>
      <c r="AH58" s="3" t="str">
        <f>IFERROR(VLOOKUP(AG58,信号字典!F:G,2,FALSE), "F")</f>
        <v>X</v>
      </c>
      <c r="AI58" s="17"/>
    </row>
    <row r="59" spans="1:35" x14ac:dyDescent="0.15">
      <c r="A59" s="17" t="str">
        <f t="shared" si="0"/>
        <v>_OP03_F</v>
      </c>
      <c r="B59" s="17" t="s">
        <v>484</v>
      </c>
      <c r="C59" s="15" t="s">
        <v>476</v>
      </c>
      <c r="D59" s="15" t="s">
        <v>1909</v>
      </c>
      <c r="E59" s="16" t="s">
        <v>1889</v>
      </c>
      <c r="F59" s="16" t="s">
        <v>1890</v>
      </c>
      <c r="G59" s="17" t="str">
        <f t="shared" si="24"/>
        <v/>
      </c>
      <c r="H59" s="17" t="str">
        <f t="shared" si="24"/>
        <v/>
      </c>
      <c r="I59" s="17" t="str">
        <f t="shared" si="22"/>
        <v/>
      </c>
      <c r="J59" s="17" t="str">
        <f t="shared" si="3"/>
        <v/>
      </c>
      <c r="K59" s="17" t="str">
        <f t="shared" si="28"/>
        <v/>
      </c>
      <c r="L59" s="17" t="str">
        <f t="shared" si="28"/>
        <v/>
      </c>
      <c r="M59" s="17" t="str">
        <f t="shared" si="28"/>
        <v/>
      </c>
      <c r="N59" s="17" t="str">
        <f t="shared" si="28"/>
        <v>开度</v>
      </c>
      <c r="O59" s="17" t="str">
        <f t="shared" si="28"/>
        <v/>
      </c>
      <c r="P59" s="17" t="str">
        <f t="shared" si="28"/>
        <v/>
      </c>
      <c r="Q59" s="17" t="str">
        <f t="shared" si="28"/>
        <v/>
      </c>
      <c r="R59" s="17" t="str">
        <f t="shared" si="28"/>
        <v/>
      </c>
      <c r="S59" s="17" t="str">
        <f t="shared" si="28"/>
        <v/>
      </c>
      <c r="T59" s="17" t="str">
        <f t="shared" si="5"/>
        <v/>
      </c>
      <c r="U59" s="17" t="str">
        <f t="shared" si="26"/>
        <v/>
      </c>
      <c r="V59" s="17" t="str">
        <f t="shared" si="26"/>
        <v/>
      </c>
      <c r="W59" s="17" t="str">
        <f t="shared" si="7"/>
        <v/>
      </c>
      <c r="X59" s="17" t="str">
        <f t="shared" si="29"/>
        <v/>
      </c>
      <c r="Y59" s="17" t="str">
        <f t="shared" si="29"/>
        <v/>
      </c>
      <c r="Z59" s="17" t="str">
        <f t="shared" si="29"/>
        <v/>
      </c>
      <c r="AA59" s="17" t="str">
        <f t="shared" si="29"/>
        <v/>
      </c>
      <c r="AB59" s="17" t="str">
        <f t="shared" si="29"/>
        <v/>
      </c>
      <c r="AC59" s="17" t="str">
        <f t="shared" si="30"/>
        <v/>
      </c>
      <c r="AD59" s="17" t="str">
        <f t="shared" si="31"/>
        <v>开度</v>
      </c>
      <c r="AE59" s="3" t="str">
        <f>VLOOKUP(AD59,信号字典!B:C,2,FALSE)</f>
        <v>OP</v>
      </c>
      <c r="AF59" s="17">
        <v>3</v>
      </c>
      <c r="AG59" s="17" t="str">
        <f t="shared" si="10"/>
        <v>反馈值</v>
      </c>
      <c r="AH59" s="3" t="str">
        <f>IFERROR(VLOOKUP(AG59,信号字典!F:G,2,FALSE), "F")</f>
        <v>F</v>
      </c>
      <c r="AI59" s="17"/>
    </row>
    <row r="60" spans="1:35" x14ac:dyDescent="0.15">
      <c r="A60" s="17" t="str">
        <f t="shared" si="0"/>
        <v>_OP04_X</v>
      </c>
      <c r="B60" s="17" t="s">
        <v>484</v>
      </c>
      <c r="C60" s="15" t="s">
        <v>477</v>
      </c>
      <c r="D60" s="15" t="s">
        <v>1910</v>
      </c>
      <c r="E60" s="16" t="s">
        <v>1893</v>
      </c>
      <c r="F60" s="16"/>
      <c r="G60" s="17" t="str">
        <f t="shared" si="24"/>
        <v/>
      </c>
      <c r="H60" s="17" t="str">
        <f t="shared" si="24"/>
        <v/>
      </c>
      <c r="I60" s="17" t="str">
        <f t="shared" si="22"/>
        <v/>
      </c>
      <c r="J60" s="17" t="str">
        <f t="shared" si="3"/>
        <v/>
      </c>
      <c r="K60" s="17" t="str">
        <f t="shared" si="28"/>
        <v/>
      </c>
      <c r="L60" s="17" t="str">
        <f t="shared" si="28"/>
        <v/>
      </c>
      <c r="M60" s="17" t="str">
        <f t="shared" si="28"/>
        <v/>
      </c>
      <c r="N60" s="17" t="str">
        <f t="shared" si="28"/>
        <v>开度</v>
      </c>
      <c r="O60" s="17" t="str">
        <f t="shared" si="28"/>
        <v/>
      </c>
      <c r="P60" s="17" t="str">
        <f t="shared" si="28"/>
        <v/>
      </c>
      <c r="Q60" s="17" t="str">
        <f t="shared" si="28"/>
        <v/>
      </c>
      <c r="R60" s="17" t="str">
        <f t="shared" si="28"/>
        <v/>
      </c>
      <c r="S60" s="17" t="str">
        <f t="shared" si="28"/>
        <v/>
      </c>
      <c r="T60" s="17" t="str">
        <f t="shared" si="5"/>
        <v/>
      </c>
      <c r="U60" s="17" t="str">
        <f t="shared" si="26"/>
        <v/>
      </c>
      <c r="V60" s="17" t="str">
        <f t="shared" si="26"/>
        <v/>
      </c>
      <c r="W60" s="17" t="str">
        <f t="shared" si="7"/>
        <v/>
      </c>
      <c r="X60" s="17" t="str">
        <f t="shared" si="29"/>
        <v/>
      </c>
      <c r="Y60" s="17" t="str">
        <f t="shared" si="29"/>
        <v/>
      </c>
      <c r="Z60" s="17" t="str">
        <f t="shared" si="29"/>
        <v/>
      </c>
      <c r="AA60" s="17" t="str">
        <f t="shared" si="29"/>
        <v>异常</v>
      </c>
      <c r="AB60" s="17" t="str">
        <f t="shared" si="29"/>
        <v/>
      </c>
      <c r="AC60" s="17" t="str">
        <f t="shared" si="30"/>
        <v/>
      </c>
      <c r="AD60" s="17" t="str">
        <f t="shared" si="31"/>
        <v>开度</v>
      </c>
      <c r="AE60" s="3" t="str">
        <f>VLOOKUP(AD60,信号字典!B:C,2,FALSE)</f>
        <v>OP</v>
      </c>
      <c r="AF60" s="17">
        <v>4</v>
      </c>
      <c r="AG60" s="17" t="str">
        <f t="shared" si="10"/>
        <v>异常</v>
      </c>
      <c r="AH60" s="3" t="str">
        <f>IFERROR(VLOOKUP(AG60,信号字典!F:G,2,FALSE), "F")</f>
        <v>X</v>
      </c>
      <c r="AI60" s="17"/>
    </row>
    <row r="61" spans="1:35" x14ac:dyDescent="0.15">
      <c r="A61" s="17" t="str">
        <f t="shared" si="0"/>
        <v>_OP05_F</v>
      </c>
      <c r="B61" s="17" t="s">
        <v>484</v>
      </c>
      <c r="C61" s="15" t="s">
        <v>478</v>
      </c>
      <c r="D61" s="15" t="s">
        <v>1911</v>
      </c>
      <c r="E61" s="16" t="s">
        <v>1889</v>
      </c>
      <c r="F61" s="16" t="s">
        <v>1890</v>
      </c>
      <c r="G61" s="17" t="str">
        <f t="shared" si="24"/>
        <v/>
      </c>
      <c r="H61" s="17" t="str">
        <f t="shared" si="24"/>
        <v/>
      </c>
      <c r="I61" s="17" t="str">
        <f t="shared" si="22"/>
        <v/>
      </c>
      <c r="J61" s="17" t="str">
        <f t="shared" si="3"/>
        <v/>
      </c>
      <c r="K61" s="17" t="str">
        <f t="shared" si="28"/>
        <v/>
      </c>
      <c r="L61" s="17" t="str">
        <f t="shared" si="28"/>
        <v/>
      </c>
      <c r="M61" s="17" t="str">
        <f t="shared" si="28"/>
        <v/>
      </c>
      <c r="N61" s="17" t="str">
        <f t="shared" si="28"/>
        <v>开度</v>
      </c>
      <c r="O61" s="17" t="str">
        <f t="shared" si="28"/>
        <v/>
      </c>
      <c r="P61" s="17" t="str">
        <f t="shared" si="28"/>
        <v/>
      </c>
      <c r="Q61" s="17" t="str">
        <f t="shared" si="28"/>
        <v/>
      </c>
      <c r="R61" s="17" t="str">
        <f t="shared" si="28"/>
        <v/>
      </c>
      <c r="S61" s="17" t="str">
        <f t="shared" si="28"/>
        <v/>
      </c>
      <c r="T61" s="17" t="str">
        <f t="shared" si="5"/>
        <v/>
      </c>
      <c r="U61" s="17" t="str">
        <f t="shared" si="26"/>
        <v/>
      </c>
      <c r="V61" s="17" t="str">
        <f t="shared" si="26"/>
        <v/>
      </c>
      <c r="W61" s="17" t="str">
        <f t="shared" si="7"/>
        <v/>
      </c>
      <c r="X61" s="17" t="str">
        <f t="shared" si="29"/>
        <v/>
      </c>
      <c r="Y61" s="17" t="str">
        <f t="shared" si="29"/>
        <v/>
      </c>
      <c r="Z61" s="17" t="str">
        <f t="shared" si="29"/>
        <v/>
      </c>
      <c r="AA61" s="17" t="str">
        <f t="shared" si="29"/>
        <v/>
      </c>
      <c r="AB61" s="17" t="str">
        <f t="shared" si="29"/>
        <v/>
      </c>
      <c r="AC61" s="17" t="str">
        <f t="shared" si="30"/>
        <v/>
      </c>
      <c r="AD61" s="17" t="str">
        <f t="shared" si="31"/>
        <v>开度</v>
      </c>
      <c r="AE61" s="3" t="str">
        <f>VLOOKUP(AD61,信号字典!B:C,2,FALSE)</f>
        <v>OP</v>
      </c>
      <c r="AF61" s="17">
        <v>5</v>
      </c>
      <c r="AG61" s="17" t="str">
        <f t="shared" si="10"/>
        <v>反馈值</v>
      </c>
      <c r="AH61" s="3" t="str">
        <f>IFERROR(VLOOKUP(AG61,信号字典!F:G,2,FALSE), "F")</f>
        <v>F</v>
      </c>
      <c r="AI61" s="17"/>
    </row>
    <row r="62" spans="1:35" x14ac:dyDescent="0.15">
      <c r="A62" s="17" t="str">
        <f t="shared" si="0"/>
        <v>_OP06_X</v>
      </c>
      <c r="B62" s="17" t="s">
        <v>484</v>
      </c>
      <c r="C62" s="15" t="s">
        <v>479</v>
      </c>
      <c r="D62" s="15" t="s">
        <v>1912</v>
      </c>
      <c r="E62" s="16" t="s">
        <v>1893</v>
      </c>
      <c r="F62" s="16"/>
      <c r="G62" s="17" t="str">
        <f t="shared" ref="G62:H81" si="32">IF(ISNUMBER(SEARCH(G$1, $C62)), "温度", "")</f>
        <v/>
      </c>
      <c r="H62" s="17" t="str">
        <f t="shared" si="32"/>
        <v/>
      </c>
      <c r="I62" s="17" t="str">
        <f t="shared" si="22"/>
        <v/>
      </c>
      <c r="J62" s="17" t="str">
        <f t="shared" si="3"/>
        <v/>
      </c>
      <c r="K62" s="17" t="str">
        <f t="shared" ref="K62:S71" si="33">IF(ISNUMBER(SEARCH(K$1, $C62)), K$1, "")</f>
        <v/>
      </c>
      <c r="L62" s="17" t="str">
        <f t="shared" si="33"/>
        <v/>
      </c>
      <c r="M62" s="17" t="str">
        <f t="shared" si="33"/>
        <v/>
      </c>
      <c r="N62" s="17" t="str">
        <f t="shared" si="33"/>
        <v>开度</v>
      </c>
      <c r="O62" s="17" t="str">
        <f t="shared" si="33"/>
        <v/>
      </c>
      <c r="P62" s="17" t="str">
        <f t="shared" si="33"/>
        <v/>
      </c>
      <c r="Q62" s="17" t="str">
        <f t="shared" si="33"/>
        <v/>
      </c>
      <c r="R62" s="17" t="str">
        <f t="shared" si="33"/>
        <v/>
      </c>
      <c r="S62" s="17" t="str">
        <f t="shared" si="33"/>
        <v/>
      </c>
      <c r="T62" s="17" t="str">
        <f t="shared" si="5"/>
        <v/>
      </c>
      <c r="U62" s="17" t="str">
        <f t="shared" ref="U62:V81" si="34">IF(ISNUMBER(SEARCH(U$1, $C62)), U$1, "")</f>
        <v/>
      </c>
      <c r="V62" s="17" t="str">
        <f t="shared" si="34"/>
        <v/>
      </c>
      <c r="W62" s="17" t="str">
        <f t="shared" si="7"/>
        <v/>
      </c>
      <c r="X62" s="17" t="str">
        <f t="shared" si="29"/>
        <v/>
      </c>
      <c r="Y62" s="17" t="str">
        <f t="shared" si="29"/>
        <v/>
      </c>
      <c r="Z62" s="17" t="str">
        <f t="shared" si="29"/>
        <v/>
      </c>
      <c r="AA62" s="17" t="str">
        <f t="shared" si="29"/>
        <v>异常</v>
      </c>
      <c r="AB62" s="17" t="str">
        <f t="shared" si="29"/>
        <v/>
      </c>
      <c r="AC62" s="17" t="str">
        <f t="shared" si="30"/>
        <v/>
      </c>
      <c r="AD62" s="17" t="str">
        <f t="shared" si="31"/>
        <v>开度</v>
      </c>
      <c r="AE62" s="3" t="str">
        <f>VLOOKUP(AD62,信号字典!B:C,2,FALSE)</f>
        <v>OP</v>
      </c>
      <c r="AF62" s="17">
        <v>6</v>
      </c>
      <c r="AG62" s="17" t="str">
        <f t="shared" si="10"/>
        <v>异常</v>
      </c>
      <c r="AH62" s="3" t="str">
        <f>IFERROR(VLOOKUP(AG62,信号字典!F:G,2,FALSE), "F")</f>
        <v>X</v>
      </c>
      <c r="AI62" s="17"/>
    </row>
    <row r="63" spans="1:35" x14ac:dyDescent="0.15">
      <c r="A63" s="17" t="str">
        <f t="shared" si="0"/>
        <v>_FQ01_F</v>
      </c>
      <c r="B63" s="17" t="s">
        <v>484</v>
      </c>
      <c r="C63" s="15" t="s">
        <v>30</v>
      </c>
      <c r="D63" s="15" t="s">
        <v>1894</v>
      </c>
      <c r="E63" s="16" t="s">
        <v>1889</v>
      </c>
      <c r="F63" s="16" t="s">
        <v>1895</v>
      </c>
      <c r="G63" s="17" t="str">
        <f t="shared" si="32"/>
        <v/>
      </c>
      <c r="H63" s="17" t="str">
        <f t="shared" si="32"/>
        <v/>
      </c>
      <c r="I63" s="17" t="str">
        <f t="shared" si="22"/>
        <v/>
      </c>
      <c r="J63" s="17" t="str">
        <f t="shared" si="3"/>
        <v/>
      </c>
      <c r="K63" s="17" t="str">
        <f t="shared" si="33"/>
        <v/>
      </c>
      <c r="L63" s="17" t="str">
        <f t="shared" si="33"/>
        <v/>
      </c>
      <c r="M63" s="17" t="str">
        <f t="shared" si="33"/>
        <v>频率</v>
      </c>
      <c r="N63" s="17" t="str">
        <f t="shared" si="33"/>
        <v/>
      </c>
      <c r="O63" s="17" t="str">
        <f t="shared" si="33"/>
        <v/>
      </c>
      <c r="P63" s="17" t="str">
        <f t="shared" si="33"/>
        <v/>
      </c>
      <c r="Q63" s="17" t="str">
        <f t="shared" si="33"/>
        <v/>
      </c>
      <c r="R63" s="17" t="str">
        <f t="shared" si="33"/>
        <v/>
      </c>
      <c r="S63" s="17" t="str">
        <f t="shared" si="33"/>
        <v/>
      </c>
      <c r="T63" s="17" t="str">
        <f t="shared" si="5"/>
        <v/>
      </c>
      <c r="U63" s="17" t="str">
        <f t="shared" si="34"/>
        <v/>
      </c>
      <c r="V63" s="17" t="str">
        <f t="shared" si="34"/>
        <v/>
      </c>
      <c r="W63" s="17" t="str">
        <f t="shared" si="7"/>
        <v/>
      </c>
      <c r="X63" s="17" t="str">
        <f t="shared" si="29"/>
        <v/>
      </c>
      <c r="Y63" s="17" t="str">
        <f t="shared" si="29"/>
        <v/>
      </c>
      <c r="Z63" s="17" t="str">
        <f t="shared" si="29"/>
        <v/>
      </c>
      <c r="AA63" s="17" t="str">
        <f t="shared" si="29"/>
        <v/>
      </c>
      <c r="AB63" s="17" t="str">
        <f t="shared" si="29"/>
        <v/>
      </c>
      <c r="AC63" s="17" t="str">
        <f t="shared" si="30"/>
        <v/>
      </c>
      <c r="AD63" s="17" t="str">
        <f t="shared" si="31"/>
        <v>频率</v>
      </c>
      <c r="AE63" s="3" t="str">
        <f>VLOOKUP(AD63,信号字典!B:C,2,FALSE)</f>
        <v>FQ</v>
      </c>
      <c r="AF63" s="17">
        <v>1</v>
      </c>
      <c r="AG63" s="17" t="str">
        <f t="shared" si="10"/>
        <v>反馈值</v>
      </c>
      <c r="AH63" s="3" t="str">
        <f>IFERROR(VLOOKUP(AG63,信号字典!F:G,2,FALSE), "F")</f>
        <v>F</v>
      </c>
      <c r="AI63" s="17"/>
    </row>
    <row r="64" spans="1:35" x14ac:dyDescent="0.15">
      <c r="A64" s="17" t="str">
        <f t="shared" si="0"/>
        <v>_HU01_F</v>
      </c>
      <c r="B64" s="17" t="s">
        <v>484</v>
      </c>
      <c r="C64" s="15" t="s">
        <v>36</v>
      </c>
      <c r="D64" s="15" t="s">
        <v>1896</v>
      </c>
      <c r="E64" s="16" t="s">
        <v>1889</v>
      </c>
      <c r="F64" s="16" t="s">
        <v>1890</v>
      </c>
      <c r="G64" s="17" t="str">
        <f t="shared" si="32"/>
        <v/>
      </c>
      <c r="H64" s="17" t="str">
        <f t="shared" si="32"/>
        <v/>
      </c>
      <c r="I64" s="17" t="str">
        <f t="shared" si="22"/>
        <v>湿度</v>
      </c>
      <c r="J64" s="17" t="str">
        <f t="shared" si="3"/>
        <v/>
      </c>
      <c r="K64" s="17" t="str">
        <f t="shared" si="33"/>
        <v/>
      </c>
      <c r="L64" s="17" t="str">
        <f t="shared" si="33"/>
        <v/>
      </c>
      <c r="M64" s="17" t="str">
        <f t="shared" si="33"/>
        <v/>
      </c>
      <c r="N64" s="17" t="str">
        <f t="shared" si="33"/>
        <v/>
      </c>
      <c r="O64" s="17" t="str">
        <f t="shared" si="33"/>
        <v/>
      </c>
      <c r="P64" s="17" t="str">
        <f t="shared" si="33"/>
        <v/>
      </c>
      <c r="Q64" s="17" t="str">
        <f t="shared" si="33"/>
        <v/>
      </c>
      <c r="R64" s="17" t="str">
        <f t="shared" si="33"/>
        <v/>
      </c>
      <c r="S64" s="17" t="str">
        <f t="shared" si="33"/>
        <v/>
      </c>
      <c r="T64" s="17" t="str">
        <f t="shared" si="5"/>
        <v/>
      </c>
      <c r="U64" s="17" t="str">
        <f t="shared" si="34"/>
        <v/>
      </c>
      <c r="V64" s="17" t="str">
        <f t="shared" si="34"/>
        <v/>
      </c>
      <c r="W64" s="17" t="str">
        <f t="shared" si="7"/>
        <v/>
      </c>
      <c r="X64" s="17" t="str">
        <f t="shared" si="29"/>
        <v/>
      </c>
      <c r="Y64" s="17" t="str">
        <f t="shared" si="29"/>
        <v/>
      </c>
      <c r="Z64" s="17" t="str">
        <f t="shared" si="29"/>
        <v/>
      </c>
      <c r="AA64" s="17" t="str">
        <f t="shared" si="29"/>
        <v/>
      </c>
      <c r="AB64" s="17" t="str">
        <f t="shared" si="29"/>
        <v/>
      </c>
      <c r="AC64" s="17" t="str">
        <f t="shared" si="30"/>
        <v/>
      </c>
      <c r="AD64" s="17" t="str">
        <f t="shared" si="31"/>
        <v>湿度</v>
      </c>
      <c r="AE64" s="3" t="str">
        <f>VLOOKUP(AD64,信号字典!B:C,2,FALSE)</f>
        <v>HU</v>
      </c>
      <c r="AF64" s="17">
        <v>1</v>
      </c>
      <c r="AG64" s="17" t="str">
        <f t="shared" si="10"/>
        <v>反馈值</v>
      </c>
      <c r="AH64" s="3" t="str">
        <f>IFERROR(VLOOKUP(AG64,信号字典!F:G,2,FALSE), "F")</f>
        <v>F</v>
      </c>
      <c r="AI64" s="17"/>
    </row>
    <row r="65" spans="1:35" x14ac:dyDescent="0.15">
      <c r="A65" s="17" t="str">
        <f t="shared" si="0"/>
        <v>_HU02_F</v>
      </c>
      <c r="B65" s="17" t="s">
        <v>484</v>
      </c>
      <c r="C65" s="15" t="s">
        <v>480</v>
      </c>
      <c r="D65" s="15" t="s">
        <v>1913</v>
      </c>
      <c r="E65" s="16" t="s">
        <v>1889</v>
      </c>
      <c r="F65" s="16" t="s">
        <v>1890</v>
      </c>
      <c r="G65" s="17" t="str">
        <f t="shared" si="32"/>
        <v/>
      </c>
      <c r="H65" s="17" t="str">
        <f t="shared" si="32"/>
        <v/>
      </c>
      <c r="I65" s="17" t="str">
        <f t="shared" si="22"/>
        <v>湿度</v>
      </c>
      <c r="J65" s="17" t="str">
        <f t="shared" si="3"/>
        <v/>
      </c>
      <c r="K65" s="17" t="str">
        <f t="shared" si="33"/>
        <v/>
      </c>
      <c r="L65" s="17" t="str">
        <f t="shared" si="33"/>
        <v/>
      </c>
      <c r="M65" s="17" t="str">
        <f t="shared" si="33"/>
        <v/>
      </c>
      <c r="N65" s="17" t="str">
        <f t="shared" si="33"/>
        <v/>
      </c>
      <c r="O65" s="17" t="str">
        <f t="shared" si="33"/>
        <v/>
      </c>
      <c r="P65" s="17" t="str">
        <f t="shared" si="33"/>
        <v/>
      </c>
      <c r="Q65" s="17" t="str">
        <f t="shared" si="33"/>
        <v/>
      </c>
      <c r="R65" s="17" t="str">
        <f t="shared" si="33"/>
        <v/>
      </c>
      <c r="S65" s="17" t="str">
        <f t="shared" si="33"/>
        <v/>
      </c>
      <c r="T65" s="17" t="str">
        <f t="shared" si="5"/>
        <v/>
      </c>
      <c r="U65" s="17" t="str">
        <f t="shared" si="34"/>
        <v/>
      </c>
      <c r="V65" s="17" t="str">
        <f t="shared" si="34"/>
        <v/>
      </c>
      <c r="W65" s="17" t="str">
        <f t="shared" si="7"/>
        <v/>
      </c>
      <c r="X65" s="17" t="str">
        <f t="shared" si="29"/>
        <v/>
      </c>
      <c r="Y65" s="17" t="str">
        <f t="shared" si="29"/>
        <v/>
      </c>
      <c r="Z65" s="17" t="str">
        <f t="shared" si="29"/>
        <v/>
      </c>
      <c r="AA65" s="17" t="str">
        <f t="shared" si="29"/>
        <v/>
      </c>
      <c r="AB65" s="17" t="str">
        <f t="shared" si="29"/>
        <v/>
      </c>
      <c r="AC65" s="17" t="str">
        <f t="shared" si="30"/>
        <v/>
      </c>
      <c r="AD65" s="17" t="str">
        <f t="shared" si="31"/>
        <v>湿度</v>
      </c>
      <c r="AE65" s="3" t="str">
        <f>VLOOKUP(AD65,信号字典!B:C,2,FALSE)</f>
        <v>HU</v>
      </c>
      <c r="AF65" s="17">
        <v>2</v>
      </c>
      <c r="AG65" s="17" t="str">
        <f t="shared" si="10"/>
        <v>反馈值</v>
      </c>
      <c r="AH65" s="3" t="str">
        <f>IFERROR(VLOOKUP(AG65,信号字典!F:G,2,FALSE), "F")</f>
        <v>F</v>
      </c>
      <c r="AI65" s="17"/>
    </row>
    <row r="66" spans="1:35" x14ac:dyDescent="0.15">
      <c r="A66" s="17" t="str">
        <f t="shared" ref="A66:A129" si="35">("_"&amp;AE66&amp;TEXT(AF66,"00")&amp;"_"&amp;AH66)</f>
        <v>_HU03_F</v>
      </c>
      <c r="B66" s="17" t="s">
        <v>484</v>
      </c>
      <c r="C66" s="15" t="s">
        <v>34</v>
      </c>
      <c r="D66" s="15" t="s">
        <v>1897</v>
      </c>
      <c r="E66" s="16" t="s">
        <v>1889</v>
      </c>
      <c r="F66" s="16" t="s">
        <v>1890</v>
      </c>
      <c r="G66" s="17" t="str">
        <f t="shared" si="32"/>
        <v/>
      </c>
      <c r="H66" s="17" t="str">
        <f t="shared" si="32"/>
        <v/>
      </c>
      <c r="I66" s="17" t="str">
        <f t="shared" ref="I66:I97" si="36">IF(ISNUMBER(SEARCH(I$1, $C66)), "湿度", "")</f>
        <v>湿度</v>
      </c>
      <c r="J66" s="17" t="str">
        <f t="shared" ref="J66:J129" si="37">IF(ISNUMBER(SEARCH(J$1, $C66)), "压力", "")</f>
        <v/>
      </c>
      <c r="K66" s="17" t="str">
        <f t="shared" si="33"/>
        <v/>
      </c>
      <c r="L66" s="17" t="str">
        <f t="shared" si="33"/>
        <v/>
      </c>
      <c r="M66" s="17" t="str">
        <f t="shared" si="33"/>
        <v/>
      </c>
      <c r="N66" s="17" t="str">
        <f t="shared" si="33"/>
        <v/>
      </c>
      <c r="O66" s="17" t="str">
        <f t="shared" si="33"/>
        <v/>
      </c>
      <c r="P66" s="17" t="str">
        <f t="shared" si="33"/>
        <v/>
      </c>
      <c r="Q66" s="17" t="str">
        <f t="shared" si="33"/>
        <v/>
      </c>
      <c r="R66" s="17" t="str">
        <f t="shared" si="33"/>
        <v/>
      </c>
      <c r="S66" s="17" t="str">
        <f t="shared" si="33"/>
        <v/>
      </c>
      <c r="T66" s="17" t="str">
        <f t="shared" ref="T66:T129" si="38">IF(ISNUMBER(SEARCH("到位", $C66)), $T$1, "")</f>
        <v/>
      </c>
      <c r="U66" s="17" t="str">
        <f t="shared" si="34"/>
        <v/>
      </c>
      <c r="V66" s="17" t="str">
        <f t="shared" si="34"/>
        <v/>
      </c>
      <c r="W66" s="17" t="str">
        <f t="shared" ref="W66:W129" si="39">IF(ISNUMBER(SEARCH("信号", $C66)), "状态信号", "")</f>
        <v/>
      </c>
      <c r="X66" s="17" t="str">
        <f t="shared" ref="X66:AB75" si="40">IF(ISNUMBER(SEARCH(X$1, $C66)), X$1, "")</f>
        <v/>
      </c>
      <c r="Y66" s="17" t="str">
        <f t="shared" si="40"/>
        <v/>
      </c>
      <c r="Z66" s="17" t="str">
        <f t="shared" si="40"/>
        <v/>
      </c>
      <c r="AA66" s="17" t="str">
        <f t="shared" si="40"/>
        <v/>
      </c>
      <c r="AB66" s="17" t="str">
        <f t="shared" si="40"/>
        <v/>
      </c>
      <c r="AC66" s="17" t="str">
        <f t="shared" si="30"/>
        <v/>
      </c>
      <c r="AD66" s="17" t="str">
        <f t="shared" si="31"/>
        <v>湿度</v>
      </c>
      <c r="AE66" s="3" t="str">
        <f>VLOOKUP(AD66,信号字典!B:C,2,FALSE)</f>
        <v>HU</v>
      </c>
      <c r="AF66" s="17">
        <v>3</v>
      </c>
      <c r="AG66" s="17" t="str">
        <f t="shared" ref="AG66:AG129" si="41">IF(TRIM(_xlfn.TEXTJOIN("",TRUE,X66:AC66))="","反馈值",_xlfn.TEXTJOIN("",TRUE,X66:AC66))</f>
        <v>反馈值</v>
      </c>
      <c r="AH66" s="3" t="str">
        <f>IFERROR(VLOOKUP(AG66,信号字典!F:G,2,FALSE), "F")</f>
        <v>F</v>
      </c>
      <c r="AI66" s="17"/>
    </row>
    <row r="67" spans="1:35" x14ac:dyDescent="0.15">
      <c r="A67" s="17" t="str">
        <f t="shared" si="35"/>
        <v>_HU04_F</v>
      </c>
      <c r="B67" s="17" t="s">
        <v>484</v>
      </c>
      <c r="C67" s="15" t="s">
        <v>32</v>
      </c>
      <c r="D67" s="15" t="s">
        <v>1914</v>
      </c>
      <c r="E67" s="16" t="s">
        <v>1889</v>
      </c>
      <c r="F67" s="16" t="s">
        <v>1890</v>
      </c>
      <c r="G67" s="17" t="str">
        <f t="shared" si="32"/>
        <v/>
      </c>
      <c r="H67" s="17" t="str">
        <f t="shared" si="32"/>
        <v/>
      </c>
      <c r="I67" s="17" t="str">
        <f t="shared" si="36"/>
        <v>湿度</v>
      </c>
      <c r="J67" s="17" t="str">
        <f t="shared" si="37"/>
        <v/>
      </c>
      <c r="K67" s="17" t="str">
        <f t="shared" si="33"/>
        <v/>
      </c>
      <c r="L67" s="17" t="str">
        <f t="shared" si="33"/>
        <v/>
      </c>
      <c r="M67" s="17" t="str">
        <f t="shared" si="33"/>
        <v/>
      </c>
      <c r="N67" s="17" t="str">
        <f t="shared" si="33"/>
        <v/>
      </c>
      <c r="O67" s="17" t="str">
        <f t="shared" si="33"/>
        <v/>
      </c>
      <c r="P67" s="17" t="str">
        <f t="shared" si="33"/>
        <v/>
      </c>
      <c r="Q67" s="17" t="str">
        <f t="shared" si="33"/>
        <v/>
      </c>
      <c r="R67" s="17" t="str">
        <f t="shared" si="33"/>
        <v/>
      </c>
      <c r="S67" s="17" t="str">
        <f t="shared" si="33"/>
        <v/>
      </c>
      <c r="T67" s="17" t="str">
        <f t="shared" si="38"/>
        <v/>
      </c>
      <c r="U67" s="17" t="str">
        <f t="shared" si="34"/>
        <v/>
      </c>
      <c r="V67" s="17" t="str">
        <f t="shared" si="34"/>
        <v/>
      </c>
      <c r="W67" s="17" t="str">
        <f t="shared" si="39"/>
        <v/>
      </c>
      <c r="X67" s="17" t="str">
        <f t="shared" si="40"/>
        <v/>
      </c>
      <c r="Y67" s="17" t="str">
        <f t="shared" si="40"/>
        <v/>
      </c>
      <c r="Z67" s="17" t="str">
        <f t="shared" si="40"/>
        <v/>
      </c>
      <c r="AA67" s="17" t="str">
        <f t="shared" si="40"/>
        <v/>
      </c>
      <c r="AB67" s="17" t="str">
        <f t="shared" si="40"/>
        <v/>
      </c>
      <c r="AC67" s="17" t="str">
        <f t="shared" si="30"/>
        <v/>
      </c>
      <c r="AD67" s="17" t="str">
        <f t="shared" si="31"/>
        <v>湿度</v>
      </c>
      <c r="AE67" s="3" t="str">
        <f>VLOOKUP(AD67,信号字典!B:C,2,FALSE)</f>
        <v>HU</v>
      </c>
      <c r="AF67" s="17">
        <v>4</v>
      </c>
      <c r="AG67" s="17" t="str">
        <f t="shared" si="41"/>
        <v>反馈值</v>
      </c>
      <c r="AH67" s="3" t="str">
        <f>IFERROR(VLOOKUP(AG67,信号字典!F:G,2,FALSE), "F")</f>
        <v>F</v>
      </c>
      <c r="AI67" s="17"/>
    </row>
    <row r="68" spans="1:35" x14ac:dyDescent="0.15">
      <c r="A68" s="17" t="str">
        <f t="shared" si="35"/>
        <v>_TE01_F</v>
      </c>
      <c r="B68" s="17" t="s">
        <v>484</v>
      </c>
      <c r="C68" s="15" t="s">
        <v>48</v>
      </c>
      <c r="D68" s="15" t="s">
        <v>1896</v>
      </c>
      <c r="E68" s="16" t="s">
        <v>1889</v>
      </c>
      <c r="F68" s="16" t="s">
        <v>1898</v>
      </c>
      <c r="G68" s="17" t="str">
        <f t="shared" si="32"/>
        <v>温度</v>
      </c>
      <c r="H68" s="17" t="str">
        <f t="shared" si="32"/>
        <v/>
      </c>
      <c r="I68" s="17" t="str">
        <f t="shared" si="36"/>
        <v/>
      </c>
      <c r="J68" s="17" t="str">
        <f t="shared" si="37"/>
        <v/>
      </c>
      <c r="K68" s="17" t="str">
        <f t="shared" si="33"/>
        <v/>
      </c>
      <c r="L68" s="17" t="str">
        <f t="shared" si="33"/>
        <v/>
      </c>
      <c r="M68" s="17" t="str">
        <f t="shared" si="33"/>
        <v/>
      </c>
      <c r="N68" s="17" t="str">
        <f t="shared" si="33"/>
        <v/>
      </c>
      <c r="O68" s="17" t="str">
        <f t="shared" si="33"/>
        <v/>
      </c>
      <c r="P68" s="17" t="str">
        <f t="shared" si="33"/>
        <v/>
      </c>
      <c r="Q68" s="17" t="str">
        <f t="shared" si="33"/>
        <v/>
      </c>
      <c r="R68" s="17" t="str">
        <f t="shared" si="33"/>
        <v/>
      </c>
      <c r="S68" s="17" t="str">
        <f t="shared" si="33"/>
        <v/>
      </c>
      <c r="T68" s="17" t="str">
        <f t="shared" si="38"/>
        <v/>
      </c>
      <c r="U68" s="17" t="str">
        <f t="shared" si="34"/>
        <v/>
      </c>
      <c r="V68" s="17" t="str">
        <f t="shared" si="34"/>
        <v/>
      </c>
      <c r="W68" s="17" t="str">
        <f t="shared" si="39"/>
        <v/>
      </c>
      <c r="X68" s="17" t="str">
        <f t="shared" si="40"/>
        <v/>
      </c>
      <c r="Y68" s="17" t="str">
        <f t="shared" si="40"/>
        <v/>
      </c>
      <c r="Z68" s="17" t="str">
        <f t="shared" si="40"/>
        <v/>
      </c>
      <c r="AA68" s="17" t="str">
        <f t="shared" si="40"/>
        <v/>
      </c>
      <c r="AB68" s="17" t="str">
        <f t="shared" si="40"/>
        <v/>
      </c>
      <c r="AC68" s="17" t="str">
        <f t="shared" si="30"/>
        <v/>
      </c>
      <c r="AD68" s="17" t="str">
        <f t="shared" si="31"/>
        <v>温度</v>
      </c>
      <c r="AE68" s="3" t="str">
        <f>VLOOKUP(AD68,信号字典!B:C,2,FALSE)</f>
        <v>TE</v>
      </c>
      <c r="AF68" s="17">
        <v>1</v>
      </c>
      <c r="AG68" s="17" t="str">
        <f t="shared" si="41"/>
        <v>反馈值</v>
      </c>
      <c r="AH68" s="3" t="str">
        <f>IFERROR(VLOOKUP(AG68,信号字典!F:G,2,FALSE), "F")</f>
        <v>F</v>
      </c>
      <c r="AI68" s="17"/>
    </row>
    <row r="69" spans="1:35" x14ac:dyDescent="0.15">
      <c r="A69" s="17" t="str">
        <f t="shared" si="35"/>
        <v>_TE02_X</v>
      </c>
      <c r="B69" s="17" t="s">
        <v>484</v>
      </c>
      <c r="C69" s="15" t="s">
        <v>68</v>
      </c>
      <c r="D69" s="15" t="s">
        <v>1899</v>
      </c>
      <c r="E69" s="16" t="s">
        <v>1893</v>
      </c>
      <c r="F69" s="16"/>
      <c r="G69" s="17" t="str">
        <f t="shared" si="32"/>
        <v>温度</v>
      </c>
      <c r="H69" s="17" t="str">
        <f t="shared" si="32"/>
        <v/>
      </c>
      <c r="I69" s="17" t="str">
        <f t="shared" si="36"/>
        <v/>
      </c>
      <c r="J69" s="17" t="str">
        <f t="shared" si="37"/>
        <v/>
      </c>
      <c r="K69" s="17" t="str">
        <f t="shared" si="33"/>
        <v/>
      </c>
      <c r="L69" s="17" t="str">
        <f t="shared" si="33"/>
        <v/>
      </c>
      <c r="M69" s="17" t="str">
        <f t="shared" si="33"/>
        <v/>
      </c>
      <c r="N69" s="17" t="str">
        <f t="shared" si="33"/>
        <v/>
      </c>
      <c r="O69" s="17" t="str">
        <f t="shared" si="33"/>
        <v/>
      </c>
      <c r="P69" s="17" t="str">
        <f t="shared" si="33"/>
        <v/>
      </c>
      <c r="Q69" s="17" t="str">
        <f t="shared" si="33"/>
        <v/>
      </c>
      <c r="R69" s="17" t="str">
        <f t="shared" si="33"/>
        <v/>
      </c>
      <c r="S69" s="17" t="str">
        <f t="shared" si="33"/>
        <v/>
      </c>
      <c r="T69" s="17" t="str">
        <f t="shared" si="38"/>
        <v/>
      </c>
      <c r="U69" s="17" t="str">
        <f t="shared" si="34"/>
        <v/>
      </c>
      <c r="V69" s="17" t="str">
        <f t="shared" si="34"/>
        <v/>
      </c>
      <c r="W69" s="17" t="str">
        <f t="shared" si="39"/>
        <v/>
      </c>
      <c r="X69" s="17" t="str">
        <f t="shared" si="40"/>
        <v/>
      </c>
      <c r="Y69" s="17" t="str">
        <f t="shared" si="40"/>
        <v/>
      </c>
      <c r="Z69" s="17" t="str">
        <f t="shared" si="40"/>
        <v/>
      </c>
      <c r="AA69" s="17" t="str">
        <f t="shared" si="40"/>
        <v>异常</v>
      </c>
      <c r="AB69" s="17" t="str">
        <f t="shared" si="40"/>
        <v/>
      </c>
      <c r="AC69" s="17" t="str">
        <f t="shared" si="30"/>
        <v/>
      </c>
      <c r="AD69" s="17" t="str">
        <f t="shared" si="31"/>
        <v>温度</v>
      </c>
      <c r="AE69" s="3" t="str">
        <f>VLOOKUP(AD69,信号字典!B:C,2,FALSE)</f>
        <v>TE</v>
      </c>
      <c r="AF69" s="17">
        <v>2</v>
      </c>
      <c r="AG69" s="17" t="str">
        <f t="shared" si="41"/>
        <v>异常</v>
      </c>
      <c r="AH69" s="3" t="str">
        <f>IFERROR(VLOOKUP(AG69,信号字典!F:G,2,FALSE), "F")</f>
        <v>X</v>
      </c>
      <c r="AI69" s="17"/>
    </row>
    <row r="70" spans="1:35" x14ac:dyDescent="0.15">
      <c r="A70" s="17" t="str">
        <f t="shared" si="35"/>
        <v>_TE03_S</v>
      </c>
      <c r="B70" s="17" t="s">
        <v>484</v>
      </c>
      <c r="C70" s="15" t="s">
        <v>62</v>
      </c>
      <c r="D70" s="15" t="s">
        <v>1915</v>
      </c>
      <c r="E70" s="16" t="s">
        <v>1889</v>
      </c>
      <c r="F70" s="16" t="s">
        <v>1898</v>
      </c>
      <c r="G70" s="17" t="str">
        <f t="shared" si="32"/>
        <v>温度</v>
      </c>
      <c r="H70" s="17" t="str">
        <f t="shared" si="32"/>
        <v/>
      </c>
      <c r="I70" s="17" t="str">
        <f t="shared" si="36"/>
        <v/>
      </c>
      <c r="J70" s="17" t="str">
        <f t="shared" si="37"/>
        <v/>
      </c>
      <c r="K70" s="17" t="str">
        <f t="shared" si="33"/>
        <v/>
      </c>
      <c r="L70" s="17" t="str">
        <f t="shared" si="33"/>
        <v/>
      </c>
      <c r="M70" s="17" t="str">
        <f t="shared" si="33"/>
        <v/>
      </c>
      <c r="N70" s="17" t="str">
        <f t="shared" si="33"/>
        <v/>
      </c>
      <c r="O70" s="17" t="str">
        <f t="shared" si="33"/>
        <v/>
      </c>
      <c r="P70" s="17" t="str">
        <f t="shared" si="33"/>
        <v/>
      </c>
      <c r="Q70" s="17" t="str">
        <f t="shared" si="33"/>
        <v/>
      </c>
      <c r="R70" s="17" t="str">
        <f t="shared" si="33"/>
        <v/>
      </c>
      <c r="S70" s="17" t="str">
        <f t="shared" si="33"/>
        <v/>
      </c>
      <c r="T70" s="17" t="str">
        <f t="shared" si="38"/>
        <v/>
      </c>
      <c r="U70" s="17" t="str">
        <f t="shared" si="34"/>
        <v/>
      </c>
      <c r="V70" s="17" t="str">
        <f t="shared" si="34"/>
        <v/>
      </c>
      <c r="W70" s="17" t="str">
        <f t="shared" si="39"/>
        <v/>
      </c>
      <c r="X70" s="17" t="str">
        <f t="shared" si="40"/>
        <v/>
      </c>
      <c r="Y70" s="17" t="str">
        <f t="shared" si="40"/>
        <v/>
      </c>
      <c r="Z70" s="17" t="str">
        <f t="shared" si="40"/>
        <v/>
      </c>
      <c r="AA70" s="17" t="str">
        <f t="shared" si="40"/>
        <v/>
      </c>
      <c r="AB70" s="17" t="str">
        <f t="shared" si="40"/>
        <v/>
      </c>
      <c r="AC70" s="17" t="str">
        <f t="shared" si="30"/>
        <v>设定值</v>
      </c>
      <c r="AD70" s="17" t="str">
        <f t="shared" si="31"/>
        <v>温度</v>
      </c>
      <c r="AE70" s="3" t="str">
        <f>VLOOKUP(AD70,信号字典!B:C,2,FALSE)</f>
        <v>TE</v>
      </c>
      <c r="AF70" s="17">
        <v>3</v>
      </c>
      <c r="AG70" s="17" t="str">
        <f t="shared" si="41"/>
        <v>设定值</v>
      </c>
      <c r="AH70" s="3" t="str">
        <f>IFERROR(VLOOKUP(AG70,信号字典!F:G,2,FALSE), "F")</f>
        <v>S</v>
      </c>
      <c r="AI70" s="17"/>
    </row>
    <row r="71" spans="1:35" x14ac:dyDescent="0.15">
      <c r="A71" s="17" t="str">
        <f t="shared" si="35"/>
        <v>_TE04_F</v>
      </c>
      <c r="B71" s="17" t="s">
        <v>484</v>
      </c>
      <c r="C71" s="15" t="s">
        <v>224</v>
      </c>
      <c r="D71" s="15" t="s">
        <v>1916</v>
      </c>
      <c r="E71" s="16" t="s">
        <v>1889</v>
      </c>
      <c r="F71" s="16" t="s">
        <v>1898</v>
      </c>
      <c r="G71" s="17" t="str">
        <f t="shared" si="32"/>
        <v>温度</v>
      </c>
      <c r="H71" s="17" t="str">
        <f t="shared" si="32"/>
        <v/>
      </c>
      <c r="I71" s="17" t="str">
        <f t="shared" si="36"/>
        <v/>
      </c>
      <c r="J71" s="17" t="str">
        <f t="shared" si="37"/>
        <v/>
      </c>
      <c r="K71" s="17" t="str">
        <f t="shared" si="33"/>
        <v/>
      </c>
      <c r="L71" s="17" t="str">
        <f t="shared" si="33"/>
        <v/>
      </c>
      <c r="M71" s="17" t="str">
        <f t="shared" si="33"/>
        <v/>
      </c>
      <c r="N71" s="17" t="str">
        <f t="shared" si="33"/>
        <v/>
      </c>
      <c r="O71" s="17" t="str">
        <f t="shared" si="33"/>
        <v/>
      </c>
      <c r="P71" s="17" t="str">
        <f t="shared" si="33"/>
        <v/>
      </c>
      <c r="Q71" s="17" t="str">
        <f t="shared" si="33"/>
        <v/>
      </c>
      <c r="R71" s="17" t="str">
        <f t="shared" si="33"/>
        <v/>
      </c>
      <c r="S71" s="17" t="str">
        <f t="shared" si="33"/>
        <v/>
      </c>
      <c r="T71" s="17" t="str">
        <f t="shared" si="38"/>
        <v/>
      </c>
      <c r="U71" s="17" t="str">
        <f t="shared" si="34"/>
        <v/>
      </c>
      <c r="V71" s="17" t="str">
        <f t="shared" si="34"/>
        <v/>
      </c>
      <c r="W71" s="17" t="str">
        <f t="shared" si="39"/>
        <v/>
      </c>
      <c r="X71" s="17" t="str">
        <f t="shared" si="40"/>
        <v/>
      </c>
      <c r="Y71" s="17" t="str">
        <f t="shared" si="40"/>
        <v/>
      </c>
      <c r="Z71" s="17" t="str">
        <f t="shared" si="40"/>
        <v/>
      </c>
      <c r="AA71" s="17" t="str">
        <f t="shared" si="40"/>
        <v/>
      </c>
      <c r="AB71" s="17" t="str">
        <f t="shared" si="40"/>
        <v/>
      </c>
      <c r="AC71" s="17" t="str">
        <f t="shared" si="30"/>
        <v/>
      </c>
      <c r="AD71" s="17" t="str">
        <f t="shared" si="31"/>
        <v>温度</v>
      </c>
      <c r="AE71" s="3" t="str">
        <f>VLOOKUP(AD71,信号字典!B:C,2,FALSE)</f>
        <v>TE</v>
      </c>
      <c r="AF71" s="17">
        <v>4</v>
      </c>
      <c r="AG71" s="17" t="str">
        <f t="shared" si="41"/>
        <v>反馈值</v>
      </c>
      <c r="AH71" s="3" t="str">
        <f>IFERROR(VLOOKUP(AG71,信号字典!F:G,2,FALSE), "F")</f>
        <v>F</v>
      </c>
      <c r="AI71" s="17"/>
    </row>
    <row r="72" spans="1:35" x14ac:dyDescent="0.15">
      <c r="A72" s="17" t="str">
        <f t="shared" si="35"/>
        <v>_TE05_F</v>
      </c>
      <c r="B72" s="17" t="s">
        <v>484</v>
      </c>
      <c r="C72" s="15" t="s">
        <v>46</v>
      </c>
      <c r="D72" s="15" t="s">
        <v>1900</v>
      </c>
      <c r="E72" s="16" t="s">
        <v>1889</v>
      </c>
      <c r="F72" s="16" t="s">
        <v>1898</v>
      </c>
      <c r="G72" s="17" t="str">
        <f t="shared" si="32"/>
        <v>温度</v>
      </c>
      <c r="H72" s="17" t="str">
        <f t="shared" si="32"/>
        <v/>
      </c>
      <c r="I72" s="17" t="str">
        <f t="shared" si="36"/>
        <v/>
      </c>
      <c r="J72" s="17" t="str">
        <f t="shared" si="37"/>
        <v/>
      </c>
      <c r="K72" s="17" t="str">
        <f t="shared" ref="K72:S81" si="42">IF(ISNUMBER(SEARCH(K$1, $C72)), K$1, "")</f>
        <v/>
      </c>
      <c r="L72" s="17" t="str">
        <f t="shared" si="42"/>
        <v/>
      </c>
      <c r="M72" s="17" t="str">
        <f t="shared" si="42"/>
        <v/>
      </c>
      <c r="N72" s="17" t="str">
        <f t="shared" si="42"/>
        <v/>
      </c>
      <c r="O72" s="17" t="str">
        <f t="shared" si="42"/>
        <v/>
      </c>
      <c r="P72" s="17" t="str">
        <f t="shared" si="42"/>
        <v/>
      </c>
      <c r="Q72" s="17" t="str">
        <f t="shared" si="42"/>
        <v/>
      </c>
      <c r="R72" s="17" t="str">
        <f t="shared" si="42"/>
        <v/>
      </c>
      <c r="S72" s="17" t="str">
        <f t="shared" si="42"/>
        <v/>
      </c>
      <c r="T72" s="17" t="str">
        <f t="shared" si="38"/>
        <v/>
      </c>
      <c r="U72" s="17" t="str">
        <f t="shared" si="34"/>
        <v/>
      </c>
      <c r="V72" s="17" t="str">
        <f t="shared" si="34"/>
        <v/>
      </c>
      <c r="W72" s="17" t="str">
        <f t="shared" si="39"/>
        <v/>
      </c>
      <c r="X72" s="17" t="str">
        <f t="shared" si="40"/>
        <v/>
      </c>
      <c r="Y72" s="17" t="str">
        <f t="shared" si="40"/>
        <v/>
      </c>
      <c r="Z72" s="17" t="str">
        <f t="shared" si="40"/>
        <v/>
      </c>
      <c r="AA72" s="17" t="str">
        <f t="shared" si="40"/>
        <v/>
      </c>
      <c r="AB72" s="17" t="str">
        <f t="shared" si="40"/>
        <v/>
      </c>
      <c r="AC72" s="17" t="str">
        <f t="shared" si="30"/>
        <v/>
      </c>
      <c r="AD72" s="17" t="str">
        <f t="shared" si="31"/>
        <v>温度</v>
      </c>
      <c r="AE72" s="3" t="str">
        <f>VLOOKUP(AD72,信号字典!B:C,2,FALSE)</f>
        <v>TE</v>
      </c>
      <c r="AF72" s="17">
        <v>5</v>
      </c>
      <c r="AG72" s="17" t="str">
        <f t="shared" si="41"/>
        <v>反馈值</v>
      </c>
      <c r="AH72" s="3" t="str">
        <f>IFERROR(VLOOKUP(AG72,信号字典!F:G,2,FALSE), "F")</f>
        <v>F</v>
      </c>
      <c r="AI72" s="17"/>
    </row>
    <row r="73" spans="1:35" x14ac:dyDescent="0.15">
      <c r="A73" s="17" t="str">
        <f t="shared" si="35"/>
        <v>_TE06_X</v>
      </c>
      <c r="B73" s="17" t="s">
        <v>484</v>
      </c>
      <c r="C73" s="15" t="s">
        <v>64</v>
      </c>
      <c r="D73" s="15" t="s">
        <v>1901</v>
      </c>
      <c r="E73" s="16" t="s">
        <v>1893</v>
      </c>
      <c r="F73" s="16"/>
      <c r="G73" s="17" t="str">
        <f t="shared" si="32"/>
        <v>温度</v>
      </c>
      <c r="H73" s="17" t="str">
        <f t="shared" si="32"/>
        <v/>
      </c>
      <c r="I73" s="17" t="str">
        <f t="shared" si="36"/>
        <v/>
      </c>
      <c r="J73" s="17" t="str">
        <f t="shared" si="37"/>
        <v/>
      </c>
      <c r="K73" s="17" t="str">
        <f t="shared" si="42"/>
        <v/>
      </c>
      <c r="L73" s="17" t="str">
        <f t="shared" si="42"/>
        <v/>
      </c>
      <c r="M73" s="17" t="str">
        <f t="shared" si="42"/>
        <v/>
      </c>
      <c r="N73" s="17" t="str">
        <f t="shared" si="42"/>
        <v/>
      </c>
      <c r="O73" s="17" t="str">
        <f t="shared" si="42"/>
        <v/>
      </c>
      <c r="P73" s="17" t="str">
        <f t="shared" si="42"/>
        <v/>
      </c>
      <c r="Q73" s="17" t="str">
        <f t="shared" si="42"/>
        <v/>
      </c>
      <c r="R73" s="17" t="str">
        <f t="shared" si="42"/>
        <v/>
      </c>
      <c r="S73" s="17" t="str">
        <f t="shared" si="42"/>
        <v/>
      </c>
      <c r="T73" s="17" t="str">
        <f t="shared" si="38"/>
        <v/>
      </c>
      <c r="U73" s="17" t="str">
        <f t="shared" si="34"/>
        <v/>
      </c>
      <c r="V73" s="17" t="str">
        <f t="shared" si="34"/>
        <v/>
      </c>
      <c r="W73" s="17" t="str">
        <f t="shared" si="39"/>
        <v/>
      </c>
      <c r="X73" s="17" t="str">
        <f t="shared" si="40"/>
        <v/>
      </c>
      <c r="Y73" s="17" t="str">
        <f t="shared" si="40"/>
        <v/>
      </c>
      <c r="Z73" s="17" t="str">
        <f t="shared" si="40"/>
        <v/>
      </c>
      <c r="AA73" s="17" t="str">
        <f t="shared" si="40"/>
        <v>异常</v>
      </c>
      <c r="AB73" s="17" t="str">
        <f t="shared" si="40"/>
        <v/>
      </c>
      <c r="AC73" s="17" t="str">
        <f t="shared" si="30"/>
        <v/>
      </c>
      <c r="AD73" s="17" t="str">
        <f t="shared" si="31"/>
        <v>温度</v>
      </c>
      <c r="AE73" s="3" t="str">
        <f>VLOOKUP(AD73,信号字典!B:C,2,FALSE)</f>
        <v>TE</v>
      </c>
      <c r="AF73" s="17">
        <v>6</v>
      </c>
      <c r="AG73" s="17" t="str">
        <f t="shared" si="41"/>
        <v>异常</v>
      </c>
      <c r="AH73" s="3" t="str">
        <f>IFERROR(VLOOKUP(AG73,信号字典!F:G,2,FALSE), "F")</f>
        <v>X</v>
      </c>
      <c r="AI73" s="17"/>
    </row>
    <row r="74" spans="1:35" x14ac:dyDescent="0.15">
      <c r="A74" s="17" t="str">
        <f t="shared" si="35"/>
        <v>_TE07_F</v>
      </c>
      <c r="B74" s="17" t="s">
        <v>484</v>
      </c>
      <c r="C74" s="15" t="s">
        <v>44</v>
      </c>
      <c r="D74" s="15" t="s">
        <v>1917</v>
      </c>
      <c r="E74" s="16" t="s">
        <v>1889</v>
      </c>
      <c r="F74" s="16" t="s">
        <v>1898</v>
      </c>
      <c r="G74" s="17" t="str">
        <f t="shared" si="32"/>
        <v>温度</v>
      </c>
      <c r="H74" s="17" t="str">
        <f t="shared" si="32"/>
        <v/>
      </c>
      <c r="I74" s="17" t="str">
        <f t="shared" si="36"/>
        <v/>
      </c>
      <c r="J74" s="17" t="str">
        <f t="shared" si="37"/>
        <v/>
      </c>
      <c r="K74" s="17" t="str">
        <f t="shared" si="42"/>
        <v/>
      </c>
      <c r="L74" s="17" t="str">
        <f t="shared" si="42"/>
        <v/>
      </c>
      <c r="M74" s="17" t="str">
        <f t="shared" si="42"/>
        <v/>
      </c>
      <c r="N74" s="17" t="str">
        <f t="shared" si="42"/>
        <v/>
      </c>
      <c r="O74" s="17" t="str">
        <f t="shared" si="42"/>
        <v/>
      </c>
      <c r="P74" s="17" t="str">
        <f t="shared" si="42"/>
        <v/>
      </c>
      <c r="Q74" s="17" t="str">
        <f t="shared" si="42"/>
        <v/>
      </c>
      <c r="R74" s="17" t="str">
        <f t="shared" si="42"/>
        <v/>
      </c>
      <c r="S74" s="17" t="str">
        <f t="shared" si="42"/>
        <v/>
      </c>
      <c r="T74" s="17" t="str">
        <f t="shared" si="38"/>
        <v/>
      </c>
      <c r="U74" s="17" t="str">
        <f t="shared" si="34"/>
        <v/>
      </c>
      <c r="V74" s="17" t="str">
        <f t="shared" si="34"/>
        <v/>
      </c>
      <c r="W74" s="17" t="str">
        <f t="shared" si="39"/>
        <v/>
      </c>
      <c r="X74" s="17" t="str">
        <f t="shared" si="40"/>
        <v/>
      </c>
      <c r="Y74" s="17" t="str">
        <f t="shared" si="40"/>
        <v/>
      </c>
      <c r="Z74" s="17" t="str">
        <f t="shared" si="40"/>
        <v/>
      </c>
      <c r="AA74" s="17" t="str">
        <f t="shared" si="40"/>
        <v/>
      </c>
      <c r="AB74" s="17" t="str">
        <f t="shared" si="40"/>
        <v/>
      </c>
      <c r="AC74" s="17" t="str">
        <f t="shared" si="30"/>
        <v/>
      </c>
      <c r="AD74" s="17" t="str">
        <f t="shared" si="31"/>
        <v>温度</v>
      </c>
      <c r="AE74" s="3" t="str">
        <f>VLOOKUP(AD74,信号字典!B:C,2,FALSE)</f>
        <v>TE</v>
      </c>
      <c r="AF74" s="17">
        <v>7</v>
      </c>
      <c r="AG74" s="17" t="str">
        <f t="shared" si="41"/>
        <v>反馈值</v>
      </c>
      <c r="AH74" s="3" t="str">
        <f>IFERROR(VLOOKUP(AG74,信号字典!F:G,2,FALSE), "F")</f>
        <v>F</v>
      </c>
      <c r="AI74" s="17"/>
    </row>
    <row r="75" spans="1:35" x14ac:dyDescent="0.15">
      <c r="A75" s="17" t="str">
        <f t="shared" si="35"/>
        <v>_DP01_X</v>
      </c>
      <c r="B75" s="17" t="s">
        <v>484</v>
      </c>
      <c r="C75" s="15" t="s">
        <v>72</v>
      </c>
      <c r="D75" s="15" t="s">
        <v>1902</v>
      </c>
      <c r="E75" s="16" t="s">
        <v>1893</v>
      </c>
      <c r="F75" s="16"/>
      <c r="G75" s="17" t="str">
        <f t="shared" si="32"/>
        <v/>
      </c>
      <c r="H75" s="17" t="str">
        <f t="shared" si="32"/>
        <v/>
      </c>
      <c r="I75" s="17" t="str">
        <f t="shared" si="36"/>
        <v/>
      </c>
      <c r="J75" s="17" t="str">
        <f t="shared" si="37"/>
        <v/>
      </c>
      <c r="K75" s="17" t="str">
        <f t="shared" si="42"/>
        <v>压差</v>
      </c>
      <c r="L75" s="17" t="str">
        <f t="shared" si="42"/>
        <v/>
      </c>
      <c r="M75" s="17" t="str">
        <f t="shared" si="42"/>
        <v/>
      </c>
      <c r="N75" s="17" t="str">
        <f t="shared" si="42"/>
        <v/>
      </c>
      <c r="O75" s="17" t="str">
        <f t="shared" si="42"/>
        <v/>
      </c>
      <c r="P75" s="17" t="str">
        <f t="shared" si="42"/>
        <v/>
      </c>
      <c r="Q75" s="17" t="str">
        <f t="shared" si="42"/>
        <v/>
      </c>
      <c r="R75" s="17" t="str">
        <f t="shared" si="42"/>
        <v/>
      </c>
      <c r="S75" s="17" t="str">
        <f t="shared" si="42"/>
        <v/>
      </c>
      <c r="T75" s="17" t="str">
        <f t="shared" si="38"/>
        <v/>
      </c>
      <c r="U75" s="17" t="str">
        <f t="shared" si="34"/>
        <v/>
      </c>
      <c r="V75" s="17" t="str">
        <f t="shared" si="34"/>
        <v/>
      </c>
      <c r="W75" s="17" t="str">
        <f t="shared" si="39"/>
        <v/>
      </c>
      <c r="X75" s="17" t="str">
        <f t="shared" si="40"/>
        <v/>
      </c>
      <c r="Y75" s="17" t="str">
        <f t="shared" si="40"/>
        <v/>
      </c>
      <c r="Z75" s="17" t="str">
        <f t="shared" si="40"/>
        <v/>
      </c>
      <c r="AA75" s="17" t="str">
        <f t="shared" si="40"/>
        <v>异常</v>
      </c>
      <c r="AB75" s="17" t="str">
        <f t="shared" si="40"/>
        <v/>
      </c>
      <c r="AC75" s="17" t="str">
        <f t="shared" si="30"/>
        <v/>
      </c>
      <c r="AD75" s="17" t="str">
        <f t="shared" si="31"/>
        <v>压差</v>
      </c>
      <c r="AE75" s="3" t="str">
        <f>VLOOKUP(AD75,信号字典!B:C,2,FALSE)</f>
        <v>DP</v>
      </c>
      <c r="AF75" s="17">
        <v>1</v>
      </c>
      <c r="AG75" s="17" t="str">
        <f t="shared" si="41"/>
        <v>异常</v>
      </c>
      <c r="AH75" s="3" t="str">
        <f>IFERROR(VLOOKUP(AG75,信号字典!F:G,2,FALSE), "F")</f>
        <v>X</v>
      </c>
      <c r="AI75" s="17"/>
    </row>
    <row r="76" spans="1:35" x14ac:dyDescent="0.15">
      <c r="A76" s="17" t="str">
        <f t="shared" si="35"/>
        <v>_DP02_X</v>
      </c>
      <c r="B76" s="17" t="s">
        <v>484</v>
      </c>
      <c r="C76" s="15" t="s">
        <v>74</v>
      </c>
      <c r="D76" s="15" t="s">
        <v>1903</v>
      </c>
      <c r="E76" s="16" t="s">
        <v>1893</v>
      </c>
      <c r="F76" s="16"/>
      <c r="G76" s="17" t="str">
        <f t="shared" si="32"/>
        <v/>
      </c>
      <c r="H76" s="17" t="str">
        <f t="shared" si="32"/>
        <v/>
      </c>
      <c r="I76" s="17" t="str">
        <f t="shared" si="36"/>
        <v/>
      </c>
      <c r="J76" s="17" t="str">
        <f t="shared" si="37"/>
        <v/>
      </c>
      <c r="K76" s="17" t="str">
        <f t="shared" si="42"/>
        <v>压差</v>
      </c>
      <c r="L76" s="17" t="str">
        <f t="shared" si="42"/>
        <v/>
      </c>
      <c r="M76" s="17" t="str">
        <f t="shared" si="42"/>
        <v/>
      </c>
      <c r="N76" s="17" t="str">
        <f t="shared" si="42"/>
        <v/>
      </c>
      <c r="O76" s="17" t="str">
        <f t="shared" si="42"/>
        <v/>
      </c>
      <c r="P76" s="17" t="str">
        <f t="shared" si="42"/>
        <v/>
      </c>
      <c r="Q76" s="17" t="str">
        <f t="shared" si="42"/>
        <v/>
      </c>
      <c r="R76" s="17" t="str">
        <f t="shared" si="42"/>
        <v/>
      </c>
      <c r="S76" s="17" t="str">
        <f t="shared" si="42"/>
        <v/>
      </c>
      <c r="T76" s="17" t="str">
        <f t="shared" si="38"/>
        <v/>
      </c>
      <c r="U76" s="17" t="str">
        <f t="shared" si="34"/>
        <v/>
      </c>
      <c r="V76" s="17" t="str">
        <f t="shared" si="34"/>
        <v/>
      </c>
      <c r="W76" s="17" t="str">
        <f t="shared" si="39"/>
        <v/>
      </c>
      <c r="X76" s="17" t="str">
        <f t="shared" ref="X76:AB85" si="43">IF(ISNUMBER(SEARCH(X$1, $C76)), X$1, "")</f>
        <v/>
      </c>
      <c r="Y76" s="17" t="str">
        <f t="shared" si="43"/>
        <v/>
      </c>
      <c r="Z76" s="17" t="str">
        <f t="shared" si="43"/>
        <v/>
      </c>
      <c r="AA76" s="17" t="str">
        <f t="shared" si="43"/>
        <v>异常</v>
      </c>
      <c r="AB76" s="17" t="str">
        <f t="shared" si="43"/>
        <v/>
      </c>
      <c r="AC76" s="17" t="str">
        <f t="shared" si="30"/>
        <v/>
      </c>
      <c r="AD76" s="17" t="str">
        <f t="shared" si="31"/>
        <v>压差</v>
      </c>
      <c r="AE76" s="3" t="str">
        <f>VLOOKUP(AD76,信号字典!B:C,2,FALSE)</f>
        <v>DP</v>
      </c>
      <c r="AF76" s="17">
        <v>2</v>
      </c>
      <c r="AG76" s="17" t="str">
        <f t="shared" si="41"/>
        <v>异常</v>
      </c>
      <c r="AH76" s="3" t="str">
        <f>IFERROR(VLOOKUP(AG76,信号字典!F:G,2,FALSE), "F")</f>
        <v>X</v>
      </c>
      <c r="AI76" s="17"/>
    </row>
    <row r="77" spans="1:35" x14ac:dyDescent="0.15">
      <c r="A77" s="17" t="str">
        <f t="shared" si="35"/>
        <v>_PR01_F</v>
      </c>
      <c r="B77" s="17" t="s">
        <v>484</v>
      </c>
      <c r="C77" s="15" t="s">
        <v>78</v>
      </c>
      <c r="D77" s="15" t="s">
        <v>1918</v>
      </c>
      <c r="E77" s="16" t="s">
        <v>1889</v>
      </c>
      <c r="F77" s="16" t="s">
        <v>1919</v>
      </c>
      <c r="G77" s="17" t="str">
        <f t="shared" si="32"/>
        <v/>
      </c>
      <c r="H77" s="17" t="str">
        <f t="shared" si="32"/>
        <v/>
      </c>
      <c r="I77" s="17" t="str">
        <f t="shared" si="36"/>
        <v/>
      </c>
      <c r="J77" s="17" t="str">
        <f t="shared" si="37"/>
        <v>压力</v>
      </c>
      <c r="K77" s="17" t="str">
        <f t="shared" si="42"/>
        <v/>
      </c>
      <c r="L77" s="17" t="str">
        <f t="shared" si="42"/>
        <v/>
      </c>
      <c r="M77" s="17" t="str">
        <f t="shared" si="42"/>
        <v/>
      </c>
      <c r="N77" s="17" t="str">
        <f t="shared" si="42"/>
        <v/>
      </c>
      <c r="O77" s="17" t="str">
        <f t="shared" si="42"/>
        <v/>
      </c>
      <c r="P77" s="17" t="str">
        <f t="shared" si="42"/>
        <v/>
      </c>
      <c r="Q77" s="17" t="str">
        <f t="shared" si="42"/>
        <v/>
      </c>
      <c r="R77" s="17" t="str">
        <f t="shared" si="42"/>
        <v/>
      </c>
      <c r="S77" s="17" t="str">
        <f t="shared" si="42"/>
        <v/>
      </c>
      <c r="T77" s="17" t="str">
        <f t="shared" si="38"/>
        <v/>
      </c>
      <c r="U77" s="17" t="str">
        <f t="shared" si="34"/>
        <v/>
      </c>
      <c r="V77" s="17" t="str">
        <f t="shared" si="34"/>
        <v/>
      </c>
      <c r="W77" s="17" t="str">
        <f t="shared" si="39"/>
        <v/>
      </c>
      <c r="X77" s="17" t="str">
        <f t="shared" si="43"/>
        <v/>
      </c>
      <c r="Y77" s="17" t="str">
        <f t="shared" si="43"/>
        <v/>
      </c>
      <c r="Z77" s="17" t="str">
        <f t="shared" si="43"/>
        <v/>
      </c>
      <c r="AA77" s="17" t="str">
        <f t="shared" si="43"/>
        <v/>
      </c>
      <c r="AB77" s="17" t="str">
        <f t="shared" si="43"/>
        <v/>
      </c>
      <c r="AC77" s="17" t="str">
        <f t="shared" si="30"/>
        <v/>
      </c>
      <c r="AD77" s="17" t="str">
        <f t="shared" si="31"/>
        <v>压力</v>
      </c>
      <c r="AE77" s="3" t="str">
        <f>VLOOKUP(AD77,信号字典!B:C,2,FALSE)</f>
        <v>PR</v>
      </c>
      <c r="AF77" s="17">
        <v>1</v>
      </c>
      <c r="AG77" s="17" t="str">
        <f t="shared" si="41"/>
        <v>反馈值</v>
      </c>
      <c r="AH77" s="3" t="str">
        <f>IFERROR(VLOOKUP(AG77,信号字典!F:G,2,FALSE), "F")</f>
        <v>F</v>
      </c>
      <c r="AI77" s="17"/>
    </row>
    <row r="78" spans="1:35" x14ac:dyDescent="0.15">
      <c r="A78" s="17" t="str">
        <f t="shared" si="35"/>
        <v>_SN01_E</v>
      </c>
      <c r="B78" s="17" t="s">
        <v>484</v>
      </c>
      <c r="C78" s="15" t="s">
        <v>84</v>
      </c>
      <c r="D78" s="15" t="s">
        <v>1904</v>
      </c>
      <c r="E78" s="16" t="s">
        <v>1893</v>
      </c>
      <c r="F78" s="16"/>
      <c r="G78" s="17" t="str">
        <f t="shared" si="32"/>
        <v/>
      </c>
      <c r="H78" s="17" t="str">
        <f t="shared" si="32"/>
        <v/>
      </c>
      <c r="I78" s="17" t="str">
        <f t="shared" si="36"/>
        <v/>
      </c>
      <c r="J78" s="17" t="str">
        <f t="shared" si="37"/>
        <v/>
      </c>
      <c r="K78" s="17" t="str">
        <f t="shared" si="42"/>
        <v/>
      </c>
      <c r="L78" s="17" t="str">
        <f t="shared" si="42"/>
        <v/>
      </c>
      <c r="M78" s="17" t="str">
        <f t="shared" si="42"/>
        <v/>
      </c>
      <c r="N78" s="17" t="str">
        <f t="shared" si="42"/>
        <v/>
      </c>
      <c r="O78" s="17" t="str">
        <f t="shared" si="42"/>
        <v/>
      </c>
      <c r="P78" s="17" t="str">
        <f t="shared" si="42"/>
        <v/>
      </c>
      <c r="Q78" s="17" t="str">
        <f t="shared" si="42"/>
        <v/>
      </c>
      <c r="R78" s="17" t="str">
        <f t="shared" si="42"/>
        <v/>
      </c>
      <c r="S78" s="17" t="str">
        <f t="shared" si="42"/>
        <v/>
      </c>
      <c r="T78" s="17" t="str">
        <f t="shared" si="38"/>
        <v/>
      </c>
      <c r="U78" s="17" t="str">
        <f t="shared" si="34"/>
        <v/>
      </c>
      <c r="V78" s="17" t="str">
        <f t="shared" si="34"/>
        <v/>
      </c>
      <c r="W78" s="17" t="str">
        <f t="shared" si="39"/>
        <v>状态信号</v>
      </c>
      <c r="X78" s="17" t="str">
        <f t="shared" si="43"/>
        <v/>
      </c>
      <c r="Y78" s="17" t="str">
        <f t="shared" si="43"/>
        <v>故障</v>
      </c>
      <c r="Z78" s="17" t="str">
        <f t="shared" si="43"/>
        <v/>
      </c>
      <c r="AA78" s="17" t="str">
        <f t="shared" si="43"/>
        <v/>
      </c>
      <c r="AB78" s="17" t="str">
        <f t="shared" si="43"/>
        <v/>
      </c>
      <c r="AC78" s="17" t="str">
        <f t="shared" si="30"/>
        <v/>
      </c>
      <c r="AD78" s="17" t="str">
        <f t="shared" si="31"/>
        <v>状态信号</v>
      </c>
      <c r="AE78" s="3" t="str">
        <f>VLOOKUP(AD78,信号字典!B:C,2,FALSE)</f>
        <v>SN</v>
      </c>
      <c r="AF78" s="17">
        <v>1</v>
      </c>
      <c r="AG78" s="17" t="str">
        <f t="shared" si="41"/>
        <v>故障</v>
      </c>
      <c r="AH78" s="3" t="str">
        <f>IFERROR(VLOOKUP(AG78,信号字典!F:G,2,FALSE), "F")</f>
        <v>E</v>
      </c>
      <c r="AI78" s="17"/>
    </row>
    <row r="79" spans="1:35" x14ac:dyDescent="0.15">
      <c r="A79" s="17" t="str">
        <f t="shared" si="35"/>
        <v>_SN02_M</v>
      </c>
      <c r="B79" s="17" t="s">
        <v>484</v>
      </c>
      <c r="C79" s="15" t="s">
        <v>80</v>
      </c>
      <c r="D79" s="15" t="s">
        <v>1905</v>
      </c>
      <c r="E79" s="16" t="s">
        <v>1893</v>
      </c>
      <c r="F79" s="16"/>
      <c r="G79" s="17" t="str">
        <f t="shared" si="32"/>
        <v/>
      </c>
      <c r="H79" s="17" t="str">
        <f t="shared" si="32"/>
        <v/>
      </c>
      <c r="I79" s="17" t="str">
        <f t="shared" si="36"/>
        <v/>
      </c>
      <c r="J79" s="17" t="str">
        <f t="shared" si="37"/>
        <v/>
      </c>
      <c r="K79" s="17" t="str">
        <f t="shared" si="42"/>
        <v/>
      </c>
      <c r="L79" s="17" t="str">
        <f t="shared" si="42"/>
        <v/>
      </c>
      <c r="M79" s="17" t="str">
        <f t="shared" si="42"/>
        <v/>
      </c>
      <c r="N79" s="17" t="str">
        <f t="shared" si="42"/>
        <v/>
      </c>
      <c r="O79" s="17" t="str">
        <f t="shared" si="42"/>
        <v/>
      </c>
      <c r="P79" s="17" t="str">
        <f t="shared" si="42"/>
        <v/>
      </c>
      <c r="Q79" s="17" t="str">
        <f t="shared" si="42"/>
        <v/>
      </c>
      <c r="R79" s="17" t="str">
        <f t="shared" si="42"/>
        <v/>
      </c>
      <c r="S79" s="17" t="str">
        <f t="shared" si="42"/>
        <v/>
      </c>
      <c r="T79" s="17" t="str">
        <f t="shared" si="38"/>
        <v/>
      </c>
      <c r="U79" s="17" t="str">
        <f t="shared" si="34"/>
        <v/>
      </c>
      <c r="V79" s="17" t="str">
        <f t="shared" si="34"/>
        <v/>
      </c>
      <c r="W79" s="17" t="str">
        <f t="shared" si="39"/>
        <v>状态信号</v>
      </c>
      <c r="X79" s="17" t="str">
        <f t="shared" si="43"/>
        <v/>
      </c>
      <c r="Y79" s="17" t="str">
        <f t="shared" si="43"/>
        <v/>
      </c>
      <c r="Z79" s="17" t="str">
        <f t="shared" si="43"/>
        <v>远程</v>
      </c>
      <c r="AA79" s="17" t="str">
        <f t="shared" si="43"/>
        <v/>
      </c>
      <c r="AB79" s="17" t="str">
        <f t="shared" si="43"/>
        <v/>
      </c>
      <c r="AC79" s="17" t="str">
        <f t="shared" si="30"/>
        <v/>
      </c>
      <c r="AD79" s="17" t="str">
        <f t="shared" si="31"/>
        <v>状态信号</v>
      </c>
      <c r="AE79" s="3" t="str">
        <f>VLOOKUP(AD79,信号字典!B:C,2,FALSE)</f>
        <v>SN</v>
      </c>
      <c r="AF79" s="17">
        <v>2</v>
      </c>
      <c r="AG79" s="17" t="str">
        <f t="shared" si="41"/>
        <v>远程</v>
      </c>
      <c r="AH79" s="3" t="str">
        <f>IFERROR(VLOOKUP(AG79,信号字典!F:G,2,FALSE), "F")</f>
        <v>M</v>
      </c>
      <c r="AI79" s="17"/>
    </row>
    <row r="80" spans="1:35" x14ac:dyDescent="0.15">
      <c r="A80" s="17" t="str">
        <f t="shared" si="35"/>
        <v>_SN03_R</v>
      </c>
      <c r="B80" s="17" t="s">
        <v>484</v>
      </c>
      <c r="C80" s="15" t="s">
        <v>82</v>
      </c>
      <c r="D80" s="15" t="s">
        <v>1906</v>
      </c>
      <c r="E80" s="16" t="s">
        <v>1893</v>
      </c>
      <c r="F80" s="16"/>
      <c r="G80" s="17" t="str">
        <f t="shared" si="32"/>
        <v/>
      </c>
      <c r="H80" s="17" t="str">
        <f t="shared" si="32"/>
        <v/>
      </c>
      <c r="I80" s="17" t="str">
        <f t="shared" si="36"/>
        <v/>
      </c>
      <c r="J80" s="17" t="str">
        <f t="shared" si="37"/>
        <v/>
      </c>
      <c r="K80" s="17" t="str">
        <f t="shared" si="42"/>
        <v/>
      </c>
      <c r="L80" s="17" t="str">
        <f t="shared" si="42"/>
        <v/>
      </c>
      <c r="M80" s="17" t="str">
        <f t="shared" si="42"/>
        <v/>
      </c>
      <c r="N80" s="17" t="str">
        <f t="shared" si="42"/>
        <v/>
      </c>
      <c r="O80" s="17" t="str">
        <f t="shared" si="42"/>
        <v/>
      </c>
      <c r="P80" s="17" t="str">
        <f t="shared" si="42"/>
        <v/>
      </c>
      <c r="Q80" s="17" t="str">
        <f t="shared" si="42"/>
        <v/>
      </c>
      <c r="R80" s="17" t="str">
        <f t="shared" si="42"/>
        <v/>
      </c>
      <c r="S80" s="17" t="str">
        <f t="shared" si="42"/>
        <v/>
      </c>
      <c r="T80" s="17" t="str">
        <f t="shared" si="38"/>
        <v/>
      </c>
      <c r="U80" s="17" t="str">
        <f t="shared" si="34"/>
        <v/>
      </c>
      <c r="V80" s="17" t="str">
        <f t="shared" si="34"/>
        <v/>
      </c>
      <c r="W80" s="17" t="str">
        <f t="shared" si="39"/>
        <v>状态信号</v>
      </c>
      <c r="X80" s="17" t="str">
        <f t="shared" si="43"/>
        <v>运行</v>
      </c>
      <c r="Y80" s="17" t="str">
        <f t="shared" si="43"/>
        <v/>
      </c>
      <c r="Z80" s="17" t="str">
        <f t="shared" si="43"/>
        <v/>
      </c>
      <c r="AA80" s="17" t="str">
        <f t="shared" si="43"/>
        <v/>
      </c>
      <c r="AB80" s="17" t="str">
        <f t="shared" si="43"/>
        <v/>
      </c>
      <c r="AC80" s="17" t="str">
        <f t="shared" si="30"/>
        <v/>
      </c>
      <c r="AD80" s="17" t="str">
        <f t="shared" si="31"/>
        <v>状态信号</v>
      </c>
      <c r="AE80" s="3" t="str">
        <f>VLOOKUP(AD80,信号字典!B:C,2,FALSE)</f>
        <v>SN</v>
      </c>
      <c r="AF80" s="17">
        <v>3</v>
      </c>
      <c r="AG80" s="17" t="str">
        <f t="shared" si="41"/>
        <v>运行</v>
      </c>
      <c r="AH80" s="3" t="str">
        <f>IFERROR(VLOOKUP(AG80,信号字典!F:G,2,FALSE), "F")</f>
        <v>R</v>
      </c>
      <c r="AI80" s="17"/>
    </row>
    <row r="81" spans="1:35" x14ac:dyDescent="0.15">
      <c r="A81" s="17" t="str">
        <f t="shared" si="35"/>
        <v>_SN04_S</v>
      </c>
      <c r="B81" s="17" t="s">
        <v>484</v>
      </c>
      <c r="C81" s="18" t="s">
        <v>90</v>
      </c>
      <c r="D81" s="15" t="s">
        <v>1907</v>
      </c>
      <c r="E81" s="16" t="s">
        <v>1893</v>
      </c>
      <c r="F81" s="16"/>
      <c r="G81" s="17" t="str">
        <f t="shared" si="32"/>
        <v/>
      </c>
      <c r="H81" s="17" t="str">
        <f t="shared" si="32"/>
        <v/>
      </c>
      <c r="I81" s="17" t="str">
        <f t="shared" si="36"/>
        <v/>
      </c>
      <c r="J81" s="17" t="str">
        <f t="shared" si="37"/>
        <v/>
      </c>
      <c r="K81" s="17" t="str">
        <f t="shared" si="42"/>
        <v/>
      </c>
      <c r="L81" s="17" t="str">
        <f t="shared" si="42"/>
        <v/>
      </c>
      <c r="M81" s="17" t="str">
        <f t="shared" si="42"/>
        <v/>
      </c>
      <c r="N81" s="17" t="str">
        <f t="shared" si="42"/>
        <v/>
      </c>
      <c r="O81" s="17" t="str">
        <f t="shared" si="42"/>
        <v/>
      </c>
      <c r="P81" s="17" t="str">
        <f t="shared" si="42"/>
        <v/>
      </c>
      <c r="Q81" s="17" t="str">
        <f t="shared" si="42"/>
        <v/>
      </c>
      <c r="R81" s="17" t="str">
        <f t="shared" si="42"/>
        <v/>
      </c>
      <c r="S81" s="17" t="str">
        <f t="shared" si="42"/>
        <v/>
      </c>
      <c r="T81" s="17" t="str">
        <f t="shared" si="38"/>
        <v/>
      </c>
      <c r="U81" s="17" t="str">
        <f t="shared" si="34"/>
        <v/>
      </c>
      <c r="V81" s="17" t="str">
        <f t="shared" si="34"/>
        <v/>
      </c>
      <c r="W81" s="17" t="str">
        <f t="shared" si="39"/>
        <v/>
      </c>
      <c r="X81" s="17" t="str">
        <f t="shared" si="43"/>
        <v/>
      </c>
      <c r="Y81" s="17" t="str">
        <f t="shared" si="43"/>
        <v/>
      </c>
      <c r="Z81" s="17" t="str">
        <f t="shared" si="43"/>
        <v/>
      </c>
      <c r="AA81" s="17" t="str">
        <f t="shared" si="43"/>
        <v/>
      </c>
      <c r="AB81" s="17" t="str">
        <f t="shared" si="43"/>
        <v/>
      </c>
      <c r="AC81" s="17" t="s">
        <v>1883</v>
      </c>
      <c r="AD81" s="17" t="s">
        <v>1908</v>
      </c>
      <c r="AE81" s="3" t="str">
        <f>VLOOKUP(AD81,信号字典!B:C,2,FALSE)</f>
        <v>SN</v>
      </c>
      <c r="AF81" s="17">
        <v>4</v>
      </c>
      <c r="AG81" s="17" t="str">
        <f t="shared" si="41"/>
        <v>设定值</v>
      </c>
      <c r="AH81" s="3" t="str">
        <f>IFERROR(VLOOKUP(AG81,信号字典!F:G,2,FALSE), "F")</f>
        <v>S</v>
      </c>
      <c r="AI81" s="17"/>
    </row>
    <row r="82" spans="1:35" x14ac:dyDescent="0.15">
      <c r="A82" s="3" t="str">
        <f t="shared" si="35"/>
        <v>_OP01_F</v>
      </c>
      <c r="B82" s="3" t="s">
        <v>770</v>
      </c>
      <c r="C82" s="9" t="s">
        <v>193</v>
      </c>
      <c r="D82" s="9" t="s">
        <v>1888</v>
      </c>
      <c r="E82" s="27" t="s">
        <v>1889</v>
      </c>
      <c r="F82" s="27" t="s">
        <v>1890</v>
      </c>
      <c r="G82" s="3" t="str">
        <f t="shared" ref="G82:H101" si="44">IF(ISNUMBER(SEARCH(G$1, $C82)), "温度", "")</f>
        <v/>
      </c>
      <c r="H82" s="3" t="str">
        <f t="shared" si="44"/>
        <v/>
      </c>
      <c r="I82" s="3" t="str">
        <f t="shared" si="36"/>
        <v/>
      </c>
      <c r="J82" s="3" t="str">
        <f t="shared" si="37"/>
        <v/>
      </c>
      <c r="K82" s="3" t="str">
        <f t="shared" ref="K82:S91" si="45">IF(ISNUMBER(SEARCH(K$1, $C82)), K$1, "")</f>
        <v/>
      </c>
      <c r="L82" s="3" t="str">
        <f t="shared" si="45"/>
        <v/>
      </c>
      <c r="M82" s="3" t="str">
        <f t="shared" si="45"/>
        <v/>
      </c>
      <c r="N82" s="3" t="str">
        <f t="shared" si="45"/>
        <v>开度</v>
      </c>
      <c r="O82" s="3" t="str">
        <f t="shared" si="45"/>
        <v/>
      </c>
      <c r="P82" s="3" t="str">
        <f t="shared" si="45"/>
        <v/>
      </c>
      <c r="Q82" s="3" t="str">
        <f t="shared" si="45"/>
        <v/>
      </c>
      <c r="R82" s="3" t="str">
        <f t="shared" si="45"/>
        <v/>
      </c>
      <c r="S82" s="3" t="str">
        <f t="shared" si="45"/>
        <v/>
      </c>
      <c r="T82" s="3" t="str">
        <f t="shared" si="38"/>
        <v/>
      </c>
      <c r="U82" s="3" t="str">
        <f t="shared" ref="U82:V101" si="46">IF(ISNUMBER(SEARCH(U$1, $C82)), U$1, "")</f>
        <v/>
      </c>
      <c r="V82" s="3" t="str">
        <f t="shared" si="46"/>
        <v/>
      </c>
      <c r="W82" s="3" t="str">
        <f t="shared" si="39"/>
        <v/>
      </c>
      <c r="X82" s="3" t="str">
        <f t="shared" si="43"/>
        <v/>
      </c>
      <c r="Y82" s="3" t="str">
        <f t="shared" si="43"/>
        <v/>
      </c>
      <c r="Z82" s="3" t="str">
        <f t="shared" si="43"/>
        <v/>
      </c>
      <c r="AA82" s="3" t="str">
        <f t="shared" si="43"/>
        <v/>
      </c>
      <c r="AB82" s="3" t="str">
        <f t="shared" si="43"/>
        <v/>
      </c>
      <c r="AC82" s="3" t="str">
        <f t="shared" ref="AC82:AC105" si="47">IF(ISNUMBER(SEARCH(AC$1, $C82)), AC$1, "")</f>
        <v/>
      </c>
      <c r="AD82" s="3" t="str">
        <f t="shared" ref="AD82:AD105" si="48">G82&amp;H82&amp;I82&amp;J82&amp;K82&amp;L82&amp;M82&amp;N82&amp;O82&amp;P82&amp;Q82&amp;R82&amp;S82&amp;T82&amp;U82&amp;V82&amp;W82</f>
        <v>开度</v>
      </c>
      <c r="AE82" s="3" t="str">
        <f>VLOOKUP(AD82,信号字典!B:C,2,FALSE)</f>
        <v>OP</v>
      </c>
      <c r="AF82" s="3">
        <v>1</v>
      </c>
      <c r="AG82" s="3" t="str">
        <f t="shared" si="41"/>
        <v>反馈值</v>
      </c>
      <c r="AH82" s="3" t="str">
        <f>IFERROR(VLOOKUP(AG82,信号字典!F:G,2,FALSE), "F")</f>
        <v>F</v>
      </c>
      <c r="AI82" s="3"/>
    </row>
    <row r="83" spans="1:35" x14ac:dyDescent="0.15">
      <c r="A83" s="3" t="str">
        <f t="shared" si="35"/>
        <v>_OP02_X</v>
      </c>
      <c r="B83" s="3" t="s">
        <v>770</v>
      </c>
      <c r="C83" s="9" t="s">
        <v>194</v>
      </c>
      <c r="D83" s="9" t="s">
        <v>1892</v>
      </c>
      <c r="E83" s="27" t="s">
        <v>1893</v>
      </c>
      <c r="F83" s="27"/>
      <c r="G83" s="3" t="str">
        <f t="shared" si="44"/>
        <v/>
      </c>
      <c r="H83" s="3" t="str">
        <f t="shared" si="44"/>
        <v/>
      </c>
      <c r="I83" s="3" t="str">
        <f t="shared" si="36"/>
        <v/>
      </c>
      <c r="J83" s="3" t="str">
        <f t="shared" si="37"/>
        <v/>
      </c>
      <c r="K83" s="3" t="str">
        <f t="shared" si="45"/>
        <v/>
      </c>
      <c r="L83" s="3" t="str">
        <f t="shared" si="45"/>
        <v/>
      </c>
      <c r="M83" s="3" t="str">
        <f t="shared" si="45"/>
        <v/>
      </c>
      <c r="N83" s="3" t="str">
        <f t="shared" si="45"/>
        <v>开度</v>
      </c>
      <c r="O83" s="3" t="str">
        <f t="shared" si="45"/>
        <v/>
      </c>
      <c r="P83" s="3" t="str">
        <f t="shared" si="45"/>
        <v/>
      </c>
      <c r="Q83" s="3" t="str">
        <f t="shared" si="45"/>
        <v/>
      </c>
      <c r="R83" s="3" t="str">
        <f t="shared" si="45"/>
        <v/>
      </c>
      <c r="S83" s="3" t="str">
        <f t="shared" si="45"/>
        <v/>
      </c>
      <c r="T83" s="3" t="str">
        <f t="shared" si="38"/>
        <v/>
      </c>
      <c r="U83" s="3" t="str">
        <f t="shared" si="46"/>
        <v/>
      </c>
      <c r="V83" s="3" t="str">
        <f t="shared" si="46"/>
        <v/>
      </c>
      <c r="W83" s="3" t="str">
        <f t="shared" si="39"/>
        <v/>
      </c>
      <c r="X83" s="3" t="str">
        <f t="shared" si="43"/>
        <v/>
      </c>
      <c r="Y83" s="3" t="str">
        <f t="shared" si="43"/>
        <v/>
      </c>
      <c r="Z83" s="3" t="str">
        <f t="shared" si="43"/>
        <v/>
      </c>
      <c r="AA83" s="3" t="str">
        <f t="shared" si="43"/>
        <v>异常</v>
      </c>
      <c r="AB83" s="3" t="str">
        <f t="shared" si="43"/>
        <v/>
      </c>
      <c r="AC83" s="3" t="str">
        <f t="shared" si="47"/>
        <v/>
      </c>
      <c r="AD83" s="3" t="str">
        <f t="shared" si="48"/>
        <v>开度</v>
      </c>
      <c r="AE83" s="3" t="str">
        <f>VLOOKUP(AD83,信号字典!B:C,2,FALSE)</f>
        <v>OP</v>
      </c>
      <c r="AF83" s="3">
        <v>2</v>
      </c>
      <c r="AG83" s="3" t="str">
        <f t="shared" si="41"/>
        <v>异常</v>
      </c>
      <c r="AH83" s="3" t="str">
        <f>IFERROR(VLOOKUP(AG83,信号字典!F:G,2,FALSE), "F")</f>
        <v>X</v>
      </c>
      <c r="AI83" s="3"/>
    </row>
    <row r="84" spans="1:35" x14ac:dyDescent="0.15">
      <c r="A84" s="3" t="str">
        <f t="shared" si="35"/>
        <v>_OP03_F</v>
      </c>
      <c r="B84" s="3" t="s">
        <v>770</v>
      </c>
      <c r="C84" s="9" t="s">
        <v>476</v>
      </c>
      <c r="D84" s="9" t="s">
        <v>1909</v>
      </c>
      <c r="E84" s="27" t="s">
        <v>1889</v>
      </c>
      <c r="F84" s="27" t="s">
        <v>1890</v>
      </c>
      <c r="G84" s="3" t="str">
        <f t="shared" si="44"/>
        <v/>
      </c>
      <c r="H84" s="3" t="str">
        <f t="shared" si="44"/>
        <v/>
      </c>
      <c r="I84" s="3" t="str">
        <f t="shared" si="36"/>
        <v/>
      </c>
      <c r="J84" s="3" t="str">
        <f t="shared" si="37"/>
        <v/>
      </c>
      <c r="K84" s="3" t="str">
        <f t="shared" si="45"/>
        <v/>
      </c>
      <c r="L84" s="3" t="str">
        <f t="shared" si="45"/>
        <v/>
      </c>
      <c r="M84" s="3" t="str">
        <f t="shared" si="45"/>
        <v/>
      </c>
      <c r="N84" s="3" t="str">
        <f t="shared" si="45"/>
        <v>开度</v>
      </c>
      <c r="O84" s="3" t="str">
        <f t="shared" si="45"/>
        <v/>
      </c>
      <c r="P84" s="3" t="str">
        <f t="shared" si="45"/>
        <v/>
      </c>
      <c r="Q84" s="3" t="str">
        <f t="shared" si="45"/>
        <v/>
      </c>
      <c r="R84" s="3" t="str">
        <f t="shared" si="45"/>
        <v/>
      </c>
      <c r="S84" s="3" t="str">
        <f t="shared" si="45"/>
        <v/>
      </c>
      <c r="T84" s="3" t="str">
        <f t="shared" si="38"/>
        <v/>
      </c>
      <c r="U84" s="3" t="str">
        <f t="shared" si="46"/>
        <v/>
      </c>
      <c r="V84" s="3" t="str">
        <f t="shared" si="46"/>
        <v/>
      </c>
      <c r="W84" s="3" t="str">
        <f t="shared" si="39"/>
        <v/>
      </c>
      <c r="X84" s="3" t="str">
        <f t="shared" si="43"/>
        <v/>
      </c>
      <c r="Y84" s="3" t="str">
        <f t="shared" si="43"/>
        <v/>
      </c>
      <c r="Z84" s="3" t="str">
        <f t="shared" si="43"/>
        <v/>
      </c>
      <c r="AA84" s="3" t="str">
        <f t="shared" si="43"/>
        <v/>
      </c>
      <c r="AB84" s="3" t="str">
        <f t="shared" si="43"/>
        <v/>
      </c>
      <c r="AC84" s="3" t="str">
        <f t="shared" si="47"/>
        <v/>
      </c>
      <c r="AD84" s="3" t="str">
        <f t="shared" si="48"/>
        <v>开度</v>
      </c>
      <c r="AE84" s="3" t="str">
        <f>VLOOKUP(AD84,信号字典!B:C,2,FALSE)</f>
        <v>OP</v>
      </c>
      <c r="AF84" s="3">
        <v>3</v>
      </c>
      <c r="AG84" s="3" t="str">
        <f t="shared" si="41"/>
        <v>反馈值</v>
      </c>
      <c r="AH84" s="3" t="str">
        <f>IFERROR(VLOOKUP(AG84,信号字典!F:G,2,FALSE), "F")</f>
        <v>F</v>
      </c>
      <c r="AI84" s="3"/>
    </row>
    <row r="85" spans="1:35" x14ac:dyDescent="0.15">
      <c r="A85" s="3" t="str">
        <f t="shared" si="35"/>
        <v>_OP04_X</v>
      </c>
      <c r="B85" s="3" t="s">
        <v>770</v>
      </c>
      <c r="C85" s="9" t="s">
        <v>477</v>
      </c>
      <c r="D85" s="9" t="s">
        <v>1910</v>
      </c>
      <c r="E85" s="27" t="s">
        <v>1893</v>
      </c>
      <c r="F85" s="27"/>
      <c r="G85" s="3" t="str">
        <f t="shared" si="44"/>
        <v/>
      </c>
      <c r="H85" s="3" t="str">
        <f t="shared" si="44"/>
        <v/>
      </c>
      <c r="I85" s="3" t="str">
        <f t="shared" si="36"/>
        <v/>
      </c>
      <c r="J85" s="3" t="str">
        <f t="shared" si="37"/>
        <v/>
      </c>
      <c r="K85" s="3" t="str">
        <f t="shared" si="45"/>
        <v/>
      </c>
      <c r="L85" s="3" t="str">
        <f t="shared" si="45"/>
        <v/>
      </c>
      <c r="M85" s="3" t="str">
        <f t="shared" si="45"/>
        <v/>
      </c>
      <c r="N85" s="3" t="str">
        <f t="shared" si="45"/>
        <v>开度</v>
      </c>
      <c r="O85" s="3" t="str">
        <f t="shared" si="45"/>
        <v/>
      </c>
      <c r="P85" s="3" t="str">
        <f t="shared" si="45"/>
        <v/>
      </c>
      <c r="Q85" s="3" t="str">
        <f t="shared" si="45"/>
        <v/>
      </c>
      <c r="R85" s="3" t="str">
        <f t="shared" si="45"/>
        <v/>
      </c>
      <c r="S85" s="3" t="str">
        <f t="shared" si="45"/>
        <v/>
      </c>
      <c r="T85" s="3" t="str">
        <f t="shared" si="38"/>
        <v/>
      </c>
      <c r="U85" s="3" t="str">
        <f t="shared" si="46"/>
        <v/>
      </c>
      <c r="V85" s="3" t="str">
        <f t="shared" si="46"/>
        <v/>
      </c>
      <c r="W85" s="3" t="str">
        <f t="shared" si="39"/>
        <v/>
      </c>
      <c r="X85" s="3" t="str">
        <f t="shared" si="43"/>
        <v/>
      </c>
      <c r="Y85" s="3" t="str">
        <f t="shared" si="43"/>
        <v/>
      </c>
      <c r="Z85" s="3" t="str">
        <f t="shared" si="43"/>
        <v/>
      </c>
      <c r="AA85" s="3" t="str">
        <f t="shared" si="43"/>
        <v>异常</v>
      </c>
      <c r="AB85" s="3" t="str">
        <f t="shared" si="43"/>
        <v/>
      </c>
      <c r="AC85" s="3" t="str">
        <f t="shared" si="47"/>
        <v/>
      </c>
      <c r="AD85" s="3" t="str">
        <f t="shared" si="48"/>
        <v>开度</v>
      </c>
      <c r="AE85" s="3" t="str">
        <f>VLOOKUP(AD85,信号字典!B:C,2,FALSE)</f>
        <v>OP</v>
      </c>
      <c r="AF85" s="3">
        <v>4</v>
      </c>
      <c r="AG85" s="3" t="str">
        <f t="shared" si="41"/>
        <v>异常</v>
      </c>
      <c r="AH85" s="3" t="str">
        <f>IFERROR(VLOOKUP(AG85,信号字典!F:G,2,FALSE), "F")</f>
        <v>X</v>
      </c>
      <c r="AI85" s="3"/>
    </row>
    <row r="86" spans="1:35" x14ac:dyDescent="0.15">
      <c r="A86" s="3" t="str">
        <f t="shared" si="35"/>
        <v>_OP05_F</v>
      </c>
      <c r="B86" s="3" t="s">
        <v>770</v>
      </c>
      <c r="C86" s="9" t="s">
        <v>478</v>
      </c>
      <c r="D86" s="9" t="s">
        <v>1911</v>
      </c>
      <c r="E86" s="27" t="s">
        <v>1889</v>
      </c>
      <c r="F86" s="27" t="s">
        <v>1890</v>
      </c>
      <c r="G86" s="3" t="str">
        <f t="shared" si="44"/>
        <v/>
      </c>
      <c r="H86" s="3" t="str">
        <f t="shared" si="44"/>
        <v/>
      </c>
      <c r="I86" s="3" t="str">
        <f t="shared" si="36"/>
        <v/>
      </c>
      <c r="J86" s="3" t="str">
        <f t="shared" si="37"/>
        <v/>
      </c>
      <c r="K86" s="3" t="str">
        <f t="shared" si="45"/>
        <v/>
      </c>
      <c r="L86" s="3" t="str">
        <f t="shared" si="45"/>
        <v/>
      </c>
      <c r="M86" s="3" t="str">
        <f t="shared" si="45"/>
        <v/>
      </c>
      <c r="N86" s="3" t="str">
        <f t="shared" si="45"/>
        <v>开度</v>
      </c>
      <c r="O86" s="3" t="str">
        <f t="shared" si="45"/>
        <v/>
      </c>
      <c r="P86" s="3" t="str">
        <f t="shared" si="45"/>
        <v/>
      </c>
      <c r="Q86" s="3" t="str">
        <f t="shared" si="45"/>
        <v/>
      </c>
      <c r="R86" s="3" t="str">
        <f t="shared" si="45"/>
        <v/>
      </c>
      <c r="S86" s="3" t="str">
        <f t="shared" si="45"/>
        <v/>
      </c>
      <c r="T86" s="3" t="str">
        <f t="shared" si="38"/>
        <v/>
      </c>
      <c r="U86" s="3" t="str">
        <f t="shared" si="46"/>
        <v/>
      </c>
      <c r="V86" s="3" t="str">
        <f t="shared" si="46"/>
        <v/>
      </c>
      <c r="W86" s="3" t="str">
        <f t="shared" si="39"/>
        <v/>
      </c>
      <c r="X86" s="3" t="str">
        <f t="shared" ref="X86:AB95" si="49">IF(ISNUMBER(SEARCH(X$1, $C86)), X$1, "")</f>
        <v/>
      </c>
      <c r="Y86" s="3" t="str">
        <f t="shared" si="49"/>
        <v/>
      </c>
      <c r="Z86" s="3" t="str">
        <f t="shared" si="49"/>
        <v/>
      </c>
      <c r="AA86" s="3" t="str">
        <f t="shared" si="49"/>
        <v/>
      </c>
      <c r="AB86" s="3" t="str">
        <f t="shared" si="49"/>
        <v/>
      </c>
      <c r="AC86" s="3" t="str">
        <f t="shared" si="47"/>
        <v/>
      </c>
      <c r="AD86" s="3" t="str">
        <f t="shared" si="48"/>
        <v>开度</v>
      </c>
      <c r="AE86" s="3" t="str">
        <f>VLOOKUP(AD86,信号字典!B:C,2,FALSE)</f>
        <v>OP</v>
      </c>
      <c r="AF86" s="3">
        <v>5</v>
      </c>
      <c r="AG86" s="3" t="str">
        <f t="shared" si="41"/>
        <v>反馈值</v>
      </c>
      <c r="AH86" s="3" t="str">
        <f>IFERROR(VLOOKUP(AG86,信号字典!F:G,2,FALSE), "F")</f>
        <v>F</v>
      </c>
      <c r="AI86" s="3"/>
    </row>
    <row r="87" spans="1:35" x14ac:dyDescent="0.15">
      <c r="A87" s="3" t="str">
        <f t="shared" si="35"/>
        <v>_OP06_X</v>
      </c>
      <c r="B87" s="3" t="s">
        <v>770</v>
      </c>
      <c r="C87" s="9" t="s">
        <v>479</v>
      </c>
      <c r="D87" s="9" t="s">
        <v>1912</v>
      </c>
      <c r="E87" s="27" t="s">
        <v>1893</v>
      </c>
      <c r="F87" s="27"/>
      <c r="G87" s="3" t="str">
        <f t="shared" si="44"/>
        <v/>
      </c>
      <c r="H87" s="3" t="str">
        <f t="shared" si="44"/>
        <v/>
      </c>
      <c r="I87" s="3" t="str">
        <f t="shared" si="36"/>
        <v/>
      </c>
      <c r="J87" s="3" t="str">
        <f t="shared" si="37"/>
        <v/>
      </c>
      <c r="K87" s="3" t="str">
        <f t="shared" si="45"/>
        <v/>
      </c>
      <c r="L87" s="3" t="str">
        <f t="shared" si="45"/>
        <v/>
      </c>
      <c r="M87" s="3" t="str">
        <f t="shared" si="45"/>
        <v/>
      </c>
      <c r="N87" s="3" t="str">
        <f t="shared" si="45"/>
        <v>开度</v>
      </c>
      <c r="O87" s="3" t="str">
        <f t="shared" si="45"/>
        <v/>
      </c>
      <c r="P87" s="3" t="str">
        <f t="shared" si="45"/>
        <v/>
      </c>
      <c r="Q87" s="3" t="str">
        <f t="shared" si="45"/>
        <v/>
      </c>
      <c r="R87" s="3" t="str">
        <f t="shared" si="45"/>
        <v/>
      </c>
      <c r="S87" s="3" t="str">
        <f t="shared" si="45"/>
        <v/>
      </c>
      <c r="T87" s="3" t="str">
        <f t="shared" si="38"/>
        <v/>
      </c>
      <c r="U87" s="3" t="str">
        <f t="shared" si="46"/>
        <v/>
      </c>
      <c r="V87" s="3" t="str">
        <f t="shared" si="46"/>
        <v/>
      </c>
      <c r="W87" s="3" t="str">
        <f t="shared" si="39"/>
        <v/>
      </c>
      <c r="X87" s="3" t="str">
        <f t="shared" si="49"/>
        <v/>
      </c>
      <c r="Y87" s="3" t="str">
        <f t="shared" si="49"/>
        <v/>
      </c>
      <c r="Z87" s="3" t="str">
        <f t="shared" si="49"/>
        <v/>
      </c>
      <c r="AA87" s="3" t="str">
        <f t="shared" si="49"/>
        <v>异常</v>
      </c>
      <c r="AB87" s="3" t="str">
        <f t="shared" si="49"/>
        <v/>
      </c>
      <c r="AC87" s="3" t="str">
        <f t="shared" si="47"/>
        <v/>
      </c>
      <c r="AD87" s="3" t="str">
        <f t="shared" si="48"/>
        <v>开度</v>
      </c>
      <c r="AE87" s="3" t="str">
        <f>VLOOKUP(AD87,信号字典!B:C,2,FALSE)</f>
        <v>OP</v>
      </c>
      <c r="AF87" s="3">
        <v>6</v>
      </c>
      <c r="AG87" s="3" t="str">
        <f t="shared" si="41"/>
        <v>异常</v>
      </c>
      <c r="AH87" s="3" t="str">
        <f>IFERROR(VLOOKUP(AG87,信号字典!F:G,2,FALSE), "F")</f>
        <v>X</v>
      </c>
      <c r="AI87" s="3"/>
    </row>
    <row r="88" spans="1:35" x14ac:dyDescent="0.15">
      <c r="A88" s="3" t="str">
        <f t="shared" si="35"/>
        <v>_FQ01_F</v>
      </c>
      <c r="B88" s="3" t="s">
        <v>770</v>
      </c>
      <c r="C88" s="9" t="s">
        <v>30</v>
      </c>
      <c r="D88" s="9" t="s">
        <v>1894</v>
      </c>
      <c r="E88" s="27" t="s">
        <v>1889</v>
      </c>
      <c r="F88" s="27" t="s">
        <v>1895</v>
      </c>
      <c r="G88" s="3" t="str">
        <f t="shared" si="44"/>
        <v/>
      </c>
      <c r="H88" s="3" t="str">
        <f t="shared" si="44"/>
        <v/>
      </c>
      <c r="I88" s="3" t="str">
        <f t="shared" si="36"/>
        <v/>
      </c>
      <c r="J88" s="3" t="str">
        <f t="shared" si="37"/>
        <v/>
      </c>
      <c r="K88" s="3" t="str">
        <f t="shared" si="45"/>
        <v/>
      </c>
      <c r="L88" s="3" t="str">
        <f t="shared" si="45"/>
        <v/>
      </c>
      <c r="M88" s="3" t="str">
        <f t="shared" si="45"/>
        <v>频率</v>
      </c>
      <c r="N88" s="3" t="str">
        <f t="shared" si="45"/>
        <v/>
      </c>
      <c r="O88" s="3" t="str">
        <f t="shared" si="45"/>
        <v/>
      </c>
      <c r="P88" s="3" t="str">
        <f t="shared" si="45"/>
        <v/>
      </c>
      <c r="Q88" s="3" t="str">
        <f t="shared" si="45"/>
        <v/>
      </c>
      <c r="R88" s="3" t="str">
        <f t="shared" si="45"/>
        <v/>
      </c>
      <c r="S88" s="3" t="str">
        <f t="shared" si="45"/>
        <v/>
      </c>
      <c r="T88" s="3" t="str">
        <f t="shared" si="38"/>
        <v/>
      </c>
      <c r="U88" s="3" t="str">
        <f t="shared" si="46"/>
        <v/>
      </c>
      <c r="V88" s="3" t="str">
        <f t="shared" si="46"/>
        <v/>
      </c>
      <c r="W88" s="3" t="str">
        <f t="shared" si="39"/>
        <v/>
      </c>
      <c r="X88" s="3" t="str">
        <f t="shared" si="49"/>
        <v/>
      </c>
      <c r="Y88" s="3" t="str">
        <f t="shared" si="49"/>
        <v/>
      </c>
      <c r="Z88" s="3" t="str">
        <f t="shared" si="49"/>
        <v/>
      </c>
      <c r="AA88" s="3" t="str">
        <f t="shared" si="49"/>
        <v/>
      </c>
      <c r="AB88" s="3" t="str">
        <f t="shared" si="49"/>
        <v/>
      </c>
      <c r="AC88" s="3" t="str">
        <f t="shared" si="47"/>
        <v/>
      </c>
      <c r="AD88" s="3" t="str">
        <f t="shared" si="48"/>
        <v>频率</v>
      </c>
      <c r="AE88" s="3" t="str">
        <f>VLOOKUP(AD88,信号字典!B:C,2,FALSE)</f>
        <v>FQ</v>
      </c>
      <c r="AF88" s="3">
        <v>1</v>
      </c>
      <c r="AG88" s="3" t="str">
        <f t="shared" si="41"/>
        <v>反馈值</v>
      </c>
      <c r="AH88" s="3" t="str">
        <f>IFERROR(VLOOKUP(AG88,信号字典!F:G,2,FALSE), "F")</f>
        <v>F</v>
      </c>
      <c r="AI88" s="3"/>
    </row>
    <row r="89" spans="1:35" x14ac:dyDescent="0.15">
      <c r="A89" s="3" t="str">
        <f t="shared" si="35"/>
        <v>_HU01_F</v>
      </c>
      <c r="B89" s="3" t="s">
        <v>770</v>
      </c>
      <c r="C89" s="9" t="s">
        <v>36</v>
      </c>
      <c r="D89" s="9" t="s">
        <v>1896</v>
      </c>
      <c r="E89" s="27" t="s">
        <v>1889</v>
      </c>
      <c r="F89" s="27" t="s">
        <v>1890</v>
      </c>
      <c r="G89" s="3" t="str">
        <f t="shared" si="44"/>
        <v/>
      </c>
      <c r="H89" s="3" t="str">
        <f t="shared" si="44"/>
        <v/>
      </c>
      <c r="I89" s="3" t="str">
        <f t="shared" si="36"/>
        <v>湿度</v>
      </c>
      <c r="J89" s="3" t="str">
        <f t="shared" si="37"/>
        <v/>
      </c>
      <c r="K89" s="3" t="str">
        <f t="shared" si="45"/>
        <v/>
      </c>
      <c r="L89" s="3" t="str">
        <f t="shared" si="45"/>
        <v/>
      </c>
      <c r="M89" s="3" t="str">
        <f t="shared" si="45"/>
        <v/>
      </c>
      <c r="N89" s="3" t="str">
        <f t="shared" si="45"/>
        <v/>
      </c>
      <c r="O89" s="3" t="str">
        <f t="shared" si="45"/>
        <v/>
      </c>
      <c r="P89" s="3" t="str">
        <f t="shared" si="45"/>
        <v/>
      </c>
      <c r="Q89" s="3" t="str">
        <f t="shared" si="45"/>
        <v/>
      </c>
      <c r="R89" s="3" t="str">
        <f t="shared" si="45"/>
        <v/>
      </c>
      <c r="S89" s="3" t="str">
        <f t="shared" si="45"/>
        <v/>
      </c>
      <c r="T89" s="3" t="str">
        <f t="shared" si="38"/>
        <v/>
      </c>
      <c r="U89" s="3" t="str">
        <f t="shared" si="46"/>
        <v/>
      </c>
      <c r="V89" s="3" t="str">
        <f t="shared" si="46"/>
        <v/>
      </c>
      <c r="W89" s="3" t="str">
        <f t="shared" si="39"/>
        <v/>
      </c>
      <c r="X89" s="3" t="str">
        <f t="shared" si="49"/>
        <v/>
      </c>
      <c r="Y89" s="3" t="str">
        <f t="shared" si="49"/>
        <v/>
      </c>
      <c r="Z89" s="3" t="str">
        <f t="shared" si="49"/>
        <v/>
      </c>
      <c r="AA89" s="3" t="str">
        <f t="shared" si="49"/>
        <v/>
      </c>
      <c r="AB89" s="3" t="str">
        <f t="shared" si="49"/>
        <v/>
      </c>
      <c r="AC89" s="3" t="str">
        <f t="shared" si="47"/>
        <v/>
      </c>
      <c r="AD89" s="3" t="str">
        <f t="shared" si="48"/>
        <v>湿度</v>
      </c>
      <c r="AE89" s="3" t="str">
        <f>VLOOKUP(AD89,信号字典!B:C,2,FALSE)</f>
        <v>HU</v>
      </c>
      <c r="AF89" s="3">
        <v>1</v>
      </c>
      <c r="AG89" s="3" t="str">
        <f t="shared" si="41"/>
        <v>反馈值</v>
      </c>
      <c r="AH89" s="3" t="str">
        <f>IFERROR(VLOOKUP(AG89,信号字典!F:G,2,FALSE), "F")</f>
        <v>F</v>
      </c>
      <c r="AI89" s="3"/>
    </row>
    <row r="90" spans="1:35" x14ac:dyDescent="0.15">
      <c r="A90" s="3" t="str">
        <f t="shared" si="35"/>
        <v>_HU02_F</v>
      </c>
      <c r="B90" s="3" t="s">
        <v>770</v>
      </c>
      <c r="C90" s="9" t="s">
        <v>480</v>
      </c>
      <c r="D90" s="9" t="s">
        <v>1913</v>
      </c>
      <c r="E90" s="27" t="s">
        <v>1889</v>
      </c>
      <c r="F90" s="27" t="s">
        <v>1890</v>
      </c>
      <c r="G90" s="3" t="str">
        <f t="shared" si="44"/>
        <v/>
      </c>
      <c r="H90" s="3" t="str">
        <f t="shared" si="44"/>
        <v/>
      </c>
      <c r="I90" s="3" t="str">
        <f t="shared" si="36"/>
        <v>湿度</v>
      </c>
      <c r="J90" s="3" t="str">
        <f t="shared" si="37"/>
        <v/>
      </c>
      <c r="K90" s="3" t="str">
        <f t="shared" si="45"/>
        <v/>
      </c>
      <c r="L90" s="3" t="str">
        <f t="shared" si="45"/>
        <v/>
      </c>
      <c r="M90" s="3" t="str">
        <f t="shared" si="45"/>
        <v/>
      </c>
      <c r="N90" s="3" t="str">
        <f t="shared" si="45"/>
        <v/>
      </c>
      <c r="O90" s="3" t="str">
        <f t="shared" si="45"/>
        <v/>
      </c>
      <c r="P90" s="3" t="str">
        <f t="shared" si="45"/>
        <v/>
      </c>
      <c r="Q90" s="3" t="str">
        <f t="shared" si="45"/>
        <v/>
      </c>
      <c r="R90" s="3" t="str">
        <f t="shared" si="45"/>
        <v/>
      </c>
      <c r="S90" s="3" t="str">
        <f t="shared" si="45"/>
        <v/>
      </c>
      <c r="T90" s="3" t="str">
        <f t="shared" si="38"/>
        <v/>
      </c>
      <c r="U90" s="3" t="str">
        <f t="shared" si="46"/>
        <v/>
      </c>
      <c r="V90" s="3" t="str">
        <f t="shared" si="46"/>
        <v/>
      </c>
      <c r="W90" s="3" t="str">
        <f t="shared" si="39"/>
        <v/>
      </c>
      <c r="X90" s="3" t="str">
        <f t="shared" si="49"/>
        <v/>
      </c>
      <c r="Y90" s="3" t="str">
        <f t="shared" si="49"/>
        <v/>
      </c>
      <c r="Z90" s="3" t="str">
        <f t="shared" si="49"/>
        <v/>
      </c>
      <c r="AA90" s="3" t="str">
        <f t="shared" si="49"/>
        <v/>
      </c>
      <c r="AB90" s="3" t="str">
        <f t="shared" si="49"/>
        <v/>
      </c>
      <c r="AC90" s="3" t="str">
        <f t="shared" si="47"/>
        <v/>
      </c>
      <c r="AD90" s="3" t="str">
        <f t="shared" si="48"/>
        <v>湿度</v>
      </c>
      <c r="AE90" s="3" t="str">
        <f>VLOOKUP(AD90,信号字典!B:C,2,FALSE)</f>
        <v>HU</v>
      </c>
      <c r="AF90" s="3">
        <v>2</v>
      </c>
      <c r="AG90" s="3" t="str">
        <f t="shared" si="41"/>
        <v>反馈值</v>
      </c>
      <c r="AH90" s="3" t="str">
        <f>IFERROR(VLOOKUP(AG90,信号字典!F:G,2,FALSE), "F")</f>
        <v>F</v>
      </c>
      <c r="AI90" s="3"/>
    </row>
    <row r="91" spans="1:35" x14ac:dyDescent="0.15">
      <c r="A91" s="3" t="str">
        <f t="shared" si="35"/>
        <v>_HU03_F</v>
      </c>
      <c r="B91" s="3" t="s">
        <v>770</v>
      </c>
      <c r="C91" s="9" t="s">
        <v>34</v>
      </c>
      <c r="D91" s="9" t="s">
        <v>1897</v>
      </c>
      <c r="E91" s="27" t="s">
        <v>1889</v>
      </c>
      <c r="F91" s="27" t="s">
        <v>1890</v>
      </c>
      <c r="G91" s="3" t="str">
        <f t="shared" si="44"/>
        <v/>
      </c>
      <c r="H91" s="3" t="str">
        <f t="shared" si="44"/>
        <v/>
      </c>
      <c r="I91" s="3" t="str">
        <f t="shared" si="36"/>
        <v>湿度</v>
      </c>
      <c r="J91" s="3" t="str">
        <f t="shared" si="37"/>
        <v/>
      </c>
      <c r="K91" s="3" t="str">
        <f t="shared" si="45"/>
        <v/>
      </c>
      <c r="L91" s="3" t="str">
        <f t="shared" si="45"/>
        <v/>
      </c>
      <c r="M91" s="3" t="str">
        <f t="shared" si="45"/>
        <v/>
      </c>
      <c r="N91" s="3" t="str">
        <f t="shared" si="45"/>
        <v/>
      </c>
      <c r="O91" s="3" t="str">
        <f t="shared" si="45"/>
        <v/>
      </c>
      <c r="P91" s="3" t="str">
        <f t="shared" si="45"/>
        <v/>
      </c>
      <c r="Q91" s="3" t="str">
        <f t="shared" si="45"/>
        <v/>
      </c>
      <c r="R91" s="3" t="str">
        <f t="shared" si="45"/>
        <v/>
      </c>
      <c r="S91" s="3" t="str">
        <f t="shared" si="45"/>
        <v/>
      </c>
      <c r="T91" s="3" t="str">
        <f t="shared" si="38"/>
        <v/>
      </c>
      <c r="U91" s="3" t="str">
        <f t="shared" si="46"/>
        <v/>
      </c>
      <c r="V91" s="3" t="str">
        <f t="shared" si="46"/>
        <v/>
      </c>
      <c r="W91" s="3" t="str">
        <f t="shared" si="39"/>
        <v/>
      </c>
      <c r="X91" s="3" t="str">
        <f t="shared" si="49"/>
        <v/>
      </c>
      <c r="Y91" s="3" t="str">
        <f t="shared" si="49"/>
        <v/>
      </c>
      <c r="Z91" s="3" t="str">
        <f t="shared" si="49"/>
        <v/>
      </c>
      <c r="AA91" s="3" t="str">
        <f t="shared" si="49"/>
        <v/>
      </c>
      <c r="AB91" s="3" t="str">
        <f t="shared" si="49"/>
        <v/>
      </c>
      <c r="AC91" s="3" t="str">
        <f t="shared" si="47"/>
        <v/>
      </c>
      <c r="AD91" s="3" t="str">
        <f t="shared" si="48"/>
        <v>湿度</v>
      </c>
      <c r="AE91" s="3" t="str">
        <f>VLOOKUP(AD91,信号字典!B:C,2,FALSE)</f>
        <v>HU</v>
      </c>
      <c r="AF91" s="3">
        <v>3</v>
      </c>
      <c r="AG91" s="3" t="str">
        <f t="shared" si="41"/>
        <v>反馈值</v>
      </c>
      <c r="AH91" s="3" t="str">
        <f>IFERROR(VLOOKUP(AG91,信号字典!F:G,2,FALSE), "F")</f>
        <v>F</v>
      </c>
      <c r="AI91" s="3"/>
    </row>
    <row r="92" spans="1:35" x14ac:dyDescent="0.15">
      <c r="A92" s="3" t="str">
        <f t="shared" si="35"/>
        <v>_HU04_F</v>
      </c>
      <c r="B92" s="3" t="s">
        <v>770</v>
      </c>
      <c r="C92" s="9" t="s">
        <v>32</v>
      </c>
      <c r="D92" s="9" t="s">
        <v>1914</v>
      </c>
      <c r="E92" s="27" t="s">
        <v>1889</v>
      </c>
      <c r="F92" s="27" t="s">
        <v>1890</v>
      </c>
      <c r="G92" s="3" t="str">
        <f t="shared" si="44"/>
        <v/>
      </c>
      <c r="H92" s="3" t="str">
        <f t="shared" si="44"/>
        <v/>
      </c>
      <c r="I92" s="3" t="str">
        <f t="shared" si="36"/>
        <v>湿度</v>
      </c>
      <c r="J92" s="3" t="str">
        <f t="shared" si="37"/>
        <v/>
      </c>
      <c r="K92" s="3" t="str">
        <f t="shared" ref="K92:S101" si="50">IF(ISNUMBER(SEARCH(K$1, $C92)), K$1, "")</f>
        <v/>
      </c>
      <c r="L92" s="3" t="str">
        <f t="shared" si="50"/>
        <v/>
      </c>
      <c r="M92" s="3" t="str">
        <f t="shared" si="50"/>
        <v/>
      </c>
      <c r="N92" s="3" t="str">
        <f t="shared" si="50"/>
        <v/>
      </c>
      <c r="O92" s="3" t="str">
        <f t="shared" si="50"/>
        <v/>
      </c>
      <c r="P92" s="3" t="str">
        <f t="shared" si="50"/>
        <v/>
      </c>
      <c r="Q92" s="3" t="str">
        <f t="shared" si="50"/>
        <v/>
      </c>
      <c r="R92" s="3" t="str">
        <f t="shared" si="50"/>
        <v/>
      </c>
      <c r="S92" s="3" t="str">
        <f t="shared" si="50"/>
        <v/>
      </c>
      <c r="T92" s="3" t="str">
        <f t="shared" si="38"/>
        <v/>
      </c>
      <c r="U92" s="3" t="str">
        <f t="shared" si="46"/>
        <v/>
      </c>
      <c r="V92" s="3" t="str">
        <f t="shared" si="46"/>
        <v/>
      </c>
      <c r="W92" s="3" t="str">
        <f t="shared" si="39"/>
        <v/>
      </c>
      <c r="X92" s="3" t="str">
        <f t="shared" si="49"/>
        <v/>
      </c>
      <c r="Y92" s="3" t="str">
        <f t="shared" si="49"/>
        <v/>
      </c>
      <c r="Z92" s="3" t="str">
        <f t="shared" si="49"/>
        <v/>
      </c>
      <c r="AA92" s="3" t="str">
        <f t="shared" si="49"/>
        <v/>
      </c>
      <c r="AB92" s="3" t="str">
        <f t="shared" si="49"/>
        <v/>
      </c>
      <c r="AC92" s="3" t="str">
        <f t="shared" si="47"/>
        <v/>
      </c>
      <c r="AD92" s="3" t="str">
        <f t="shared" si="48"/>
        <v>湿度</v>
      </c>
      <c r="AE92" s="3" t="str">
        <f>VLOOKUP(AD92,信号字典!B:C,2,FALSE)</f>
        <v>HU</v>
      </c>
      <c r="AF92" s="3">
        <v>4</v>
      </c>
      <c r="AG92" s="3" t="str">
        <f t="shared" si="41"/>
        <v>反馈值</v>
      </c>
      <c r="AH92" s="3" t="str">
        <f>IFERROR(VLOOKUP(AG92,信号字典!F:G,2,FALSE), "F")</f>
        <v>F</v>
      </c>
      <c r="AI92" s="3"/>
    </row>
    <row r="93" spans="1:35" x14ac:dyDescent="0.15">
      <c r="A93" s="3" t="str">
        <f t="shared" si="35"/>
        <v>_TE01_F</v>
      </c>
      <c r="B93" s="3" t="s">
        <v>770</v>
      </c>
      <c r="C93" s="9" t="s">
        <v>48</v>
      </c>
      <c r="D93" s="9" t="s">
        <v>1896</v>
      </c>
      <c r="E93" s="27" t="s">
        <v>1889</v>
      </c>
      <c r="F93" s="27" t="s">
        <v>1898</v>
      </c>
      <c r="G93" s="3" t="str">
        <f t="shared" si="44"/>
        <v>温度</v>
      </c>
      <c r="H93" s="3" t="str">
        <f t="shared" si="44"/>
        <v/>
      </c>
      <c r="I93" s="3" t="str">
        <f t="shared" si="36"/>
        <v/>
      </c>
      <c r="J93" s="3" t="str">
        <f t="shared" si="37"/>
        <v/>
      </c>
      <c r="K93" s="3" t="str">
        <f t="shared" si="50"/>
        <v/>
      </c>
      <c r="L93" s="3" t="str">
        <f t="shared" si="50"/>
        <v/>
      </c>
      <c r="M93" s="3" t="str">
        <f t="shared" si="50"/>
        <v/>
      </c>
      <c r="N93" s="3" t="str">
        <f t="shared" si="50"/>
        <v/>
      </c>
      <c r="O93" s="3" t="str">
        <f t="shared" si="50"/>
        <v/>
      </c>
      <c r="P93" s="3" t="str">
        <f t="shared" si="50"/>
        <v/>
      </c>
      <c r="Q93" s="3" t="str">
        <f t="shared" si="50"/>
        <v/>
      </c>
      <c r="R93" s="3" t="str">
        <f t="shared" si="50"/>
        <v/>
      </c>
      <c r="S93" s="3" t="str">
        <f t="shared" si="50"/>
        <v/>
      </c>
      <c r="T93" s="3" t="str">
        <f t="shared" si="38"/>
        <v/>
      </c>
      <c r="U93" s="3" t="str">
        <f t="shared" si="46"/>
        <v/>
      </c>
      <c r="V93" s="3" t="str">
        <f t="shared" si="46"/>
        <v/>
      </c>
      <c r="W93" s="3" t="str">
        <f t="shared" si="39"/>
        <v/>
      </c>
      <c r="X93" s="3" t="str">
        <f t="shared" si="49"/>
        <v/>
      </c>
      <c r="Y93" s="3" t="str">
        <f t="shared" si="49"/>
        <v/>
      </c>
      <c r="Z93" s="3" t="str">
        <f t="shared" si="49"/>
        <v/>
      </c>
      <c r="AA93" s="3" t="str">
        <f t="shared" si="49"/>
        <v/>
      </c>
      <c r="AB93" s="3" t="str">
        <f t="shared" si="49"/>
        <v/>
      </c>
      <c r="AC93" s="3" t="str">
        <f t="shared" si="47"/>
        <v/>
      </c>
      <c r="AD93" s="3" t="str">
        <f t="shared" si="48"/>
        <v>温度</v>
      </c>
      <c r="AE93" s="3" t="str">
        <f>VLOOKUP(AD93,信号字典!B:C,2,FALSE)</f>
        <v>TE</v>
      </c>
      <c r="AF93" s="3">
        <v>1</v>
      </c>
      <c r="AG93" s="3" t="str">
        <f t="shared" si="41"/>
        <v>反馈值</v>
      </c>
      <c r="AH93" s="3" t="str">
        <f>IFERROR(VLOOKUP(AG93,信号字典!F:G,2,FALSE), "F")</f>
        <v>F</v>
      </c>
      <c r="AI93" s="3"/>
    </row>
    <row r="94" spans="1:35" x14ac:dyDescent="0.15">
      <c r="A94" s="3" t="str">
        <f t="shared" si="35"/>
        <v>_TE02_X</v>
      </c>
      <c r="B94" s="3" t="s">
        <v>770</v>
      </c>
      <c r="C94" s="9" t="s">
        <v>68</v>
      </c>
      <c r="D94" s="9" t="s">
        <v>1899</v>
      </c>
      <c r="E94" s="27" t="s">
        <v>1893</v>
      </c>
      <c r="F94" s="27"/>
      <c r="G94" s="3" t="str">
        <f t="shared" si="44"/>
        <v>温度</v>
      </c>
      <c r="H94" s="3" t="str">
        <f t="shared" si="44"/>
        <v/>
      </c>
      <c r="I94" s="3" t="str">
        <f t="shared" si="36"/>
        <v/>
      </c>
      <c r="J94" s="3" t="str">
        <f t="shared" si="37"/>
        <v/>
      </c>
      <c r="K94" s="3" t="str">
        <f t="shared" si="50"/>
        <v/>
      </c>
      <c r="L94" s="3" t="str">
        <f t="shared" si="50"/>
        <v/>
      </c>
      <c r="M94" s="3" t="str">
        <f t="shared" si="50"/>
        <v/>
      </c>
      <c r="N94" s="3" t="str">
        <f t="shared" si="50"/>
        <v/>
      </c>
      <c r="O94" s="3" t="str">
        <f t="shared" si="50"/>
        <v/>
      </c>
      <c r="P94" s="3" t="str">
        <f t="shared" si="50"/>
        <v/>
      </c>
      <c r="Q94" s="3" t="str">
        <f t="shared" si="50"/>
        <v/>
      </c>
      <c r="R94" s="3" t="str">
        <f t="shared" si="50"/>
        <v/>
      </c>
      <c r="S94" s="3" t="str">
        <f t="shared" si="50"/>
        <v/>
      </c>
      <c r="T94" s="3" t="str">
        <f t="shared" si="38"/>
        <v/>
      </c>
      <c r="U94" s="3" t="str">
        <f t="shared" si="46"/>
        <v/>
      </c>
      <c r="V94" s="3" t="str">
        <f t="shared" si="46"/>
        <v/>
      </c>
      <c r="W94" s="3" t="str">
        <f t="shared" si="39"/>
        <v/>
      </c>
      <c r="X94" s="3" t="str">
        <f t="shared" si="49"/>
        <v/>
      </c>
      <c r="Y94" s="3" t="str">
        <f t="shared" si="49"/>
        <v/>
      </c>
      <c r="Z94" s="3" t="str">
        <f t="shared" si="49"/>
        <v/>
      </c>
      <c r="AA94" s="3" t="str">
        <f t="shared" si="49"/>
        <v>异常</v>
      </c>
      <c r="AB94" s="3" t="str">
        <f t="shared" si="49"/>
        <v/>
      </c>
      <c r="AC94" s="3" t="str">
        <f t="shared" si="47"/>
        <v/>
      </c>
      <c r="AD94" s="3" t="str">
        <f t="shared" si="48"/>
        <v>温度</v>
      </c>
      <c r="AE94" s="3" t="str">
        <f>VLOOKUP(AD94,信号字典!B:C,2,FALSE)</f>
        <v>TE</v>
      </c>
      <c r="AF94" s="3">
        <v>2</v>
      </c>
      <c r="AG94" s="3" t="str">
        <f t="shared" si="41"/>
        <v>异常</v>
      </c>
      <c r="AH94" s="3" t="str">
        <f>IFERROR(VLOOKUP(AG94,信号字典!F:G,2,FALSE), "F")</f>
        <v>X</v>
      </c>
      <c r="AI94" s="3"/>
    </row>
    <row r="95" spans="1:35" x14ac:dyDescent="0.15">
      <c r="A95" s="3" t="str">
        <f t="shared" si="35"/>
        <v>_TE03_S</v>
      </c>
      <c r="B95" s="3" t="s">
        <v>770</v>
      </c>
      <c r="C95" s="9" t="s">
        <v>62</v>
      </c>
      <c r="D95" s="9" t="s">
        <v>1915</v>
      </c>
      <c r="E95" s="27" t="s">
        <v>1889</v>
      </c>
      <c r="F95" s="27" t="s">
        <v>1898</v>
      </c>
      <c r="G95" s="3" t="str">
        <f t="shared" si="44"/>
        <v>温度</v>
      </c>
      <c r="H95" s="3" t="str">
        <f t="shared" si="44"/>
        <v/>
      </c>
      <c r="I95" s="3" t="str">
        <f t="shared" si="36"/>
        <v/>
      </c>
      <c r="J95" s="3" t="str">
        <f t="shared" si="37"/>
        <v/>
      </c>
      <c r="K95" s="3" t="str">
        <f t="shared" si="50"/>
        <v/>
      </c>
      <c r="L95" s="3" t="str">
        <f t="shared" si="50"/>
        <v/>
      </c>
      <c r="M95" s="3" t="str">
        <f t="shared" si="50"/>
        <v/>
      </c>
      <c r="N95" s="3" t="str">
        <f t="shared" si="50"/>
        <v/>
      </c>
      <c r="O95" s="3" t="str">
        <f t="shared" si="50"/>
        <v/>
      </c>
      <c r="P95" s="3" t="str">
        <f t="shared" si="50"/>
        <v/>
      </c>
      <c r="Q95" s="3" t="str">
        <f t="shared" si="50"/>
        <v/>
      </c>
      <c r="R95" s="3" t="str">
        <f t="shared" si="50"/>
        <v/>
      </c>
      <c r="S95" s="3" t="str">
        <f t="shared" si="50"/>
        <v/>
      </c>
      <c r="T95" s="3" t="str">
        <f t="shared" si="38"/>
        <v/>
      </c>
      <c r="U95" s="3" t="str">
        <f t="shared" si="46"/>
        <v/>
      </c>
      <c r="V95" s="3" t="str">
        <f t="shared" si="46"/>
        <v/>
      </c>
      <c r="W95" s="3" t="str">
        <f t="shared" si="39"/>
        <v/>
      </c>
      <c r="X95" s="3" t="str">
        <f t="shared" si="49"/>
        <v/>
      </c>
      <c r="Y95" s="3" t="str">
        <f t="shared" si="49"/>
        <v/>
      </c>
      <c r="Z95" s="3" t="str">
        <f t="shared" si="49"/>
        <v/>
      </c>
      <c r="AA95" s="3" t="str">
        <f t="shared" si="49"/>
        <v/>
      </c>
      <c r="AB95" s="3" t="str">
        <f t="shared" si="49"/>
        <v/>
      </c>
      <c r="AC95" s="3" t="str">
        <f t="shared" si="47"/>
        <v>设定值</v>
      </c>
      <c r="AD95" s="3" t="str">
        <f t="shared" si="48"/>
        <v>温度</v>
      </c>
      <c r="AE95" s="3" t="str">
        <f>VLOOKUP(AD95,信号字典!B:C,2,FALSE)</f>
        <v>TE</v>
      </c>
      <c r="AF95" s="3">
        <v>3</v>
      </c>
      <c r="AG95" s="3" t="str">
        <f t="shared" si="41"/>
        <v>设定值</v>
      </c>
      <c r="AH95" s="3" t="str">
        <f>IFERROR(VLOOKUP(AG95,信号字典!F:G,2,FALSE), "F")</f>
        <v>S</v>
      </c>
      <c r="AI95" s="3"/>
    </row>
    <row r="96" spans="1:35" x14ac:dyDescent="0.15">
      <c r="A96" s="3" t="str">
        <f t="shared" si="35"/>
        <v>_TE04_F</v>
      </c>
      <c r="B96" s="3" t="s">
        <v>770</v>
      </c>
      <c r="C96" s="9" t="s">
        <v>224</v>
      </c>
      <c r="D96" s="9" t="s">
        <v>1916</v>
      </c>
      <c r="E96" s="27" t="s">
        <v>1889</v>
      </c>
      <c r="F96" s="27" t="s">
        <v>1898</v>
      </c>
      <c r="G96" s="3" t="str">
        <f t="shared" si="44"/>
        <v>温度</v>
      </c>
      <c r="H96" s="3" t="str">
        <f t="shared" si="44"/>
        <v/>
      </c>
      <c r="I96" s="3" t="str">
        <f t="shared" si="36"/>
        <v/>
      </c>
      <c r="J96" s="3" t="str">
        <f t="shared" si="37"/>
        <v/>
      </c>
      <c r="K96" s="3" t="str">
        <f t="shared" si="50"/>
        <v/>
      </c>
      <c r="L96" s="3" t="str">
        <f t="shared" si="50"/>
        <v/>
      </c>
      <c r="M96" s="3" t="str">
        <f t="shared" si="50"/>
        <v/>
      </c>
      <c r="N96" s="3" t="str">
        <f t="shared" si="50"/>
        <v/>
      </c>
      <c r="O96" s="3" t="str">
        <f t="shared" si="50"/>
        <v/>
      </c>
      <c r="P96" s="3" t="str">
        <f t="shared" si="50"/>
        <v/>
      </c>
      <c r="Q96" s="3" t="str">
        <f t="shared" si="50"/>
        <v/>
      </c>
      <c r="R96" s="3" t="str">
        <f t="shared" si="50"/>
        <v/>
      </c>
      <c r="S96" s="3" t="str">
        <f t="shared" si="50"/>
        <v/>
      </c>
      <c r="T96" s="3" t="str">
        <f t="shared" si="38"/>
        <v/>
      </c>
      <c r="U96" s="3" t="str">
        <f t="shared" si="46"/>
        <v/>
      </c>
      <c r="V96" s="3" t="str">
        <f t="shared" si="46"/>
        <v/>
      </c>
      <c r="W96" s="3" t="str">
        <f t="shared" si="39"/>
        <v/>
      </c>
      <c r="X96" s="3" t="str">
        <f t="shared" ref="X96:AB105" si="51">IF(ISNUMBER(SEARCH(X$1, $C96)), X$1, "")</f>
        <v/>
      </c>
      <c r="Y96" s="3" t="str">
        <f t="shared" si="51"/>
        <v/>
      </c>
      <c r="Z96" s="3" t="str">
        <f t="shared" si="51"/>
        <v/>
      </c>
      <c r="AA96" s="3" t="str">
        <f t="shared" si="51"/>
        <v/>
      </c>
      <c r="AB96" s="3" t="str">
        <f t="shared" si="51"/>
        <v/>
      </c>
      <c r="AC96" s="3" t="str">
        <f t="shared" si="47"/>
        <v/>
      </c>
      <c r="AD96" s="3" t="str">
        <f t="shared" si="48"/>
        <v>温度</v>
      </c>
      <c r="AE96" s="3" t="str">
        <f>VLOOKUP(AD96,信号字典!B:C,2,FALSE)</f>
        <v>TE</v>
      </c>
      <c r="AF96" s="3">
        <v>4</v>
      </c>
      <c r="AG96" s="3" t="str">
        <f t="shared" si="41"/>
        <v>反馈值</v>
      </c>
      <c r="AH96" s="3" t="str">
        <f>IFERROR(VLOOKUP(AG96,信号字典!F:G,2,FALSE), "F")</f>
        <v>F</v>
      </c>
      <c r="AI96" s="3"/>
    </row>
    <row r="97" spans="1:35" x14ac:dyDescent="0.15">
      <c r="A97" s="3" t="str">
        <f t="shared" si="35"/>
        <v>_TE05_F</v>
      </c>
      <c r="B97" s="3" t="s">
        <v>770</v>
      </c>
      <c r="C97" s="9" t="s">
        <v>46</v>
      </c>
      <c r="D97" s="9" t="s">
        <v>1900</v>
      </c>
      <c r="E97" s="27" t="s">
        <v>1889</v>
      </c>
      <c r="F97" s="27" t="s">
        <v>1898</v>
      </c>
      <c r="G97" s="3" t="str">
        <f t="shared" si="44"/>
        <v>温度</v>
      </c>
      <c r="H97" s="3" t="str">
        <f t="shared" si="44"/>
        <v/>
      </c>
      <c r="I97" s="3" t="str">
        <f t="shared" si="36"/>
        <v/>
      </c>
      <c r="J97" s="3" t="str">
        <f t="shared" si="37"/>
        <v/>
      </c>
      <c r="K97" s="3" t="str">
        <f t="shared" si="50"/>
        <v/>
      </c>
      <c r="L97" s="3" t="str">
        <f t="shared" si="50"/>
        <v/>
      </c>
      <c r="M97" s="3" t="str">
        <f t="shared" si="50"/>
        <v/>
      </c>
      <c r="N97" s="3" t="str">
        <f t="shared" si="50"/>
        <v/>
      </c>
      <c r="O97" s="3" t="str">
        <f t="shared" si="50"/>
        <v/>
      </c>
      <c r="P97" s="3" t="str">
        <f t="shared" si="50"/>
        <v/>
      </c>
      <c r="Q97" s="3" t="str">
        <f t="shared" si="50"/>
        <v/>
      </c>
      <c r="R97" s="3" t="str">
        <f t="shared" si="50"/>
        <v/>
      </c>
      <c r="S97" s="3" t="str">
        <f t="shared" si="50"/>
        <v/>
      </c>
      <c r="T97" s="3" t="str">
        <f t="shared" si="38"/>
        <v/>
      </c>
      <c r="U97" s="3" t="str">
        <f t="shared" si="46"/>
        <v/>
      </c>
      <c r="V97" s="3" t="str">
        <f t="shared" si="46"/>
        <v/>
      </c>
      <c r="W97" s="3" t="str">
        <f t="shared" si="39"/>
        <v/>
      </c>
      <c r="X97" s="3" t="str">
        <f t="shared" si="51"/>
        <v/>
      </c>
      <c r="Y97" s="3" t="str">
        <f t="shared" si="51"/>
        <v/>
      </c>
      <c r="Z97" s="3" t="str">
        <f t="shared" si="51"/>
        <v/>
      </c>
      <c r="AA97" s="3" t="str">
        <f t="shared" si="51"/>
        <v/>
      </c>
      <c r="AB97" s="3" t="str">
        <f t="shared" si="51"/>
        <v/>
      </c>
      <c r="AC97" s="3" t="str">
        <f t="shared" si="47"/>
        <v/>
      </c>
      <c r="AD97" s="3" t="str">
        <f t="shared" si="48"/>
        <v>温度</v>
      </c>
      <c r="AE97" s="3" t="str">
        <f>VLOOKUP(AD97,信号字典!B:C,2,FALSE)</f>
        <v>TE</v>
      </c>
      <c r="AF97" s="3">
        <v>5</v>
      </c>
      <c r="AG97" s="3" t="str">
        <f t="shared" si="41"/>
        <v>反馈值</v>
      </c>
      <c r="AH97" s="3" t="str">
        <f>IFERROR(VLOOKUP(AG97,信号字典!F:G,2,FALSE), "F")</f>
        <v>F</v>
      </c>
      <c r="AI97" s="3"/>
    </row>
    <row r="98" spans="1:35" x14ac:dyDescent="0.15">
      <c r="A98" s="3" t="str">
        <f t="shared" si="35"/>
        <v>_TE06_X</v>
      </c>
      <c r="B98" s="3" t="s">
        <v>770</v>
      </c>
      <c r="C98" s="9" t="s">
        <v>64</v>
      </c>
      <c r="D98" s="9" t="s">
        <v>1901</v>
      </c>
      <c r="E98" s="27" t="s">
        <v>1893</v>
      </c>
      <c r="F98" s="27"/>
      <c r="G98" s="3" t="str">
        <f t="shared" si="44"/>
        <v>温度</v>
      </c>
      <c r="H98" s="3" t="str">
        <f t="shared" si="44"/>
        <v/>
      </c>
      <c r="I98" s="3" t="str">
        <f t="shared" ref="I98:I129" si="52">IF(ISNUMBER(SEARCH(I$1, $C98)), "湿度", "")</f>
        <v/>
      </c>
      <c r="J98" s="3" t="str">
        <f t="shared" si="37"/>
        <v/>
      </c>
      <c r="K98" s="3" t="str">
        <f t="shared" si="50"/>
        <v/>
      </c>
      <c r="L98" s="3" t="str">
        <f t="shared" si="50"/>
        <v/>
      </c>
      <c r="M98" s="3" t="str">
        <f t="shared" si="50"/>
        <v/>
      </c>
      <c r="N98" s="3" t="str">
        <f t="shared" si="50"/>
        <v/>
      </c>
      <c r="O98" s="3" t="str">
        <f t="shared" si="50"/>
        <v/>
      </c>
      <c r="P98" s="3" t="str">
        <f t="shared" si="50"/>
        <v/>
      </c>
      <c r="Q98" s="3" t="str">
        <f t="shared" si="50"/>
        <v/>
      </c>
      <c r="R98" s="3" t="str">
        <f t="shared" si="50"/>
        <v/>
      </c>
      <c r="S98" s="3" t="str">
        <f t="shared" si="50"/>
        <v/>
      </c>
      <c r="T98" s="3" t="str">
        <f t="shared" si="38"/>
        <v/>
      </c>
      <c r="U98" s="3" t="str">
        <f t="shared" si="46"/>
        <v/>
      </c>
      <c r="V98" s="3" t="str">
        <f t="shared" si="46"/>
        <v/>
      </c>
      <c r="W98" s="3" t="str">
        <f t="shared" si="39"/>
        <v/>
      </c>
      <c r="X98" s="3" t="str">
        <f t="shared" si="51"/>
        <v/>
      </c>
      <c r="Y98" s="3" t="str">
        <f t="shared" si="51"/>
        <v/>
      </c>
      <c r="Z98" s="3" t="str">
        <f t="shared" si="51"/>
        <v/>
      </c>
      <c r="AA98" s="3" t="str">
        <f t="shared" si="51"/>
        <v>异常</v>
      </c>
      <c r="AB98" s="3" t="str">
        <f t="shared" si="51"/>
        <v/>
      </c>
      <c r="AC98" s="3" t="str">
        <f t="shared" si="47"/>
        <v/>
      </c>
      <c r="AD98" s="3" t="str">
        <f t="shared" si="48"/>
        <v>温度</v>
      </c>
      <c r="AE98" s="3" t="str">
        <f>VLOOKUP(AD98,信号字典!B:C,2,FALSE)</f>
        <v>TE</v>
      </c>
      <c r="AF98" s="3">
        <v>6</v>
      </c>
      <c r="AG98" s="3" t="str">
        <f t="shared" si="41"/>
        <v>异常</v>
      </c>
      <c r="AH98" s="3" t="str">
        <f>IFERROR(VLOOKUP(AG98,信号字典!F:G,2,FALSE), "F")</f>
        <v>X</v>
      </c>
      <c r="AI98" s="3"/>
    </row>
    <row r="99" spans="1:35" x14ac:dyDescent="0.15">
      <c r="A99" s="3" t="str">
        <f t="shared" si="35"/>
        <v>_TE07_F</v>
      </c>
      <c r="B99" s="3" t="s">
        <v>770</v>
      </c>
      <c r="C99" s="9" t="s">
        <v>44</v>
      </c>
      <c r="D99" s="9" t="s">
        <v>1917</v>
      </c>
      <c r="E99" s="27" t="s">
        <v>1889</v>
      </c>
      <c r="F99" s="27" t="s">
        <v>1898</v>
      </c>
      <c r="G99" s="3" t="str">
        <f t="shared" si="44"/>
        <v>温度</v>
      </c>
      <c r="H99" s="3" t="str">
        <f t="shared" si="44"/>
        <v/>
      </c>
      <c r="I99" s="3" t="str">
        <f t="shared" si="52"/>
        <v/>
      </c>
      <c r="J99" s="3" t="str">
        <f t="shared" si="37"/>
        <v/>
      </c>
      <c r="K99" s="3" t="str">
        <f t="shared" si="50"/>
        <v/>
      </c>
      <c r="L99" s="3" t="str">
        <f t="shared" si="50"/>
        <v/>
      </c>
      <c r="M99" s="3" t="str">
        <f t="shared" si="50"/>
        <v/>
      </c>
      <c r="N99" s="3" t="str">
        <f t="shared" si="50"/>
        <v/>
      </c>
      <c r="O99" s="3" t="str">
        <f t="shared" si="50"/>
        <v/>
      </c>
      <c r="P99" s="3" t="str">
        <f t="shared" si="50"/>
        <v/>
      </c>
      <c r="Q99" s="3" t="str">
        <f t="shared" si="50"/>
        <v/>
      </c>
      <c r="R99" s="3" t="str">
        <f t="shared" si="50"/>
        <v/>
      </c>
      <c r="S99" s="3" t="str">
        <f t="shared" si="50"/>
        <v/>
      </c>
      <c r="T99" s="3" t="str">
        <f t="shared" si="38"/>
        <v/>
      </c>
      <c r="U99" s="3" t="str">
        <f t="shared" si="46"/>
        <v/>
      </c>
      <c r="V99" s="3" t="str">
        <f t="shared" si="46"/>
        <v/>
      </c>
      <c r="W99" s="3" t="str">
        <f t="shared" si="39"/>
        <v/>
      </c>
      <c r="X99" s="3" t="str">
        <f t="shared" si="51"/>
        <v/>
      </c>
      <c r="Y99" s="3" t="str">
        <f t="shared" si="51"/>
        <v/>
      </c>
      <c r="Z99" s="3" t="str">
        <f t="shared" si="51"/>
        <v/>
      </c>
      <c r="AA99" s="3" t="str">
        <f t="shared" si="51"/>
        <v/>
      </c>
      <c r="AB99" s="3" t="str">
        <f t="shared" si="51"/>
        <v/>
      </c>
      <c r="AC99" s="3" t="str">
        <f t="shared" si="47"/>
        <v/>
      </c>
      <c r="AD99" s="3" t="str">
        <f t="shared" si="48"/>
        <v>温度</v>
      </c>
      <c r="AE99" s="3" t="str">
        <f>VLOOKUP(AD99,信号字典!B:C,2,FALSE)</f>
        <v>TE</v>
      </c>
      <c r="AF99" s="3">
        <v>7</v>
      </c>
      <c r="AG99" s="3" t="str">
        <f t="shared" si="41"/>
        <v>反馈值</v>
      </c>
      <c r="AH99" s="3" t="str">
        <f>IFERROR(VLOOKUP(AG99,信号字典!F:G,2,FALSE), "F")</f>
        <v>F</v>
      </c>
      <c r="AI99" s="3"/>
    </row>
    <row r="100" spans="1:35" x14ac:dyDescent="0.15">
      <c r="A100" s="3" t="str">
        <f t="shared" si="35"/>
        <v>_DP01_X</v>
      </c>
      <c r="B100" s="3" t="s">
        <v>770</v>
      </c>
      <c r="C100" s="9" t="s">
        <v>72</v>
      </c>
      <c r="D100" s="9" t="s">
        <v>1902</v>
      </c>
      <c r="E100" s="27" t="s">
        <v>1893</v>
      </c>
      <c r="F100" s="27"/>
      <c r="G100" s="3" t="str">
        <f t="shared" si="44"/>
        <v/>
      </c>
      <c r="H100" s="3" t="str">
        <f t="shared" si="44"/>
        <v/>
      </c>
      <c r="I100" s="3" t="str">
        <f t="shared" si="52"/>
        <v/>
      </c>
      <c r="J100" s="3" t="str">
        <f t="shared" si="37"/>
        <v/>
      </c>
      <c r="K100" s="3" t="str">
        <f t="shared" si="50"/>
        <v>压差</v>
      </c>
      <c r="L100" s="3" t="str">
        <f t="shared" si="50"/>
        <v/>
      </c>
      <c r="M100" s="3" t="str">
        <f t="shared" si="50"/>
        <v/>
      </c>
      <c r="N100" s="3" t="str">
        <f t="shared" si="50"/>
        <v/>
      </c>
      <c r="O100" s="3" t="str">
        <f t="shared" si="50"/>
        <v/>
      </c>
      <c r="P100" s="3" t="str">
        <f t="shared" si="50"/>
        <v/>
      </c>
      <c r="Q100" s="3" t="str">
        <f t="shared" si="50"/>
        <v/>
      </c>
      <c r="R100" s="3" t="str">
        <f t="shared" si="50"/>
        <v/>
      </c>
      <c r="S100" s="3" t="str">
        <f t="shared" si="50"/>
        <v/>
      </c>
      <c r="T100" s="3" t="str">
        <f t="shared" si="38"/>
        <v/>
      </c>
      <c r="U100" s="3" t="str">
        <f t="shared" si="46"/>
        <v/>
      </c>
      <c r="V100" s="3" t="str">
        <f t="shared" si="46"/>
        <v/>
      </c>
      <c r="W100" s="3" t="str">
        <f t="shared" si="39"/>
        <v/>
      </c>
      <c r="X100" s="3" t="str">
        <f t="shared" si="51"/>
        <v/>
      </c>
      <c r="Y100" s="3" t="str">
        <f t="shared" si="51"/>
        <v/>
      </c>
      <c r="Z100" s="3" t="str">
        <f t="shared" si="51"/>
        <v/>
      </c>
      <c r="AA100" s="3" t="str">
        <f t="shared" si="51"/>
        <v>异常</v>
      </c>
      <c r="AB100" s="3" t="str">
        <f t="shared" si="51"/>
        <v/>
      </c>
      <c r="AC100" s="3" t="str">
        <f t="shared" si="47"/>
        <v/>
      </c>
      <c r="AD100" s="3" t="str">
        <f t="shared" si="48"/>
        <v>压差</v>
      </c>
      <c r="AE100" s="3" t="str">
        <f>VLOOKUP(AD100,信号字典!B:C,2,FALSE)</f>
        <v>DP</v>
      </c>
      <c r="AF100" s="3">
        <v>1</v>
      </c>
      <c r="AG100" s="3" t="str">
        <f t="shared" si="41"/>
        <v>异常</v>
      </c>
      <c r="AH100" s="3" t="str">
        <f>IFERROR(VLOOKUP(AG100,信号字典!F:G,2,FALSE), "F")</f>
        <v>X</v>
      </c>
      <c r="AI100" s="3"/>
    </row>
    <row r="101" spans="1:35" x14ac:dyDescent="0.15">
      <c r="A101" s="3" t="str">
        <f t="shared" si="35"/>
        <v>_DP02_X</v>
      </c>
      <c r="B101" s="3" t="s">
        <v>770</v>
      </c>
      <c r="C101" s="9" t="s">
        <v>74</v>
      </c>
      <c r="D101" s="9" t="s">
        <v>1903</v>
      </c>
      <c r="E101" s="27" t="s">
        <v>1893</v>
      </c>
      <c r="F101" s="27"/>
      <c r="G101" s="3" t="str">
        <f t="shared" si="44"/>
        <v/>
      </c>
      <c r="H101" s="3" t="str">
        <f t="shared" si="44"/>
        <v/>
      </c>
      <c r="I101" s="3" t="str">
        <f t="shared" si="52"/>
        <v/>
      </c>
      <c r="J101" s="3" t="str">
        <f t="shared" si="37"/>
        <v/>
      </c>
      <c r="K101" s="3" t="str">
        <f t="shared" si="50"/>
        <v>压差</v>
      </c>
      <c r="L101" s="3" t="str">
        <f t="shared" si="50"/>
        <v/>
      </c>
      <c r="M101" s="3" t="str">
        <f t="shared" si="50"/>
        <v/>
      </c>
      <c r="N101" s="3" t="str">
        <f t="shared" si="50"/>
        <v/>
      </c>
      <c r="O101" s="3" t="str">
        <f t="shared" si="50"/>
        <v/>
      </c>
      <c r="P101" s="3" t="str">
        <f t="shared" si="50"/>
        <v/>
      </c>
      <c r="Q101" s="3" t="str">
        <f t="shared" si="50"/>
        <v/>
      </c>
      <c r="R101" s="3" t="str">
        <f t="shared" si="50"/>
        <v/>
      </c>
      <c r="S101" s="3" t="str">
        <f t="shared" si="50"/>
        <v/>
      </c>
      <c r="T101" s="3" t="str">
        <f t="shared" si="38"/>
        <v/>
      </c>
      <c r="U101" s="3" t="str">
        <f t="shared" si="46"/>
        <v/>
      </c>
      <c r="V101" s="3" t="str">
        <f t="shared" si="46"/>
        <v/>
      </c>
      <c r="W101" s="3" t="str">
        <f t="shared" si="39"/>
        <v/>
      </c>
      <c r="X101" s="3" t="str">
        <f t="shared" si="51"/>
        <v/>
      </c>
      <c r="Y101" s="3" t="str">
        <f t="shared" si="51"/>
        <v/>
      </c>
      <c r="Z101" s="3" t="str">
        <f t="shared" si="51"/>
        <v/>
      </c>
      <c r="AA101" s="3" t="str">
        <f t="shared" si="51"/>
        <v>异常</v>
      </c>
      <c r="AB101" s="3" t="str">
        <f t="shared" si="51"/>
        <v/>
      </c>
      <c r="AC101" s="3" t="str">
        <f t="shared" si="47"/>
        <v/>
      </c>
      <c r="AD101" s="3" t="str">
        <f t="shared" si="48"/>
        <v>压差</v>
      </c>
      <c r="AE101" s="3" t="str">
        <f>VLOOKUP(AD101,信号字典!B:C,2,FALSE)</f>
        <v>DP</v>
      </c>
      <c r="AF101" s="3">
        <v>2</v>
      </c>
      <c r="AG101" s="3" t="str">
        <f t="shared" si="41"/>
        <v>异常</v>
      </c>
      <c r="AH101" s="3" t="str">
        <f>IFERROR(VLOOKUP(AG101,信号字典!F:G,2,FALSE), "F")</f>
        <v>X</v>
      </c>
      <c r="AI101" s="3"/>
    </row>
    <row r="102" spans="1:35" x14ac:dyDescent="0.15">
      <c r="A102" s="3" t="str">
        <f t="shared" si="35"/>
        <v>_PR01_F</v>
      </c>
      <c r="B102" s="3" t="s">
        <v>770</v>
      </c>
      <c r="C102" s="9" t="s">
        <v>78</v>
      </c>
      <c r="D102" s="9" t="s">
        <v>1918</v>
      </c>
      <c r="E102" s="27" t="s">
        <v>1889</v>
      </c>
      <c r="F102" s="27" t="s">
        <v>1919</v>
      </c>
      <c r="G102" s="3" t="str">
        <f t="shared" ref="G102:H121" si="53">IF(ISNUMBER(SEARCH(G$1, $C102)), "温度", "")</f>
        <v/>
      </c>
      <c r="H102" s="3" t="str">
        <f t="shared" si="53"/>
        <v/>
      </c>
      <c r="I102" s="3" t="str">
        <f t="shared" si="52"/>
        <v/>
      </c>
      <c r="J102" s="3" t="str">
        <f t="shared" si="37"/>
        <v>压力</v>
      </c>
      <c r="K102" s="3" t="str">
        <f t="shared" ref="K102:S111" si="54">IF(ISNUMBER(SEARCH(K$1, $C102)), K$1, "")</f>
        <v/>
      </c>
      <c r="L102" s="3" t="str">
        <f t="shared" si="54"/>
        <v/>
      </c>
      <c r="M102" s="3" t="str">
        <f t="shared" si="54"/>
        <v/>
      </c>
      <c r="N102" s="3" t="str">
        <f t="shared" si="54"/>
        <v/>
      </c>
      <c r="O102" s="3" t="str">
        <f t="shared" si="54"/>
        <v/>
      </c>
      <c r="P102" s="3" t="str">
        <f t="shared" si="54"/>
        <v/>
      </c>
      <c r="Q102" s="3" t="str">
        <f t="shared" si="54"/>
        <v/>
      </c>
      <c r="R102" s="3" t="str">
        <f t="shared" si="54"/>
        <v/>
      </c>
      <c r="S102" s="3" t="str">
        <f t="shared" si="54"/>
        <v/>
      </c>
      <c r="T102" s="3" t="str">
        <f t="shared" si="38"/>
        <v/>
      </c>
      <c r="U102" s="3" t="str">
        <f t="shared" ref="U102:V121" si="55">IF(ISNUMBER(SEARCH(U$1, $C102)), U$1, "")</f>
        <v/>
      </c>
      <c r="V102" s="3" t="str">
        <f t="shared" si="55"/>
        <v/>
      </c>
      <c r="W102" s="3" t="str">
        <f t="shared" si="39"/>
        <v/>
      </c>
      <c r="X102" s="3" t="str">
        <f t="shared" si="51"/>
        <v/>
      </c>
      <c r="Y102" s="3" t="str">
        <f t="shared" si="51"/>
        <v/>
      </c>
      <c r="Z102" s="3" t="str">
        <f t="shared" si="51"/>
        <v/>
      </c>
      <c r="AA102" s="3" t="str">
        <f t="shared" si="51"/>
        <v/>
      </c>
      <c r="AB102" s="3" t="str">
        <f t="shared" si="51"/>
        <v/>
      </c>
      <c r="AC102" s="3" t="str">
        <f t="shared" si="47"/>
        <v/>
      </c>
      <c r="AD102" s="3" t="str">
        <f t="shared" si="48"/>
        <v>压力</v>
      </c>
      <c r="AE102" s="3" t="str">
        <f>VLOOKUP(AD102,信号字典!B:C,2,FALSE)</f>
        <v>PR</v>
      </c>
      <c r="AF102" s="3">
        <v>1</v>
      </c>
      <c r="AG102" s="3" t="str">
        <f t="shared" si="41"/>
        <v>反馈值</v>
      </c>
      <c r="AH102" s="3" t="str">
        <f>IFERROR(VLOOKUP(AG102,信号字典!F:G,2,FALSE), "F")</f>
        <v>F</v>
      </c>
      <c r="AI102" s="3"/>
    </row>
    <row r="103" spans="1:35" x14ac:dyDescent="0.15">
      <c r="A103" s="3" t="str">
        <f t="shared" si="35"/>
        <v>_SN01_E</v>
      </c>
      <c r="B103" s="3" t="s">
        <v>770</v>
      </c>
      <c r="C103" s="9" t="s">
        <v>84</v>
      </c>
      <c r="D103" s="9" t="s">
        <v>1904</v>
      </c>
      <c r="E103" s="27" t="s">
        <v>1893</v>
      </c>
      <c r="F103" s="27"/>
      <c r="G103" s="3" t="str">
        <f t="shared" si="53"/>
        <v/>
      </c>
      <c r="H103" s="3" t="str">
        <f t="shared" si="53"/>
        <v/>
      </c>
      <c r="I103" s="3" t="str">
        <f t="shared" si="52"/>
        <v/>
      </c>
      <c r="J103" s="3" t="str">
        <f t="shared" si="37"/>
        <v/>
      </c>
      <c r="K103" s="3" t="str">
        <f t="shared" si="54"/>
        <v/>
      </c>
      <c r="L103" s="3" t="str">
        <f t="shared" si="54"/>
        <v/>
      </c>
      <c r="M103" s="3" t="str">
        <f t="shared" si="54"/>
        <v/>
      </c>
      <c r="N103" s="3" t="str">
        <f t="shared" si="54"/>
        <v/>
      </c>
      <c r="O103" s="3" t="str">
        <f t="shared" si="54"/>
        <v/>
      </c>
      <c r="P103" s="3" t="str">
        <f t="shared" si="54"/>
        <v/>
      </c>
      <c r="Q103" s="3" t="str">
        <f t="shared" si="54"/>
        <v/>
      </c>
      <c r="R103" s="3" t="str">
        <f t="shared" si="54"/>
        <v/>
      </c>
      <c r="S103" s="3" t="str">
        <f t="shared" si="54"/>
        <v/>
      </c>
      <c r="T103" s="3" t="str">
        <f t="shared" si="38"/>
        <v/>
      </c>
      <c r="U103" s="3" t="str">
        <f t="shared" si="55"/>
        <v/>
      </c>
      <c r="V103" s="3" t="str">
        <f t="shared" si="55"/>
        <v/>
      </c>
      <c r="W103" s="3" t="str">
        <f t="shared" si="39"/>
        <v>状态信号</v>
      </c>
      <c r="X103" s="3" t="str">
        <f t="shared" si="51"/>
        <v/>
      </c>
      <c r="Y103" s="3" t="str">
        <f t="shared" si="51"/>
        <v>故障</v>
      </c>
      <c r="Z103" s="3" t="str">
        <f t="shared" si="51"/>
        <v/>
      </c>
      <c r="AA103" s="3" t="str">
        <f t="shared" si="51"/>
        <v/>
      </c>
      <c r="AB103" s="3" t="str">
        <f t="shared" si="51"/>
        <v/>
      </c>
      <c r="AC103" s="3" t="str">
        <f t="shared" si="47"/>
        <v/>
      </c>
      <c r="AD103" s="3" t="str">
        <f t="shared" si="48"/>
        <v>状态信号</v>
      </c>
      <c r="AE103" s="3" t="str">
        <f>VLOOKUP(AD103,信号字典!B:C,2,FALSE)</f>
        <v>SN</v>
      </c>
      <c r="AF103" s="3">
        <v>1</v>
      </c>
      <c r="AG103" s="3" t="str">
        <f t="shared" si="41"/>
        <v>故障</v>
      </c>
      <c r="AH103" s="3" t="str">
        <f>IFERROR(VLOOKUP(AG103,信号字典!F:G,2,FALSE), "F")</f>
        <v>E</v>
      </c>
      <c r="AI103" s="3"/>
    </row>
    <row r="104" spans="1:35" x14ac:dyDescent="0.15">
      <c r="A104" s="3" t="str">
        <f t="shared" si="35"/>
        <v>_SN02_M</v>
      </c>
      <c r="B104" s="3" t="s">
        <v>770</v>
      </c>
      <c r="C104" s="9" t="s">
        <v>80</v>
      </c>
      <c r="D104" s="9" t="s">
        <v>1905</v>
      </c>
      <c r="E104" s="27" t="s">
        <v>1893</v>
      </c>
      <c r="F104" s="27"/>
      <c r="G104" s="3" t="str">
        <f t="shared" si="53"/>
        <v/>
      </c>
      <c r="H104" s="3" t="str">
        <f t="shared" si="53"/>
        <v/>
      </c>
      <c r="I104" s="3" t="str">
        <f t="shared" si="52"/>
        <v/>
      </c>
      <c r="J104" s="3" t="str">
        <f t="shared" si="37"/>
        <v/>
      </c>
      <c r="K104" s="3" t="str">
        <f t="shared" si="54"/>
        <v/>
      </c>
      <c r="L104" s="3" t="str">
        <f t="shared" si="54"/>
        <v/>
      </c>
      <c r="M104" s="3" t="str">
        <f t="shared" si="54"/>
        <v/>
      </c>
      <c r="N104" s="3" t="str">
        <f t="shared" si="54"/>
        <v/>
      </c>
      <c r="O104" s="3" t="str">
        <f t="shared" si="54"/>
        <v/>
      </c>
      <c r="P104" s="3" t="str">
        <f t="shared" si="54"/>
        <v/>
      </c>
      <c r="Q104" s="3" t="str">
        <f t="shared" si="54"/>
        <v/>
      </c>
      <c r="R104" s="3" t="str">
        <f t="shared" si="54"/>
        <v/>
      </c>
      <c r="S104" s="3" t="str">
        <f t="shared" si="54"/>
        <v/>
      </c>
      <c r="T104" s="3" t="str">
        <f t="shared" si="38"/>
        <v/>
      </c>
      <c r="U104" s="3" t="str">
        <f t="shared" si="55"/>
        <v/>
      </c>
      <c r="V104" s="3" t="str">
        <f t="shared" si="55"/>
        <v/>
      </c>
      <c r="W104" s="3" t="str">
        <f t="shared" si="39"/>
        <v>状态信号</v>
      </c>
      <c r="X104" s="3" t="str">
        <f t="shared" si="51"/>
        <v/>
      </c>
      <c r="Y104" s="3" t="str">
        <f t="shared" si="51"/>
        <v/>
      </c>
      <c r="Z104" s="3" t="str">
        <f t="shared" si="51"/>
        <v>远程</v>
      </c>
      <c r="AA104" s="3" t="str">
        <f t="shared" si="51"/>
        <v/>
      </c>
      <c r="AB104" s="3" t="str">
        <f t="shared" si="51"/>
        <v/>
      </c>
      <c r="AC104" s="3" t="str">
        <f t="shared" si="47"/>
        <v/>
      </c>
      <c r="AD104" s="3" t="str">
        <f t="shared" si="48"/>
        <v>状态信号</v>
      </c>
      <c r="AE104" s="3" t="str">
        <f>VLOOKUP(AD104,信号字典!B:C,2,FALSE)</f>
        <v>SN</v>
      </c>
      <c r="AF104" s="3">
        <v>2</v>
      </c>
      <c r="AG104" s="3" t="str">
        <f t="shared" si="41"/>
        <v>远程</v>
      </c>
      <c r="AH104" s="3" t="str">
        <f>IFERROR(VLOOKUP(AG104,信号字典!F:G,2,FALSE), "F")</f>
        <v>M</v>
      </c>
      <c r="AI104" s="3"/>
    </row>
    <row r="105" spans="1:35" x14ac:dyDescent="0.15">
      <c r="A105" s="3" t="str">
        <f t="shared" si="35"/>
        <v>_SN03_R</v>
      </c>
      <c r="B105" s="3" t="s">
        <v>770</v>
      </c>
      <c r="C105" s="9" t="s">
        <v>82</v>
      </c>
      <c r="D105" s="9" t="s">
        <v>1906</v>
      </c>
      <c r="E105" s="27" t="s">
        <v>1893</v>
      </c>
      <c r="F105" s="27"/>
      <c r="G105" s="3" t="str">
        <f t="shared" si="53"/>
        <v/>
      </c>
      <c r="H105" s="3" t="str">
        <f t="shared" si="53"/>
        <v/>
      </c>
      <c r="I105" s="3" t="str">
        <f t="shared" si="52"/>
        <v/>
      </c>
      <c r="J105" s="3" t="str">
        <f t="shared" si="37"/>
        <v/>
      </c>
      <c r="K105" s="3" t="str">
        <f t="shared" si="54"/>
        <v/>
      </c>
      <c r="L105" s="3" t="str">
        <f t="shared" si="54"/>
        <v/>
      </c>
      <c r="M105" s="3" t="str">
        <f t="shared" si="54"/>
        <v/>
      </c>
      <c r="N105" s="3" t="str">
        <f t="shared" si="54"/>
        <v/>
      </c>
      <c r="O105" s="3" t="str">
        <f t="shared" si="54"/>
        <v/>
      </c>
      <c r="P105" s="3" t="str">
        <f t="shared" si="54"/>
        <v/>
      </c>
      <c r="Q105" s="3" t="str">
        <f t="shared" si="54"/>
        <v/>
      </c>
      <c r="R105" s="3" t="str">
        <f t="shared" si="54"/>
        <v/>
      </c>
      <c r="S105" s="3" t="str">
        <f t="shared" si="54"/>
        <v/>
      </c>
      <c r="T105" s="3" t="str">
        <f t="shared" si="38"/>
        <v/>
      </c>
      <c r="U105" s="3" t="str">
        <f t="shared" si="55"/>
        <v/>
      </c>
      <c r="V105" s="3" t="str">
        <f t="shared" si="55"/>
        <v/>
      </c>
      <c r="W105" s="3" t="str">
        <f t="shared" si="39"/>
        <v>状态信号</v>
      </c>
      <c r="X105" s="3" t="str">
        <f t="shared" si="51"/>
        <v>运行</v>
      </c>
      <c r="Y105" s="3" t="str">
        <f t="shared" si="51"/>
        <v/>
      </c>
      <c r="Z105" s="3" t="str">
        <f t="shared" si="51"/>
        <v/>
      </c>
      <c r="AA105" s="3" t="str">
        <f t="shared" si="51"/>
        <v/>
      </c>
      <c r="AB105" s="3" t="str">
        <f t="shared" si="51"/>
        <v/>
      </c>
      <c r="AC105" s="3" t="str">
        <f t="shared" si="47"/>
        <v/>
      </c>
      <c r="AD105" s="3" t="str">
        <f t="shared" si="48"/>
        <v>状态信号</v>
      </c>
      <c r="AE105" s="3" t="str">
        <f>VLOOKUP(AD105,信号字典!B:C,2,FALSE)</f>
        <v>SN</v>
      </c>
      <c r="AF105" s="3">
        <v>3</v>
      </c>
      <c r="AG105" s="3" t="str">
        <f t="shared" si="41"/>
        <v>运行</v>
      </c>
      <c r="AH105" s="3" t="str">
        <f>IFERROR(VLOOKUP(AG105,信号字典!F:G,2,FALSE), "F")</f>
        <v>R</v>
      </c>
      <c r="AI105" s="3"/>
    </row>
    <row r="106" spans="1:35" x14ac:dyDescent="0.15">
      <c r="A106" s="3" t="str">
        <f t="shared" si="35"/>
        <v>_SN04_S</v>
      </c>
      <c r="B106" s="3" t="s">
        <v>770</v>
      </c>
      <c r="C106" s="10" t="s">
        <v>90</v>
      </c>
      <c r="D106" s="9" t="s">
        <v>1907</v>
      </c>
      <c r="E106" s="27" t="s">
        <v>1893</v>
      </c>
      <c r="F106" s="27"/>
      <c r="G106" s="3" t="str">
        <f t="shared" si="53"/>
        <v/>
      </c>
      <c r="H106" s="3" t="str">
        <f t="shared" si="53"/>
        <v/>
      </c>
      <c r="I106" s="3" t="str">
        <f t="shared" si="52"/>
        <v/>
      </c>
      <c r="J106" s="3" t="str">
        <f t="shared" si="37"/>
        <v/>
      </c>
      <c r="K106" s="3" t="str">
        <f t="shared" si="54"/>
        <v/>
      </c>
      <c r="L106" s="3" t="str">
        <f t="shared" si="54"/>
        <v/>
      </c>
      <c r="M106" s="3" t="str">
        <f t="shared" si="54"/>
        <v/>
      </c>
      <c r="N106" s="3" t="str">
        <f t="shared" si="54"/>
        <v/>
      </c>
      <c r="O106" s="3" t="str">
        <f t="shared" si="54"/>
        <v/>
      </c>
      <c r="P106" s="3" t="str">
        <f t="shared" si="54"/>
        <v/>
      </c>
      <c r="Q106" s="3" t="str">
        <f t="shared" si="54"/>
        <v/>
      </c>
      <c r="R106" s="3" t="str">
        <f t="shared" si="54"/>
        <v/>
      </c>
      <c r="S106" s="3" t="str">
        <f t="shared" si="54"/>
        <v/>
      </c>
      <c r="T106" s="3" t="str">
        <f t="shared" si="38"/>
        <v/>
      </c>
      <c r="U106" s="3" t="str">
        <f t="shared" si="55"/>
        <v/>
      </c>
      <c r="V106" s="3" t="str">
        <f t="shared" si="55"/>
        <v/>
      </c>
      <c r="W106" s="3" t="str">
        <f t="shared" si="39"/>
        <v/>
      </c>
      <c r="X106" s="3" t="str">
        <f t="shared" ref="X106:AB115" si="56">IF(ISNUMBER(SEARCH(X$1, $C106)), X$1, "")</f>
        <v/>
      </c>
      <c r="Y106" s="3" t="str">
        <f t="shared" si="56"/>
        <v/>
      </c>
      <c r="Z106" s="3" t="str">
        <f t="shared" si="56"/>
        <v/>
      </c>
      <c r="AA106" s="3" t="str">
        <f t="shared" si="56"/>
        <v/>
      </c>
      <c r="AB106" s="3" t="str">
        <f t="shared" si="56"/>
        <v/>
      </c>
      <c r="AC106" s="3" t="s">
        <v>1883</v>
      </c>
      <c r="AD106" s="3" t="s">
        <v>1908</v>
      </c>
      <c r="AE106" s="3" t="str">
        <f>VLOOKUP(AD106,信号字典!B:C,2,FALSE)</f>
        <v>SN</v>
      </c>
      <c r="AF106" s="3">
        <v>4</v>
      </c>
      <c r="AG106" s="3" t="str">
        <f t="shared" si="41"/>
        <v>设定值</v>
      </c>
      <c r="AH106" s="3" t="str">
        <f>IFERROR(VLOOKUP(AG106,信号字典!F:G,2,FALSE), "F")</f>
        <v>S</v>
      </c>
      <c r="AI106" s="3"/>
    </row>
    <row r="107" spans="1:35" x14ac:dyDescent="0.15">
      <c r="A107" s="17" t="str">
        <f t="shared" si="35"/>
        <v>_HU01_F</v>
      </c>
      <c r="B107" s="14" t="s">
        <v>813</v>
      </c>
      <c r="C107" s="15" t="s">
        <v>814</v>
      </c>
      <c r="D107" s="15" t="s">
        <v>1920</v>
      </c>
      <c r="E107" s="16" t="s">
        <v>1889</v>
      </c>
      <c r="F107" s="16" t="s">
        <v>1890</v>
      </c>
      <c r="G107" s="17" t="str">
        <f t="shared" si="53"/>
        <v/>
      </c>
      <c r="H107" s="17" t="str">
        <f t="shared" si="53"/>
        <v/>
      </c>
      <c r="I107" s="17" t="str">
        <f t="shared" si="52"/>
        <v>湿度</v>
      </c>
      <c r="J107" s="17" t="str">
        <f t="shared" si="37"/>
        <v/>
      </c>
      <c r="K107" s="17" t="str">
        <f t="shared" si="54"/>
        <v/>
      </c>
      <c r="L107" s="17" t="str">
        <f t="shared" si="54"/>
        <v/>
      </c>
      <c r="M107" s="17" t="str">
        <f t="shared" si="54"/>
        <v/>
      </c>
      <c r="N107" s="17" t="str">
        <f t="shared" si="54"/>
        <v/>
      </c>
      <c r="O107" s="17" t="str">
        <f t="shared" si="54"/>
        <v/>
      </c>
      <c r="P107" s="17" t="str">
        <f t="shared" si="54"/>
        <v/>
      </c>
      <c r="Q107" s="17" t="str">
        <f t="shared" si="54"/>
        <v/>
      </c>
      <c r="R107" s="17" t="str">
        <f t="shared" si="54"/>
        <v/>
      </c>
      <c r="S107" s="17" t="str">
        <f t="shared" si="54"/>
        <v/>
      </c>
      <c r="T107" s="17" t="str">
        <f t="shared" si="38"/>
        <v/>
      </c>
      <c r="U107" s="17" t="str">
        <f t="shared" si="55"/>
        <v/>
      </c>
      <c r="V107" s="17" t="str">
        <f t="shared" si="55"/>
        <v/>
      </c>
      <c r="W107" s="17" t="str">
        <f t="shared" si="39"/>
        <v/>
      </c>
      <c r="X107" s="17" t="str">
        <f t="shared" si="56"/>
        <v/>
      </c>
      <c r="Y107" s="17" t="str">
        <f t="shared" si="56"/>
        <v/>
      </c>
      <c r="Z107" s="17" t="str">
        <f t="shared" si="56"/>
        <v/>
      </c>
      <c r="AA107" s="17" t="str">
        <f t="shared" si="56"/>
        <v/>
      </c>
      <c r="AB107" s="17" t="str">
        <f t="shared" si="56"/>
        <v/>
      </c>
      <c r="AC107" s="17" t="str">
        <f t="shared" ref="AC107:AC138" si="57">IF(ISNUMBER(SEARCH(AC$1, $C107)), AC$1, "")</f>
        <v/>
      </c>
      <c r="AD107" s="17" t="str">
        <f t="shared" ref="AD107:AD113" si="58">G107&amp;H107&amp;I107&amp;J107&amp;K107&amp;L107&amp;M107&amp;N107&amp;O107&amp;P107&amp;Q107&amp;R107&amp;S107&amp;T107&amp;U107&amp;V107&amp;W107</f>
        <v>湿度</v>
      </c>
      <c r="AE107" s="3" t="str">
        <f>VLOOKUP(AD107,信号字典!B:C,2,FALSE)</f>
        <v>HU</v>
      </c>
      <c r="AF107" s="17">
        <v>1</v>
      </c>
      <c r="AG107" s="17" t="str">
        <f t="shared" si="41"/>
        <v>反馈值</v>
      </c>
      <c r="AH107" s="3" t="str">
        <f>IFERROR(VLOOKUP(AG107,信号字典!F:G,2,FALSE), "F")</f>
        <v>F</v>
      </c>
      <c r="AI107" s="17"/>
    </row>
    <row r="108" spans="1:35" x14ac:dyDescent="0.15">
      <c r="A108" s="17" t="str">
        <f t="shared" si="35"/>
        <v>_HU02_A</v>
      </c>
      <c r="B108" s="14" t="s">
        <v>813</v>
      </c>
      <c r="C108" s="15" t="s">
        <v>816</v>
      </c>
      <c r="D108" s="15" t="s">
        <v>1921</v>
      </c>
      <c r="E108" s="16" t="s">
        <v>1893</v>
      </c>
      <c r="F108" s="16"/>
      <c r="G108" s="17" t="str">
        <f t="shared" si="53"/>
        <v/>
      </c>
      <c r="H108" s="17" t="str">
        <f t="shared" si="53"/>
        <v/>
      </c>
      <c r="I108" s="17" t="str">
        <f t="shared" si="52"/>
        <v>湿度</v>
      </c>
      <c r="J108" s="17" t="str">
        <f t="shared" si="37"/>
        <v/>
      </c>
      <c r="K108" s="17" t="str">
        <f t="shared" si="54"/>
        <v/>
      </c>
      <c r="L108" s="17" t="str">
        <f t="shared" si="54"/>
        <v/>
      </c>
      <c r="M108" s="17" t="str">
        <f t="shared" si="54"/>
        <v/>
      </c>
      <c r="N108" s="17" t="str">
        <f t="shared" si="54"/>
        <v/>
      </c>
      <c r="O108" s="17" t="str">
        <f t="shared" si="54"/>
        <v/>
      </c>
      <c r="P108" s="17" t="str">
        <f t="shared" si="54"/>
        <v/>
      </c>
      <c r="Q108" s="17" t="str">
        <f t="shared" si="54"/>
        <v/>
      </c>
      <c r="R108" s="17" t="str">
        <f t="shared" si="54"/>
        <v/>
      </c>
      <c r="S108" s="17" t="str">
        <f t="shared" si="54"/>
        <v/>
      </c>
      <c r="T108" s="17" t="str">
        <f t="shared" si="38"/>
        <v/>
      </c>
      <c r="U108" s="17" t="str">
        <f t="shared" si="55"/>
        <v/>
      </c>
      <c r="V108" s="17" t="str">
        <f t="shared" si="55"/>
        <v/>
      </c>
      <c r="W108" s="17" t="str">
        <f t="shared" si="39"/>
        <v/>
      </c>
      <c r="X108" s="17" t="str">
        <f t="shared" si="56"/>
        <v/>
      </c>
      <c r="Y108" s="17" t="str">
        <f t="shared" si="56"/>
        <v/>
      </c>
      <c r="Z108" s="17" t="str">
        <f t="shared" si="56"/>
        <v/>
      </c>
      <c r="AA108" s="17" t="str">
        <f t="shared" si="56"/>
        <v/>
      </c>
      <c r="AB108" s="17" t="str">
        <f t="shared" si="56"/>
        <v>报警</v>
      </c>
      <c r="AC108" s="17" t="str">
        <f t="shared" si="57"/>
        <v/>
      </c>
      <c r="AD108" s="17" t="str">
        <f t="shared" si="58"/>
        <v>湿度</v>
      </c>
      <c r="AE108" s="3" t="str">
        <f>VLOOKUP(AD108,信号字典!B:C,2,FALSE)</f>
        <v>HU</v>
      </c>
      <c r="AF108" s="17">
        <v>2</v>
      </c>
      <c r="AG108" s="17" t="str">
        <f t="shared" si="41"/>
        <v>报警</v>
      </c>
      <c r="AH108" s="3" t="str">
        <f>IFERROR(VLOOKUP(AG108,信号字典!F:G,2,FALSE), "F")</f>
        <v>A</v>
      </c>
      <c r="AI108" s="17"/>
    </row>
    <row r="109" spans="1:35" x14ac:dyDescent="0.15">
      <c r="A109" s="17" t="str">
        <f t="shared" si="35"/>
        <v>_TE01_F</v>
      </c>
      <c r="B109" s="14" t="s">
        <v>813</v>
      </c>
      <c r="C109" s="15" t="s">
        <v>794</v>
      </c>
      <c r="D109" s="15" t="s">
        <v>1922</v>
      </c>
      <c r="E109" s="16" t="s">
        <v>1889</v>
      </c>
      <c r="F109" s="16" t="s">
        <v>1898</v>
      </c>
      <c r="G109" s="17" t="str">
        <f t="shared" si="53"/>
        <v>温度</v>
      </c>
      <c r="H109" s="17" t="str">
        <f t="shared" si="53"/>
        <v/>
      </c>
      <c r="I109" s="17" t="str">
        <f t="shared" si="52"/>
        <v/>
      </c>
      <c r="J109" s="17" t="str">
        <f t="shared" si="37"/>
        <v/>
      </c>
      <c r="K109" s="17" t="str">
        <f t="shared" si="54"/>
        <v/>
      </c>
      <c r="L109" s="17" t="str">
        <f t="shared" si="54"/>
        <v/>
      </c>
      <c r="M109" s="17" t="str">
        <f t="shared" si="54"/>
        <v/>
      </c>
      <c r="N109" s="17" t="str">
        <f t="shared" si="54"/>
        <v/>
      </c>
      <c r="O109" s="17" t="str">
        <f t="shared" si="54"/>
        <v/>
      </c>
      <c r="P109" s="17" t="str">
        <f t="shared" si="54"/>
        <v/>
      </c>
      <c r="Q109" s="17" t="str">
        <f t="shared" si="54"/>
        <v/>
      </c>
      <c r="R109" s="17" t="str">
        <f t="shared" si="54"/>
        <v/>
      </c>
      <c r="S109" s="17" t="str">
        <f t="shared" si="54"/>
        <v/>
      </c>
      <c r="T109" s="17" t="str">
        <f t="shared" si="38"/>
        <v/>
      </c>
      <c r="U109" s="17" t="str">
        <f t="shared" si="55"/>
        <v/>
      </c>
      <c r="V109" s="17" t="str">
        <f t="shared" si="55"/>
        <v/>
      </c>
      <c r="W109" s="17" t="str">
        <f t="shared" si="39"/>
        <v/>
      </c>
      <c r="X109" s="17" t="str">
        <f t="shared" si="56"/>
        <v/>
      </c>
      <c r="Y109" s="17" t="str">
        <f t="shared" si="56"/>
        <v/>
      </c>
      <c r="Z109" s="17" t="str">
        <f t="shared" si="56"/>
        <v/>
      </c>
      <c r="AA109" s="17" t="str">
        <f t="shared" si="56"/>
        <v/>
      </c>
      <c r="AB109" s="17" t="str">
        <f t="shared" si="56"/>
        <v/>
      </c>
      <c r="AC109" s="17" t="str">
        <f t="shared" si="57"/>
        <v/>
      </c>
      <c r="AD109" s="17" t="str">
        <f t="shared" si="58"/>
        <v>温度</v>
      </c>
      <c r="AE109" s="3" t="str">
        <f>VLOOKUP(AD109,信号字典!B:C,2,FALSE)</f>
        <v>TE</v>
      </c>
      <c r="AF109" s="17">
        <v>1</v>
      </c>
      <c r="AG109" s="17" t="str">
        <f t="shared" si="41"/>
        <v>反馈值</v>
      </c>
      <c r="AH109" s="3" t="str">
        <f>IFERROR(VLOOKUP(AG109,信号字典!F:G,2,FALSE), "F")</f>
        <v>F</v>
      </c>
      <c r="AI109" s="17"/>
    </row>
    <row r="110" spans="1:35" x14ac:dyDescent="0.15">
      <c r="A110" s="17" t="str">
        <f t="shared" si="35"/>
        <v>_TE02_A</v>
      </c>
      <c r="B110" s="14" t="s">
        <v>813</v>
      </c>
      <c r="C110" s="15" t="s">
        <v>796</v>
      </c>
      <c r="D110" s="15" t="s">
        <v>1923</v>
      </c>
      <c r="E110" s="16" t="s">
        <v>1893</v>
      </c>
      <c r="F110" s="16"/>
      <c r="G110" s="17" t="str">
        <f t="shared" si="53"/>
        <v>温度</v>
      </c>
      <c r="H110" s="17" t="str">
        <f t="shared" si="53"/>
        <v/>
      </c>
      <c r="I110" s="17" t="str">
        <f t="shared" si="52"/>
        <v/>
      </c>
      <c r="J110" s="17" t="str">
        <f t="shared" si="37"/>
        <v/>
      </c>
      <c r="K110" s="17" t="str">
        <f t="shared" si="54"/>
        <v/>
      </c>
      <c r="L110" s="17" t="str">
        <f t="shared" si="54"/>
        <v/>
      </c>
      <c r="M110" s="17" t="str">
        <f t="shared" si="54"/>
        <v/>
      </c>
      <c r="N110" s="17" t="str">
        <f t="shared" si="54"/>
        <v/>
      </c>
      <c r="O110" s="17" t="str">
        <f t="shared" si="54"/>
        <v/>
      </c>
      <c r="P110" s="17" t="str">
        <f t="shared" si="54"/>
        <v/>
      </c>
      <c r="Q110" s="17" t="str">
        <f t="shared" si="54"/>
        <v/>
      </c>
      <c r="R110" s="17" t="str">
        <f t="shared" si="54"/>
        <v/>
      </c>
      <c r="S110" s="17" t="str">
        <f t="shared" si="54"/>
        <v/>
      </c>
      <c r="T110" s="17" t="str">
        <f t="shared" si="38"/>
        <v/>
      </c>
      <c r="U110" s="17" t="str">
        <f t="shared" si="55"/>
        <v/>
      </c>
      <c r="V110" s="17" t="str">
        <f t="shared" si="55"/>
        <v/>
      </c>
      <c r="W110" s="17" t="str">
        <f t="shared" si="39"/>
        <v/>
      </c>
      <c r="X110" s="17" t="str">
        <f t="shared" si="56"/>
        <v/>
      </c>
      <c r="Y110" s="17" t="str">
        <f t="shared" si="56"/>
        <v/>
      </c>
      <c r="Z110" s="17" t="str">
        <f t="shared" si="56"/>
        <v/>
      </c>
      <c r="AA110" s="17" t="str">
        <f t="shared" si="56"/>
        <v/>
      </c>
      <c r="AB110" s="17" t="str">
        <f t="shared" si="56"/>
        <v>报警</v>
      </c>
      <c r="AC110" s="17" t="str">
        <f t="shared" si="57"/>
        <v/>
      </c>
      <c r="AD110" s="17" t="str">
        <f t="shared" si="58"/>
        <v>温度</v>
      </c>
      <c r="AE110" s="3" t="str">
        <f>VLOOKUP(AD110,信号字典!B:C,2,FALSE)</f>
        <v>TE</v>
      </c>
      <c r="AF110" s="17">
        <v>2</v>
      </c>
      <c r="AG110" s="17" t="str">
        <f t="shared" si="41"/>
        <v>报警</v>
      </c>
      <c r="AH110" s="3" t="str">
        <f>IFERROR(VLOOKUP(AG110,信号字典!F:G,2,FALSE), "F")</f>
        <v>A</v>
      </c>
      <c r="AI110" s="17"/>
    </row>
    <row r="111" spans="1:35" x14ac:dyDescent="0.15">
      <c r="A111" s="3" t="str">
        <f t="shared" si="35"/>
        <v>_CR01_F</v>
      </c>
      <c r="B111" s="4" t="s">
        <v>510</v>
      </c>
      <c r="C111" s="9" t="s">
        <v>512</v>
      </c>
      <c r="D111" s="9"/>
      <c r="E111" s="27" t="s">
        <v>1889</v>
      </c>
      <c r="F111" s="27" t="s">
        <v>1890</v>
      </c>
      <c r="G111" s="3" t="str">
        <f t="shared" si="53"/>
        <v/>
      </c>
      <c r="H111" s="3" t="str">
        <f t="shared" si="53"/>
        <v/>
      </c>
      <c r="I111" s="3" t="str">
        <f t="shared" si="52"/>
        <v/>
      </c>
      <c r="J111" s="3" t="str">
        <f t="shared" si="37"/>
        <v/>
      </c>
      <c r="K111" s="3" t="str">
        <f t="shared" si="54"/>
        <v/>
      </c>
      <c r="L111" s="3" t="str">
        <f t="shared" si="54"/>
        <v/>
      </c>
      <c r="M111" s="3" t="str">
        <f t="shared" si="54"/>
        <v/>
      </c>
      <c r="N111" s="3" t="str">
        <f t="shared" si="54"/>
        <v/>
      </c>
      <c r="O111" s="3" t="str">
        <f t="shared" si="54"/>
        <v/>
      </c>
      <c r="P111" s="3" t="str">
        <f t="shared" si="54"/>
        <v>电流</v>
      </c>
      <c r="Q111" s="3" t="str">
        <f t="shared" si="54"/>
        <v/>
      </c>
      <c r="R111" s="3" t="str">
        <f t="shared" si="54"/>
        <v/>
      </c>
      <c r="S111" s="3" t="str">
        <f t="shared" si="54"/>
        <v/>
      </c>
      <c r="T111" s="3" t="str">
        <f t="shared" si="38"/>
        <v/>
      </c>
      <c r="U111" s="3" t="str">
        <f t="shared" si="55"/>
        <v/>
      </c>
      <c r="V111" s="3" t="str">
        <f t="shared" si="55"/>
        <v/>
      </c>
      <c r="W111" s="3" t="str">
        <f t="shared" si="39"/>
        <v/>
      </c>
      <c r="X111" s="3" t="str">
        <f t="shared" si="56"/>
        <v/>
      </c>
      <c r="Y111" s="3" t="str">
        <f t="shared" si="56"/>
        <v/>
      </c>
      <c r="Z111" s="3" t="str">
        <f t="shared" si="56"/>
        <v/>
      </c>
      <c r="AA111" s="3" t="str">
        <f t="shared" si="56"/>
        <v/>
      </c>
      <c r="AB111" s="3" t="str">
        <f t="shared" si="56"/>
        <v/>
      </c>
      <c r="AC111" s="3" t="str">
        <f t="shared" si="57"/>
        <v/>
      </c>
      <c r="AD111" s="3" t="str">
        <f t="shared" si="58"/>
        <v>电流</v>
      </c>
      <c r="AE111" s="3" t="str">
        <f>VLOOKUP(AD111,信号字典!B:C,2,FALSE)</f>
        <v>CR</v>
      </c>
      <c r="AF111" s="3">
        <v>1</v>
      </c>
      <c r="AG111" s="3" t="str">
        <f t="shared" si="41"/>
        <v>反馈值</v>
      </c>
      <c r="AH111" s="3" t="str">
        <f>IFERROR(VLOOKUP(AG111,信号字典!F:G,2,FALSE), "F")</f>
        <v>F</v>
      </c>
      <c r="AI111" s="3"/>
    </row>
    <row r="112" spans="1:35" x14ac:dyDescent="0.15">
      <c r="A112" s="3" t="str">
        <f t="shared" si="35"/>
        <v>_CR02_F</v>
      </c>
      <c r="B112" s="4" t="s">
        <v>510</v>
      </c>
      <c r="C112" s="9" t="s">
        <v>514</v>
      </c>
      <c r="D112" s="9"/>
      <c r="E112" s="27"/>
      <c r="F112" s="27"/>
      <c r="G112" s="3" t="str">
        <f t="shared" si="53"/>
        <v/>
      </c>
      <c r="H112" s="3" t="str">
        <f t="shared" si="53"/>
        <v/>
      </c>
      <c r="I112" s="3" t="str">
        <f t="shared" si="52"/>
        <v/>
      </c>
      <c r="J112" s="3" t="str">
        <f t="shared" si="37"/>
        <v/>
      </c>
      <c r="K112" s="3" t="str">
        <f t="shared" ref="K112:S123" si="59">IF(ISNUMBER(SEARCH(K$1, $C112)), K$1, "")</f>
        <v/>
      </c>
      <c r="L112" s="3" t="str">
        <f t="shared" si="59"/>
        <v/>
      </c>
      <c r="M112" s="3" t="str">
        <f t="shared" si="59"/>
        <v/>
      </c>
      <c r="N112" s="3" t="str">
        <f t="shared" si="59"/>
        <v/>
      </c>
      <c r="O112" s="3" t="str">
        <f t="shared" si="59"/>
        <v/>
      </c>
      <c r="P112" s="3" t="str">
        <f t="shared" si="59"/>
        <v>电流</v>
      </c>
      <c r="Q112" s="3" t="str">
        <f t="shared" si="59"/>
        <v/>
      </c>
      <c r="R112" s="3" t="str">
        <f t="shared" si="59"/>
        <v/>
      </c>
      <c r="S112" s="3" t="str">
        <f t="shared" si="59"/>
        <v/>
      </c>
      <c r="T112" s="3" t="str">
        <f t="shared" si="38"/>
        <v/>
      </c>
      <c r="U112" s="3" t="str">
        <f t="shared" si="55"/>
        <v/>
      </c>
      <c r="V112" s="3" t="str">
        <f t="shared" si="55"/>
        <v/>
      </c>
      <c r="W112" s="3" t="str">
        <f t="shared" si="39"/>
        <v/>
      </c>
      <c r="X112" s="3" t="str">
        <f t="shared" si="56"/>
        <v/>
      </c>
      <c r="Y112" s="3" t="str">
        <f t="shared" si="56"/>
        <v/>
      </c>
      <c r="Z112" s="3" t="str">
        <f t="shared" si="56"/>
        <v/>
      </c>
      <c r="AA112" s="3" t="str">
        <f t="shared" si="56"/>
        <v/>
      </c>
      <c r="AB112" s="3" t="str">
        <f t="shared" si="56"/>
        <v/>
      </c>
      <c r="AC112" s="3" t="str">
        <f t="shared" si="57"/>
        <v/>
      </c>
      <c r="AD112" s="3" t="str">
        <f t="shared" si="58"/>
        <v>电流</v>
      </c>
      <c r="AE112" s="3" t="str">
        <f>VLOOKUP(AD112,信号字典!B:C,2,FALSE)</f>
        <v>CR</v>
      </c>
      <c r="AF112" s="3">
        <v>2</v>
      </c>
      <c r="AG112" s="3" t="str">
        <f t="shared" si="41"/>
        <v>反馈值</v>
      </c>
      <c r="AH112" s="3" t="str">
        <f>IFERROR(VLOOKUP(AG112,信号字典!F:G,2,FALSE), "F")</f>
        <v>F</v>
      </c>
      <c r="AI112" s="3"/>
    </row>
    <row r="113" spans="1:35" x14ac:dyDescent="0.15">
      <c r="A113" s="3" t="str">
        <f t="shared" si="35"/>
        <v>_PW01_F</v>
      </c>
      <c r="B113" s="4" t="s">
        <v>510</v>
      </c>
      <c r="C113" s="9" t="s">
        <v>516</v>
      </c>
      <c r="D113" s="9"/>
      <c r="E113" s="27"/>
      <c r="F113" s="27"/>
      <c r="G113" s="3" t="str">
        <f t="shared" si="53"/>
        <v/>
      </c>
      <c r="H113" s="3" t="str">
        <f t="shared" si="53"/>
        <v/>
      </c>
      <c r="I113" s="3" t="str">
        <f t="shared" si="52"/>
        <v/>
      </c>
      <c r="J113" s="3" t="str">
        <f t="shared" si="37"/>
        <v/>
      </c>
      <c r="K113" s="3" t="str">
        <f t="shared" si="59"/>
        <v/>
      </c>
      <c r="L113" s="3" t="str">
        <f t="shared" si="59"/>
        <v/>
      </c>
      <c r="M113" s="3" t="str">
        <f t="shared" si="59"/>
        <v/>
      </c>
      <c r="N113" s="3" t="str">
        <f t="shared" si="59"/>
        <v/>
      </c>
      <c r="O113" s="3" t="str">
        <f t="shared" si="59"/>
        <v/>
      </c>
      <c r="P113" s="3" t="str">
        <f t="shared" si="59"/>
        <v/>
      </c>
      <c r="Q113" s="3" t="str">
        <f t="shared" si="59"/>
        <v/>
      </c>
      <c r="R113" s="3" t="str">
        <f t="shared" si="59"/>
        <v>功率</v>
      </c>
      <c r="S113" s="3" t="str">
        <f t="shared" si="59"/>
        <v/>
      </c>
      <c r="T113" s="3" t="str">
        <f t="shared" si="38"/>
        <v/>
      </c>
      <c r="U113" s="3" t="str">
        <f t="shared" si="55"/>
        <v/>
      </c>
      <c r="V113" s="3" t="str">
        <f t="shared" si="55"/>
        <v/>
      </c>
      <c r="W113" s="3" t="str">
        <f t="shared" si="39"/>
        <v/>
      </c>
      <c r="X113" s="3" t="str">
        <f t="shared" si="56"/>
        <v/>
      </c>
      <c r="Y113" s="3" t="str">
        <f t="shared" si="56"/>
        <v/>
      </c>
      <c r="Z113" s="3" t="str">
        <f t="shared" si="56"/>
        <v/>
      </c>
      <c r="AA113" s="3" t="str">
        <f t="shared" si="56"/>
        <v/>
      </c>
      <c r="AB113" s="3" t="str">
        <f t="shared" si="56"/>
        <v/>
      </c>
      <c r="AC113" s="3" t="str">
        <f t="shared" si="57"/>
        <v/>
      </c>
      <c r="AD113" s="3" t="str">
        <f t="shared" si="58"/>
        <v>功率</v>
      </c>
      <c r="AE113" s="3" t="str">
        <f>VLOOKUP(AD113,信号字典!B:C,2,FALSE)</f>
        <v>PW</v>
      </c>
      <c r="AF113" s="3">
        <v>1</v>
      </c>
      <c r="AG113" s="3" t="str">
        <f t="shared" si="41"/>
        <v>反馈值</v>
      </c>
      <c r="AH113" s="3" t="str">
        <f>IFERROR(VLOOKUP(AG113,信号字典!F:G,2,FALSE), "F")</f>
        <v>F</v>
      </c>
      <c r="AI113" s="3"/>
    </row>
    <row r="114" spans="1:35" x14ac:dyDescent="0.15">
      <c r="A114" s="3" t="str">
        <f t="shared" si="35"/>
        <v>_CC01_F</v>
      </c>
      <c r="B114" s="4" t="s">
        <v>510</v>
      </c>
      <c r="C114" s="9" t="s">
        <v>518</v>
      </c>
      <c r="D114" s="9"/>
      <c r="E114" s="27"/>
      <c r="F114" s="27"/>
      <c r="G114" s="3" t="str">
        <f t="shared" si="53"/>
        <v/>
      </c>
      <c r="H114" s="3" t="str">
        <f t="shared" si="53"/>
        <v/>
      </c>
      <c r="I114" s="3" t="str">
        <f t="shared" si="52"/>
        <v/>
      </c>
      <c r="J114" s="3" t="str">
        <f t="shared" si="37"/>
        <v/>
      </c>
      <c r="K114" s="3" t="str">
        <f t="shared" si="59"/>
        <v/>
      </c>
      <c r="L114" s="3" t="str">
        <f t="shared" si="59"/>
        <v/>
      </c>
      <c r="M114" s="3" t="str">
        <f t="shared" si="59"/>
        <v/>
      </c>
      <c r="N114" s="3" t="str">
        <f t="shared" si="59"/>
        <v/>
      </c>
      <c r="O114" s="3" t="str">
        <f t="shared" si="59"/>
        <v/>
      </c>
      <c r="P114" s="3" t="str">
        <f t="shared" si="59"/>
        <v/>
      </c>
      <c r="Q114" s="3" t="str">
        <f t="shared" si="59"/>
        <v/>
      </c>
      <c r="R114" s="3" t="str">
        <f t="shared" si="59"/>
        <v/>
      </c>
      <c r="S114" s="3" t="str">
        <f t="shared" si="59"/>
        <v/>
      </c>
      <c r="T114" s="3" t="str">
        <f t="shared" si="38"/>
        <v/>
      </c>
      <c r="U114" s="3" t="str">
        <f t="shared" si="55"/>
        <v/>
      </c>
      <c r="V114" s="3" t="str">
        <f t="shared" si="55"/>
        <v/>
      </c>
      <c r="W114" s="3" t="str">
        <f t="shared" si="39"/>
        <v/>
      </c>
      <c r="X114" s="3" t="str">
        <f t="shared" si="56"/>
        <v/>
      </c>
      <c r="Y114" s="3" t="str">
        <f t="shared" si="56"/>
        <v/>
      </c>
      <c r="Z114" s="3" t="str">
        <f t="shared" si="56"/>
        <v/>
      </c>
      <c r="AA114" s="3" t="str">
        <f t="shared" si="56"/>
        <v/>
      </c>
      <c r="AB114" s="3" t="str">
        <f t="shared" si="56"/>
        <v/>
      </c>
      <c r="AC114" s="3" t="str">
        <f t="shared" si="57"/>
        <v/>
      </c>
      <c r="AD114" s="3" t="s">
        <v>518</v>
      </c>
      <c r="AE114" s="3" t="str">
        <f>VLOOKUP(AD114,信号字典!B:C,2,FALSE)</f>
        <v>CC</v>
      </c>
      <c r="AF114" s="3">
        <v>1</v>
      </c>
      <c r="AG114" s="3" t="str">
        <f t="shared" si="41"/>
        <v>反馈值</v>
      </c>
      <c r="AH114" s="3" t="str">
        <f>IFERROR(VLOOKUP(AG114,信号字典!F:G,2,FALSE), "F")</f>
        <v>F</v>
      </c>
      <c r="AI114" s="3"/>
    </row>
    <row r="115" spans="1:35" x14ac:dyDescent="0.15">
      <c r="A115" s="3" t="str">
        <f t="shared" si="35"/>
        <v>_FR01_F</v>
      </c>
      <c r="B115" s="4" t="s">
        <v>510</v>
      </c>
      <c r="C115" s="9" t="s">
        <v>520</v>
      </c>
      <c r="D115" s="9"/>
      <c r="E115" s="27"/>
      <c r="F115" s="27"/>
      <c r="G115" s="3" t="str">
        <f t="shared" si="53"/>
        <v/>
      </c>
      <c r="H115" s="3" t="str">
        <f t="shared" si="53"/>
        <v/>
      </c>
      <c r="I115" s="3" t="str">
        <f t="shared" si="52"/>
        <v/>
      </c>
      <c r="J115" s="3" t="str">
        <f t="shared" si="37"/>
        <v/>
      </c>
      <c r="K115" s="3" t="str">
        <f t="shared" si="59"/>
        <v/>
      </c>
      <c r="L115" s="3" t="str">
        <f t="shared" si="59"/>
        <v/>
      </c>
      <c r="M115" s="3" t="str">
        <f t="shared" si="59"/>
        <v/>
      </c>
      <c r="N115" s="3" t="str">
        <f t="shared" si="59"/>
        <v/>
      </c>
      <c r="O115" s="3" t="str">
        <f t="shared" si="59"/>
        <v/>
      </c>
      <c r="P115" s="3" t="str">
        <f t="shared" si="59"/>
        <v/>
      </c>
      <c r="Q115" s="3" t="str">
        <f t="shared" si="59"/>
        <v/>
      </c>
      <c r="R115" s="3" t="str">
        <f t="shared" si="59"/>
        <v/>
      </c>
      <c r="S115" s="3" t="str">
        <f t="shared" si="59"/>
        <v/>
      </c>
      <c r="T115" s="3" t="str">
        <f t="shared" si="38"/>
        <v/>
      </c>
      <c r="U115" s="3" t="str">
        <f t="shared" si="55"/>
        <v>流量</v>
      </c>
      <c r="V115" s="3" t="str">
        <f t="shared" si="55"/>
        <v/>
      </c>
      <c r="W115" s="3" t="str">
        <f t="shared" si="39"/>
        <v/>
      </c>
      <c r="X115" s="3" t="str">
        <f t="shared" si="56"/>
        <v/>
      </c>
      <c r="Y115" s="3" t="str">
        <f t="shared" si="56"/>
        <v/>
      </c>
      <c r="Z115" s="3" t="str">
        <f t="shared" si="56"/>
        <v/>
      </c>
      <c r="AA115" s="3" t="str">
        <f t="shared" si="56"/>
        <v/>
      </c>
      <c r="AB115" s="3" t="str">
        <f t="shared" si="56"/>
        <v/>
      </c>
      <c r="AC115" s="3" t="str">
        <f t="shared" si="57"/>
        <v/>
      </c>
      <c r="AD115" s="3" t="str">
        <f>G115&amp;H115&amp;I115&amp;J115&amp;K115&amp;L115&amp;M115&amp;N115&amp;O115&amp;P115&amp;Q115&amp;R115&amp;S115&amp;T115&amp;U115&amp;V115&amp;W115</f>
        <v>流量</v>
      </c>
      <c r="AE115" s="3" t="str">
        <f>VLOOKUP(AD115,信号字典!B:C,2,FALSE)</f>
        <v>FR</v>
      </c>
      <c r="AF115" s="3">
        <v>1</v>
      </c>
      <c r="AG115" s="3" t="str">
        <f t="shared" si="41"/>
        <v>反馈值</v>
      </c>
      <c r="AH115" s="3" t="str">
        <f>IFERROR(VLOOKUP(AG115,信号字典!F:G,2,FALSE), "F")</f>
        <v>F</v>
      </c>
      <c r="AI115" s="3"/>
    </row>
    <row r="116" spans="1:35" x14ac:dyDescent="0.15">
      <c r="A116" s="3" t="str">
        <f t="shared" si="35"/>
        <v>_TI01_F</v>
      </c>
      <c r="B116" s="4" t="s">
        <v>510</v>
      </c>
      <c r="C116" s="9" t="s">
        <v>522</v>
      </c>
      <c r="D116" s="9"/>
      <c r="E116" s="27"/>
      <c r="F116" s="27"/>
      <c r="G116" s="3" t="str">
        <f t="shared" si="53"/>
        <v/>
      </c>
      <c r="H116" s="3" t="str">
        <f t="shared" si="53"/>
        <v/>
      </c>
      <c r="I116" s="3" t="str">
        <f t="shared" si="52"/>
        <v/>
      </c>
      <c r="J116" s="3" t="str">
        <f t="shared" si="37"/>
        <v/>
      </c>
      <c r="K116" s="3" t="str">
        <f t="shared" si="59"/>
        <v/>
      </c>
      <c r="L116" s="3" t="str">
        <f t="shared" si="59"/>
        <v/>
      </c>
      <c r="M116" s="3" t="str">
        <f t="shared" si="59"/>
        <v/>
      </c>
      <c r="N116" s="3" t="str">
        <f t="shared" si="59"/>
        <v/>
      </c>
      <c r="O116" s="3" t="str">
        <f t="shared" si="59"/>
        <v/>
      </c>
      <c r="P116" s="3" t="str">
        <f t="shared" si="59"/>
        <v/>
      </c>
      <c r="Q116" s="3" t="str">
        <f t="shared" si="59"/>
        <v/>
      </c>
      <c r="R116" s="3" t="str">
        <f t="shared" si="59"/>
        <v/>
      </c>
      <c r="S116" s="3" t="str">
        <f t="shared" si="59"/>
        <v/>
      </c>
      <c r="T116" s="3" t="str">
        <f t="shared" si="38"/>
        <v/>
      </c>
      <c r="U116" s="3" t="str">
        <f t="shared" si="55"/>
        <v/>
      </c>
      <c r="V116" s="3" t="str">
        <f t="shared" si="55"/>
        <v/>
      </c>
      <c r="W116" s="3" t="str">
        <f t="shared" si="39"/>
        <v/>
      </c>
      <c r="X116" s="3"/>
      <c r="Y116" s="3" t="str">
        <f t="shared" ref="Y116:AB135" si="60">IF(ISNUMBER(SEARCH(Y$1, $C116)), Y$1, "")</f>
        <v/>
      </c>
      <c r="Z116" s="3" t="str">
        <f t="shared" si="60"/>
        <v/>
      </c>
      <c r="AA116" s="3" t="str">
        <f t="shared" si="60"/>
        <v/>
      </c>
      <c r="AB116" s="3" t="str">
        <f t="shared" si="60"/>
        <v/>
      </c>
      <c r="AC116" s="3" t="str">
        <f t="shared" si="57"/>
        <v/>
      </c>
      <c r="AD116" s="3" t="s">
        <v>1924</v>
      </c>
      <c r="AE116" s="3" t="str">
        <f>VLOOKUP(AD116,信号字典!B:C,2,FALSE)</f>
        <v>TI</v>
      </c>
      <c r="AF116" s="3">
        <v>1</v>
      </c>
      <c r="AG116" s="3" t="str">
        <f t="shared" si="41"/>
        <v>反馈值</v>
      </c>
      <c r="AH116" s="3" t="str">
        <f>IFERROR(VLOOKUP(AG116,信号字典!F:G,2,FALSE), "F")</f>
        <v>F</v>
      </c>
      <c r="AI116" s="3"/>
    </row>
    <row r="117" spans="1:35" x14ac:dyDescent="0.15">
      <c r="A117" s="3" t="str">
        <f t="shared" si="35"/>
        <v>_TE01_F</v>
      </c>
      <c r="B117" s="4" t="s">
        <v>510</v>
      </c>
      <c r="C117" s="9" t="s">
        <v>523</v>
      </c>
      <c r="D117" s="9"/>
      <c r="E117" s="27" t="s">
        <v>1889</v>
      </c>
      <c r="F117" s="27" t="s">
        <v>1898</v>
      </c>
      <c r="G117" s="3" t="str">
        <f t="shared" si="53"/>
        <v>温度</v>
      </c>
      <c r="H117" s="3" t="str">
        <f t="shared" si="53"/>
        <v/>
      </c>
      <c r="I117" s="3" t="str">
        <f t="shared" si="52"/>
        <v/>
      </c>
      <c r="J117" s="3" t="str">
        <f t="shared" si="37"/>
        <v/>
      </c>
      <c r="K117" s="3" t="str">
        <f t="shared" si="59"/>
        <v/>
      </c>
      <c r="L117" s="3" t="str">
        <f t="shared" si="59"/>
        <v/>
      </c>
      <c r="M117" s="3" t="str">
        <f t="shared" si="59"/>
        <v/>
      </c>
      <c r="N117" s="3" t="str">
        <f t="shared" si="59"/>
        <v/>
      </c>
      <c r="O117" s="3" t="str">
        <f t="shared" si="59"/>
        <v/>
      </c>
      <c r="P117" s="3" t="str">
        <f t="shared" si="59"/>
        <v/>
      </c>
      <c r="Q117" s="3" t="str">
        <f t="shared" si="59"/>
        <v/>
      </c>
      <c r="R117" s="3" t="str">
        <f t="shared" si="59"/>
        <v/>
      </c>
      <c r="S117" s="3" t="str">
        <f t="shared" si="59"/>
        <v/>
      </c>
      <c r="T117" s="3" t="str">
        <f t="shared" si="38"/>
        <v/>
      </c>
      <c r="U117" s="3" t="str">
        <f t="shared" si="55"/>
        <v/>
      </c>
      <c r="V117" s="3" t="str">
        <f t="shared" si="55"/>
        <v/>
      </c>
      <c r="W117" s="3" t="str">
        <f t="shared" si="39"/>
        <v/>
      </c>
      <c r="X117" s="3" t="str">
        <f t="shared" ref="X117:X135" si="61">IF(ISNUMBER(SEARCH(X$1, $C117)), X$1, "")</f>
        <v/>
      </c>
      <c r="Y117" s="3" t="str">
        <f t="shared" si="60"/>
        <v/>
      </c>
      <c r="Z117" s="3" t="str">
        <f t="shared" si="60"/>
        <v/>
      </c>
      <c r="AA117" s="3" t="str">
        <f t="shared" si="60"/>
        <v/>
      </c>
      <c r="AB117" s="3" t="str">
        <f t="shared" si="60"/>
        <v/>
      </c>
      <c r="AC117" s="3" t="str">
        <f t="shared" si="57"/>
        <v/>
      </c>
      <c r="AD117" s="3" t="str">
        <f t="shared" ref="AD117:AD126" si="62">G117&amp;H117&amp;I117&amp;J117&amp;K117&amp;L117&amp;M117&amp;N117&amp;O117&amp;P117&amp;Q117&amp;R117&amp;S117&amp;T117&amp;U117&amp;V117&amp;W117</f>
        <v>温度</v>
      </c>
      <c r="AE117" s="3" t="str">
        <f>VLOOKUP(AD117,信号字典!B:C,2,FALSE)</f>
        <v>TE</v>
      </c>
      <c r="AF117" s="3">
        <v>1</v>
      </c>
      <c r="AG117" s="3" t="str">
        <f t="shared" si="41"/>
        <v>反馈值</v>
      </c>
      <c r="AH117" s="3" t="str">
        <f>IFERROR(VLOOKUP(AG117,信号字典!F:G,2,FALSE), "F")</f>
        <v>F</v>
      </c>
      <c r="AI117" s="3"/>
    </row>
    <row r="118" spans="1:35" x14ac:dyDescent="0.15">
      <c r="A118" s="3" t="str">
        <f t="shared" si="35"/>
        <v>_TE02_F</v>
      </c>
      <c r="B118" s="4" t="s">
        <v>510</v>
      </c>
      <c r="C118" s="9" t="s">
        <v>524</v>
      </c>
      <c r="D118" s="9"/>
      <c r="E118" s="27" t="s">
        <v>1889</v>
      </c>
      <c r="F118" s="27" t="s">
        <v>1898</v>
      </c>
      <c r="G118" s="3" t="str">
        <f t="shared" si="53"/>
        <v>温度</v>
      </c>
      <c r="H118" s="3" t="str">
        <f t="shared" si="53"/>
        <v/>
      </c>
      <c r="I118" s="3" t="str">
        <f t="shared" si="52"/>
        <v/>
      </c>
      <c r="J118" s="3" t="str">
        <f t="shared" si="37"/>
        <v/>
      </c>
      <c r="K118" s="3" t="str">
        <f t="shared" si="59"/>
        <v/>
      </c>
      <c r="L118" s="3" t="str">
        <f t="shared" si="59"/>
        <v/>
      </c>
      <c r="M118" s="3" t="str">
        <f t="shared" si="59"/>
        <v/>
      </c>
      <c r="N118" s="3" t="str">
        <f t="shared" si="59"/>
        <v/>
      </c>
      <c r="O118" s="3" t="str">
        <f t="shared" si="59"/>
        <v/>
      </c>
      <c r="P118" s="3" t="str">
        <f t="shared" si="59"/>
        <v/>
      </c>
      <c r="Q118" s="3" t="str">
        <f t="shared" si="59"/>
        <v/>
      </c>
      <c r="R118" s="3" t="str">
        <f t="shared" si="59"/>
        <v/>
      </c>
      <c r="S118" s="3" t="str">
        <f t="shared" si="59"/>
        <v/>
      </c>
      <c r="T118" s="3" t="str">
        <f t="shared" si="38"/>
        <v/>
      </c>
      <c r="U118" s="3" t="str">
        <f t="shared" si="55"/>
        <v/>
      </c>
      <c r="V118" s="3" t="str">
        <f t="shared" si="55"/>
        <v/>
      </c>
      <c r="W118" s="3" t="str">
        <f t="shared" si="39"/>
        <v/>
      </c>
      <c r="X118" s="3" t="str">
        <f t="shared" si="61"/>
        <v/>
      </c>
      <c r="Y118" s="3" t="str">
        <f t="shared" si="60"/>
        <v/>
      </c>
      <c r="Z118" s="3" t="str">
        <f t="shared" si="60"/>
        <v/>
      </c>
      <c r="AA118" s="3" t="str">
        <f t="shared" si="60"/>
        <v/>
      </c>
      <c r="AB118" s="3" t="str">
        <f t="shared" si="60"/>
        <v/>
      </c>
      <c r="AC118" s="3" t="str">
        <f t="shared" si="57"/>
        <v/>
      </c>
      <c r="AD118" s="3" t="str">
        <f t="shared" si="62"/>
        <v>温度</v>
      </c>
      <c r="AE118" s="3" t="str">
        <f>VLOOKUP(AD118,信号字典!B:C,2,FALSE)</f>
        <v>TE</v>
      </c>
      <c r="AF118" s="3">
        <v>2</v>
      </c>
      <c r="AG118" s="3" t="str">
        <f t="shared" si="41"/>
        <v>反馈值</v>
      </c>
      <c r="AH118" s="3" t="str">
        <f>IFERROR(VLOOKUP(AG118,信号字典!F:G,2,FALSE), "F")</f>
        <v>F</v>
      </c>
      <c r="AI118" s="3"/>
    </row>
    <row r="119" spans="1:35" x14ac:dyDescent="0.15">
      <c r="A119" s="3" t="str">
        <f t="shared" si="35"/>
        <v>_TE03_F</v>
      </c>
      <c r="B119" s="4" t="s">
        <v>510</v>
      </c>
      <c r="C119" s="9" t="s">
        <v>525</v>
      </c>
      <c r="D119" s="9"/>
      <c r="E119" s="27" t="s">
        <v>1889</v>
      </c>
      <c r="F119" s="27" t="s">
        <v>1898</v>
      </c>
      <c r="G119" s="3" t="str">
        <f t="shared" si="53"/>
        <v>温度</v>
      </c>
      <c r="H119" s="3" t="str">
        <f t="shared" si="53"/>
        <v/>
      </c>
      <c r="I119" s="3" t="str">
        <f t="shared" si="52"/>
        <v/>
      </c>
      <c r="J119" s="3" t="str">
        <f t="shared" si="37"/>
        <v/>
      </c>
      <c r="K119" s="3" t="str">
        <f t="shared" si="59"/>
        <v/>
      </c>
      <c r="L119" s="3" t="str">
        <f t="shared" si="59"/>
        <v/>
      </c>
      <c r="M119" s="3" t="str">
        <f t="shared" si="59"/>
        <v/>
      </c>
      <c r="N119" s="3" t="str">
        <f t="shared" si="59"/>
        <v/>
      </c>
      <c r="O119" s="3" t="str">
        <f t="shared" si="59"/>
        <v/>
      </c>
      <c r="P119" s="3" t="str">
        <f t="shared" si="59"/>
        <v/>
      </c>
      <c r="Q119" s="3" t="str">
        <f t="shared" si="59"/>
        <v/>
      </c>
      <c r="R119" s="3" t="str">
        <f t="shared" si="59"/>
        <v/>
      </c>
      <c r="S119" s="3" t="str">
        <f t="shared" si="59"/>
        <v/>
      </c>
      <c r="T119" s="3" t="str">
        <f t="shared" si="38"/>
        <v/>
      </c>
      <c r="U119" s="3" t="str">
        <f t="shared" si="55"/>
        <v/>
      </c>
      <c r="V119" s="3" t="str">
        <f t="shared" si="55"/>
        <v/>
      </c>
      <c r="W119" s="3" t="str">
        <f t="shared" si="39"/>
        <v/>
      </c>
      <c r="X119" s="3" t="str">
        <f t="shared" si="61"/>
        <v/>
      </c>
      <c r="Y119" s="3" t="str">
        <f t="shared" si="60"/>
        <v/>
      </c>
      <c r="Z119" s="3" t="str">
        <f t="shared" si="60"/>
        <v/>
      </c>
      <c r="AA119" s="3" t="str">
        <f t="shared" si="60"/>
        <v/>
      </c>
      <c r="AB119" s="3" t="str">
        <f t="shared" si="60"/>
        <v/>
      </c>
      <c r="AC119" s="3" t="str">
        <f t="shared" si="57"/>
        <v/>
      </c>
      <c r="AD119" s="3" t="str">
        <f t="shared" si="62"/>
        <v>温度</v>
      </c>
      <c r="AE119" s="3" t="str">
        <f>VLOOKUP(AD119,信号字典!B:C,2,FALSE)</f>
        <v>TE</v>
      </c>
      <c r="AF119" s="3">
        <v>3</v>
      </c>
      <c r="AG119" s="3" t="str">
        <f t="shared" si="41"/>
        <v>反馈值</v>
      </c>
      <c r="AH119" s="3" t="str">
        <f>IFERROR(VLOOKUP(AG119,信号字典!F:G,2,FALSE), "F")</f>
        <v>F</v>
      </c>
      <c r="AI119" s="3"/>
    </row>
    <row r="120" spans="1:35" x14ac:dyDescent="0.15">
      <c r="A120" s="3" t="str">
        <f t="shared" si="35"/>
        <v>_TE04_F</v>
      </c>
      <c r="B120" s="4" t="s">
        <v>510</v>
      </c>
      <c r="C120" s="9" t="s">
        <v>526</v>
      </c>
      <c r="D120" s="9"/>
      <c r="E120" s="27" t="s">
        <v>1889</v>
      </c>
      <c r="F120" s="27" t="s">
        <v>1898</v>
      </c>
      <c r="G120" s="3" t="str">
        <f t="shared" si="53"/>
        <v>温度</v>
      </c>
      <c r="H120" s="3" t="str">
        <f t="shared" si="53"/>
        <v/>
      </c>
      <c r="I120" s="3" t="str">
        <f t="shared" si="52"/>
        <v/>
      </c>
      <c r="J120" s="3" t="str">
        <f t="shared" si="37"/>
        <v/>
      </c>
      <c r="K120" s="3" t="str">
        <f t="shared" si="59"/>
        <v/>
      </c>
      <c r="L120" s="3" t="str">
        <f t="shared" si="59"/>
        <v/>
      </c>
      <c r="M120" s="3" t="str">
        <f t="shared" si="59"/>
        <v/>
      </c>
      <c r="N120" s="3" t="str">
        <f t="shared" si="59"/>
        <v/>
      </c>
      <c r="O120" s="3" t="str">
        <f t="shared" si="59"/>
        <v/>
      </c>
      <c r="P120" s="3" t="str">
        <f t="shared" si="59"/>
        <v/>
      </c>
      <c r="Q120" s="3" t="str">
        <f t="shared" si="59"/>
        <v/>
      </c>
      <c r="R120" s="3" t="str">
        <f t="shared" si="59"/>
        <v/>
      </c>
      <c r="S120" s="3" t="str">
        <f t="shared" si="59"/>
        <v/>
      </c>
      <c r="T120" s="3" t="str">
        <f t="shared" si="38"/>
        <v/>
      </c>
      <c r="U120" s="3" t="str">
        <f t="shared" si="55"/>
        <v/>
      </c>
      <c r="V120" s="3" t="str">
        <f t="shared" si="55"/>
        <v/>
      </c>
      <c r="W120" s="3" t="str">
        <f t="shared" si="39"/>
        <v/>
      </c>
      <c r="X120" s="3" t="str">
        <f t="shared" si="61"/>
        <v/>
      </c>
      <c r="Y120" s="3" t="str">
        <f t="shared" si="60"/>
        <v/>
      </c>
      <c r="Z120" s="3" t="str">
        <f t="shared" si="60"/>
        <v/>
      </c>
      <c r="AA120" s="3" t="str">
        <f t="shared" si="60"/>
        <v/>
      </c>
      <c r="AB120" s="3" t="str">
        <f t="shared" si="60"/>
        <v/>
      </c>
      <c r="AC120" s="3" t="str">
        <f t="shared" si="57"/>
        <v/>
      </c>
      <c r="AD120" s="3" t="str">
        <f t="shared" si="62"/>
        <v>温度</v>
      </c>
      <c r="AE120" s="3" t="str">
        <f>VLOOKUP(AD120,信号字典!B:C,2,FALSE)</f>
        <v>TE</v>
      </c>
      <c r="AF120" s="3">
        <v>4</v>
      </c>
      <c r="AG120" s="3" t="str">
        <f t="shared" si="41"/>
        <v>反馈值</v>
      </c>
      <c r="AH120" s="3" t="str">
        <f>IFERROR(VLOOKUP(AG120,信号字典!F:G,2,FALSE), "F")</f>
        <v>F</v>
      </c>
      <c r="AI120" s="3"/>
    </row>
    <row r="121" spans="1:35" x14ac:dyDescent="0.15">
      <c r="A121" s="3" t="str">
        <f t="shared" si="35"/>
        <v>_TE05_F</v>
      </c>
      <c r="B121" s="4" t="s">
        <v>510</v>
      </c>
      <c r="C121" s="9" t="s">
        <v>527</v>
      </c>
      <c r="D121" s="9"/>
      <c r="E121" s="27"/>
      <c r="F121" s="27"/>
      <c r="G121" s="3" t="str">
        <f t="shared" si="53"/>
        <v>温度</v>
      </c>
      <c r="H121" s="3" t="str">
        <f t="shared" si="53"/>
        <v/>
      </c>
      <c r="I121" s="3" t="str">
        <f t="shared" si="52"/>
        <v/>
      </c>
      <c r="J121" s="3" t="str">
        <f t="shared" si="37"/>
        <v/>
      </c>
      <c r="K121" s="3" t="str">
        <f t="shared" si="59"/>
        <v/>
      </c>
      <c r="L121" s="3" t="str">
        <f t="shared" si="59"/>
        <v/>
      </c>
      <c r="M121" s="3" t="str">
        <f t="shared" si="59"/>
        <v/>
      </c>
      <c r="N121" s="3" t="str">
        <f t="shared" si="59"/>
        <v/>
      </c>
      <c r="O121" s="3" t="str">
        <f t="shared" si="59"/>
        <v/>
      </c>
      <c r="P121" s="3" t="str">
        <f t="shared" si="59"/>
        <v/>
      </c>
      <c r="Q121" s="3" t="str">
        <f t="shared" si="59"/>
        <v/>
      </c>
      <c r="R121" s="3" t="str">
        <f t="shared" si="59"/>
        <v/>
      </c>
      <c r="S121" s="3" t="str">
        <f t="shared" si="59"/>
        <v/>
      </c>
      <c r="T121" s="3" t="str">
        <f t="shared" si="38"/>
        <v/>
      </c>
      <c r="U121" s="3" t="str">
        <f t="shared" si="55"/>
        <v/>
      </c>
      <c r="V121" s="3" t="str">
        <f t="shared" si="55"/>
        <v/>
      </c>
      <c r="W121" s="3" t="str">
        <f t="shared" si="39"/>
        <v/>
      </c>
      <c r="X121" s="3" t="str">
        <f t="shared" si="61"/>
        <v/>
      </c>
      <c r="Y121" s="3" t="str">
        <f t="shared" si="60"/>
        <v/>
      </c>
      <c r="Z121" s="3" t="str">
        <f t="shared" si="60"/>
        <v/>
      </c>
      <c r="AA121" s="3" t="str">
        <f t="shared" si="60"/>
        <v/>
      </c>
      <c r="AB121" s="3" t="str">
        <f t="shared" si="60"/>
        <v/>
      </c>
      <c r="AC121" s="3" t="str">
        <f t="shared" si="57"/>
        <v/>
      </c>
      <c r="AD121" s="3" t="str">
        <f t="shared" si="62"/>
        <v>温度</v>
      </c>
      <c r="AE121" s="3" t="str">
        <f>VLOOKUP(AD121,信号字典!B:C,2,FALSE)</f>
        <v>TE</v>
      </c>
      <c r="AF121" s="3">
        <v>5</v>
      </c>
      <c r="AG121" s="3" t="str">
        <f t="shared" si="41"/>
        <v>反馈值</v>
      </c>
      <c r="AH121" s="3" t="str">
        <f>IFERROR(VLOOKUP(AG121,信号字典!F:G,2,FALSE), "F")</f>
        <v>F</v>
      </c>
      <c r="AI121" s="3"/>
    </row>
    <row r="122" spans="1:35" x14ac:dyDescent="0.15">
      <c r="A122" s="3" t="str">
        <f t="shared" si="35"/>
        <v>_TE06_F</v>
      </c>
      <c r="B122" s="4" t="s">
        <v>510</v>
      </c>
      <c r="C122" s="9" t="s">
        <v>528</v>
      </c>
      <c r="D122" s="9"/>
      <c r="E122" s="27"/>
      <c r="F122" s="27"/>
      <c r="G122" s="3" t="str">
        <f t="shared" ref="G122:H141" si="63">IF(ISNUMBER(SEARCH(G$1, $C122)), "温度", "")</f>
        <v>温度</v>
      </c>
      <c r="H122" s="3" t="str">
        <f t="shared" si="63"/>
        <v/>
      </c>
      <c r="I122" s="3" t="str">
        <f t="shared" si="52"/>
        <v/>
      </c>
      <c r="J122" s="3" t="str">
        <f t="shared" si="37"/>
        <v/>
      </c>
      <c r="K122" s="3" t="str">
        <f t="shared" si="59"/>
        <v/>
      </c>
      <c r="L122" s="3" t="str">
        <f t="shared" si="59"/>
        <v/>
      </c>
      <c r="M122" s="3" t="str">
        <f t="shared" si="59"/>
        <v/>
      </c>
      <c r="N122" s="3" t="str">
        <f t="shared" si="59"/>
        <v/>
      </c>
      <c r="O122" s="3" t="str">
        <f t="shared" si="59"/>
        <v/>
      </c>
      <c r="P122" s="3" t="str">
        <f t="shared" si="59"/>
        <v/>
      </c>
      <c r="Q122" s="3" t="str">
        <f t="shared" si="59"/>
        <v/>
      </c>
      <c r="R122" s="3" t="str">
        <f t="shared" si="59"/>
        <v/>
      </c>
      <c r="S122" s="3" t="str">
        <f t="shared" si="59"/>
        <v/>
      </c>
      <c r="T122" s="3" t="str">
        <f t="shared" si="38"/>
        <v/>
      </c>
      <c r="U122" s="3" t="str">
        <f t="shared" ref="U122:V141" si="64">IF(ISNUMBER(SEARCH(U$1, $C122)), U$1, "")</f>
        <v/>
      </c>
      <c r="V122" s="3" t="str">
        <f t="shared" si="64"/>
        <v/>
      </c>
      <c r="W122" s="3" t="str">
        <f t="shared" si="39"/>
        <v/>
      </c>
      <c r="X122" s="3" t="str">
        <f t="shared" si="61"/>
        <v/>
      </c>
      <c r="Y122" s="3" t="str">
        <f t="shared" si="60"/>
        <v/>
      </c>
      <c r="Z122" s="3" t="str">
        <f t="shared" si="60"/>
        <v/>
      </c>
      <c r="AA122" s="3" t="str">
        <f t="shared" si="60"/>
        <v/>
      </c>
      <c r="AB122" s="3" t="str">
        <f t="shared" si="60"/>
        <v/>
      </c>
      <c r="AC122" s="3" t="str">
        <f t="shared" si="57"/>
        <v/>
      </c>
      <c r="AD122" s="3" t="str">
        <f t="shared" si="62"/>
        <v>温度</v>
      </c>
      <c r="AE122" s="3" t="str">
        <f>VLOOKUP(AD122,信号字典!B:C,2,FALSE)</f>
        <v>TE</v>
      </c>
      <c r="AF122" s="3">
        <v>6</v>
      </c>
      <c r="AG122" s="3" t="str">
        <f t="shared" si="41"/>
        <v>反馈值</v>
      </c>
      <c r="AH122" s="3" t="str">
        <f>IFERROR(VLOOKUP(AG122,信号字典!F:G,2,FALSE), "F")</f>
        <v>F</v>
      </c>
      <c r="AI122" s="3"/>
    </row>
    <row r="123" spans="1:35" x14ac:dyDescent="0.15">
      <c r="A123" s="3" t="str">
        <f t="shared" si="35"/>
        <v>_TE07_F</v>
      </c>
      <c r="B123" s="4" t="s">
        <v>510</v>
      </c>
      <c r="C123" s="9" t="s">
        <v>529</v>
      </c>
      <c r="D123" s="9"/>
      <c r="E123" s="27"/>
      <c r="F123" s="27"/>
      <c r="G123" s="3" t="str">
        <f t="shared" si="63"/>
        <v>温度</v>
      </c>
      <c r="H123" s="3" t="str">
        <f t="shared" si="63"/>
        <v/>
      </c>
      <c r="I123" s="3" t="str">
        <f t="shared" si="52"/>
        <v/>
      </c>
      <c r="J123" s="3" t="str">
        <f t="shared" si="37"/>
        <v/>
      </c>
      <c r="K123" s="3" t="str">
        <f t="shared" si="59"/>
        <v/>
      </c>
      <c r="L123" s="3" t="str">
        <f t="shared" si="59"/>
        <v/>
      </c>
      <c r="M123" s="3" t="str">
        <f t="shared" si="59"/>
        <v/>
      </c>
      <c r="N123" s="3" t="str">
        <f t="shared" si="59"/>
        <v/>
      </c>
      <c r="O123" s="3" t="str">
        <f t="shared" si="59"/>
        <v/>
      </c>
      <c r="P123" s="3" t="str">
        <f t="shared" si="59"/>
        <v/>
      </c>
      <c r="Q123" s="3" t="str">
        <f t="shared" si="59"/>
        <v/>
      </c>
      <c r="R123" s="3" t="str">
        <f t="shared" si="59"/>
        <v/>
      </c>
      <c r="S123" s="3" t="str">
        <f t="shared" si="59"/>
        <v/>
      </c>
      <c r="T123" s="3" t="str">
        <f t="shared" si="38"/>
        <v/>
      </c>
      <c r="U123" s="3" t="str">
        <f t="shared" si="64"/>
        <v/>
      </c>
      <c r="V123" s="3" t="str">
        <f t="shared" si="64"/>
        <v/>
      </c>
      <c r="W123" s="3" t="str">
        <f t="shared" si="39"/>
        <v/>
      </c>
      <c r="X123" s="3" t="str">
        <f t="shared" si="61"/>
        <v/>
      </c>
      <c r="Y123" s="3" t="str">
        <f t="shared" si="60"/>
        <v/>
      </c>
      <c r="Z123" s="3" t="str">
        <f t="shared" si="60"/>
        <v/>
      </c>
      <c r="AA123" s="3" t="str">
        <f t="shared" si="60"/>
        <v/>
      </c>
      <c r="AB123" s="3" t="str">
        <f t="shared" si="60"/>
        <v/>
      </c>
      <c r="AC123" s="3" t="str">
        <f t="shared" si="57"/>
        <v/>
      </c>
      <c r="AD123" s="3" t="str">
        <f t="shared" si="62"/>
        <v>温度</v>
      </c>
      <c r="AE123" s="3" t="str">
        <f>VLOOKUP(AD123,信号字典!B:C,2,FALSE)</f>
        <v>TE</v>
      </c>
      <c r="AF123" s="3">
        <v>7</v>
      </c>
      <c r="AG123" s="3" t="str">
        <f t="shared" si="41"/>
        <v>反馈值</v>
      </c>
      <c r="AH123" s="3" t="str">
        <f>IFERROR(VLOOKUP(AG123,信号字典!F:G,2,FALSE), "F")</f>
        <v>F</v>
      </c>
      <c r="AI123" s="3"/>
    </row>
    <row r="124" spans="1:35" x14ac:dyDescent="0.15">
      <c r="A124" s="3" t="str">
        <f t="shared" si="35"/>
        <v>_EF01_F</v>
      </c>
      <c r="B124" s="4" t="s">
        <v>510</v>
      </c>
      <c r="C124" s="9" t="s">
        <v>531</v>
      </c>
      <c r="D124" s="9"/>
      <c r="E124" s="27"/>
      <c r="F124" s="27"/>
      <c r="G124" s="3" t="str">
        <f t="shared" si="63"/>
        <v/>
      </c>
      <c r="H124" s="3" t="str">
        <f t="shared" si="63"/>
        <v/>
      </c>
      <c r="I124" s="3" t="str">
        <f t="shared" si="52"/>
        <v/>
      </c>
      <c r="J124" s="3" t="str">
        <f t="shared" si="37"/>
        <v/>
      </c>
      <c r="K124" s="3" t="str">
        <f t="shared" ref="K124:N143" si="65">IF(ISNUMBER(SEARCH(K$1, $C124)), K$1, "")</f>
        <v/>
      </c>
      <c r="L124" s="3" t="str">
        <f t="shared" si="65"/>
        <v/>
      </c>
      <c r="M124" s="3" t="str">
        <f t="shared" si="65"/>
        <v/>
      </c>
      <c r="N124" s="3" t="str">
        <f t="shared" si="65"/>
        <v/>
      </c>
      <c r="O124" s="3" t="s">
        <v>557</v>
      </c>
      <c r="P124" s="3" t="str">
        <f t="shared" ref="P124:S143" si="66">IF(ISNUMBER(SEARCH(P$1, $C124)), P$1, "")</f>
        <v/>
      </c>
      <c r="Q124" s="3" t="str">
        <f t="shared" si="66"/>
        <v/>
      </c>
      <c r="R124" s="3" t="str">
        <f t="shared" si="66"/>
        <v/>
      </c>
      <c r="S124" s="3" t="str">
        <f t="shared" si="66"/>
        <v/>
      </c>
      <c r="T124" s="3" t="str">
        <f t="shared" si="38"/>
        <v/>
      </c>
      <c r="U124" s="3" t="str">
        <f t="shared" si="64"/>
        <v/>
      </c>
      <c r="V124" s="3" t="str">
        <f t="shared" si="64"/>
        <v/>
      </c>
      <c r="W124" s="3" t="str">
        <f t="shared" si="39"/>
        <v/>
      </c>
      <c r="X124" s="3" t="str">
        <f t="shared" si="61"/>
        <v/>
      </c>
      <c r="Y124" s="3" t="str">
        <f t="shared" si="60"/>
        <v/>
      </c>
      <c r="Z124" s="3" t="str">
        <f t="shared" si="60"/>
        <v/>
      </c>
      <c r="AA124" s="3" t="str">
        <f t="shared" si="60"/>
        <v/>
      </c>
      <c r="AB124" s="3" t="str">
        <f t="shared" si="60"/>
        <v/>
      </c>
      <c r="AC124" s="3" t="str">
        <f t="shared" si="57"/>
        <v/>
      </c>
      <c r="AD124" s="3" t="str">
        <f t="shared" si="62"/>
        <v>效率</v>
      </c>
      <c r="AE124" s="3" t="str">
        <f>VLOOKUP(AD124,信号字典!B:C,2,FALSE)</f>
        <v>EF</v>
      </c>
      <c r="AF124" s="3">
        <v>1</v>
      </c>
      <c r="AG124" s="3" t="str">
        <f t="shared" si="41"/>
        <v>反馈值</v>
      </c>
      <c r="AH124" s="3" t="str">
        <f>IFERROR(VLOOKUP(AG124,信号字典!F:G,2,FALSE), "F")</f>
        <v>F</v>
      </c>
      <c r="AI124" s="3"/>
    </row>
    <row r="125" spans="1:35" x14ac:dyDescent="0.15">
      <c r="A125" s="3" t="str">
        <f t="shared" si="35"/>
        <v>_PR01_F</v>
      </c>
      <c r="B125" s="4" t="s">
        <v>510</v>
      </c>
      <c r="C125" s="9" t="s">
        <v>532</v>
      </c>
      <c r="D125" s="9"/>
      <c r="E125" s="27" t="s">
        <v>1889</v>
      </c>
      <c r="F125" s="27" t="s">
        <v>1925</v>
      </c>
      <c r="G125" s="3" t="str">
        <f t="shared" si="63"/>
        <v/>
      </c>
      <c r="H125" s="3" t="str">
        <f t="shared" si="63"/>
        <v/>
      </c>
      <c r="I125" s="3" t="str">
        <f t="shared" si="52"/>
        <v/>
      </c>
      <c r="J125" s="3" t="str">
        <f t="shared" si="37"/>
        <v>压力</v>
      </c>
      <c r="K125" s="3" t="str">
        <f t="shared" si="65"/>
        <v/>
      </c>
      <c r="L125" s="3" t="str">
        <f t="shared" si="65"/>
        <v/>
      </c>
      <c r="M125" s="3" t="str">
        <f t="shared" si="65"/>
        <v/>
      </c>
      <c r="N125" s="3" t="str">
        <f t="shared" si="65"/>
        <v/>
      </c>
      <c r="O125" s="3" t="str">
        <f t="shared" ref="O125:O143" si="67">IF(ISNUMBER(SEARCH(O$1, $C125)), O$1, "")</f>
        <v/>
      </c>
      <c r="P125" s="3" t="str">
        <f t="shared" si="66"/>
        <v/>
      </c>
      <c r="Q125" s="3" t="str">
        <f t="shared" si="66"/>
        <v/>
      </c>
      <c r="R125" s="3" t="str">
        <f t="shared" si="66"/>
        <v/>
      </c>
      <c r="S125" s="3" t="str">
        <f t="shared" si="66"/>
        <v/>
      </c>
      <c r="T125" s="3" t="str">
        <f t="shared" si="38"/>
        <v/>
      </c>
      <c r="U125" s="3" t="str">
        <f t="shared" si="64"/>
        <v/>
      </c>
      <c r="V125" s="3" t="str">
        <f t="shared" si="64"/>
        <v/>
      </c>
      <c r="W125" s="3" t="str">
        <f t="shared" si="39"/>
        <v/>
      </c>
      <c r="X125" s="3" t="str">
        <f t="shared" si="61"/>
        <v/>
      </c>
      <c r="Y125" s="3" t="str">
        <f t="shared" si="60"/>
        <v/>
      </c>
      <c r="Z125" s="3" t="str">
        <f t="shared" si="60"/>
        <v/>
      </c>
      <c r="AA125" s="3" t="str">
        <f t="shared" si="60"/>
        <v/>
      </c>
      <c r="AB125" s="3" t="str">
        <f t="shared" si="60"/>
        <v/>
      </c>
      <c r="AC125" s="3" t="str">
        <f t="shared" si="57"/>
        <v/>
      </c>
      <c r="AD125" s="3" t="str">
        <f t="shared" si="62"/>
        <v>压力</v>
      </c>
      <c r="AE125" s="3" t="str">
        <f>VLOOKUP(AD125,信号字典!B:C,2,FALSE)</f>
        <v>PR</v>
      </c>
      <c r="AF125" s="3">
        <v>1</v>
      </c>
      <c r="AG125" s="3" t="str">
        <f t="shared" si="41"/>
        <v>反馈值</v>
      </c>
      <c r="AH125" s="3" t="str">
        <f>IFERROR(VLOOKUP(AG125,信号字典!F:G,2,FALSE), "F")</f>
        <v>F</v>
      </c>
      <c r="AI125" s="3"/>
    </row>
    <row r="126" spans="1:35" x14ac:dyDescent="0.15">
      <c r="A126" s="3" t="str">
        <f t="shared" si="35"/>
        <v>_PR02_F</v>
      </c>
      <c r="B126" s="4" t="s">
        <v>510</v>
      </c>
      <c r="C126" s="9" t="s">
        <v>533</v>
      </c>
      <c r="D126" s="9"/>
      <c r="E126" s="27" t="s">
        <v>1889</v>
      </c>
      <c r="F126" s="27" t="s">
        <v>1925</v>
      </c>
      <c r="G126" s="3" t="str">
        <f t="shared" si="63"/>
        <v/>
      </c>
      <c r="H126" s="3" t="str">
        <f t="shared" si="63"/>
        <v/>
      </c>
      <c r="I126" s="3" t="str">
        <f t="shared" si="52"/>
        <v/>
      </c>
      <c r="J126" s="3" t="str">
        <f t="shared" si="37"/>
        <v>压力</v>
      </c>
      <c r="K126" s="3" t="str">
        <f t="shared" si="65"/>
        <v/>
      </c>
      <c r="L126" s="3" t="str">
        <f t="shared" si="65"/>
        <v/>
      </c>
      <c r="M126" s="3" t="str">
        <f t="shared" si="65"/>
        <v/>
      </c>
      <c r="N126" s="3" t="str">
        <f t="shared" si="65"/>
        <v/>
      </c>
      <c r="O126" s="3" t="str">
        <f t="shared" si="67"/>
        <v/>
      </c>
      <c r="P126" s="3" t="str">
        <f t="shared" si="66"/>
        <v/>
      </c>
      <c r="Q126" s="3" t="str">
        <f t="shared" si="66"/>
        <v/>
      </c>
      <c r="R126" s="3" t="str">
        <f t="shared" si="66"/>
        <v/>
      </c>
      <c r="S126" s="3" t="str">
        <f t="shared" si="66"/>
        <v/>
      </c>
      <c r="T126" s="3" t="str">
        <f t="shared" si="38"/>
        <v/>
      </c>
      <c r="U126" s="3" t="str">
        <f t="shared" si="64"/>
        <v/>
      </c>
      <c r="V126" s="3" t="str">
        <f t="shared" si="64"/>
        <v/>
      </c>
      <c r="W126" s="3" t="str">
        <f t="shared" si="39"/>
        <v/>
      </c>
      <c r="X126" s="3" t="str">
        <f t="shared" si="61"/>
        <v/>
      </c>
      <c r="Y126" s="3" t="str">
        <f t="shared" si="60"/>
        <v/>
      </c>
      <c r="Z126" s="3" t="str">
        <f t="shared" si="60"/>
        <v/>
      </c>
      <c r="AA126" s="3" t="str">
        <f t="shared" si="60"/>
        <v/>
      </c>
      <c r="AB126" s="3" t="str">
        <f t="shared" si="60"/>
        <v/>
      </c>
      <c r="AC126" s="3" t="str">
        <f t="shared" si="57"/>
        <v/>
      </c>
      <c r="AD126" s="3" t="str">
        <f t="shared" si="62"/>
        <v>压力</v>
      </c>
      <c r="AE126" s="3" t="str">
        <f>VLOOKUP(AD126,信号字典!B:C,2,FALSE)</f>
        <v>PR</v>
      </c>
      <c r="AF126" s="3">
        <v>2</v>
      </c>
      <c r="AG126" s="3" t="str">
        <f t="shared" si="41"/>
        <v>反馈值</v>
      </c>
      <c r="AH126" s="3" t="str">
        <f>IFERROR(VLOOKUP(AG126,信号字典!F:G,2,FALSE), "F")</f>
        <v>F</v>
      </c>
      <c r="AI126" s="3"/>
    </row>
    <row r="127" spans="1:35" x14ac:dyDescent="0.15">
      <c r="A127" s="3" t="str">
        <f t="shared" si="35"/>
        <v>_PR03_F</v>
      </c>
      <c r="B127" s="4" t="s">
        <v>510</v>
      </c>
      <c r="C127" s="9" t="s">
        <v>535</v>
      </c>
      <c r="D127" s="9"/>
      <c r="E127" s="27"/>
      <c r="F127" s="27"/>
      <c r="G127" s="3" t="str">
        <f t="shared" si="63"/>
        <v/>
      </c>
      <c r="H127" s="3" t="str">
        <f t="shared" si="63"/>
        <v/>
      </c>
      <c r="I127" s="3" t="str">
        <f t="shared" si="52"/>
        <v/>
      </c>
      <c r="J127" s="3" t="str">
        <f t="shared" si="37"/>
        <v/>
      </c>
      <c r="K127" s="3" t="str">
        <f t="shared" si="65"/>
        <v/>
      </c>
      <c r="L127" s="3" t="str">
        <f t="shared" si="65"/>
        <v/>
      </c>
      <c r="M127" s="3" t="str">
        <f t="shared" si="65"/>
        <v/>
      </c>
      <c r="N127" s="3" t="str">
        <f t="shared" si="65"/>
        <v/>
      </c>
      <c r="O127" s="3" t="str">
        <f t="shared" si="67"/>
        <v/>
      </c>
      <c r="P127" s="3" t="str">
        <f t="shared" si="66"/>
        <v/>
      </c>
      <c r="Q127" s="3" t="str">
        <f t="shared" si="66"/>
        <v/>
      </c>
      <c r="R127" s="3" t="str">
        <f t="shared" si="66"/>
        <v/>
      </c>
      <c r="S127" s="3" t="str">
        <f t="shared" si="66"/>
        <v/>
      </c>
      <c r="T127" s="3" t="str">
        <f t="shared" si="38"/>
        <v/>
      </c>
      <c r="U127" s="3" t="str">
        <f t="shared" si="64"/>
        <v/>
      </c>
      <c r="V127" s="3" t="str">
        <f t="shared" si="64"/>
        <v/>
      </c>
      <c r="W127" s="3" t="str">
        <f t="shared" si="39"/>
        <v/>
      </c>
      <c r="X127" s="3" t="str">
        <f t="shared" si="61"/>
        <v/>
      </c>
      <c r="Y127" s="3" t="str">
        <f t="shared" si="60"/>
        <v/>
      </c>
      <c r="Z127" s="3" t="str">
        <f t="shared" si="60"/>
        <v/>
      </c>
      <c r="AA127" s="3" t="str">
        <f t="shared" si="60"/>
        <v/>
      </c>
      <c r="AB127" s="3" t="str">
        <f t="shared" si="60"/>
        <v/>
      </c>
      <c r="AC127" s="3" t="str">
        <f t="shared" si="57"/>
        <v/>
      </c>
      <c r="AD127" s="3" t="s">
        <v>800</v>
      </c>
      <c r="AE127" s="3" t="str">
        <f>VLOOKUP(AD127,信号字典!B:C,2,FALSE)</f>
        <v>PR</v>
      </c>
      <c r="AF127" s="3">
        <v>3</v>
      </c>
      <c r="AG127" s="3" t="str">
        <f t="shared" si="41"/>
        <v>反馈值</v>
      </c>
      <c r="AH127" s="3" t="str">
        <f>IFERROR(VLOOKUP(AG127,信号字典!F:G,2,FALSE), "F")</f>
        <v>F</v>
      </c>
      <c r="AI127" s="3"/>
    </row>
    <row r="128" spans="1:35" x14ac:dyDescent="0.15">
      <c r="A128" s="3" t="str">
        <f t="shared" si="35"/>
        <v>_SN01_E</v>
      </c>
      <c r="B128" s="4" t="s">
        <v>510</v>
      </c>
      <c r="C128" s="9" t="s">
        <v>536</v>
      </c>
      <c r="D128" s="9"/>
      <c r="E128" s="27" t="s">
        <v>1893</v>
      </c>
      <c r="F128" s="27"/>
      <c r="G128" s="3" t="str">
        <f t="shared" si="63"/>
        <v/>
      </c>
      <c r="H128" s="3" t="str">
        <f t="shared" si="63"/>
        <v/>
      </c>
      <c r="I128" s="3" t="str">
        <f t="shared" si="52"/>
        <v/>
      </c>
      <c r="J128" s="3" t="str">
        <f t="shared" si="37"/>
        <v/>
      </c>
      <c r="K128" s="3" t="str">
        <f t="shared" si="65"/>
        <v/>
      </c>
      <c r="L128" s="3" t="str">
        <f t="shared" si="65"/>
        <v/>
      </c>
      <c r="M128" s="3" t="str">
        <f t="shared" si="65"/>
        <v/>
      </c>
      <c r="N128" s="3" t="str">
        <f t="shared" si="65"/>
        <v/>
      </c>
      <c r="O128" s="3" t="str">
        <f t="shared" si="67"/>
        <v/>
      </c>
      <c r="P128" s="3" t="str">
        <f t="shared" si="66"/>
        <v/>
      </c>
      <c r="Q128" s="3" t="str">
        <f t="shared" si="66"/>
        <v/>
      </c>
      <c r="R128" s="3" t="str">
        <f t="shared" si="66"/>
        <v/>
      </c>
      <c r="S128" s="3" t="str">
        <f t="shared" si="66"/>
        <v/>
      </c>
      <c r="T128" s="3" t="str">
        <f t="shared" si="38"/>
        <v/>
      </c>
      <c r="U128" s="3" t="str">
        <f t="shared" si="64"/>
        <v/>
      </c>
      <c r="V128" s="3" t="str">
        <f t="shared" si="64"/>
        <v/>
      </c>
      <c r="W128" s="3" t="str">
        <f t="shared" si="39"/>
        <v>状态信号</v>
      </c>
      <c r="X128" s="3" t="str">
        <f t="shared" si="61"/>
        <v/>
      </c>
      <c r="Y128" s="3" t="str">
        <f t="shared" si="60"/>
        <v>故障</v>
      </c>
      <c r="Z128" s="3" t="str">
        <f t="shared" si="60"/>
        <v/>
      </c>
      <c r="AA128" s="3" t="str">
        <f t="shared" si="60"/>
        <v/>
      </c>
      <c r="AB128" s="3" t="str">
        <f t="shared" si="60"/>
        <v/>
      </c>
      <c r="AC128" s="3" t="str">
        <f t="shared" si="57"/>
        <v/>
      </c>
      <c r="AD128" s="3" t="str">
        <f t="shared" ref="AD128:AD133" si="68">G128&amp;H128&amp;I128&amp;J128&amp;K128&amp;L128&amp;M128&amp;N128&amp;O128&amp;P128&amp;Q128&amp;R128&amp;S128&amp;T128&amp;U128&amp;V128&amp;W128</f>
        <v>状态信号</v>
      </c>
      <c r="AE128" s="3" t="str">
        <f>VLOOKUP(AD128,信号字典!B:C,2,FALSE)</f>
        <v>SN</v>
      </c>
      <c r="AF128" s="3">
        <v>1</v>
      </c>
      <c r="AG128" s="3" t="str">
        <f t="shared" si="41"/>
        <v>故障</v>
      </c>
      <c r="AH128" s="3" t="str">
        <f>IFERROR(VLOOKUP(AG128,信号字典!F:G,2,FALSE), "F")</f>
        <v>E</v>
      </c>
      <c r="AI128" s="3"/>
    </row>
    <row r="129" spans="1:35" x14ac:dyDescent="0.15">
      <c r="A129" s="3" t="str">
        <f t="shared" si="35"/>
        <v>_SN02_M</v>
      </c>
      <c r="B129" s="4" t="s">
        <v>510</v>
      </c>
      <c r="C129" s="9" t="s">
        <v>537</v>
      </c>
      <c r="D129" s="9"/>
      <c r="E129" s="27" t="s">
        <v>1893</v>
      </c>
      <c r="F129" s="27"/>
      <c r="G129" s="3" t="str">
        <f t="shared" si="63"/>
        <v/>
      </c>
      <c r="H129" s="3" t="str">
        <f t="shared" si="63"/>
        <v/>
      </c>
      <c r="I129" s="3" t="str">
        <f t="shared" si="52"/>
        <v/>
      </c>
      <c r="J129" s="3" t="str">
        <f t="shared" si="37"/>
        <v/>
      </c>
      <c r="K129" s="3" t="str">
        <f t="shared" si="65"/>
        <v/>
      </c>
      <c r="L129" s="3" t="str">
        <f t="shared" si="65"/>
        <v/>
      </c>
      <c r="M129" s="3" t="str">
        <f t="shared" si="65"/>
        <v/>
      </c>
      <c r="N129" s="3" t="str">
        <f t="shared" si="65"/>
        <v/>
      </c>
      <c r="O129" s="3" t="str">
        <f t="shared" si="67"/>
        <v/>
      </c>
      <c r="P129" s="3" t="str">
        <f t="shared" si="66"/>
        <v/>
      </c>
      <c r="Q129" s="3" t="str">
        <f t="shared" si="66"/>
        <v/>
      </c>
      <c r="R129" s="3" t="str">
        <f t="shared" si="66"/>
        <v/>
      </c>
      <c r="S129" s="3" t="str">
        <f t="shared" si="66"/>
        <v/>
      </c>
      <c r="T129" s="3" t="str">
        <f t="shared" si="38"/>
        <v/>
      </c>
      <c r="U129" s="3" t="str">
        <f t="shared" si="64"/>
        <v/>
      </c>
      <c r="V129" s="3" t="str">
        <f t="shared" si="64"/>
        <v/>
      </c>
      <c r="W129" s="3" t="str">
        <f t="shared" si="39"/>
        <v>状态信号</v>
      </c>
      <c r="X129" s="3" t="str">
        <f t="shared" si="61"/>
        <v/>
      </c>
      <c r="Y129" s="3" t="str">
        <f t="shared" si="60"/>
        <v/>
      </c>
      <c r="Z129" s="3" t="str">
        <f t="shared" si="60"/>
        <v>远程</v>
      </c>
      <c r="AA129" s="3" t="str">
        <f t="shared" si="60"/>
        <v/>
      </c>
      <c r="AB129" s="3" t="str">
        <f t="shared" si="60"/>
        <v/>
      </c>
      <c r="AC129" s="3" t="str">
        <f t="shared" si="57"/>
        <v/>
      </c>
      <c r="AD129" s="3" t="str">
        <f t="shared" si="68"/>
        <v>状态信号</v>
      </c>
      <c r="AE129" s="3" t="str">
        <f>VLOOKUP(AD129,信号字典!B:C,2,FALSE)</f>
        <v>SN</v>
      </c>
      <c r="AF129" s="3">
        <v>2</v>
      </c>
      <c r="AG129" s="3" t="str">
        <f t="shared" si="41"/>
        <v>远程</v>
      </c>
      <c r="AH129" s="3" t="str">
        <f>IFERROR(VLOOKUP(AG129,信号字典!F:G,2,FALSE), "F")</f>
        <v>M</v>
      </c>
      <c r="AI129" s="3"/>
    </row>
    <row r="130" spans="1:35" x14ac:dyDescent="0.15">
      <c r="A130" s="3" t="str">
        <f t="shared" ref="A130:A193" si="69">("_"&amp;AE130&amp;TEXT(AF130,"00")&amp;"_"&amp;AH130)</f>
        <v>_SN03_R</v>
      </c>
      <c r="B130" s="4" t="s">
        <v>510</v>
      </c>
      <c r="C130" s="9" t="s">
        <v>538</v>
      </c>
      <c r="D130" s="9"/>
      <c r="E130" s="27" t="s">
        <v>1893</v>
      </c>
      <c r="F130" s="27"/>
      <c r="G130" s="3" t="str">
        <f t="shared" si="63"/>
        <v/>
      </c>
      <c r="H130" s="3" t="str">
        <f t="shared" si="63"/>
        <v/>
      </c>
      <c r="I130" s="3" t="str">
        <f t="shared" ref="I130:I160" si="70">IF(ISNUMBER(SEARCH(I$1, $C130)), "湿度", "")</f>
        <v/>
      </c>
      <c r="J130" s="3" t="str">
        <f t="shared" ref="J130:J193" si="71">IF(ISNUMBER(SEARCH(J$1, $C130)), "压力", "")</f>
        <v/>
      </c>
      <c r="K130" s="3" t="str">
        <f t="shared" si="65"/>
        <v/>
      </c>
      <c r="L130" s="3" t="str">
        <f t="shared" si="65"/>
        <v/>
      </c>
      <c r="M130" s="3" t="str">
        <f t="shared" si="65"/>
        <v/>
      </c>
      <c r="N130" s="3" t="str">
        <f t="shared" si="65"/>
        <v/>
      </c>
      <c r="O130" s="3" t="str">
        <f t="shared" si="67"/>
        <v/>
      </c>
      <c r="P130" s="3" t="str">
        <f t="shared" si="66"/>
        <v/>
      </c>
      <c r="Q130" s="3" t="str">
        <f t="shared" si="66"/>
        <v/>
      </c>
      <c r="R130" s="3" t="str">
        <f t="shared" si="66"/>
        <v/>
      </c>
      <c r="S130" s="3" t="str">
        <f t="shared" si="66"/>
        <v/>
      </c>
      <c r="T130" s="3" t="str">
        <f t="shared" ref="T130:T193" si="72">IF(ISNUMBER(SEARCH("到位", $C130)), $T$1, "")</f>
        <v/>
      </c>
      <c r="U130" s="3" t="str">
        <f t="shared" si="64"/>
        <v/>
      </c>
      <c r="V130" s="3" t="str">
        <f t="shared" si="64"/>
        <v/>
      </c>
      <c r="W130" s="3" t="str">
        <f t="shared" ref="W130:W193" si="73">IF(ISNUMBER(SEARCH("信号", $C130)), "状态信号", "")</f>
        <v>状态信号</v>
      </c>
      <c r="X130" s="3" t="str">
        <f t="shared" si="61"/>
        <v>运行</v>
      </c>
      <c r="Y130" s="3" t="str">
        <f t="shared" si="60"/>
        <v/>
      </c>
      <c r="Z130" s="3" t="str">
        <f t="shared" si="60"/>
        <v/>
      </c>
      <c r="AA130" s="3" t="str">
        <f t="shared" si="60"/>
        <v/>
      </c>
      <c r="AB130" s="3" t="str">
        <f t="shared" si="60"/>
        <v/>
      </c>
      <c r="AC130" s="3" t="str">
        <f t="shared" si="57"/>
        <v/>
      </c>
      <c r="AD130" s="3" t="str">
        <f t="shared" si="68"/>
        <v>状态信号</v>
      </c>
      <c r="AE130" s="3" t="str">
        <f>VLOOKUP(AD130,信号字典!B:C,2,FALSE)</f>
        <v>SN</v>
      </c>
      <c r="AF130" s="3">
        <v>3</v>
      </c>
      <c r="AG130" s="3" t="str">
        <f t="shared" ref="AG130:AG193" si="74">IF(TRIM(_xlfn.TEXTJOIN("",TRUE,X130:AC130))="","反馈值",_xlfn.TEXTJOIN("",TRUE,X130:AC130))</f>
        <v>运行</v>
      </c>
      <c r="AH130" s="3" t="str">
        <f>IFERROR(VLOOKUP(AG130,信号字典!F:G,2,FALSE), "F")</f>
        <v>R</v>
      </c>
      <c r="AI130" s="3"/>
    </row>
    <row r="131" spans="1:35" x14ac:dyDescent="0.15">
      <c r="A131" s="17" t="str">
        <f t="shared" si="69"/>
        <v>_CR01_F</v>
      </c>
      <c r="B131" s="14" t="s">
        <v>552</v>
      </c>
      <c r="C131" s="15" t="s">
        <v>512</v>
      </c>
      <c r="D131" s="15"/>
      <c r="E131" s="16" t="s">
        <v>1889</v>
      </c>
      <c r="F131" s="16" t="s">
        <v>1890</v>
      </c>
      <c r="G131" s="17" t="str">
        <f t="shared" si="63"/>
        <v/>
      </c>
      <c r="H131" s="17" t="str">
        <f t="shared" si="63"/>
        <v/>
      </c>
      <c r="I131" s="17" t="str">
        <f t="shared" si="70"/>
        <v/>
      </c>
      <c r="J131" s="17" t="str">
        <f t="shared" si="71"/>
        <v/>
      </c>
      <c r="K131" s="17" t="str">
        <f t="shared" si="65"/>
        <v/>
      </c>
      <c r="L131" s="17" t="str">
        <f t="shared" si="65"/>
        <v/>
      </c>
      <c r="M131" s="17" t="str">
        <f t="shared" si="65"/>
        <v/>
      </c>
      <c r="N131" s="17" t="str">
        <f t="shared" si="65"/>
        <v/>
      </c>
      <c r="O131" s="17" t="str">
        <f t="shared" si="67"/>
        <v/>
      </c>
      <c r="P131" s="17" t="str">
        <f t="shared" si="66"/>
        <v>电流</v>
      </c>
      <c r="Q131" s="17" t="str">
        <f t="shared" si="66"/>
        <v/>
      </c>
      <c r="R131" s="17" t="str">
        <f t="shared" si="66"/>
        <v/>
      </c>
      <c r="S131" s="17" t="str">
        <f t="shared" si="66"/>
        <v/>
      </c>
      <c r="T131" s="17" t="str">
        <f t="shared" si="72"/>
        <v/>
      </c>
      <c r="U131" s="17" t="str">
        <f t="shared" si="64"/>
        <v/>
      </c>
      <c r="V131" s="17" t="str">
        <f t="shared" si="64"/>
        <v/>
      </c>
      <c r="W131" s="17" t="str">
        <f t="shared" si="73"/>
        <v/>
      </c>
      <c r="X131" s="17" t="str">
        <f t="shared" si="61"/>
        <v/>
      </c>
      <c r="Y131" s="17" t="str">
        <f t="shared" si="60"/>
        <v/>
      </c>
      <c r="Z131" s="17" t="str">
        <f t="shared" si="60"/>
        <v/>
      </c>
      <c r="AA131" s="17" t="str">
        <f t="shared" si="60"/>
        <v/>
      </c>
      <c r="AB131" s="17" t="str">
        <f t="shared" si="60"/>
        <v/>
      </c>
      <c r="AC131" s="17" t="str">
        <f t="shared" si="57"/>
        <v/>
      </c>
      <c r="AD131" s="17" t="str">
        <f t="shared" si="68"/>
        <v>电流</v>
      </c>
      <c r="AE131" s="3" t="str">
        <f>VLOOKUP(AD131,信号字典!B:C,2,FALSE)</f>
        <v>CR</v>
      </c>
      <c r="AF131" s="17">
        <v>1</v>
      </c>
      <c r="AG131" s="17" t="str">
        <f t="shared" si="74"/>
        <v>反馈值</v>
      </c>
      <c r="AH131" s="3" t="str">
        <f>IFERROR(VLOOKUP(AG131,信号字典!F:G,2,FALSE), "F")</f>
        <v>F</v>
      </c>
      <c r="AI131" s="17"/>
    </row>
    <row r="132" spans="1:35" x14ac:dyDescent="0.15">
      <c r="A132" s="17" t="str">
        <f t="shared" si="69"/>
        <v>_CR02_F</v>
      </c>
      <c r="B132" s="14" t="s">
        <v>552</v>
      </c>
      <c r="C132" s="15" t="s">
        <v>514</v>
      </c>
      <c r="D132" s="15"/>
      <c r="E132" s="16"/>
      <c r="F132" s="16"/>
      <c r="G132" s="17" t="str">
        <f t="shared" si="63"/>
        <v/>
      </c>
      <c r="H132" s="17" t="str">
        <f t="shared" si="63"/>
        <v/>
      </c>
      <c r="I132" s="17" t="str">
        <f t="shared" si="70"/>
        <v/>
      </c>
      <c r="J132" s="17" t="str">
        <f t="shared" si="71"/>
        <v/>
      </c>
      <c r="K132" s="17" t="str">
        <f t="shared" si="65"/>
        <v/>
      </c>
      <c r="L132" s="17" t="str">
        <f t="shared" si="65"/>
        <v/>
      </c>
      <c r="M132" s="17" t="str">
        <f t="shared" si="65"/>
        <v/>
      </c>
      <c r="N132" s="17" t="str">
        <f t="shared" si="65"/>
        <v/>
      </c>
      <c r="O132" s="17" t="str">
        <f t="shared" si="67"/>
        <v/>
      </c>
      <c r="P132" s="17" t="str">
        <f t="shared" si="66"/>
        <v>电流</v>
      </c>
      <c r="Q132" s="17" t="str">
        <f t="shared" si="66"/>
        <v/>
      </c>
      <c r="R132" s="17" t="str">
        <f t="shared" si="66"/>
        <v/>
      </c>
      <c r="S132" s="17" t="str">
        <f t="shared" si="66"/>
        <v/>
      </c>
      <c r="T132" s="17" t="str">
        <f t="shared" si="72"/>
        <v/>
      </c>
      <c r="U132" s="17" t="str">
        <f t="shared" si="64"/>
        <v/>
      </c>
      <c r="V132" s="17" t="str">
        <f t="shared" si="64"/>
        <v/>
      </c>
      <c r="W132" s="17" t="str">
        <f t="shared" si="73"/>
        <v/>
      </c>
      <c r="X132" s="17" t="str">
        <f t="shared" si="61"/>
        <v/>
      </c>
      <c r="Y132" s="17" t="str">
        <f t="shared" si="60"/>
        <v/>
      </c>
      <c r="Z132" s="17" t="str">
        <f t="shared" si="60"/>
        <v/>
      </c>
      <c r="AA132" s="17" t="str">
        <f t="shared" si="60"/>
        <v/>
      </c>
      <c r="AB132" s="17" t="str">
        <f t="shared" si="60"/>
        <v/>
      </c>
      <c r="AC132" s="17" t="str">
        <f t="shared" si="57"/>
        <v/>
      </c>
      <c r="AD132" s="17" t="str">
        <f t="shared" si="68"/>
        <v>电流</v>
      </c>
      <c r="AE132" s="3" t="str">
        <f>VLOOKUP(AD132,信号字典!B:C,2,FALSE)</f>
        <v>CR</v>
      </c>
      <c r="AF132" s="17">
        <v>2</v>
      </c>
      <c r="AG132" s="17" t="str">
        <f t="shared" si="74"/>
        <v>反馈值</v>
      </c>
      <c r="AH132" s="3" t="str">
        <f>IFERROR(VLOOKUP(AG132,信号字典!F:G,2,FALSE), "F")</f>
        <v>F</v>
      </c>
      <c r="AI132" s="17"/>
    </row>
    <row r="133" spans="1:35" x14ac:dyDescent="0.15">
      <c r="A133" s="17" t="str">
        <f t="shared" si="69"/>
        <v>_PW01_F</v>
      </c>
      <c r="B133" s="14" t="s">
        <v>552</v>
      </c>
      <c r="C133" s="15" t="s">
        <v>516</v>
      </c>
      <c r="D133" s="15"/>
      <c r="E133" s="16"/>
      <c r="F133" s="16"/>
      <c r="G133" s="17" t="str">
        <f t="shared" si="63"/>
        <v/>
      </c>
      <c r="H133" s="17" t="str">
        <f t="shared" si="63"/>
        <v/>
      </c>
      <c r="I133" s="17" t="str">
        <f t="shared" si="70"/>
        <v/>
      </c>
      <c r="J133" s="17" t="str">
        <f t="shared" si="71"/>
        <v/>
      </c>
      <c r="K133" s="17" t="str">
        <f t="shared" si="65"/>
        <v/>
      </c>
      <c r="L133" s="17" t="str">
        <f t="shared" si="65"/>
        <v/>
      </c>
      <c r="M133" s="17" t="str">
        <f t="shared" si="65"/>
        <v/>
      </c>
      <c r="N133" s="17" t="str">
        <f t="shared" si="65"/>
        <v/>
      </c>
      <c r="O133" s="17" t="str">
        <f t="shared" si="67"/>
        <v/>
      </c>
      <c r="P133" s="17" t="str">
        <f t="shared" si="66"/>
        <v/>
      </c>
      <c r="Q133" s="17" t="str">
        <f t="shared" si="66"/>
        <v/>
      </c>
      <c r="R133" s="17" t="str">
        <f t="shared" si="66"/>
        <v>功率</v>
      </c>
      <c r="S133" s="17" t="str">
        <f t="shared" si="66"/>
        <v/>
      </c>
      <c r="T133" s="17" t="str">
        <f t="shared" si="72"/>
        <v/>
      </c>
      <c r="U133" s="17" t="str">
        <f t="shared" si="64"/>
        <v/>
      </c>
      <c r="V133" s="17" t="str">
        <f t="shared" si="64"/>
        <v/>
      </c>
      <c r="W133" s="17" t="str">
        <f t="shared" si="73"/>
        <v/>
      </c>
      <c r="X133" s="17" t="str">
        <f t="shared" si="61"/>
        <v/>
      </c>
      <c r="Y133" s="17" t="str">
        <f t="shared" si="60"/>
        <v/>
      </c>
      <c r="Z133" s="17" t="str">
        <f t="shared" si="60"/>
        <v/>
      </c>
      <c r="AA133" s="17" t="str">
        <f t="shared" si="60"/>
        <v/>
      </c>
      <c r="AB133" s="17" t="str">
        <f t="shared" si="60"/>
        <v/>
      </c>
      <c r="AC133" s="17" t="str">
        <f t="shared" si="57"/>
        <v/>
      </c>
      <c r="AD133" s="17" t="str">
        <f t="shared" si="68"/>
        <v>功率</v>
      </c>
      <c r="AE133" s="3" t="str">
        <f>VLOOKUP(AD133,信号字典!B:C,2,FALSE)</f>
        <v>PW</v>
      </c>
      <c r="AF133" s="17">
        <v>1</v>
      </c>
      <c r="AG133" s="17" t="str">
        <f t="shared" si="74"/>
        <v>反馈值</v>
      </c>
      <c r="AH133" s="3" t="str">
        <f>IFERROR(VLOOKUP(AG133,信号字典!F:G,2,FALSE), "F")</f>
        <v>F</v>
      </c>
      <c r="AI133" s="17"/>
    </row>
    <row r="134" spans="1:35" x14ac:dyDescent="0.15">
      <c r="A134" s="17" t="str">
        <f t="shared" si="69"/>
        <v>_CC01_F</v>
      </c>
      <c r="B134" s="14" t="s">
        <v>552</v>
      </c>
      <c r="C134" s="15" t="s">
        <v>518</v>
      </c>
      <c r="D134" s="15"/>
      <c r="E134" s="16"/>
      <c r="F134" s="16"/>
      <c r="G134" s="17" t="str">
        <f t="shared" si="63"/>
        <v/>
      </c>
      <c r="H134" s="17" t="str">
        <f t="shared" si="63"/>
        <v/>
      </c>
      <c r="I134" s="17" t="str">
        <f t="shared" si="70"/>
        <v/>
      </c>
      <c r="J134" s="17" t="str">
        <f t="shared" si="71"/>
        <v/>
      </c>
      <c r="K134" s="17" t="str">
        <f t="shared" si="65"/>
        <v/>
      </c>
      <c r="L134" s="17" t="str">
        <f t="shared" si="65"/>
        <v/>
      </c>
      <c r="M134" s="17" t="str">
        <f t="shared" si="65"/>
        <v/>
      </c>
      <c r="N134" s="17" t="str">
        <f t="shared" si="65"/>
        <v/>
      </c>
      <c r="O134" s="17" t="str">
        <f t="shared" si="67"/>
        <v/>
      </c>
      <c r="P134" s="17" t="str">
        <f t="shared" si="66"/>
        <v/>
      </c>
      <c r="Q134" s="17" t="str">
        <f t="shared" si="66"/>
        <v/>
      </c>
      <c r="R134" s="17" t="str">
        <f t="shared" si="66"/>
        <v/>
      </c>
      <c r="S134" s="17" t="str">
        <f t="shared" si="66"/>
        <v/>
      </c>
      <c r="T134" s="17" t="str">
        <f t="shared" si="72"/>
        <v/>
      </c>
      <c r="U134" s="17" t="str">
        <f t="shared" si="64"/>
        <v/>
      </c>
      <c r="V134" s="17" t="str">
        <f t="shared" si="64"/>
        <v/>
      </c>
      <c r="W134" s="17" t="str">
        <f t="shared" si="73"/>
        <v/>
      </c>
      <c r="X134" s="17" t="str">
        <f t="shared" si="61"/>
        <v/>
      </c>
      <c r="Y134" s="17" t="str">
        <f t="shared" si="60"/>
        <v/>
      </c>
      <c r="Z134" s="17" t="str">
        <f t="shared" si="60"/>
        <v/>
      </c>
      <c r="AA134" s="17" t="str">
        <f t="shared" si="60"/>
        <v/>
      </c>
      <c r="AB134" s="17" t="str">
        <f t="shared" si="60"/>
        <v/>
      </c>
      <c r="AC134" s="17" t="str">
        <f t="shared" si="57"/>
        <v/>
      </c>
      <c r="AD134" s="17" t="s">
        <v>518</v>
      </c>
      <c r="AE134" s="3" t="str">
        <f>VLOOKUP(AD134,信号字典!B:C,2,FALSE)</f>
        <v>CC</v>
      </c>
      <c r="AF134" s="17">
        <v>1</v>
      </c>
      <c r="AG134" s="17" t="str">
        <f t="shared" si="74"/>
        <v>反馈值</v>
      </c>
      <c r="AH134" s="3" t="str">
        <f>IFERROR(VLOOKUP(AG134,信号字典!F:G,2,FALSE), "F")</f>
        <v>F</v>
      </c>
      <c r="AI134" s="17"/>
    </row>
    <row r="135" spans="1:35" x14ac:dyDescent="0.15">
      <c r="A135" s="17" t="str">
        <f t="shared" si="69"/>
        <v>_FR01_F</v>
      </c>
      <c r="B135" s="14" t="s">
        <v>552</v>
      </c>
      <c r="C135" s="15" t="s">
        <v>520</v>
      </c>
      <c r="D135" s="15"/>
      <c r="E135" s="16"/>
      <c r="F135" s="16"/>
      <c r="G135" s="17" t="str">
        <f t="shared" si="63"/>
        <v/>
      </c>
      <c r="H135" s="17" t="str">
        <f t="shared" si="63"/>
        <v/>
      </c>
      <c r="I135" s="17" t="str">
        <f t="shared" si="70"/>
        <v/>
      </c>
      <c r="J135" s="17" t="str">
        <f t="shared" si="71"/>
        <v/>
      </c>
      <c r="K135" s="17" t="str">
        <f t="shared" si="65"/>
        <v/>
      </c>
      <c r="L135" s="17" t="str">
        <f t="shared" si="65"/>
        <v/>
      </c>
      <c r="M135" s="17" t="str">
        <f t="shared" si="65"/>
        <v/>
      </c>
      <c r="N135" s="17" t="str">
        <f t="shared" si="65"/>
        <v/>
      </c>
      <c r="O135" s="17" t="str">
        <f t="shared" si="67"/>
        <v/>
      </c>
      <c r="P135" s="17" t="str">
        <f t="shared" si="66"/>
        <v/>
      </c>
      <c r="Q135" s="17" t="str">
        <f t="shared" si="66"/>
        <v/>
      </c>
      <c r="R135" s="17" t="str">
        <f t="shared" si="66"/>
        <v/>
      </c>
      <c r="S135" s="17" t="str">
        <f t="shared" si="66"/>
        <v/>
      </c>
      <c r="T135" s="17" t="str">
        <f t="shared" si="72"/>
        <v/>
      </c>
      <c r="U135" s="17" t="str">
        <f t="shared" si="64"/>
        <v>流量</v>
      </c>
      <c r="V135" s="17" t="str">
        <f t="shared" si="64"/>
        <v/>
      </c>
      <c r="W135" s="17" t="str">
        <f t="shared" si="73"/>
        <v/>
      </c>
      <c r="X135" s="17" t="str">
        <f t="shared" si="61"/>
        <v/>
      </c>
      <c r="Y135" s="17" t="str">
        <f t="shared" si="60"/>
        <v/>
      </c>
      <c r="Z135" s="17" t="str">
        <f t="shared" si="60"/>
        <v/>
      </c>
      <c r="AA135" s="17" t="str">
        <f t="shared" si="60"/>
        <v/>
      </c>
      <c r="AB135" s="17" t="str">
        <f t="shared" si="60"/>
        <v/>
      </c>
      <c r="AC135" s="17" t="str">
        <f t="shared" si="57"/>
        <v/>
      </c>
      <c r="AD135" s="17" t="str">
        <f>G135&amp;H135&amp;I135&amp;J135&amp;K135&amp;L135&amp;M135&amp;N135&amp;O135&amp;P135&amp;Q135&amp;R135&amp;S135&amp;T135&amp;U135&amp;V135&amp;W135</f>
        <v>流量</v>
      </c>
      <c r="AE135" s="3" t="str">
        <f>VLOOKUP(AD135,信号字典!B:C,2,FALSE)</f>
        <v>FR</v>
      </c>
      <c r="AF135" s="17">
        <v>1</v>
      </c>
      <c r="AG135" s="17" t="str">
        <f t="shared" si="74"/>
        <v>反馈值</v>
      </c>
      <c r="AH135" s="3" t="str">
        <f>IFERROR(VLOOKUP(AG135,信号字典!F:G,2,FALSE), "F")</f>
        <v>F</v>
      </c>
      <c r="AI135" s="17"/>
    </row>
    <row r="136" spans="1:35" x14ac:dyDescent="0.15">
      <c r="A136" s="17" t="str">
        <f t="shared" si="69"/>
        <v>_TI01_F</v>
      </c>
      <c r="B136" s="14" t="s">
        <v>552</v>
      </c>
      <c r="C136" s="15" t="s">
        <v>522</v>
      </c>
      <c r="D136" s="15"/>
      <c r="E136" s="16"/>
      <c r="F136" s="16"/>
      <c r="G136" s="17" t="str">
        <f t="shared" si="63"/>
        <v/>
      </c>
      <c r="H136" s="17" t="str">
        <f t="shared" si="63"/>
        <v/>
      </c>
      <c r="I136" s="17" t="str">
        <f t="shared" si="70"/>
        <v/>
      </c>
      <c r="J136" s="17" t="str">
        <f t="shared" si="71"/>
        <v/>
      </c>
      <c r="K136" s="17" t="str">
        <f t="shared" si="65"/>
        <v/>
      </c>
      <c r="L136" s="17" t="str">
        <f t="shared" si="65"/>
        <v/>
      </c>
      <c r="M136" s="17" t="str">
        <f t="shared" si="65"/>
        <v/>
      </c>
      <c r="N136" s="17" t="str">
        <f t="shared" si="65"/>
        <v/>
      </c>
      <c r="O136" s="17" t="str">
        <f t="shared" si="67"/>
        <v/>
      </c>
      <c r="P136" s="17" t="str">
        <f t="shared" si="66"/>
        <v/>
      </c>
      <c r="Q136" s="17" t="str">
        <f t="shared" si="66"/>
        <v/>
      </c>
      <c r="R136" s="17" t="str">
        <f t="shared" si="66"/>
        <v/>
      </c>
      <c r="S136" s="17" t="str">
        <f t="shared" si="66"/>
        <v/>
      </c>
      <c r="T136" s="17" t="str">
        <f t="shared" si="72"/>
        <v/>
      </c>
      <c r="U136" s="17" t="str">
        <f t="shared" si="64"/>
        <v/>
      </c>
      <c r="V136" s="17" t="str">
        <f t="shared" si="64"/>
        <v/>
      </c>
      <c r="W136" s="17" t="str">
        <f t="shared" si="73"/>
        <v/>
      </c>
      <c r="X136" s="17"/>
      <c r="Y136" s="17" t="str">
        <f t="shared" ref="Y136:AB155" si="75">IF(ISNUMBER(SEARCH(Y$1, $C136)), Y$1, "")</f>
        <v/>
      </c>
      <c r="Z136" s="17" t="str">
        <f t="shared" si="75"/>
        <v/>
      </c>
      <c r="AA136" s="17" t="str">
        <f t="shared" si="75"/>
        <v/>
      </c>
      <c r="AB136" s="17" t="str">
        <f t="shared" si="75"/>
        <v/>
      </c>
      <c r="AC136" s="17" t="str">
        <f t="shared" si="57"/>
        <v/>
      </c>
      <c r="AD136" s="17" t="s">
        <v>1924</v>
      </c>
      <c r="AE136" s="3" t="str">
        <f>VLOOKUP(AD136,信号字典!B:C,2,FALSE)</f>
        <v>TI</v>
      </c>
      <c r="AF136" s="17">
        <v>1</v>
      </c>
      <c r="AG136" s="17" t="str">
        <f t="shared" si="74"/>
        <v>反馈值</v>
      </c>
      <c r="AH136" s="3" t="str">
        <f>IFERROR(VLOOKUP(AG136,信号字典!F:G,2,FALSE), "F")</f>
        <v>F</v>
      </c>
      <c r="AI136" s="17"/>
    </row>
    <row r="137" spans="1:35" x14ac:dyDescent="0.15">
      <c r="A137" s="17" t="str">
        <f t="shared" si="69"/>
        <v>_TE01_F</v>
      </c>
      <c r="B137" s="14" t="s">
        <v>552</v>
      </c>
      <c r="C137" s="15" t="s">
        <v>523</v>
      </c>
      <c r="D137" s="15"/>
      <c r="E137" s="16" t="s">
        <v>1889</v>
      </c>
      <c r="F137" s="16" t="s">
        <v>1898</v>
      </c>
      <c r="G137" s="17" t="str">
        <f t="shared" si="63"/>
        <v>温度</v>
      </c>
      <c r="H137" s="17" t="str">
        <f t="shared" si="63"/>
        <v/>
      </c>
      <c r="I137" s="17" t="str">
        <f t="shared" si="70"/>
        <v/>
      </c>
      <c r="J137" s="17" t="str">
        <f t="shared" si="71"/>
        <v/>
      </c>
      <c r="K137" s="17" t="str">
        <f t="shared" si="65"/>
        <v/>
      </c>
      <c r="L137" s="17" t="str">
        <f t="shared" si="65"/>
        <v/>
      </c>
      <c r="M137" s="17" t="str">
        <f t="shared" si="65"/>
        <v/>
      </c>
      <c r="N137" s="17" t="str">
        <f t="shared" si="65"/>
        <v/>
      </c>
      <c r="O137" s="17" t="str">
        <f t="shared" si="67"/>
        <v/>
      </c>
      <c r="P137" s="17" t="str">
        <f t="shared" si="66"/>
        <v/>
      </c>
      <c r="Q137" s="17" t="str">
        <f t="shared" si="66"/>
        <v/>
      </c>
      <c r="R137" s="17" t="str">
        <f t="shared" si="66"/>
        <v/>
      </c>
      <c r="S137" s="17" t="str">
        <f t="shared" si="66"/>
        <v/>
      </c>
      <c r="T137" s="17" t="str">
        <f t="shared" si="72"/>
        <v/>
      </c>
      <c r="U137" s="17" t="str">
        <f t="shared" si="64"/>
        <v/>
      </c>
      <c r="V137" s="17" t="str">
        <f t="shared" si="64"/>
        <v/>
      </c>
      <c r="W137" s="17" t="str">
        <f t="shared" si="73"/>
        <v/>
      </c>
      <c r="X137" s="17" t="str">
        <f t="shared" ref="X137:X200" si="76">IF(ISNUMBER(SEARCH(X$1, $C137)), X$1, "")</f>
        <v/>
      </c>
      <c r="Y137" s="17" t="str">
        <f t="shared" si="75"/>
        <v/>
      </c>
      <c r="Z137" s="17" t="str">
        <f t="shared" si="75"/>
        <v/>
      </c>
      <c r="AA137" s="17" t="str">
        <f t="shared" si="75"/>
        <v/>
      </c>
      <c r="AB137" s="17" t="str">
        <f t="shared" si="75"/>
        <v/>
      </c>
      <c r="AC137" s="17" t="str">
        <f t="shared" si="57"/>
        <v/>
      </c>
      <c r="AD137" s="17" t="str">
        <f t="shared" ref="AD137:AD146" si="77">G137&amp;H137&amp;I137&amp;J137&amp;K137&amp;L137&amp;M137&amp;N137&amp;O137&amp;P137&amp;Q137&amp;R137&amp;S137&amp;T137&amp;U137&amp;V137&amp;W137</f>
        <v>温度</v>
      </c>
      <c r="AE137" s="3" t="str">
        <f>VLOOKUP(AD137,信号字典!B:C,2,FALSE)</f>
        <v>TE</v>
      </c>
      <c r="AF137" s="17">
        <v>1</v>
      </c>
      <c r="AG137" s="17" t="str">
        <f t="shared" si="74"/>
        <v>反馈值</v>
      </c>
      <c r="AH137" s="3" t="str">
        <f>IFERROR(VLOOKUP(AG137,信号字典!F:G,2,FALSE), "F")</f>
        <v>F</v>
      </c>
      <c r="AI137" s="17"/>
    </row>
    <row r="138" spans="1:35" x14ac:dyDescent="0.15">
      <c r="A138" s="17" t="str">
        <f t="shared" si="69"/>
        <v>_TE02_F</v>
      </c>
      <c r="B138" s="14" t="s">
        <v>552</v>
      </c>
      <c r="C138" s="15" t="s">
        <v>524</v>
      </c>
      <c r="D138" s="15"/>
      <c r="E138" s="16" t="s">
        <v>1889</v>
      </c>
      <c r="F138" s="16" t="s">
        <v>1898</v>
      </c>
      <c r="G138" s="17" t="str">
        <f t="shared" si="63"/>
        <v>温度</v>
      </c>
      <c r="H138" s="17" t="str">
        <f t="shared" si="63"/>
        <v/>
      </c>
      <c r="I138" s="17" t="str">
        <f t="shared" si="70"/>
        <v/>
      </c>
      <c r="J138" s="17" t="str">
        <f t="shared" si="71"/>
        <v/>
      </c>
      <c r="K138" s="17" t="str">
        <f t="shared" si="65"/>
        <v/>
      </c>
      <c r="L138" s="17" t="str">
        <f t="shared" si="65"/>
        <v/>
      </c>
      <c r="M138" s="17" t="str">
        <f t="shared" si="65"/>
        <v/>
      </c>
      <c r="N138" s="17" t="str">
        <f t="shared" si="65"/>
        <v/>
      </c>
      <c r="O138" s="17" t="str">
        <f t="shared" si="67"/>
        <v/>
      </c>
      <c r="P138" s="17" t="str">
        <f t="shared" si="66"/>
        <v/>
      </c>
      <c r="Q138" s="17" t="str">
        <f t="shared" si="66"/>
        <v/>
      </c>
      <c r="R138" s="17" t="str">
        <f t="shared" si="66"/>
        <v/>
      </c>
      <c r="S138" s="17" t="str">
        <f t="shared" si="66"/>
        <v/>
      </c>
      <c r="T138" s="17" t="str">
        <f t="shared" si="72"/>
        <v/>
      </c>
      <c r="U138" s="17" t="str">
        <f t="shared" si="64"/>
        <v/>
      </c>
      <c r="V138" s="17" t="str">
        <f t="shared" si="64"/>
        <v/>
      </c>
      <c r="W138" s="17" t="str">
        <f t="shared" si="73"/>
        <v/>
      </c>
      <c r="X138" s="17" t="str">
        <f t="shared" si="76"/>
        <v/>
      </c>
      <c r="Y138" s="17" t="str">
        <f t="shared" si="75"/>
        <v/>
      </c>
      <c r="Z138" s="17" t="str">
        <f t="shared" si="75"/>
        <v/>
      </c>
      <c r="AA138" s="17" t="str">
        <f t="shared" si="75"/>
        <v/>
      </c>
      <c r="AB138" s="17" t="str">
        <f t="shared" si="75"/>
        <v/>
      </c>
      <c r="AC138" s="17" t="str">
        <f t="shared" si="57"/>
        <v/>
      </c>
      <c r="AD138" s="17" t="str">
        <f t="shared" si="77"/>
        <v>温度</v>
      </c>
      <c r="AE138" s="3" t="str">
        <f>VLOOKUP(AD138,信号字典!B:C,2,FALSE)</f>
        <v>TE</v>
      </c>
      <c r="AF138" s="17">
        <v>2</v>
      </c>
      <c r="AG138" s="17" t="str">
        <f t="shared" si="74"/>
        <v>反馈值</v>
      </c>
      <c r="AH138" s="3" t="str">
        <f>IFERROR(VLOOKUP(AG138,信号字典!F:G,2,FALSE), "F")</f>
        <v>F</v>
      </c>
      <c r="AI138" s="17"/>
    </row>
    <row r="139" spans="1:35" x14ac:dyDescent="0.15">
      <c r="A139" s="17" t="str">
        <f t="shared" si="69"/>
        <v>_TE03_F</v>
      </c>
      <c r="B139" s="14" t="s">
        <v>552</v>
      </c>
      <c r="C139" s="15" t="s">
        <v>525</v>
      </c>
      <c r="D139" s="15"/>
      <c r="E139" s="16" t="s">
        <v>1889</v>
      </c>
      <c r="F139" s="16" t="s">
        <v>1898</v>
      </c>
      <c r="G139" s="17" t="str">
        <f t="shared" si="63"/>
        <v>温度</v>
      </c>
      <c r="H139" s="17" t="str">
        <f t="shared" si="63"/>
        <v/>
      </c>
      <c r="I139" s="17" t="str">
        <f t="shared" si="70"/>
        <v/>
      </c>
      <c r="J139" s="17" t="str">
        <f t="shared" si="71"/>
        <v/>
      </c>
      <c r="K139" s="17" t="str">
        <f t="shared" si="65"/>
        <v/>
      </c>
      <c r="L139" s="17" t="str">
        <f t="shared" si="65"/>
        <v/>
      </c>
      <c r="M139" s="17" t="str">
        <f t="shared" si="65"/>
        <v/>
      </c>
      <c r="N139" s="17" t="str">
        <f t="shared" si="65"/>
        <v/>
      </c>
      <c r="O139" s="17" t="str">
        <f t="shared" si="67"/>
        <v/>
      </c>
      <c r="P139" s="17" t="str">
        <f t="shared" si="66"/>
        <v/>
      </c>
      <c r="Q139" s="17" t="str">
        <f t="shared" si="66"/>
        <v/>
      </c>
      <c r="R139" s="17" t="str">
        <f t="shared" si="66"/>
        <v/>
      </c>
      <c r="S139" s="17" t="str">
        <f t="shared" si="66"/>
        <v/>
      </c>
      <c r="T139" s="17" t="str">
        <f t="shared" si="72"/>
        <v/>
      </c>
      <c r="U139" s="17" t="str">
        <f t="shared" si="64"/>
        <v/>
      </c>
      <c r="V139" s="17" t="str">
        <f t="shared" si="64"/>
        <v/>
      </c>
      <c r="W139" s="17" t="str">
        <f t="shared" si="73"/>
        <v/>
      </c>
      <c r="X139" s="17" t="str">
        <f t="shared" si="76"/>
        <v/>
      </c>
      <c r="Y139" s="17" t="str">
        <f t="shared" si="75"/>
        <v/>
      </c>
      <c r="Z139" s="17" t="str">
        <f t="shared" si="75"/>
        <v/>
      </c>
      <c r="AA139" s="17" t="str">
        <f t="shared" si="75"/>
        <v/>
      </c>
      <c r="AB139" s="17" t="str">
        <f t="shared" si="75"/>
        <v/>
      </c>
      <c r="AC139" s="17" t="str">
        <f t="shared" ref="AC139:AC170" si="78">IF(ISNUMBER(SEARCH(AC$1, $C139)), AC$1, "")</f>
        <v/>
      </c>
      <c r="AD139" s="17" t="str">
        <f t="shared" si="77"/>
        <v>温度</v>
      </c>
      <c r="AE139" s="3" t="str">
        <f>VLOOKUP(AD139,信号字典!B:C,2,FALSE)</f>
        <v>TE</v>
      </c>
      <c r="AF139" s="17">
        <v>3</v>
      </c>
      <c r="AG139" s="17" t="str">
        <f t="shared" si="74"/>
        <v>反馈值</v>
      </c>
      <c r="AH139" s="3" t="str">
        <f>IFERROR(VLOOKUP(AG139,信号字典!F:G,2,FALSE), "F")</f>
        <v>F</v>
      </c>
      <c r="AI139" s="17"/>
    </row>
    <row r="140" spans="1:35" x14ac:dyDescent="0.15">
      <c r="A140" s="17" t="str">
        <f t="shared" si="69"/>
        <v>_TE04_F</v>
      </c>
      <c r="B140" s="14" t="s">
        <v>552</v>
      </c>
      <c r="C140" s="15" t="s">
        <v>526</v>
      </c>
      <c r="D140" s="15"/>
      <c r="E140" s="16" t="s">
        <v>1889</v>
      </c>
      <c r="F140" s="16" t="s">
        <v>1898</v>
      </c>
      <c r="G140" s="17" t="str">
        <f t="shared" si="63"/>
        <v>温度</v>
      </c>
      <c r="H140" s="17" t="str">
        <f t="shared" si="63"/>
        <v/>
      </c>
      <c r="I140" s="17" t="str">
        <f t="shared" si="70"/>
        <v/>
      </c>
      <c r="J140" s="17" t="str">
        <f t="shared" si="71"/>
        <v/>
      </c>
      <c r="K140" s="17" t="str">
        <f t="shared" si="65"/>
        <v/>
      </c>
      <c r="L140" s="17" t="str">
        <f t="shared" si="65"/>
        <v/>
      </c>
      <c r="M140" s="17" t="str">
        <f t="shared" si="65"/>
        <v/>
      </c>
      <c r="N140" s="17" t="str">
        <f t="shared" si="65"/>
        <v/>
      </c>
      <c r="O140" s="17" t="str">
        <f t="shared" si="67"/>
        <v/>
      </c>
      <c r="P140" s="17" t="str">
        <f t="shared" si="66"/>
        <v/>
      </c>
      <c r="Q140" s="17" t="str">
        <f t="shared" si="66"/>
        <v/>
      </c>
      <c r="R140" s="17" t="str">
        <f t="shared" si="66"/>
        <v/>
      </c>
      <c r="S140" s="17" t="str">
        <f t="shared" si="66"/>
        <v/>
      </c>
      <c r="T140" s="17" t="str">
        <f t="shared" si="72"/>
        <v/>
      </c>
      <c r="U140" s="17" t="str">
        <f t="shared" si="64"/>
        <v/>
      </c>
      <c r="V140" s="17" t="str">
        <f t="shared" si="64"/>
        <v/>
      </c>
      <c r="W140" s="17" t="str">
        <f t="shared" si="73"/>
        <v/>
      </c>
      <c r="X140" s="17" t="str">
        <f t="shared" si="76"/>
        <v/>
      </c>
      <c r="Y140" s="17" t="str">
        <f t="shared" si="75"/>
        <v/>
      </c>
      <c r="Z140" s="17" t="str">
        <f t="shared" si="75"/>
        <v/>
      </c>
      <c r="AA140" s="17" t="str">
        <f t="shared" si="75"/>
        <v/>
      </c>
      <c r="AB140" s="17" t="str">
        <f t="shared" si="75"/>
        <v/>
      </c>
      <c r="AC140" s="17" t="str">
        <f t="shared" si="78"/>
        <v/>
      </c>
      <c r="AD140" s="17" t="str">
        <f t="shared" si="77"/>
        <v>温度</v>
      </c>
      <c r="AE140" s="3" t="str">
        <f>VLOOKUP(AD140,信号字典!B:C,2,FALSE)</f>
        <v>TE</v>
      </c>
      <c r="AF140" s="17">
        <v>4</v>
      </c>
      <c r="AG140" s="17" t="str">
        <f t="shared" si="74"/>
        <v>反馈值</v>
      </c>
      <c r="AH140" s="3" t="str">
        <f>IFERROR(VLOOKUP(AG140,信号字典!F:G,2,FALSE), "F")</f>
        <v>F</v>
      </c>
      <c r="AI140" s="17"/>
    </row>
    <row r="141" spans="1:35" x14ac:dyDescent="0.15">
      <c r="A141" s="17" t="str">
        <f t="shared" si="69"/>
        <v>_TE05_F</v>
      </c>
      <c r="B141" s="14" t="s">
        <v>552</v>
      </c>
      <c r="C141" s="15" t="s">
        <v>527</v>
      </c>
      <c r="D141" s="15"/>
      <c r="E141" s="16"/>
      <c r="F141" s="16"/>
      <c r="G141" s="17" t="str">
        <f t="shared" si="63"/>
        <v>温度</v>
      </c>
      <c r="H141" s="17" t="str">
        <f t="shared" si="63"/>
        <v/>
      </c>
      <c r="I141" s="17" t="str">
        <f t="shared" si="70"/>
        <v/>
      </c>
      <c r="J141" s="17" t="str">
        <f t="shared" si="71"/>
        <v/>
      </c>
      <c r="K141" s="17" t="str">
        <f t="shared" si="65"/>
        <v/>
      </c>
      <c r="L141" s="17" t="str">
        <f t="shared" si="65"/>
        <v/>
      </c>
      <c r="M141" s="17" t="str">
        <f t="shared" si="65"/>
        <v/>
      </c>
      <c r="N141" s="17" t="str">
        <f t="shared" si="65"/>
        <v/>
      </c>
      <c r="O141" s="17" t="str">
        <f t="shared" si="67"/>
        <v/>
      </c>
      <c r="P141" s="17" t="str">
        <f t="shared" si="66"/>
        <v/>
      </c>
      <c r="Q141" s="17" t="str">
        <f t="shared" si="66"/>
        <v/>
      </c>
      <c r="R141" s="17" t="str">
        <f t="shared" si="66"/>
        <v/>
      </c>
      <c r="S141" s="17" t="str">
        <f t="shared" si="66"/>
        <v/>
      </c>
      <c r="T141" s="17" t="str">
        <f t="shared" si="72"/>
        <v/>
      </c>
      <c r="U141" s="17" t="str">
        <f t="shared" si="64"/>
        <v/>
      </c>
      <c r="V141" s="17" t="str">
        <f t="shared" si="64"/>
        <v/>
      </c>
      <c r="W141" s="17" t="str">
        <f t="shared" si="73"/>
        <v/>
      </c>
      <c r="X141" s="17" t="str">
        <f t="shared" si="76"/>
        <v/>
      </c>
      <c r="Y141" s="17" t="str">
        <f t="shared" si="75"/>
        <v/>
      </c>
      <c r="Z141" s="17" t="str">
        <f t="shared" si="75"/>
        <v/>
      </c>
      <c r="AA141" s="17" t="str">
        <f t="shared" si="75"/>
        <v/>
      </c>
      <c r="AB141" s="17" t="str">
        <f t="shared" si="75"/>
        <v/>
      </c>
      <c r="AC141" s="17" t="str">
        <f t="shared" si="78"/>
        <v/>
      </c>
      <c r="AD141" s="17" t="str">
        <f t="shared" si="77"/>
        <v>温度</v>
      </c>
      <c r="AE141" s="3" t="str">
        <f>VLOOKUP(AD141,信号字典!B:C,2,FALSE)</f>
        <v>TE</v>
      </c>
      <c r="AF141" s="17">
        <v>5</v>
      </c>
      <c r="AG141" s="17" t="str">
        <f t="shared" si="74"/>
        <v>反馈值</v>
      </c>
      <c r="AH141" s="3" t="str">
        <f>IFERROR(VLOOKUP(AG141,信号字典!F:G,2,FALSE), "F")</f>
        <v>F</v>
      </c>
      <c r="AI141" s="17"/>
    </row>
    <row r="142" spans="1:35" x14ac:dyDescent="0.15">
      <c r="A142" s="17" t="str">
        <f t="shared" si="69"/>
        <v>_TE06_F</v>
      </c>
      <c r="B142" s="14" t="s">
        <v>552</v>
      </c>
      <c r="C142" s="15" t="s">
        <v>528</v>
      </c>
      <c r="D142" s="15"/>
      <c r="E142" s="16"/>
      <c r="F142" s="16"/>
      <c r="G142" s="17" t="str">
        <f t="shared" ref="G142:H161" si="79">IF(ISNUMBER(SEARCH(G$1, $C142)), "温度", "")</f>
        <v>温度</v>
      </c>
      <c r="H142" s="17" t="str">
        <f t="shared" si="79"/>
        <v/>
      </c>
      <c r="I142" s="17" t="str">
        <f t="shared" si="70"/>
        <v/>
      </c>
      <c r="J142" s="17" t="str">
        <f t="shared" si="71"/>
        <v/>
      </c>
      <c r="K142" s="17" t="str">
        <f t="shared" si="65"/>
        <v/>
      </c>
      <c r="L142" s="17" t="str">
        <f t="shared" si="65"/>
        <v/>
      </c>
      <c r="M142" s="17" t="str">
        <f t="shared" si="65"/>
        <v/>
      </c>
      <c r="N142" s="17" t="str">
        <f t="shared" si="65"/>
        <v/>
      </c>
      <c r="O142" s="17" t="str">
        <f t="shared" si="67"/>
        <v/>
      </c>
      <c r="P142" s="17" t="str">
        <f t="shared" si="66"/>
        <v/>
      </c>
      <c r="Q142" s="17" t="str">
        <f t="shared" si="66"/>
        <v/>
      </c>
      <c r="R142" s="17" t="str">
        <f t="shared" si="66"/>
        <v/>
      </c>
      <c r="S142" s="17" t="str">
        <f t="shared" si="66"/>
        <v/>
      </c>
      <c r="T142" s="17" t="str">
        <f t="shared" si="72"/>
        <v/>
      </c>
      <c r="U142" s="17" t="str">
        <f t="shared" ref="U142:V161" si="80">IF(ISNUMBER(SEARCH(U$1, $C142)), U$1, "")</f>
        <v/>
      </c>
      <c r="V142" s="17" t="str">
        <f t="shared" si="80"/>
        <v/>
      </c>
      <c r="W142" s="17" t="str">
        <f t="shared" si="73"/>
        <v/>
      </c>
      <c r="X142" s="17" t="str">
        <f t="shared" si="76"/>
        <v/>
      </c>
      <c r="Y142" s="17" t="str">
        <f t="shared" si="75"/>
        <v/>
      </c>
      <c r="Z142" s="17" t="str">
        <f t="shared" si="75"/>
        <v/>
      </c>
      <c r="AA142" s="17" t="str">
        <f t="shared" si="75"/>
        <v/>
      </c>
      <c r="AB142" s="17" t="str">
        <f t="shared" si="75"/>
        <v/>
      </c>
      <c r="AC142" s="17" t="str">
        <f t="shared" si="78"/>
        <v/>
      </c>
      <c r="AD142" s="17" t="str">
        <f t="shared" si="77"/>
        <v>温度</v>
      </c>
      <c r="AE142" s="3" t="str">
        <f>VLOOKUP(AD142,信号字典!B:C,2,FALSE)</f>
        <v>TE</v>
      </c>
      <c r="AF142" s="17">
        <v>6</v>
      </c>
      <c r="AG142" s="17" t="str">
        <f t="shared" si="74"/>
        <v>反馈值</v>
      </c>
      <c r="AH142" s="3" t="str">
        <f>IFERROR(VLOOKUP(AG142,信号字典!F:G,2,FALSE), "F")</f>
        <v>F</v>
      </c>
      <c r="AI142" s="17"/>
    </row>
    <row r="143" spans="1:35" x14ac:dyDescent="0.15">
      <c r="A143" s="17" t="str">
        <f t="shared" si="69"/>
        <v>_TE07_F</v>
      </c>
      <c r="B143" s="14" t="s">
        <v>552</v>
      </c>
      <c r="C143" s="15" t="s">
        <v>529</v>
      </c>
      <c r="D143" s="15"/>
      <c r="E143" s="16"/>
      <c r="F143" s="16"/>
      <c r="G143" s="17" t="str">
        <f t="shared" si="79"/>
        <v>温度</v>
      </c>
      <c r="H143" s="17" t="str">
        <f t="shared" si="79"/>
        <v/>
      </c>
      <c r="I143" s="17" t="str">
        <f t="shared" si="70"/>
        <v/>
      </c>
      <c r="J143" s="17" t="str">
        <f t="shared" si="71"/>
        <v/>
      </c>
      <c r="K143" s="17" t="str">
        <f t="shared" si="65"/>
        <v/>
      </c>
      <c r="L143" s="17" t="str">
        <f t="shared" si="65"/>
        <v/>
      </c>
      <c r="M143" s="17" t="str">
        <f t="shared" si="65"/>
        <v/>
      </c>
      <c r="N143" s="17" t="str">
        <f t="shared" si="65"/>
        <v/>
      </c>
      <c r="O143" s="17" t="str">
        <f t="shared" si="67"/>
        <v/>
      </c>
      <c r="P143" s="17" t="str">
        <f t="shared" si="66"/>
        <v/>
      </c>
      <c r="Q143" s="17" t="str">
        <f t="shared" si="66"/>
        <v/>
      </c>
      <c r="R143" s="17" t="str">
        <f t="shared" si="66"/>
        <v/>
      </c>
      <c r="S143" s="17" t="str">
        <f t="shared" si="66"/>
        <v/>
      </c>
      <c r="T143" s="17" t="str">
        <f t="shared" si="72"/>
        <v/>
      </c>
      <c r="U143" s="17" t="str">
        <f t="shared" si="80"/>
        <v/>
      </c>
      <c r="V143" s="17" t="str">
        <f t="shared" si="80"/>
        <v/>
      </c>
      <c r="W143" s="17" t="str">
        <f t="shared" si="73"/>
        <v/>
      </c>
      <c r="X143" s="17" t="str">
        <f t="shared" si="76"/>
        <v/>
      </c>
      <c r="Y143" s="17" t="str">
        <f t="shared" si="75"/>
        <v/>
      </c>
      <c r="Z143" s="17" t="str">
        <f t="shared" si="75"/>
        <v/>
      </c>
      <c r="AA143" s="17" t="str">
        <f t="shared" si="75"/>
        <v/>
      </c>
      <c r="AB143" s="17" t="str">
        <f t="shared" si="75"/>
        <v/>
      </c>
      <c r="AC143" s="17" t="str">
        <f t="shared" si="78"/>
        <v/>
      </c>
      <c r="AD143" s="17" t="str">
        <f t="shared" si="77"/>
        <v>温度</v>
      </c>
      <c r="AE143" s="3" t="str">
        <f>VLOOKUP(AD143,信号字典!B:C,2,FALSE)</f>
        <v>TE</v>
      </c>
      <c r="AF143" s="17">
        <v>7</v>
      </c>
      <c r="AG143" s="17" t="str">
        <f t="shared" si="74"/>
        <v>反馈值</v>
      </c>
      <c r="AH143" s="3" t="str">
        <f>IFERROR(VLOOKUP(AG143,信号字典!F:G,2,FALSE), "F")</f>
        <v>F</v>
      </c>
      <c r="AI143" s="17"/>
    </row>
    <row r="144" spans="1:35" x14ac:dyDescent="0.15">
      <c r="A144" s="17" t="str">
        <f t="shared" si="69"/>
        <v>_EF01_F</v>
      </c>
      <c r="B144" s="14" t="s">
        <v>552</v>
      </c>
      <c r="C144" s="15" t="s">
        <v>531</v>
      </c>
      <c r="D144" s="15"/>
      <c r="E144" s="16"/>
      <c r="F144" s="16"/>
      <c r="G144" s="17" t="str">
        <f t="shared" si="79"/>
        <v/>
      </c>
      <c r="H144" s="17" t="str">
        <f t="shared" si="79"/>
        <v/>
      </c>
      <c r="I144" s="17" t="str">
        <f t="shared" si="70"/>
        <v/>
      </c>
      <c r="J144" s="17" t="str">
        <f t="shared" si="71"/>
        <v/>
      </c>
      <c r="K144" s="17" t="str">
        <f t="shared" ref="K144:N163" si="81">IF(ISNUMBER(SEARCH(K$1, $C144)), K$1, "")</f>
        <v/>
      </c>
      <c r="L144" s="17" t="str">
        <f t="shared" si="81"/>
        <v/>
      </c>
      <c r="M144" s="17" t="str">
        <f t="shared" si="81"/>
        <v/>
      </c>
      <c r="N144" s="17" t="str">
        <f t="shared" si="81"/>
        <v/>
      </c>
      <c r="O144" s="17" t="s">
        <v>557</v>
      </c>
      <c r="P144" s="17" t="str">
        <f t="shared" ref="P144:S163" si="82">IF(ISNUMBER(SEARCH(P$1, $C144)), P$1, "")</f>
        <v/>
      </c>
      <c r="Q144" s="17" t="str">
        <f t="shared" si="82"/>
        <v/>
      </c>
      <c r="R144" s="17" t="str">
        <f t="shared" si="82"/>
        <v/>
      </c>
      <c r="S144" s="17" t="str">
        <f t="shared" si="82"/>
        <v/>
      </c>
      <c r="T144" s="17" t="str">
        <f t="shared" si="72"/>
        <v/>
      </c>
      <c r="U144" s="17" t="str">
        <f t="shared" si="80"/>
        <v/>
      </c>
      <c r="V144" s="17" t="str">
        <f t="shared" si="80"/>
        <v/>
      </c>
      <c r="W144" s="17" t="str">
        <f t="shared" si="73"/>
        <v/>
      </c>
      <c r="X144" s="17" t="str">
        <f t="shared" si="76"/>
        <v/>
      </c>
      <c r="Y144" s="17" t="str">
        <f t="shared" si="75"/>
        <v/>
      </c>
      <c r="Z144" s="17" t="str">
        <f t="shared" si="75"/>
        <v/>
      </c>
      <c r="AA144" s="17" t="str">
        <f t="shared" si="75"/>
        <v/>
      </c>
      <c r="AB144" s="17" t="str">
        <f t="shared" si="75"/>
        <v/>
      </c>
      <c r="AC144" s="17" t="str">
        <f t="shared" si="78"/>
        <v/>
      </c>
      <c r="AD144" s="17" t="str">
        <f t="shared" si="77"/>
        <v>效率</v>
      </c>
      <c r="AE144" s="3" t="str">
        <f>VLOOKUP(AD144,信号字典!B:C,2,FALSE)</f>
        <v>EF</v>
      </c>
      <c r="AF144" s="17">
        <v>1</v>
      </c>
      <c r="AG144" s="17" t="str">
        <f t="shared" si="74"/>
        <v>反馈值</v>
      </c>
      <c r="AH144" s="3" t="str">
        <f>IFERROR(VLOOKUP(AG144,信号字典!F:G,2,FALSE), "F")</f>
        <v>F</v>
      </c>
      <c r="AI144" s="17"/>
    </row>
    <row r="145" spans="1:35" x14ac:dyDescent="0.15">
      <c r="A145" s="17" t="str">
        <f t="shared" si="69"/>
        <v>_PR01_F</v>
      </c>
      <c r="B145" s="14" t="s">
        <v>552</v>
      </c>
      <c r="C145" s="15" t="s">
        <v>532</v>
      </c>
      <c r="D145" s="15"/>
      <c r="E145" s="16" t="s">
        <v>1889</v>
      </c>
      <c r="F145" s="16" t="s">
        <v>1925</v>
      </c>
      <c r="G145" s="17" t="str">
        <f t="shared" si="79"/>
        <v/>
      </c>
      <c r="H145" s="17" t="str">
        <f t="shared" si="79"/>
        <v/>
      </c>
      <c r="I145" s="17" t="str">
        <f t="shared" si="70"/>
        <v/>
      </c>
      <c r="J145" s="17" t="str">
        <f t="shared" si="71"/>
        <v>压力</v>
      </c>
      <c r="K145" s="17" t="str">
        <f t="shared" si="81"/>
        <v/>
      </c>
      <c r="L145" s="17" t="str">
        <f t="shared" si="81"/>
        <v/>
      </c>
      <c r="M145" s="17" t="str">
        <f t="shared" si="81"/>
        <v/>
      </c>
      <c r="N145" s="17" t="str">
        <f t="shared" si="81"/>
        <v/>
      </c>
      <c r="O145" s="17" t="str">
        <f t="shared" ref="O145:O208" si="83">IF(ISNUMBER(SEARCH(O$1, $C145)), O$1, "")</f>
        <v/>
      </c>
      <c r="P145" s="17" t="str">
        <f t="shared" si="82"/>
        <v/>
      </c>
      <c r="Q145" s="17" t="str">
        <f t="shared" si="82"/>
        <v/>
      </c>
      <c r="R145" s="17" t="str">
        <f t="shared" si="82"/>
        <v/>
      </c>
      <c r="S145" s="17" t="str">
        <f t="shared" si="82"/>
        <v/>
      </c>
      <c r="T145" s="17" t="str">
        <f t="shared" si="72"/>
        <v/>
      </c>
      <c r="U145" s="17" t="str">
        <f t="shared" si="80"/>
        <v/>
      </c>
      <c r="V145" s="17" t="str">
        <f t="shared" si="80"/>
        <v/>
      </c>
      <c r="W145" s="17" t="str">
        <f t="shared" si="73"/>
        <v/>
      </c>
      <c r="X145" s="17" t="str">
        <f t="shared" si="76"/>
        <v/>
      </c>
      <c r="Y145" s="17" t="str">
        <f t="shared" si="75"/>
        <v/>
      </c>
      <c r="Z145" s="17" t="str">
        <f t="shared" si="75"/>
        <v/>
      </c>
      <c r="AA145" s="17" t="str">
        <f t="shared" si="75"/>
        <v/>
      </c>
      <c r="AB145" s="17" t="str">
        <f t="shared" si="75"/>
        <v/>
      </c>
      <c r="AC145" s="17" t="str">
        <f t="shared" si="78"/>
        <v/>
      </c>
      <c r="AD145" s="17" t="str">
        <f t="shared" si="77"/>
        <v>压力</v>
      </c>
      <c r="AE145" s="3" t="str">
        <f>VLOOKUP(AD145,信号字典!B:C,2,FALSE)</f>
        <v>PR</v>
      </c>
      <c r="AF145" s="17">
        <v>1</v>
      </c>
      <c r="AG145" s="17" t="str">
        <f t="shared" si="74"/>
        <v>反馈值</v>
      </c>
      <c r="AH145" s="3" t="str">
        <f>IFERROR(VLOOKUP(AG145,信号字典!F:G,2,FALSE), "F")</f>
        <v>F</v>
      </c>
      <c r="AI145" s="17"/>
    </row>
    <row r="146" spans="1:35" x14ac:dyDescent="0.15">
      <c r="A146" s="17" t="str">
        <f t="shared" si="69"/>
        <v>_PR02_F</v>
      </c>
      <c r="B146" s="14" t="s">
        <v>552</v>
      </c>
      <c r="C146" s="15" t="s">
        <v>533</v>
      </c>
      <c r="D146" s="15"/>
      <c r="E146" s="16" t="s">
        <v>1889</v>
      </c>
      <c r="F146" s="16" t="s">
        <v>1925</v>
      </c>
      <c r="G146" s="17" t="str">
        <f t="shared" si="79"/>
        <v/>
      </c>
      <c r="H146" s="17" t="str">
        <f t="shared" si="79"/>
        <v/>
      </c>
      <c r="I146" s="17" t="str">
        <f t="shared" si="70"/>
        <v/>
      </c>
      <c r="J146" s="17" t="str">
        <f t="shared" si="71"/>
        <v>压力</v>
      </c>
      <c r="K146" s="17" t="str">
        <f t="shared" si="81"/>
        <v/>
      </c>
      <c r="L146" s="17" t="str">
        <f t="shared" si="81"/>
        <v/>
      </c>
      <c r="M146" s="17" t="str">
        <f t="shared" si="81"/>
        <v/>
      </c>
      <c r="N146" s="17" t="str">
        <f t="shared" si="81"/>
        <v/>
      </c>
      <c r="O146" s="17" t="str">
        <f t="shared" si="83"/>
        <v/>
      </c>
      <c r="P146" s="17" t="str">
        <f t="shared" si="82"/>
        <v/>
      </c>
      <c r="Q146" s="17" t="str">
        <f t="shared" si="82"/>
        <v/>
      </c>
      <c r="R146" s="17" t="str">
        <f t="shared" si="82"/>
        <v/>
      </c>
      <c r="S146" s="17" t="str">
        <f t="shared" si="82"/>
        <v/>
      </c>
      <c r="T146" s="17" t="str">
        <f t="shared" si="72"/>
        <v/>
      </c>
      <c r="U146" s="17" t="str">
        <f t="shared" si="80"/>
        <v/>
      </c>
      <c r="V146" s="17" t="str">
        <f t="shared" si="80"/>
        <v/>
      </c>
      <c r="W146" s="17" t="str">
        <f t="shared" si="73"/>
        <v/>
      </c>
      <c r="X146" s="17" t="str">
        <f t="shared" si="76"/>
        <v/>
      </c>
      <c r="Y146" s="17" t="str">
        <f t="shared" si="75"/>
        <v/>
      </c>
      <c r="Z146" s="17" t="str">
        <f t="shared" si="75"/>
        <v/>
      </c>
      <c r="AA146" s="17" t="str">
        <f t="shared" si="75"/>
        <v/>
      </c>
      <c r="AB146" s="17" t="str">
        <f t="shared" si="75"/>
        <v/>
      </c>
      <c r="AC146" s="17" t="str">
        <f t="shared" si="78"/>
        <v/>
      </c>
      <c r="AD146" s="17" t="str">
        <f t="shared" si="77"/>
        <v>压力</v>
      </c>
      <c r="AE146" s="3" t="str">
        <f>VLOOKUP(AD146,信号字典!B:C,2,FALSE)</f>
        <v>PR</v>
      </c>
      <c r="AF146" s="17">
        <v>2</v>
      </c>
      <c r="AG146" s="17" t="str">
        <f t="shared" si="74"/>
        <v>反馈值</v>
      </c>
      <c r="AH146" s="3" t="str">
        <f>IFERROR(VLOOKUP(AG146,信号字典!F:G,2,FALSE), "F")</f>
        <v>F</v>
      </c>
      <c r="AI146" s="17"/>
    </row>
    <row r="147" spans="1:35" x14ac:dyDescent="0.15">
      <c r="A147" s="17" t="str">
        <f t="shared" si="69"/>
        <v>_PR03_F</v>
      </c>
      <c r="B147" s="14" t="s">
        <v>552</v>
      </c>
      <c r="C147" s="15" t="s">
        <v>535</v>
      </c>
      <c r="D147" s="15"/>
      <c r="E147" s="16"/>
      <c r="F147" s="16"/>
      <c r="G147" s="17" t="str">
        <f t="shared" si="79"/>
        <v/>
      </c>
      <c r="H147" s="17" t="str">
        <f t="shared" si="79"/>
        <v/>
      </c>
      <c r="I147" s="17" t="str">
        <f t="shared" si="70"/>
        <v/>
      </c>
      <c r="J147" s="17" t="str">
        <f t="shared" si="71"/>
        <v/>
      </c>
      <c r="K147" s="17" t="str">
        <f t="shared" si="81"/>
        <v/>
      </c>
      <c r="L147" s="17" t="str">
        <f t="shared" si="81"/>
        <v/>
      </c>
      <c r="M147" s="17" t="str">
        <f t="shared" si="81"/>
        <v/>
      </c>
      <c r="N147" s="17" t="str">
        <f t="shared" si="81"/>
        <v/>
      </c>
      <c r="O147" s="17" t="str">
        <f t="shared" si="83"/>
        <v/>
      </c>
      <c r="P147" s="17" t="str">
        <f t="shared" si="82"/>
        <v/>
      </c>
      <c r="Q147" s="17" t="str">
        <f t="shared" si="82"/>
        <v/>
      </c>
      <c r="R147" s="17" t="str">
        <f t="shared" si="82"/>
        <v/>
      </c>
      <c r="S147" s="17" t="str">
        <f t="shared" si="82"/>
        <v/>
      </c>
      <c r="T147" s="17" t="str">
        <f t="shared" si="72"/>
        <v/>
      </c>
      <c r="U147" s="17" t="str">
        <f t="shared" si="80"/>
        <v/>
      </c>
      <c r="V147" s="17" t="str">
        <f t="shared" si="80"/>
        <v/>
      </c>
      <c r="W147" s="17" t="str">
        <f t="shared" si="73"/>
        <v/>
      </c>
      <c r="X147" s="17" t="str">
        <f t="shared" si="76"/>
        <v/>
      </c>
      <c r="Y147" s="17" t="str">
        <f t="shared" si="75"/>
        <v/>
      </c>
      <c r="Z147" s="17" t="str">
        <f t="shared" si="75"/>
        <v/>
      </c>
      <c r="AA147" s="17" t="str">
        <f t="shared" si="75"/>
        <v/>
      </c>
      <c r="AB147" s="17" t="str">
        <f t="shared" si="75"/>
        <v/>
      </c>
      <c r="AC147" s="17" t="str">
        <f t="shared" si="78"/>
        <v/>
      </c>
      <c r="AD147" s="17" t="s">
        <v>800</v>
      </c>
      <c r="AE147" s="3" t="str">
        <f>VLOOKUP(AD147,信号字典!B:C,2,FALSE)</f>
        <v>PR</v>
      </c>
      <c r="AF147" s="17">
        <v>3</v>
      </c>
      <c r="AG147" s="17" t="str">
        <f t="shared" si="74"/>
        <v>反馈值</v>
      </c>
      <c r="AH147" s="3" t="str">
        <f>IFERROR(VLOOKUP(AG147,信号字典!F:G,2,FALSE), "F")</f>
        <v>F</v>
      </c>
      <c r="AI147" s="17"/>
    </row>
    <row r="148" spans="1:35" x14ac:dyDescent="0.15">
      <c r="A148" s="17" t="str">
        <f t="shared" si="69"/>
        <v>_SN01_E</v>
      </c>
      <c r="B148" s="14" t="s">
        <v>552</v>
      </c>
      <c r="C148" s="15" t="s">
        <v>536</v>
      </c>
      <c r="D148" s="15"/>
      <c r="E148" s="16" t="s">
        <v>1893</v>
      </c>
      <c r="F148" s="16"/>
      <c r="G148" s="17" t="str">
        <f t="shared" si="79"/>
        <v/>
      </c>
      <c r="H148" s="17" t="str">
        <f t="shared" si="79"/>
        <v/>
      </c>
      <c r="I148" s="17" t="str">
        <f t="shared" si="70"/>
        <v/>
      </c>
      <c r="J148" s="17" t="str">
        <f t="shared" si="71"/>
        <v/>
      </c>
      <c r="K148" s="17" t="str">
        <f t="shared" si="81"/>
        <v/>
      </c>
      <c r="L148" s="17" t="str">
        <f t="shared" si="81"/>
        <v/>
      </c>
      <c r="M148" s="17" t="str">
        <f t="shared" si="81"/>
        <v/>
      </c>
      <c r="N148" s="17" t="str">
        <f t="shared" si="81"/>
        <v/>
      </c>
      <c r="O148" s="17" t="str">
        <f t="shared" si="83"/>
        <v/>
      </c>
      <c r="P148" s="17" t="str">
        <f t="shared" si="82"/>
        <v/>
      </c>
      <c r="Q148" s="17" t="str">
        <f t="shared" si="82"/>
        <v/>
      </c>
      <c r="R148" s="17" t="str">
        <f t="shared" si="82"/>
        <v/>
      </c>
      <c r="S148" s="17" t="str">
        <f t="shared" si="82"/>
        <v/>
      </c>
      <c r="T148" s="17" t="str">
        <f t="shared" si="72"/>
        <v/>
      </c>
      <c r="U148" s="17" t="str">
        <f t="shared" si="80"/>
        <v/>
      </c>
      <c r="V148" s="17" t="str">
        <f t="shared" si="80"/>
        <v/>
      </c>
      <c r="W148" s="17" t="str">
        <f t="shared" si="73"/>
        <v>状态信号</v>
      </c>
      <c r="X148" s="17" t="str">
        <f t="shared" si="76"/>
        <v/>
      </c>
      <c r="Y148" s="17" t="str">
        <f t="shared" si="75"/>
        <v>故障</v>
      </c>
      <c r="Z148" s="17" t="str">
        <f t="shared" si="75"/>
        <v/>
      </c>
      <c r="AA148" s="17" t="str">
        <f t="shared" si="75"/>
        <v/>
      </c>
      <c r="AB148" s="17" t="str">
        <f t="shared" si="75"/>
        <v/>
      </c>
      <c r="AC148" s="17" t="str">
        <f t="shared" si="78"/>
        <v/>
      </c>
      <c r="AD148" s="17" t="str">
        <f t="shared" ref="AD148:AD195" si="84">G148&amp;H148&amp;I148&amp;J148&amp;K148&amp;L148&amp;M148&amp;N148&amp;O148&amp;P148&amp;Q148&amp;R148&amp;S148&amp;T148&amp;U148&amp;V148&amp;W148</f>
        <v>状态信号</v>
      </c>
      <c r="AE148" s="3" t="str">
        <f>VLOOKUP(AD148,信号字典!B:C,2,FALSE)</f>
        <v>SN</v>
      </c>
      <c r="AF148" s="17">
        <v>1</v>
      </c>
      <c r="AG148" s="17" t="str">
        <f t="shared" si="74"/>
        <v>故障</v>
      </c>
      <c r="AH148" s="3" t="str">
        <f>IFERROR(VLOOKUP(AG148,信号字典!F:G,2,FALSE), "F")</f>
        <v>E</v>
      </c>
      <c r="AI148" s="17"/>
    </row>
    <row r="149" spans="1:35" x14ac:dyDescent="0.15">
      <c r="A149" s="17" t="str">
        <f t="shared" si="69"/>
        <v>_SN02_M</v>
      </c>
      <c r="B149" s="14" t="s">
        <v>552</v>
      </c>
      <c r="C149" s="15" t="s">
        <v>537</v>
      </c>
      <c r="D149" s="15"/>
      <c r="E149" s="16" t="s">
        <v>1893</v>
      </c>
      <c r="F149" s="16"/>
      <c r="G149" s="17" t="str">
        <f t="shared" si="79"/>
        <v/>
      </c>
      <c r="H149" s="17" t="str">
        <f t="shared" si="79"/>
        <v/>
      </c>
      <c r="I149" s="17" t="str">
        <f t="shared" si="70"/>
        <v/>
      </c>
      <c r="J149" s="17" t="str">
        <f t="shared" si="71"/>
        <v/>
      </c>
      <c r="K149" s="17" t="str">
        <f t="shared" si="81"/>
        <v/>
      </c>
      <c r="L149" s="17" t="str">
        <f t="shared" si="81"/>
        <v/>
      </c>
      <c r="M149" s="17" t="str">
        <f t="shared" si="81"/>
        <v/>
      </c>
      <c r="N149" s="17" t="str">
        <f t="shared" si="81"/>
        <v/>
      </c>
      <c r="O149" s="17" t="str">
        <f t="shared" si="83"/>
        <v/>
      </c>
      <c r="P149" s="17" t="str">
        <f t="shared" si="82"/>
        <v/>
      </c>
      <c r="Q149" s="17" t="str">
        <f t="shared" si="82"/>
        <v/>
      </c>
      <c r="R149" s="17" t="str">
        <f t="shared" si="82"/>
        <v/>
      </c>
      <c r="S149" s="17" t="str">
        <f t="shared" si="82"/>
        <v/>
      </c>
      <c r="T149" s="17" t="str">
        <f t="shared" si="72"/>
        <v/>
      </c>
      <c r="U149" s="17" t="str">
        <f t="shared" si="80"/>
        <v/>
      </c>
      <c r="V149" s="17" t="str">
        <f t="shared" si="80"/>
        <v/>
      </c>
      <c r="W149" s="17" t="str">
        <f t="shared" si="73"/>
        <v>状态信号</v>
      </c>
      <c r="X149" s="17" t="str">
        <f t="shared" si="76"/>
        <v/>
      </c>
      <c r="Y149" s="17" t="str">
        <f t="shared" si="75"/>
        <v/>
      </c>
      <c r="Z149" s="17" t="str">
        <f t="shared" si="75"/>
        <v>远程</v>
      </c>
      <c r="AA149" s="17" t="str">
        <f t="shared" si="75"/>
        <v/>
      </c>
      <c r="AB149" s="17" t="str">
        <f t="shared" si="75"/>
        <v/>
      </c>
      <c r="AC149" s="17" t="str">
        <f t="shared" si="78"/>
        <v/>
      </c>
      <c r="AD149" s="17" t="str">
        <f t="shared" si="84"/>
        <v>状态信号</v>
      </c>
      <c r="AE149" s="3" t="str">
        <f>VLOOKUP(AD149,信号字典!B:C,2,FALSE)</f>
        <v>SN</v>
      </c>
      <c r="AF149" s="17">
        <v>2</v>
      </c>
      <c r="AG149" s="17" t="str">
        <f t="shared" si="74"/>
        <v>远程</v>
      </c>
      <c r="AH149" s="3" t="str">
        <f>IFERROR(VLOOKUP(AG149,信号字典!F:G,2,FALSE), "F")</f>
        <v>M</v>
      </c>
      <c r="AI149" s="17"/>
    </row>
    <row r="150" spans="1:35" x14ac:dyDescent="0.15">
      <c r="A150" s="17" t="str">
        <f t="shared" si="69"/>
        <v>_SN03_R</v>
      </c>
      <c r="B150" s="14" t="s">
        <v>552</v>
      </c>
      <c r="C150" s="15" t="s">
        <v>538</v>
      </c>
      <c r="D150" s="15"/>
      <c r="E150" s="16" t="s">
        <v>1893</v>
      </c>
      <c r="F150" s="16"/>
      <c r="G150" s="17" t="str">
        <f t="shared" si="79"/>
        <v/>
      </c>
      <c r="H150" s="17" t="str">
        <f t="shared" si="79"/>
        <v/>
      </c>
      <c r="I150" s="17" t="str">
        <f t="shared" si="70"/>
        <v/>
      </c>
      <c r="J150" s="17" t="str">
        <f t="shared" si="71"/>
        <v/>
      </c>
      <c r="K150" s="17" t="str">
        <f t="shared" si="81"/>
        <v/>
      </c>
      <c r="L150" s="17" t="str">
        <f t="shared" si="81"/>
        <v/>
      </c>
      <c r="M150" s="17" t="str">
        <f t="shared" si="81"/>
        <v/>
      </c>
      <c r="N150" s="17" t="str">
        <f t="shared" si="81"/>
        <v/>
      </c>
      <c r="O150" s="17" t="str">
        <f t="shared" si="83"/>
        <v/>
      </c>
      <c r="P150" s="17" t="str">
        <f t="shared" si="82"/>
        <v/>
      </c>
      <c r="Q150" s="17" t="str">
        <f t="shared" si="82"/>
        <v/>
      </c>
      <c r="R150" s="17" t="str">
        <f t="shared" si="82"/>
        <v/>
      </c>
      <c r="S150" s="17" t="str">
        <f t="shared" si="82"/>
        <v/>
      </c>
      <c r="T150" s="17" t="str">
        <f t="shared" si="72"/>
        <v/>
      </c>
      <c r="U150" s="17" t="str">
        <f t="shared" si="80"/>
        <v/>
      </c>
      <c r="V150" s="17" t="str">
        <f t="shared" si="80"/>
        <v/>
      </c>
      <c r="W150" s="17" t="str">
        <f t="shared" si="73"/>
        <v>状态信号</v>
      </c>
      <c r="X150" s="17" t="str">
        <f t="shared" si="76"/>
        <v>运行</v>
      </c>
      <c r="Y150" s="17" t="str">
        <f t="shared" si="75"/>
        <v/>
      </c>
      <c r="Z150" s="17" t="str">
        <f t="shared" si="75"/>
        <v/>
      </c>
      <c r="AA150" s="17" t="str">
        <f t="shared" si="75"/>
        <v/>
      </c>
      <c r="AB150" s="17" t="str">
        <f t="shared" si="75"/>
        <v/>
      </c>
      <c r="AC150" s="17" t="str">
        <f t="shared" si="78"/>
        <v/>
      </c>
      <c r="AD150" s="17" t="str">
        <f t="shared" si="84"/>
        <v>状态信号</v>
      </c>
      <c r="AE150" s="3" t="str">
        <f>VLOOKUP(AD150,信号字典!B:C,2,FALSE)</f>
        <v>SN</v>
      </c>
      <c r="AF150" s="17">
        <v>3</v>
      </c>
      <c r="AG150" s="17" t="str">
        <f t="shared" si="74"/>
        <v>运行</v>
      </c>
      <c r="AH150" s="3" t="str">
        <f>IFERROR(VLOOKUP(AG150,信号字典!F:G,2,FALSE), "F")</f>
        <v>R</v>
      </c>
      <c r="AI150" s="17"/>
    </row>
    <row r="151" spans="1:35" x14ac:dyDescent="0.15">
      <c r="A151" s="3" t="str">
        <f t="shared" si="69"/>
        <v>_OP01_F</v>
      </c>
      <c r="B151" s="3" t="s">
        <v>222</v>
      </c>
      <c r="C151" s="9" t="s">
        <v>223</v>
      </c>
      <c r="D151" s="9" t="s">
        <v>1926</v>
      </c>
      <c r="E151" s="27" t="s">
        <v>1889</v>
      </c>
      <c r="F151" s="27" t="s">
        <v>1890</v>
      </c>
      <c r="G151" s="3" t="str">
        <f t="shared" si="79"/>
        <v/>
      </c>
      <c r="H151" s="3" t="str">
        <f t="shared" si="79"/>
        <v/>
      </c>
      <c r="I151" s="3" t="str">
        <f t="shared" si="70"/>
        <v/>
      </c>
      <c r="J151" s="3" t="str">
        <f t="shared" si="71"/>
        <v/>
      </c>
      <c r="K151" s="3" t="str">
        <f t="shared" si="81"/>
        <v/>
      </c>
      <c r="L151" s="3" t="str">
        <f t="shared" si="81"/>
        <v/>
      </c>
      <c r="M151" s="3" t="str">
        <f t="shared" si="81"/>
        <v/>
      </c>
      <c r="N151" s="3" t="str">
        <f t="shared" si="81"/>
        <v>开度</v>
      </c>
      <c r="O151" s="3" t="str">
        <f t="shared" si="83"/>
        <v/>
      </c>
      <c r="P151" s="3" t="str">
        <f t="shared" si="82"/>
        <v/>
      </c>
      <c r="Q151" s="3" t="str">
        <f t="shared" si="82"/>
        <v/>
      </c>
      <c r="R151" s="3" t="str">
        <f t="shared" si="82"/>
        <v/>
      </c>
      <c r="S151" s="3" t="str">
        <f t="shared" si="82"/>
        <v/>
      </c>
      <c r="T151" s="3" t="str">
        <f t="shared" si="72"/>
        <v/>
      </c>
      <c r="U151" s="3" t="str">
        <f t="shared" si="80"/>
        <v/>
      </c>
      <c r="V151" s="3" t="str">
        <f t="shared" si="80"/>
        <v/>
      </c>
      <c r="W151" s="3" t="str">
        <f t="shared" si="73"/>
        <v/>
      </c>
      <c r="X151" s="3" t="str">
        <f t="shared" si="76"/>
        <v/>
      </c>
      <c r="Y151" s="3" t="str">
        <f t="shared" si="75"/>
        <v/>
      </c>
      <c r="Z151" s="3" t="str">
        <f t="shared" si="75"/>
        <v/>
      </c>
      <c r="AA151" s="3" t="str">
        <f t="shared" si="75"/>
        <v/>
      </c>
      <c r="AB151" s="3" t="str">
        <f t="shared" si="75"/>
        <v/>
      </c>
      <c r="AC151" s="3" t="str">
        <f t="shared" si="78"/>
        <v/>
      </c>
      <c r="AD151" s="3" t="str">
        <f t="shared" si="84"/>
        <v>开度</v>
      </c>
      <c r="AE151" s="3" t="str">
        <f>VLOOKUP(AD151,信号字典!B:C,2,FALSE)</f>
        <v>OP</v>
      </c>
      <c r="AF151" s="3">
        <v>1</v>
      </c>
      <c r="AG151" s="3" t="str">
        <f t="shared" si="74"/>
        <v>反馈值</v>
      </c>
      <c r="AH151" s="3" t="str">
        <f>IFERROR(VLOOKUP(AG151,信号字典!F:G,2,FALSE), "F")</f>
        <v>F</v>
      </c>
      <c r="AI151" s="3"/>
    </row>
    <row r="152" spans="1:35" x14ac:dyDescent="0.15">
      <c r="A152" s="3" t="str">
        <f t="shared" si="69"/>
        <v>_TE01_F</v>
      </c>
      <c r="B152" s="3" t="s">
        <v>222</v>
      </c>
      <c r="C152" s="9" t="s">
        <v>224</v>
      </c>
      <c r="D152" s="9" t="s">
        <v>1927</v>
      </c>
      <c r="E152" s="27" t="s">
        <v>1889</v>
      </c>
      <c r="F152" s="27" t="s">
        <v>1898</v>
      </c>
      <c r="G152" s="3" t="str">
        <f t="shared" si="79"/>
        <v>温度</v>
      </c>
      <c r="H152" s="3" t="str">
        <f t="shared" si="79"/>
        <v/>
      </c>
      <c r="I152" s="3" t="str">
        <f t="shared" si="70"/>
        <v/>
      </c>
      <c r="J152" s="3" t="str">
        <f t="shared" si="71"/>
        <v/>
      </c>
      <c r="K152" s="3" t="str">
        <f t="shared" si="81"/>
        <v/>
      </c>
      <c r="L152" s="3" t="str">
        <f t="shared" si="81"/>
        <v/>
      </c>
      <c r="M152" s="3" t="str">
        <f t="shared" si="81"/>
        <v/>
      </c>
      <c r="N152" s="3" t="str">
        <f t="shared" si="81"/>
        <v/>
      </c>
      <c r="O152" s="3" t="str">
        <f t="shared" si="83"/>
        <v/>
      </c>
      <c r="P152" s="3" t="str">
        <f t="shared" si="82"/>
        <v/>
      </c>
      <c r="Q152" s="3" t="str">
        <f t="shared" si="82"/>
        <v/>
      </c>
      <c r="R152" s="3" t="str">
        <f t="shared" si="82"/>
        <v/>
      </c>
      <c r="S152" s="3" t="str">
        <f t="shared" si="82"/>
        <v/>
      </c>
      <c r="T152" s="3" t="str">
        <f t="shared" si="72"/>
        <v/>
      </c>
      <c r="U152" s="3" t="str">
        <f t="shared" si="80"/>
        <v/>
      </c>
      <c r="V152" s="3" t="str">
        <f t="shared" si="80"/>
        <v/>
      </c>
      <c r="W152" s="3" t="str">
        <f t="shared" si="73"/>
        <v/>
      </c>
      <c r="X152" s="3" t="str">
        <f t="shared" si="76"/>
        <v/>
      </c>
      <c r="Y152" s="3" t="str">
        <f t="shared" si="75"/>
        <v/>
      </c>
      <c r="Z152" s="3" t="str">
        <f t="shared" si="75"/>
        <v/>
      </c>
      <c r="AA152" s="3" t="str">
        <f t="shared" si="75"/>
        <v/>
      </c>
      <c r="AB152" s="3" t="str">
        <f t="shared" si="75"/>
        <v/>
      </c>
      <c r="AC152" s="3" t="str">
        <f t="shared" si="78"/>
        <v/>
      </c>
      <c r="AD152" s="3" t="str">
        <f t="shared" si="84"/>
        <v>温度</v>
      </c>
      <c r="AE152" s="3" t="str">
        <f>VLOOKUP(AD152,信号字典!B:C,2,FALSE)</f>
        <v>TE</v>
      </c>
      <c r="AF152" s="3">
        <v>1</v>
      </c>
      <c r="AG152" s="3" t="str">
        <f t="shared" si="74"/>
        <v>反馈值</v>
      </c>
      <c r="AH152" s="3" t="str">
        <f>IFERROR(VLOOKUP(AG152,信号字典!F:G,2,FALSE), "F")</f>
        <v>F</v>
      </c>
      <c r="AI152" s="3"/>
    </row>
    <row r="153" spans="1:35" x14ac:dyDescent="0.15">
      <c r="A153" s="17" t="str">
        <f t="shared" si="69"/>
        <v>_LR01_F</v>
      </c>
      <c r="B153" s="14" t="s">
        <v>711</v>
      </c>
      <c r="C153" s="15" t="s">
        <v>713</v>
      </c>
      <c r="D153" s="15"/>
      <c r="E153" s="16" t="s">
        <v>1889</v>
      </c>
      <c r="F153" s="16" t="s">
        <v>1890</v>
      </c>
      <c r="G153" s="17" t="str">
        <f t="shared" si="79"/>
        <v/>
      </c>
      <c r="H153" s="17" t="str">
        <f t="shared" si="79"/>
        <v/>
      </c>
      <c r="I153" s="17" t="str">
        <f t="shared" si="70"/>
        <v/>
      </c>
      <c r="J153" s="17" t="str">
        <f t="shared" si="71"/>
        <v/>
      </c>
      <c r="K153" s="17" t="str">
        <f t="shared" si="81"/>
        <v/>
      </c>
      <c r="L153" s="17" t="str">
        <f t="shared" si="81"/>
        <v/>
      </c>
      <c r="M153" s="17" t="str">
        <f t="shared" si="81"/>
        <v/>
      </c>
      <c r="N153" s="17" t="str">
        <f t="shared" si="81"/>
        <v/>
      </c>
      <c r="O153" s="17" t="str">
        <f t="shared" si="83"/>
        <v/>
      </c>
      <c r="P153" s="17" t="str">
        <f t="shared" si="82"/>
        <v/>
      </c>
      <c r="Q153" s="17" t="str">
        <f t="shared" si="82"/>
        <v/>
      </c>
      <c r="R153" s="17" t="str">
        <f t="shared" si="82"/>
        <v/>
      </c>
      <c r="S153" s="17" t="str">
        <f t="shared" si="82"/>
        <v>负荷率</v>
      </c>
      <c r="T153" s="17" t="str">
        <f t="shared" si="72"/>
        <v/>
      </c>
      <c r="U153" s="17" t="str">
        <f t="shared" si="80"/>
        <v/>
      </c>
      <c r="V153" s="17" t="str">
        <f t="shared" si="80"/>
        <v/>
      </c>
      <c r="W153" s="17" t="str">
        <f t="shared" si="73"/>
        <v/>
      </c>
      <c r="X153" s="17" t="str">
        <f t="shared" si="76"/>
        <v/>
      </c>
      <c r="Y153" s="17" t="str">
        <f t="shared" si="75"/>
        <v/>
      </c>
      <c r="Z153" s="17" t="str">
        <f t="shared" si="75"/>
        <v/>
      </c>
      <c r="AA153" s="17" t="str">
        <f t="shared" si="75"/>
        <v/>
      </c>
      <c r="AB153" s="17" t="str">
        <f t="shared" si="75"/>
        <v/>
      </c>
      <c r="AC153" s="17" t="str">
        <f t="shared" si="78"/>
        <v/>
      </c>
      <c r="AD153" s="17" t="str">
        <f t="shared" si="84"/>
        <v>负荷率</v>
      </c>
      <c r="AE153" s="3" t="str">
        <f>VLOOKUP(AD153,信号字典!B:C,2,FALSE)</f>
        <v>LR</v>
      </c>
      <c r="AF153" s="17">
        <v>1</v>
      </c>
      <c r="AG153" s="17" t="str">
        <f t="shared" si="74"/>
        <v>反馈值</v>
      </c>
      <c r="AH153" s="3" t="str">
        <f>IFERROR(VLOOKUP(AG153,信号字典!F:G,2,FALSE), "F")</f>
        <v>F</v>
      </c>
      <c r="AI153" s="17"/>
    </row>
    <row r="154" spans="1:35" x14ac:dyDescent="0.15">
      <c r="A154" s="17" t="str">
        <f t="shared" si="69"/>
        <v>_TE01_F</v>
      </c>
      <c r="B154" s="14" t="s">
        <v>711</v>
      </c>
      <c r="C154" s="15" t="s">
        <v>641</v>
      </c>
      <c r="D154" s="15"/>
      <c r="E154" s="16" t="s">
        <v>1889</v>
      </c>
      <c r="F154" s="16" t="s">
        <v>1898</v>
      </c>
      <c r="G154" s="17" t="str">
        <f t="shared" si="79"/>
        <v>温度</v>
      </c>
      <c r="H154" s="17" t="str">
        <f t="shared" si="79"/>
        <v/>
      </c>
      <c r="I154" s="17" t="str">
        <f t="shared" si="70"/>
        <v/>
      </c>
      <c r="J154" s="17" t="str">
        <f t="shared" si="71"/>
        <v/>
      </c>
      <c r="K154" s="17" t="str">
        <f t="shared" si="81"/>
        <v/>
      </c>
      <c r="L154" s="17" t="str">
        <f t="shared" si="81"/>
        <v/>
      </c>
      <c r="M154" s="17" t="str">
        <f t="shared" si="81"/>
        <v/>
      </c>
      <c r="N154" s="17" t="str">
        <f t="shared" si="81"/>
        <v/>
      </c>
      <c r="O154" s="17" t="str">
        <f t="shared" si="83"/>
        <v/>
      </c>
      <c r="P154" s="17" t="str">
        <f t="shared" si="82"/>
        <v/>
      </c>
      <c r="Q154" s="17" t="str">
        <f t="shared" si="82"/>
        <v/>
      </c>
      <c r="R154" s="17" t="str">
        <f t="shared" si="82"/>
        <v/>
      </c>
      <c r="S154" s="17" t="str">
        <f t="shared" si="82"/>
        <v/>
      </c>
      <c r="T154" s="17" t="str">
        <f t="shared" si="72"/>
        <v/>
      </c>
      <c r="U154" s="17" t="str">
        <f t="shared" si="80"/>
        <v/>
      </c>
      <c r="V154" s="17" t="str">
        <f t="shared" si="80"/>
        <v/>
      </c>
      <c r="W154" s="17" t="str">
        <f t="shared" si="73"/>
        <v/>
      </c>
      <c r="X154" s="17" t="str">
        <f t="shared" si="76"/>
        <v/>
      </c>
      <c r="Y154" s="17" t="str">
        <f t="shared" si="75"/>
        <v/>
      </c>
      <c r="Z154" s="17" t="str">
        <f t="shared" si="75"/>
        <v/>
      </c>
      <c r="AA154" s="17" t="str">
        <f t="shared" si="75"/>
        <v/>
      </c>
      <c r="AB154" s="17" t="str">
        <f t="shared" si="75"/>
        <v/>
      </c>
      <c r="AC154" s="17" t="str">
        <f t="shared" si="78"/>
        <v/>
      </c>
      <c r="AD154" s="17" t="str">
        <f t="shared" si="84"/>
        <v>温度</v>
      </c>
      <c r="AE154" s="3" t="str">
        <f>VLOOKUP(AD154,信号字典!B:C,2,FALSE)</f>
        <v>TE</v>
      </c>
      <c r="AF154" s="17">
        <v>1</v>
      </c>
      <c r="AG154" s="17" t="str">
        <f t="shared" si="74"/>
        <v>反馈值</v>
      </c>
      <c r="AH154" s="3" t="str">
        <f>IFERROR(VLOOKUP(AG154,信号字典!F:G,2,FALSE), "F")</f>
        <v>F</v>
      </c>
      <c r="AI154" s="17"/>
    </row>
    <row r="155" spans="1:35" x14ac:dyDescent="0.15">
      <c r="A155" s="17" t="str">
        <f t="shared" si="69"/>
        <v>_TE02_F</v>
      </c>
      <c r="B155" s="14" t="s">
        <v>711</v>
      </c>
      <c r="C155" s="15" t="s">
        <v>642</v>
      </c>
      <c r="D155" s="15"/>
      <c r="E155" s="16" t="s">
        <v>1889</v>
      </c>
      <c r="F155" s="16" t="s">
        <v>1898</v>
      </c>
      <c r="G155" s="17" t="str">
        <f t="shared" si="79"/>
        <v>温度</v>
      </c>
      <c r="H155" s="17" t="str">
        <f t="shared" si="79"/>
        <v/>
      </c>
      <c r="I155" s="17" t="str">
        <f t="shared" si="70"/>
        <v/>
      </c>
      <c r="J155" s="17" t="str">
        <f t="shared" si="71"/>
        <v/>
      </c>
      <c r="K155" s="17" t="str">
        <f t="shared" si="81"/>
        <v/>
      </c>
      <c r="L155" s="17" t="str">
        <f t="shared" si="81"/>
        <v/>
      </c>
      <c r="M155" s="17" t="str">
        <f t="shared" si="81"/>
        <v/>
      </c>
      <c r="N155" s="17" t="str">
        <f t="shared" si="81"/>
        <v/>
      </c>
      <c r="O155" s="17" t="str">
        <f t="shared" si="83"/>
        <v/>
      </c>
      <c r="P155" s="17" t="str">
        <f t="shared" si="82"/>
        <v/>
      </c>
      <c r="Q155" s="17" t="str">
        <f t="shared" si="82"/>
        <v/>
      </c>
      <c r="R155" s="17" t="str">
        <f t="shared" si="82"/>
        <v/>
      </c>
      <c r="S155" s="17" t="str">
        <f t="shared" si="82"/>
        <v/>
      </c>
      <c r="T155" s="17" t="str">
        <f t="shared" si="72"/>
        <v/>
      </c>
      <c r="U155" s="17" t="str">
        <f t="shared" si="80"/>
        <v/>
      </c>
      <c r="V155" s="17" t="str">
        <f t="shared" si="80"/>
        <v/>
      </c>
      <c r="W155" s="17" t="str">
        <f t="shared" si="73"/>
        <v/>
      </c>
      <c r="X155" s="17" t="str">
        <f t="shared" si="76"/>
        <v/>
      </c>
      <c r="Y155" s="17" t="str">
        <f t="shared" si="75"/>
        <v/>
      </c>
      <c r="Z155" s="17" t="str">
        <f t="shared" si="75"/>
        <v/>
      </c>
      <c r="AA155" s="17" t="str">
        <f t="shared" si="75"/>
        <v/>
      </c>
      <c r="AB155" s="17" t="str">
        <f t="shared" si="75"/>
        <v/>
      </c>
      <c r="AC155" s="17" t="str">
        <f t="shared" si="78"/>
        <v/>
      </c>
      <c r="AD155" s="17" t="str">
        <f t="shared" si="84"/>
        <v>温度</v>
      </c>
      <c r="AE155" s="3" t="str">
        <f>VLOOKUP(AD155,信号字典!B:C,2,FALSE)</f>
        <v>TE</v>
      </c>
      <c r="AF155" s="17">
        <v>2</v>
      </c>
      <c r="AG155" s="17" t="str">
        <f t="shared" si="74"/>
        <v>反馈值</v>
      </c>
      <c r="AH155" s="3" t="str">
        <f>IFERROR(VLOOKUP(AG155,信号字典!F:G,2,FALSE), "F")</f>
        <v>F</v>
      </c>
      <c r="AI155" s="17"/>
    </row>
    <row r="156" spans="1:35" x14ac:dyDescent="0.15">
      <c r="A156" s="3" t="str">
        <f t="shared" si="69"/>
        <v>_AV01_F</v>
      </c>
      <c r="B156" s="3" t="s">
        <v>8</v>
      </c>
      <c r="C156" s="9" t="s">
        <v>10</v>
      </c>
      <c r="D156" s="9" t="s">
        <v>1928</v>
      </c>
      <c r="E156" s="27" t="s">
        <v>1889</v>
      </c>
      <c r="F156" s="27" t="s">
        <v>1929</v>
      </c>
      <c r="G156" s="3" t="str">
        <f t="shared" si="79"/>
        <v/>
      </c>
      <c r="H156" s="3" t="str">
        <f t="shared" si="79"/>
        <v/>
      </c>
      <c r="I156" s="3" t="str">
        <f t="shared" si="70"/>
        <v/>
      </c>
      <c r="J156" s="3" t="str">
        <f t="shared" si="71"/>
        <v/>
      </c>
      <c r="K156" s="3" t="str">
        <f t="shared" si="81"/>
        <v/>
      </c>
      <c r="L156" s="3" t="str">
        <f t="shared" si="81"/>
        <v>风速</v>
      </c>
      <c r="M156" s="3" t="str">
        <f t="shared" si="81"/>
        <v/>
      </c>
      <c r="N156" s="3" t="str">
        <f t="shared" si="81"/>
        <v/>
      </c>
      <c r="O156" s="3" t="str">
        <f t="shared" si="83"/>
        <v/>
      </c>
      <c r="P156" s="3" t="str">
        <f t="shared" si="82"/>
        <v/>
      </c>
      <c r="Q156" s="3" t="str">
        <f t="shared" si="82"/>
        <v/>
      </c>
      <c r="R156" s="3" t="str">
        <f t="shared" si="82"/>
        <v/>
      </c>
      <c r="S156" s="3" t="str">
        <f t="shared" si="82"/>
        <v/>
      </c>
      <c r="T156" s="3" t="str">
        <f t="shared" si="72"/>
        <v/>
      </c>
      <c r="U156" s="3" t="str">
        <f t="shared" si="80"/>
        <v/>
      </c>
      <c r="V156" s="3" t="str">
        <f t="shared" si="80"/>
        <v/>
      </c>
      <c r="W156" s="3" t="str">
        <f t="shared" si="73"/>
        <v/>
      </c>
      <c r="X156" s="3" t="str">
        <f t="shared" si="76"/>
        <v/>
      </c>
      <c r="Y156" s="3" t="str">
        <f t="shared" ref="Y156:AB175" si="85">IF(ISNUMBER(SEARCH(Y$1, $C156)), Y$1, "")</f>
        <v/>
      </c>
      <c r="Z156" s="3" t="str">
        <f t="shared" si="85"/>
        <v/>
      </c>
      <c r="AA156" s="3" t="str">
        <f t="shared" si="85"/>
        <v/>
      </c>
      <c r="AB156" s="3" t="str">
        <f t="shared" si="85"/>
        <v/>
      </c>
      <c r="AC156" s="3" t="str">
        <f t="shared" si="78"/>
        <v/>
      </c>
      <c r="AD156" s="3" t="str">
        <f t="shared" si="84"/>
        <v>风速</v>
      </c>
      <c r="AE156" s="3" t="str">
        <f>VLOOKUP(AD156,信号字典!B:C,2,FALSE)</f>
        <v>AV</v>
      </c>
      <c r="AF156" s="3">
        <v>1</v>
      </c>
      <c r="AG156" s="3" t="str">
        <f t="shared" si="74"/>
        <v>反馈值</v>
      </c>
      <c r="AH156" s="3" t="str">
        <f>IFERROR(VLOOKUP(AG156,信号字典!F:G,2,FALSE), "F")</f>
        <v>F</v>
      </c>
      <c r="AI156" s="3"/>
    </row>
    <row r="157" spans="1:35" x14ac:dyDescent="0.15">
      <c r="A157" s="3" t="str">
        <f t="shared" si="69"/>
        <v>_OP01_F</v>
      </c>
      <c r="B157" s="3" t="s">
        <v>8</v>
      </c>
      <c r="C157" s="9" t="s">
        <v>12</v>
      </c>
      <c r="D157" s="9" t="s">
        <v>1930</v>
      </c>
      <c r="E157" s="27" t="s">
        <v>1889</v>
      </c>
      <c r="F157" s="27" t="s">
        <v>1890</v>
      </c>
      <c r="G157" s="3" t="str">
        <f t="shared" si="79"/>
        <v/>
      </c>
      <c r="H157" s="3" t="str">
        <f t="shared" si="79"/>
        <v/>
      </c>
      <c r="I157" s="3" t="str">
        <f t="shared" si="70"/>
        <v/>
      </c>
      <c r="J157" s="3" t="str">
        <f t="shared" si="71"/>
        <v/>
      </c>
      <c r="K157" s="3" t="str">
        <f t="shared" si="81"/>
        <v/>
      </c>
      <c r="L157" s="3" t="str">
        <f t="shared" si="81"/>
        <v/>
      </c>
      <c r="M157" s="3" t="str">
        <f t="shared" si="81"/>
        <v/>
      </c>
      <c r="N157" s="3" t="str">
        <f t="shared" si="81"/>
        <v>开度</v>
      </c>
      <c r="O157" s="3" t="str">
        <f t="shared" si="83"/>
        <v/>
      </c>
      <c r="P157" s="3" t="str">
        <f t="shared" si="82"/>
        <v/>
      </c>
      <c r="Q157" s="3" t="str">
        <f t="shared" si="82"/>
        <v/>
      </c>
      <c r="R157" s="3" t="str">
        <f t="shared" si="82"/>
        <v/>
      </c>
      <c r="S157" s="3" t="str">
        <f t="shared" si="82"/>
        <v/>
      </c>
      <c r="T157" s="3" t="str">
        <f t="shared" si="72"/>
        <v/>
      </c>
      <c r="U157" s="3" t="str">
        <f t="shared" si="80"/>
        <v/>
      </c>
      <c r="V157" s="3" t="str">
        <f t="shared" si="80"/>
        <v/>
      </c>
      <c r="W157" s="3" t="str">
        <f t="shared" si="73"/>
        <v/>
      </c>
      <c r="X157" s="3" t="str">
        <f t="shared" si="76"/>
        <v/>
      </c>
      <c r="Y157" s="3" t="str">
        <f t="shared" si="85"/>
        <v/>
      </c>
      <c r="Z157" s="3" t="str">
        <f t="shared" si="85"/>
        <v/>
      </c>
      <c r="AA157" s="3" t="str">
        <f t="shared" si="85"/>
        <v/>
      </c>
      <c r="AB157" s="3" t="str">
        <f t="shared" si="85"/>
        <v/>
      </c>
      <c r="AC157" s="3" t="str">
        <f t="shared" si="78"/>
        <v/>
      </c>
      <c r="AD157" s="3" t="str">
        <f t="shared" si="84"/>
        <v>开度</v>
      </c>
      <c r="AE157" s="3" t="str">
        <f>VLOOKUP(AD157,信号字典!B:C,2,FALSE)</f>
        <v>OP</v>
      </c>
      <c r="AF157" s="6">
        <v>1</v>
      </c>
      <c r="AG157" s="3" t="str">
        <f t="shared" si="74"/>
        <v>反馈值</v>
      </c>
      <c r="AH157" s="3" t="str">
        <f>IFERROR(VLOOKUP(AG157,信号字典!F:G,2,FALSE), "F")</f>
        <v>F</v>
      </c>
      <c r="AI157" s="3"/>
    </row>
    <row r="158" spans="1:35" x14ac:dyDescent="0.15">
      <c r="A158" s="3" t="str">
        <f t="shared" si="69"/>
        <v>_OP02_F</v>
      </c>
      <c r="B158" s="3" t="s">
        <v>8</v>
      </c>
      <c r="C158" s="9" t="s">
        <v>14</v>
      </c>
      <c r="D158" s="9" t="s">
        <v>1931</v>
      </c>
      <c r="E158" s="27" t="s">
        <v>1889</v>
      </c>
      <c r="F158" s="27" t="s">
        <v>1890</v>
      </c>
      <c r="G158" s="3" t="str">
        <f t="shared" si="79"/>
        <v/>
      </c>
      <c r="H158" s="3" t="str">
        <f t="shared" si="79"/>
        <v/>
      </c>
      <c r="I158" s="3" t="str">
        <f t="shared" si="70"/>
        <v/>
      </c>
      <c r="J158" s="3" t="str">
        <f t="shared" si="71"/>
        <v/>
      </c>
      <c r="K158" s="3" t="str">
        <f t="shared" si="81"/>
        <v/>
      </c>
      <c r="L158" s="3" t="str">
        <f t="shared" si="81"/>
        <v/>
      </c>
      <c r="M158" s="3" t="str">
        <f t="shared" si="81"/>
        <v/>
      </c>
      <c r="N158" s="3" t="str">
        <f t="shared" si="81"/>
        <v>开度</v>
      </c>
      <c r="O158" s="3" t="str">
        <f t="shared" si="83"/>
        <v/>
      </c>
      <c r="P158" s="3" t="str">
        <f t="shared" si="82"/>
        <v/>
      </c>
      <c r="Q158" s="3" t="str">
        <f t="shared" si="82"/>
        <v/>
      </c>
      <c r="R158" s="3" t="str">
        <f t="shared" si="82"/>
        <v/>
      </c>
      <c r="S158" s="3" t="str">
        <f t="shared" si="82"/>
        <v/>
      </c>
      <c r="T158" s="3" t="str">
        <f t="shared" si="72"/>
        <v/>
      </c>
      <c r="U158" s="3" t="str">
        <f t="shared" si="80"/>
        <v/>
      </c>
      <c r="V158" s="3" t="str">
        <f t="shared" si="80"/>
        <v/>
      </c>
      <c r="W158" s="3" t="str">
        <f t="shared" si="73"/>
        <v/>
      </c>
      <c r="X158" s="3" t="str">
        <f t="shared" si="76"/>
        <v/>
      </c>
      <c r="Y158" s="3" t="str">
        <f t="shared" si="85"/>
        <v/>
      </c>
      <c r="Z158" s="3" t="str">
        <f t="shared" si="85"/>
        <v/>
      </c>
      <c r="AA158" s="3" t="str">
        <f t="shared" si="85"/>
        <v/>
      </c>
      <c r="AB158" s="3" t="str">
        <f t="shared" si="85"/>
        <v/>
      </c>
      <c r="AC158" s="3" t="str">
        <f t="shared" si="78"/>
        <v/>
      </c>
      <c r="AD158" s="3" t="str">
        <f t="shared" si="84"/>
        <v>开度</v>
      </c>
      <c r="AE158" s="3" t="str">
        <f>VLOOKUP(AD158,信号字典!B:C,2,FALSE)</f>
        <v>OP</v>
      </c>
      <c r="AF158" s="6">
        <v>2</v>
      </c>
      <c r="AG158" s="3" t="str">
        <f t="shared" si="74"/>
        <v>反馈值</v>
      </c>
      <c r="AH158" s="3" t="str">
        <f>IFERROR(VLOOKUP(AG158,信号字典!F:G,2,FALSE), "F")</f>
        <v>F</v>
      </c>
      <c r="AI158" s="3"/>
    </row>
    <row r="159" spans="1:35" x14ac:dyDescent="0.15">
      <c r="A159" s="3" t="str">
        <f t="shared" si="69"/>
        <v>_OP03_F</v>
      </c>
      <c r="B159" s="3" t="s">
        <v>8</v>
      </c>
      <c r="C159" s="9" t="s">
        <v>16</v>
      </c>
      <c r="D159" s="9" t="s">
        <v>1932</v>
      </c>
      <c r="E159" s="27" t="s">
        <v>1889</v>
      </c>
      <c r="F159" s="27" t="s">
        <v>1890</v>
      </c>
      <c r="G159" s="3" t="str">
        <f t="shared" si="79"/>
        <v/>
      </c>
      <c r="H159" s="3" t="str">
        <f t="shared" si="79"/>
        <v/>
      </c>
      <c r="I159" s="3" t="str">
        <f t="shared" si="70"/>
        <v/>
      </c>
      <c r="J159" s="3" t="str">
        <f t="shared" si="71"/>
        <v/>
      </c>
      <c r="K159" s="3" t="str">
        <f t="shared" si="81"/>
        <v/>
      </c>
      <c r="L159" s="3" t="str">
        <f t="shared" si="81"/>
        <v/>
      </c>
      <c r="M159" s="3" t="str">
        <f t="shared" si="81"/>
        <v/>
      </c>
      <c r="N159" s="3" t="str">
        <f t="shared" si="81"/>
        <v>开度</v>
      </c>
      <c r="O159" s="3" t="str">
        <f t="shared" si="83"/>
        <v/>
      </c>
      <c r="P159" s="3" t="str">
        <f t="shared" si="82"/>
        <v/>
      </c>
      <c r="Q159" s="3" t="str">
        <f t="shared" si="82"/>
        <v/>
      </c>
      <c r="R159" s="3" t="str">
        <f t="shared" si="82"/>
        <v/>
      </c>
      <c r="S159" s="3" t="str">
        <f t="shared" si="82"/>
        <v/>
      </c>
      <c r="T159" s="3" t="str">
        <f t="shared" si="72"/>
        <v/>
      </c>
      <c r="U159" s="3" t="str">
        <f t="shared" si="80"/>
        <v/>
      </c>
      <c r="V159" s="3" t="str">
        <f t="shared" si="80"/>
        <v/>
      </c>
      <c r="W159" s="3" t="str">
        <f t="shared" si="73"/>
        <v/>
      </c>
      <c r="X159" s="3" t="str">
        <f t="shared" si="76"/>
        <v/>
      </c>
      <c r="Y159" s="3" t="str">
        <f t="shared" si="85"/>
        <v/>
      </c>
      <c r="Z159" s="3" t="str">
        <f t="shared" si="85"/>
        <v/>
      </c>
      <c r="AA159" s="3" t="str">
        <f t="shared" si="85"/>
        <v/>
      </c>
      <c r="AB159" s="3" t="str">
        <f t="shared" si="85"/>
        <v/>
      </c>
      <c r="AC159" s="3" t="str">
        <f t="shared" si="78"/>
        <v/>
      </c>
      <c r="AD159" s="3" t="str">
        <f t="shared" si="84"/>
        <v>开度</v>
      </c>
      <c r="AE159" s="3" t="str">
        <f>VLOOKUP(AD159,信号字典!B:C,2,FALSE)</f>
        <v>OP</v>
      </c>
      <c r="AF159" s="6">
        <v>3</v>
      </c>
      <c r="AG159" s="3" t="str">
        <f t="shared" si="74"/>
        <v>反馈值</v>
      </c>
      <c r="AH159" s="3" t="str">
        <f>IFERROR(VLOOKUP(AG159,信号字典!F:G,2,FALSE), "F")</f>
        <v>F</v>
      </c>
      <c r="AI159" s="3"/>
    </row>
    <row r="160" spans="1:35" x14ac:dyDescent="0.15">
      <c r="A160" s="3" t="str">
        <f t="shared" si="69"/>
        <v>_OP04_F</v>
      </c>
      <c r="B160" s="3" t="s">
        <v>8</v>
      </c>
      <c r="C160" s="9" t="s">
        <v>18</v>
      </c>
      <c r="D160" s="9" t="s">
        <v>1933</v>
      </c>
      <c r="E160" s="27" t="s">
        <v>1889</v>
      </c>
      <c r="F160" s="27" t="s">
        <v>1890</v>
      </c>
      <c r="G160" s="3" t="str">
        <f t="shared" si="79"/>
        <v/>
      </c>
      <c r="H160" s="3" t="str">
        <f t="shared" si="79"/>
        <v/>
      </c>
      <c r="I160" s="3" t="str">
        <f t="shared" si="70"/>
        <v/>
      </c>
      <c r="J160" s="3" t="str">
        <f t="shared" si="71"/>
        <v/>
      </c>
      <c r="K160" s="3" t="str">
        <f t="shared" si="81"/>
        <v/>
      </c>
      <c r="L160" s="3" t="str">
        <f t="shared" si="81"/>
        <v/>
      </c>
      <c r="M160" s="3" t="str">
        <f t="shared" si="81"/>
        <v/>
      </c>
      <c r="N160" s="3" t="str">
        <f t="shared" si="81"/>
        <v>开度</v>
      </c>
      <c r="O160" s="3" t="str">
        <f t="shared" si="83"/>
        <v/>
      </c>
      <c r="P160" s="3" t="str">
        <f t="shared" si="82"/>
        <v/>
      </c>
      <c r="Q160" s="3" t="str">
        <f t="shared" si="82"/>
        <v/>
      </c>
      <c r="R160" s="3" t="str">
        <f t="shared" si="82"/>
        <v/>
      </c>
      <c r="S160" s="3" t="str">
        <f t="shared" si="82"/>
        <v/>
      </c>
      <c r="T160" s="3" t="str">
        <f t="shared" si="72"/>
        <v/>
      </c>
      <c r="U160" s="3" t="str">
        <f t="shared" si="80"/>
        <v/>
      </c>
      <c r="V160" s="3" t="str">
        <f t="shared" si="80"/>
        <v/>
      </c>
      <c r="W160" s="3" t="str">
        <f t="shared" si="73"/>
        <v/>
      </c>
      <c r="X160" s="3" t="str">
        <f t="shared" si="76"/>
        <v/>
      </c>
      <c r="Y160" s="3" t="str">
        <f t="shared" si="85"/>
        <v/>
      </c>
      <c r="Z160" s="3" t="str">
        <f t="shared" si="85"/>
        <v/>
      </c>
      <c r="AA160" s="3" t="str">
        <f t="shared" si="85"/>
        <v/>
      </c>
      <c r="AB160" s="3" t="str">
        <f t="shared" si="85"/>
        <v/>
      </c>
      <c r="AC160" s="3" t="str">
        <f t="shared" si="78"/>
        <v/>
      </c>
      <c r="AD160" s="3" t="str">
        <f t="shared" si="84"/>
        <v>开度</v>
      </c>
      <c r="AE160" s="3" t="str">
        <f>VLOOKUP(AD160,信号字典!B:C,2,FALSE)</f>
        <v>OP</v>
      </c>
      <c r="AF160" s="6">
        <v>4</v>
      </c>
      <c r="AG160" s="3" t="str">
        <f t="shared" si="74"/>
        <v>反馈值</v>
      </c>
      <c r="AH160" s="3" t="str">
        <f>IFERROR(VLOOKUP(AG160,信号字典!F:G,2,FALSE), "F")</f>
        <v>F</v>
      </c>
      <c r="AI160" s="3"/>
    </row>
    <row r="161" spans="1:35" x14ac:dyDescent="0.15">
      <c r="A161" s="3" t="str">
        <f t="shared" si="69"/>
        <v>_OP05_F</v>
      </c>
      <c r="B161" s="3" t="s">
        <v>8</v>
      </c>
      <c r="C161" s="9" t="s">
        <v>20</v>
      </c>
      <c r="D161" s="9" t="s">
        <v>1934</v>
      </c>
      <c r="E161" s="27" t="s">
        <v>1889</v>
      </c>
      <c r="F161" s="27" t="s">
        <v>1890</v>
      </c>
      <c r="G161" s="3" t="str">
        <f t="shared" si="79"/>
        <v/>
      </c>
      <c r="H161" s="3" t="str">
        <f t="shared" si="79"/>
        <v/>
      </c>
      <c r="I161" s="3"/>
      <c r="J161" s="3" t="str">
        <f t="shared" si="71"/>
        <v/>
      </c>
      <c r="K161" s="3" t="str">
        <f t="shared" si="81"/>
        <v/>
      </c>
      <c r="L161" s="3" t="str">
        <f t="shared" si="81"/>
        <v/>
      </c>
      <c r="M161" s="3" t="str">
        <f t="shared" si="81"/>
        <v/>
      </c>
      <c r="N161" s="3" t="str">
        <f t="shared" si="81"/>
        <v>开度</v>
      </c>
      <c r="O161" s="3" t="str">
        <f t="shared" si="83"/>
        <v/>
      </c>
      <c r="P161" s="3" t="str">
        <f t="shared" si="82"/>
        <v/>
      </c>
      <c r="Q161" s="3" t="str">
        <f t="shared" si="82"/>
        <v/>
      </c>
      <c r="R161" s="3" t="str">
        <f t="shared" si="82"/>
        <v/>
      </c>
      <c r="S161" s="3" t="str">
        <f t="shared" si="82"/>
        <v/>
      </c>
      <c r="T161" s="3" t="str">
        <f t="shared" si="72"/>
        <v/>
      </c>
      <c r="U161" s="3" t="str">
        <f t="shared" si="80"/>
        <v/>
      </c>
      <c r="V161" s="3" t="str">
        <f t="shared" si="80"/>
        <v/>
      </c>
      <c r="W161" s="3" t="str">
        <f t="shared" si="73"/>
        <v/>
      </c>
      <c r="X161" s="3" t="str">
        <f t="shared" si="76"/>
        <v/>
      </c>
      <c r="Y161" s="3" t="str">
        <f t="shared" si="85"/>
        <v/>
      </c>
      <c r="Z161" s="3" t="str">
        <f t="shared" si="85"/>
        <v/>
      </c>
      <c r="AA161" s="3" t="str">
        <f t="shared" si="85"/>
        <v/>
      </c>
      <c r="AB161" s="3" t="str">
        <f t="shared" si="85"/>
        <v/>
      </c>
      <c r="AC161" s="3" t="str">
        <f t="shared" si="78"/>
        <v/>
      </c>
      <c r="AD161" s="3" t="str">
        <f t="shared" si="84"/>
        <v>开度</v>
      </c>
      <c r="AE161" s="3" t="str">
        <f>VLOOKUP(AD161,信号字典!B:C,2,FALSE)</f>
        <v>OP</v>
      </c>
      <c r="AF161" s="6">
        <v>5</v>
      </c>
      <c r="AG161" s="3" t="str">
        <f t="shared" si="74"/>
        <v>反馈值</v>
      </c>
      <c r="AH161" s="3" t="str">
        <f>IFERROR(VLOOKUP(AG161,信号字典!F:G,2,FALSE), "F")</f>
        <v>F</v>
      </c>
      <c r="AI161" s="3"/>
    </row>
    <row r="162" spans="1:35" x14ac:dyDescent="0.15">
      <c r="A162" s="3" t="str">
        <f t="shared" si="69"/>
        <v>_OP06_X</v>
      </c>
      <c r="B162" s="3" t="s">
        <v>8</v>
      </c>
      <c r="C162" s="9" t="s">
        <v>22</v>
      </c>
      <c r="D162" s="9" t="s">
        <v>1935</v>
      </c>
      <c r="E162" s="27" t="s">
        <v>1893</v>
      </c>
      <c r="F162" s="27"/>
      <c r="G162" s="3" t="str">
        <f t="shared" ref="G162:H178" si="86">IF(ISNUMBER(SEARCH(G$1, $C162)), "温度", "")</f>
        <v/>
      </c>
      <c r="H162" s="3" t="str">
        <f t="shared" si="86"/>
        <v/>
      </c>
      <c r="I162" s="3" t="str">
        <f t="shared" ref="I162:I193" si="87">IF(ISNUMBER(SEARCH(I$1, $C162)), "湿度", "")</f>
        <v/>
      </c>
      <c r="J162" s="3" t="str">
        <f t="shared" si="71"/>
        <v/>
      </c>
      <c r="K162" s="3" t="str">
        <f t="shared" si="81"/>
        <v/>
      </c>
      <c r="L162" s="3" t="str">
        <f t="shared" si="81"/>
        <v/>
      </c>
      <c r="M162" s="3" t="str">
        <f t="shared" si="81"/>
        <v/>
      </c>
      <c r="N162" s="3" t="str">
        <f t="shared" si="81"/>
        <v>开度</v>
      </c>
      <c r="O162" s="3" t="str">
        <f t="shared" si="83"/>
        <v/>
      </c>
      <c r="P162" s="3" t="str">
        <f t="shared" si="82"/>
        <v/>
      </c>
      <c r="Q162" s="3" t="str">
        <f t="shared" si="82"/>
        <v/>
      </c>
      <c r="R162" s="3" t="str">
        <f t="shared" si="82"/>
        <v/>
      </c>
      <c r="S162" s="3" t="str">
        <f t="shared" si="82"/>
        <v/>
      </c>
      <c r="T162" s="3" t="str">
        <f t="shared" si="72"/>
        <v/>
      </c>
      <c r="U162" s="3" t="str">
        <f t="shared" ref="U162:V181" si="88">IF(ISNUMBER(SEARCH(U$1, $C162)), U$1, "")</f>
        <v/>
      </c>
      <c r="V162" s="3" t="str">
        <f t="shared" si="88"/>
        <v/>
      </c>
      <c r="W162" s="3" t="str">
        <f t="shared" si="73"/>
        <v/>
      </c>
      <c r="X162" s="3" t="str">
        <f t="shared" si="76"/>
        <v/>
      </c>
      <c r="Y162" s="3" t="str">
        <f t="shared" si="85"/>
        <v/>
      </c>
      <c r="Z162" s="3" t="str">
        <f t="shared" si="85"/>
        <v/>
      </c>
      <c r="AA162" s="3" t="str">
        <f t="shared" si="85"/>
        <v>异常</v>
      </c>
      <c r="AB162" s="3" t="str">
        <f t="shared" si="85"/>
        <v/>
      </c>
      <c r="AC162" s="3" t="str">
        <f t="shared" si="78"/>
        <v/>
      </c>
      <c r="AD162" s="3" t="str">
        <f t="shared" si="84"/>
        <v>开度</v>
      </c>
      <c r="AE162" s="3" t="str">
        <f>VLOOKUP(AD162,信号字典!B:C,2,FALSE)</f>
        <v>OP</v>
      </c>
      <c r="AF162" s="6">
        <v>6</v>
      </c>
      <c r="AG162" s="3" t="str">
        <f t="shared" si="74"/>
        <v>异常</v>
      </c>
      <c r="AH162" s="3" t="str">
        <f>IFERROR(VLOOKUP(AG162,信号字典!F:G,2,FALSE), "F")</f>
        <v>X</v>
      </c>
      <c r="AI162" s="3"/>
    </row>
    <row r="163" spans="1:35" x14ac:dyDescent="0.15">
      <c r="A163" s="3" t="str">
        <f t="shared" si="69"/>
        <v>_OP07_X</v>
      </c>
      <c r="B163" s="3" t="s">
        <v>8</v>
      </c>
      <c r="C163" s="9" t="s">
        <v>24</v>
      </c>
      <c r="D163" s="9" t="s">
        <v>1936</v>
      </c>
      <c r="E163" s="27" t="s">
        <v>1893</v>
      </c>
      <c r="F163" s="27"/>
      <c r="G163" s="3" t="str">
        <f t="shared" si="86"/>
        <v/>
      </c>
      <c r="H163" s="3" t="str">
        <f t="shared" si="86"/>
        <v/>
      </c>
      <c r="I163" s="3" t="str">
        <f t="shared" si="87"/>
        <v/>
      </c>
      <c r="J163" s="3" t="str">
        <f t="shared" si="71"/>
        <v/>
      </c>
      <c r="K163" s="3" t="str">
        <f t="shared" si="81"/>
        <v/>
      </c>
      <c r="L163" s="3" t="str">
        <f t="shared" si="81"/>
        <v/>
      </c>
      <c r="M163" s="3" t="str">
        <f t="shared" si="81"/>
        <v/>
      </c>
      <c r="N163" s="3" t="str">
        <f t="shared" si="81"/>
        <v>开度</v>
      </c>
      <c r="O163" s="3" t="str">
        <f t="shared" si="83"/>
        <v/>
      </c>
      <c r="P163" s="3" t="str">
        <f t="shared" si="82"/>
        <v/>
      </c>
      <c r="Q163" s="3" t="str">
        <f t="shared" si="82"/>
        <v/>
      </c>
      <c r="R163" s="3" t="str">
        <f t="shared" si="82"/>
        <v/>
      </c>
      <c r="S163" s="3" t="str">
        <f t="shared" si="82"/>
        <v/>
      </c>
      <c r="T163" s="3" t="str">
        <f t="shared" si="72"/>
        <v/>
      </c>
      <c r="U163" s="3" t="str">
        <f t="shared" si="88"/>
        <v/>
      </c>
      <c r="V163" s="3" t="str">
        <f t="shared" si="88"/>
        <v/>
      </c>
      <c r="W163" s="3" t="str">
        <f t="shared" si="73"/>
        <v/>
      </c>
      <c r="X163" s="3" t="str">
        <f t="shared" si="76"/>
        <v/>
      </c>
      <c r="Y163" s="3" t="str">
        <f t="shared" si="85"/>
        <v/>
      </c>
      <c r="Z163" s="3" t="str">
        <f t="shared" si="85"/>
        <v/>
      </c>
      <c r="AA163" s="3" t="str">
        <f t="shared" si="85"/>
        <v>异常</v>
      </c>
      <c r="AB163" s="3" t="str">
        <f t="shared" si="85"/>
        <v/>
      </c>
      <c r="AC163" s="3" t="str">
        <f t="shared" si="78"/>
        <v/>
      </c>
      <c r="AD163" s="3" t="str">
        <f t="shared" si="84"/>
        <v>开度</v>
      </c>
      <c r="AE163" s="3" t="str">
        <f>VLOOKUP(AD163,信号字典!B:C,2,FALSE)</f>
        <v>OP</v>
      </c>
      <c r="AF163" s="6">
        <v>7</v>
      </c>
      <c r="AG163" s="3" t="str">
        <f t="shared" si="74"/>
        <v>异常</v>
      </c>
      <c r="AH163" s="3" t="str">
        <f>IFERROR(VLOOKUP(AG163,信号字典!F:G,2,FALSE), "F")</f>
        <v>X</v>
      </c>
      <c r="AI163" s="3"/>
    </row>
    <row r="164" spans="1:35" x14ac:dyDescent="0.15">
      <c r="A164" s="3" t="str">
        <f t="shared" si="69"/>
        <v>_OP08_X</v>
      </c>
      <c r="B164" s="3" t="s">
        <v>8</v>
      </c>
      <c r="C164" s="9" t="s">
        <v>26</v>
      </c>
      <c r="D164" s="9" t="s">
        <v>1937</v>
      </c>
      <c r="E164" s="27" t="s">
        <v>1893</v>
      </c>
      <c r="F164" s="27"/>
      <c r="G164" s="3" t="str">
        <f t="shared" si="86"/>
        <v/>
      </c>
      <c r="H164" s="3" t="str">
        <f t="shared" si="86"/>
        <v/>
      </c>
      <c r="I164" s="3" t="str">
        <f t="shared" si="87"/>
        <v/>
      </c>
      <c r="J164" s="3" t="str">
        <f t="shared" si="71"/>
        <v/>
      </c>
      <c r="K164" s="3" t="str">
        <f t="shared" ref="K164:N183" si="89">IF(ISNUMBER(SEARCH(K$1, $C164)), K$1, "")</f>
        <v/>
      </c>
      <c r="L164" s="3" t="str">
        <f t="shared" si="89"/>
        <v/>
      </c>
      <c r="M164" s="3" t="str">
        <f t="shared" si="89"/>
        <v/>
      </c>
      <c r="N164" s="3" t="str">
        <f t="shared" si="89"/>
        <v>开度</v>
      </c>
      <c r="O164" s="3" t="str">
        <f t="shared" si="83"/>
        <v/>
      </c>
      <c r="P164" s="3" t="str">
        <f t="shared" ref="P164:S183" si="90">IF(ISNUMBER(SEARCH(P$1, $C164)), P$1, "")</f>
        <v/>
      </c>
      <c r="Q164" s="3" t="str">
        <f t="shared" si="90"/>
        <v/>
      </c>
      <c r="R164" s="3" t="str">
        <f t="shared" si="90"/>
        <v/>
      </c>
      <c r="S164" s="3" t="str">
        <f t="shared" si="90"/>
        <v/>
      </c>
      <c r="T164" s="3" t="str">
        <f t="shared" si="72"/>
        <v/>
      </c>
      <c r="U164" s="3" t="str">
        <f t="shared" si="88"/>
        <v/>
      </c>
      <c r="V164" s="3" t="str">
        <f t="shared" si="88"/>
        <v/>
      </c>
      <c r="W164" s="3" t="str">
        <f t="shared" si="73"/>
        <v/>
      </c>
      <c r="X164" s="3" t="str">
        <f t="shared" si="76"/>
        <v/>
      </c>
      <c r="Y164" s="3" t="str">
        <f t="shared" si="85"/>
        <v/>
      </c>
      <c r="Z164" s="3" t="str">
        <f t="shared" si="85"/>
        <v/>
      </c>
      <c r="AA164" s="3" t="str">
        <f t="shared" si="85"/>
        <v>异常</v>
      </c>
      <c r="AB164" s="3" t="str">
        <f t="shared" si="85"/>
        <v/>
      </c>
      <c r="AC164" s="3" t="str">
        <f t="shared" si="78"/>
        <v/>
      </c>
      <c r="AD164" s="3" t="str">
        <f t="shared" si="84"/>
        <v>开度</v>
      </c>
      <c r="AE164" s="3" t="str">
        <f>VLOOKUP(AD164,信号字典!B:C,2,FALSE)</f>
        <v>OP</v>
      </c>
      <c r="AF164" s="6">
        <v>8</v>
      </c>
      <c r="AG164" s="3" t="str">
        <f t="shared" si="74"/>
        <v>异常</v>
      </c>
      <c r="AH164" s="3" t="str">
        <f>IFERROR(VLOOKUP(AG164,信号字典!F:G,2,FALSE), "F")</f>
        <v>X</v>
      </c>
      <c r="AI164" s="3"/>
    </row>
    <row r="165" spans="1:35" x14ac:dyDescent="0.15">
      <c r="A165" s="3" t="str">
        <f t="shared" si="69"/>
        <v>_OP09_X</v>
      </c>
      <c r="B165" s="3" t="s">
        <v>8</v>
      </c>
      <c r="C165" s="9" t="s">
        <v>28</v>
      </c>
      <c r="D165" s="9" t="s">
        <v>1938</v>
      </c>
      <c r="E165" s="27" t="s">
        <v>1893</v>
      </c>
      <c r="F165" s="27"/>
      <c r="G165" s="3" t="str">
        <f t="shared" si="86"/>
        <v/>
      </c>
      <c r="H165" s="3" t="str">
        <f t="shared" si="86"/>
        <v/>
      </c>
      <c r="I165" s="3" t="str">
        <f t="shared" si="87"/>
        <v/>
      </c>
      <c r="J165" s="3" t="str">
        <f t="shared" si="71"/>
        <v/>
      </c>
      <c r="K165" s="3" t="str">
        <f t="shared" si="89"/>
        <v/>
      </c>
      <c r="L165" s="3" t="str">
        <f t="shared" si="89"/>
        <v/>
      </c>
      <c r="M165" s="3" t="str">
        <f t="shared" si="89"/>
        <v/>
      </c>
      <c r="N165" s="3" t="str">
        <f t="shared" si="89"/>
        <v>开度</v>
      </c>
      <c r="O165" s="3" t="str">
        <f t="shared" si="83"/>
        <v/>
      </c>
      <c r="P165" s="3" t="str">
        <f t="shared" si="90"/>
        <v/>
      </c>
      <c r="Q165" s="3" t="str">
        <f t="shared" si="90"/>
        <v/>
      </c>
      <c r="R165" s="3" t="str">
        <f t="shared" si="90"/>
        <v/>
      </c>
      <c r="S165" s="3" t="str">
        <f t="shared" si="90"/>
        <v/>
      </c>
      <c r="T165" s="3" t="str">
        <f t="shared" si="72"/>
        <v/>
      </c>
      <c r="U165" s="3" t="str">
        <f t="shared" si="88"/>
        <v/>
      </c>
      <c r="V165" s="3" t="str">
        <f t="shared" si="88"/>
        <v/>
      </c>
      <c r="W165" s="3" t="str">
        <f t="shared" si="73"/>
        <v/>
      </c>
      <c r="X165" s="3" t="str">
        <f t="shared" si="76"/>
        <v/>
      </c>
      <c r="Y165" s="3" t="str">
        <f t="shared" si="85"/>
        <v/>
      </c>
      <c r="Z165" s="3" t="str">
        <f t="shared" si="85"/>
        <v/>
      </c>
      <c r="AA165" s="3" t="str">
        <f t="shared" si="85"/>
        <v>异常</v>
      </c>
      <c r="AB165" s="3" t="str">
        <f t="shared" si="85"/>
        <v/>
      </c>
      <c r="AC165" s="3" t="str">
        <f t="shared" si="78"/>
        <v/>
      </c>
      <c r="AD165" s="3" t="str">
        <f t="shared" si="84"/>
        <v>开度</v>
      </c>
      <c r="AE165" s="3" t="str">
        <f>VLOOKUP(AD165,信号字典!B:C,2,FALSE)</f>
        <v>OP</v>
      </c>
      <c r="AF165" s="6">
        <v>9</v>
      </c>
      <c r="AG165" s="3" t="str">
        <f t="shared" si="74"/>
        <v>异常</v>
      </c>
      <c r="AH165" s="3" t="str">
        <f>IFERROR(VLOOKUP(AG165,信号字典!F:G,2,FALSE), "F")</f>
        <v>X</v>
      </c>
      <c r="AI165" s="3"/>
    </row>
    <row r="166" spans="1:35" x14ac:dyDescent="0.15">
      <c r="A166" s="3" t="str">
        <f t="shared" si="69"/>
        <v>_FQ01_F</v>
      </c>
      <c r="B166" s="3" t="s">
        <v>8</v>
      </c>
      <c r="C166" s="9" t="s">
        <v>30</v>
      </c>
      <c r="D166" s="9" t="s">
        <v>1894</v>
      </c>
      <c r="E166" s="27" t="s">
        <v>1889</v>
      </c>
      <c r="F166" s="27" t="s">
        <v>1895</v>
      </c>
      <c r="G166" s="3" t="str">
        <f t="shared" si="86"/>
        <v/>
      </c>
      <c r="H166" s="3" t="str">
        <f t="shared" si="86"/>
        <v/>
      </c>
      <c r="I166" s="3" t="str">
        <f t="shared" si="87"/>
        <v/>
      </c>
      <c r="J166" s="3" t="str">
        <f t="shared" si="71"/>
        <v/>
      </c>
      <c r="K166" s="3" t="str">
        <f t="shared" si="89"/>
        <v/>
      </c>
      <c r="L166" s="3" t="str">
        <f t="shared" si="89"/>
        <v/>
      </c>
      <c r="M166" s="3" t="str">
        <f t="shared" si="89"/>
        <v>频率</v>
      </c>
      <c r="N166" s="3" t="str">
        <f t="shared" si="89"/>
        <v/>
      </c>
      <c r="O166" s="3" t="str">
        <f t="shared" si="83"/>
        <v/>
      </c>
      <c r="P166" s="3" t="str">
        <f t="shared" si="90"/>
        <v/>
      </c>
      <c r="Q166" s="3" t="str">
        <f t="shared" si="90"/>
        <v/>
      </c>
      <c r="R166" s="3" t="str">
        <f t="shared" si="90"/>
        <v/>
      </c>
      <c r="S166" s="3" t="str">
        <f t="shared" si="90"/>
        <v/>
      </c>
      <c r="T166" s="3" t="str">
        <f t="shared" si="72"/>
        <v/>
      </c>
      <c r="U166" s="3" t="str">
        <f t="shared" si="88"/>
        <v/>
      </c>
      <c r="V166" s="3" t="str">
        <f t="shared" si="88"/>
        <v/>
      </c>
      <c r="W166" s="3" t="str">
        <f t="shared" si="73"/>
        <v/>
      </c>
      <c r="X166" s="3" t="str">
        <f t="shared" si="76"/>
        <v/>
      </c>
      <c r="Y166" s="3" t="str">
        <f t="shared" si="85"/>
        <v/>
      </c>
      <c r="Z166" s="3" t="str">
        <f t="shared" si="85"/>
        <v/>
      </c>
      <c r="AA166" s="3" t="str">
        <f t="shared" si="85"/>
        <v/>
      </c>
      <c r="AB166" s="3" t="str">
        <f t="shared" si="85"/>
        <v/>
      </c>
      <c r="AC166" s="3" t="str">
        <f t="shared" si="78"/>
        <v/>
      </c>
      <c r="AD166" s="3" t="str">
        <f t="shared" si="84"/>
        <v>频率</v>
      </c>
      <c r="AE166" s="3" t="str">
        <f>VLOOKUP(AD166,信号字典!B:C,2,FALSE)</f>
        <v>FQ</v>
      </c>
      <c r="AF166" s="3">
        <v>1</v>
      </c>
      <c r="AG166" s="3" t="str">
        <f t="shared" si="74"/>
        <v>反馈值</v>
      </c>
      <c r="AH166" s="3" t="str">
        <f>IFERROR(VLOOKUP(AG166,信号字典!F:G,2,FALSE), "F")</f>
        <v>F</v>
      </c>
      <c r="AI166" s="3"/>
    </row>
    <row r="167" spans="1:35" x14ac:dyDescent="0.15">
      <c r="A167" s="3" t="str">
        <f t="shared" si="69"/>
        <v>_HU01_F</v>
      </c>
      <c r="B167" s="3" t="s">
        <v>8</v>
      </c>
      <c r="C167" s="9" t="s">
        <v>32</v>
      </c>
      <c r="D167" s="9" t="s">
        <v>1914</v>
      </c>
      <c r="E167" s="27" t="s">
        <v>1889</v>
      </c>
      <c r="F167" s="27" t="s">
        <v>1890</v>
      </c>
      <c r="G167" s="3" t="str">
        <f t="shared" si="86"/>
        <v/>
      </c>
      <c r="H167" s="3" t="str">
        <f t="shared" si="86"/>
        <v/>
      </c>
      <c r="I167" s="3" t="str">
        <f t="shared" si="87"/>
        <v>湿度</v>
      </c>
      <c r="J167" s="3" t="str">
        <f t="shared" si="71"/>
        <v/>
      </c>
      <c r="K167" s="3" t="str">
        <f t="shared" si="89"/>
        <v/>
      </c>
      <c r="L167" s="3" t="str">
        <f t="shared" si="89"/>
        <v/>
      </c>
      <c r="M167" s="3" t="str">
        <f t="shared" si="89"/>
        <v/>
      </c>
      <c r="N167" s="3" t="str">
        <f t="shared" si="89"/>
        <v/>
      </c>
      <c r="O167" s="3" t="str">
        <f t="shared" si="83"/>
        <v/>
      </c>
      <c r="P167" s="3" t="str">
        <f t="shared" si="90"/>
        <v/>
      </c>
      <c r="Q167" s="3" t="str">
        <f t="shared" si="90"/>
        <v/>
      </c>
      <c r="R167" s="3" t="str">
        <f t="shared" si="90"/>
        <v/>
      </c>
      <c r="S167" s="3" t="str">
        <f t="shared" si="90"/>
        <v/>
      </c>
      <c r="T167" s="3" t="str">
        <f t="shared" si="72"/>
        <v/>
      </c>
      <c r="U167" s="3" t="str">
        <f t="shared" si="88"/>
        <v/>
      </c>
      <c r="V167" s="3" t="str">
        <f t="shared" si="88"/>
        <v/>
      </c>
      <c r="W167" s="3" t="str">
        <f t="shared" si="73"/>
        <v/>
      </c>
      <c r="X167" s="3" t="str">
        <f t="shared" si="76"/>
        <v/>
      </c>
      <c r="Y167" s="3" t="str">
        <f t="shared" si="85"/>
        <v/>
      </c>
      <c r="Z167" s="3" t="str">
        <f t="shared" si="85"/>
        <v/>
      </c>
      <c r="AA167" s="3" t="str">
        <f t="shared" si="85"/>
        <v/>
      </c>
      <c r="AB167" s="3" t="str">
        <f t="shared" si="85"/>
        <v/>
      </c>
      <c r="AC167" s="3" t="str">
        <f t="shared" si="78"/>
        <v/>
      </c>
      <c r="AD167" s="3" t="str">
        <f t="shared" si="84"/>
        <v>湿度</v>
      </c>
      <c r="AE167" s="3" t="str">
        <f>VLOOKUP(AD167,信号字典!B:C,2,FALSE)</f>
        <v>HU</v>
      </c>
      <c r="AF167" s="3">
        <v>1</v>
      </c>
      <c r="AG167" s="3" t="str">
        <f t="shared" si="74"/>
        <v>反馈值</v>
      </c>
      <c r="AH167" s="3" t="str">
        <f>IFERROR(VLOOKUP(AG167,信号字典!F:G,2,FALSE), "F")</f>
        <v>F</v>
      </c>
      <c r="AI167" s="3"/>
    </row>
    <row r="168" spans="1:35" x14ac:dyDescent="0.15">
      <c r="A168" s="3" t="str">
        <f t="shared" si="69"/>
        <v>_HU02_F</v>
      </c>
      <c r="B168" s="3" t="s">
        <v>8</v>
      </c>
      <c r="C168" s="9" t="s">
        <v>34</v>
      </c>
      <c r="D168" s="9" t="s">
        <v>1897</v>
      </c>
      <c r="E168" s="27" t="s">
        <v>1889</v>
      </c>
      <c r="F168" s="27" t="s">
        <v>1890</v>
      </c>
      <c r="G168" s="3" t="str">
        <f t="shared" si="86"/>
        <v/>
      </c>
      <c r="H168" s="3" t="str">
        <f t="shared" si="86"/>
        <v/>
      </c>
      <c r="I168" s="3" t="str">
        <f t="shared" si="87"/>
        <v>湿度</v>
      </c>
      <c r="J168" s="3" t="str">
        <f t="shared" si="71"/>
        <v/>
      </c>
      <c r="K168" s="3" t="str">
        <f t="shared" si="89"/>
        <v/>
      </c>
      <c r="L168" s="3" t="str">
        <f t="shared" si="89"/>
        <v/>
      </c>
      <c r="M168" s="3" t="str">
        <f t="shared" si="89"/>
        <v/>
      </c>
      <c r="N168" s="3" t="str">
        <f t="shared" si="89"/>
        <v/>
      </c>
      <c r="O168" s="3" t="str">
        <f t="shared" si="83"/>
        <v/>
      </c>
      <c r="P168" s="3" t="str">
        <f t="shared" si="90"/>
        <v/>
      </c>
      <c r="Q168" s="3" t="str">
        <f t="shared" si="90"/>
        <v/>
      </c>
      <c r="R168" s="3" t="str">
        <f t="shared" si="90"/>
        <v/>
      </c>
      <c r="S168" s="3" t="str">
        <f t="shared" si="90"/>
        <v/>
      </c>
      <c r="T168" s="3" t="str">
        <f t="shared" si="72"/>
        <v/>
      </c>
      <c r="U168" s="3" t="str">
        <f t="shared" si="88"/>
        <v/>
      </c>
      <c r="V168" s="3" t="str">
        <f t="shared" si="88"/>
        <v/>
      </c>
      <c r="W168" s="3" t="str">
        <f t="shared" si="73"/>
        <v/>
      </c>
      <c r="X168" s="3" t="str">
        <f t="shared" si="76"/>
        <v/>
      </c>
      <c r="Y168" s="3" t="str">
        <f t="shared" si="85"/>
        <v/>
      </c>
      <c r="Z168" s="3" t="str">
        <f t="shared" si="85"/>
        <v/>
      </c>
      <c r="AA168" s="3" t="str">
        <f t="shared" si="85"/>
        <v/>
      </c>
      <c r="AB168" s="3" t="str">
        <f t="shared" si="85"/>
        <v/>
      </c>
      <c r="AC168" s="3" t="str">
        <f t="shared" si="78"/>
        <v/>
      </c>
      <c r="AD168" s="3" t="str">
        <f t="shared" si="84"/>
        <v>湿度</v>
      </c>
      <c r="AE168" s="3" t="str">
        <f>VLOOKUP(AD168,信号字典!B:C,2,FALSE)</f>
        <v>HU</v>
      </c>
      <c r="AF168" s="3">
        <v>2</v>
      </c>
      <c r="AG168" s="3" t="str">
        <f t="shared" si="74"/>
        <v>反馈值</v>
      </c>
      <c r="AH168" s="3" t="str">
        <f>IFERROR(VLOOKUP(AG168,信号字典!F:G,2,FALSE), "F")</f>
        <v>F</v>
      </c>
      <c r="AI168" s="3"/>
    </row>
    <row r="169" spans="1:35" x14ac:dyDescent="0.15">
      <c r="A169" s="3" t="str">
        <f t="shared" si="69"/>
        <v>_HU03_F</v>
      </c>
      <c r="B169" s="3" t="s">
        <v>8</v>
      </c>
      <c r="C169" s="9" t="s">
        <v>36</v>
      </c>
      <c r="D169" s="9" t="s">
        <v>1896</v>
      </c>
      <c r="E169" s="27" t="s">
        <v>1889</v>
      </c>
      <c r="F169" s="27" t="s">
        <v>1890</v>
      </c>
      <c r="G169" s="3" t="str">
        <f t="shared" si="86"/>
        <v/>
      </c>
      <c r="H169" s="3" t="str">
        <f t="shared" si="86"/>
        <v/>
      </c>
      <c r="I169" s="3" t="str">
        <f t="shared" si="87"/>
        <v>湿度</v>
      </c>
      <c r="J169" s="3" t="str">
        <f t="shared" si="71"/>
        <v/>
      </c>
      <c r="K169" s="3" t="str">
        <f t="shared" si="89"/>
        <v/>
      </c>
      <c r="L169" s="3" t="str">
        <f t="shared" si="89"/>
        <v/>
      </c>
      <c r="M169" s="3" t="str">
        <f t="shared" si="89"/>
        <v/>
      </c>
      <c r="N169" s="3" t="str">
        <f t="shared" si="89"/>
        <v/>
      </c>
      <c r="O169" s="3" t="str">
        <f t="shared" si="83"/>
        <v/>
      </c>
      <c r="P169" s="3" t="str">
        <f t="shared" si="90"/>
        <v/>
      </c>
      <c r="Q169" s="3" t="str">
        <f t="shared" si="90"/>
        <v/>
      </c>
      <c r="R169" s="3" t="str">
        <f t="shared" si="90"/>
        <v/>
      </c>
      <c r="S169" s="3" t="str">
        <f t="shared" si="90"/>
        <v/>
      </c>
      <c r="T169" s="3" t="str">
        <f t="shared" si="72"/>
        <v/>
      </c>
      <c r="U169" s="3" t="str">
        <f t="shared" si="88"/>
        <v/>
      </c>
      <c r="V169" s="3" t="str">
        <f t="shared" si="88"/>
        <v/>
      </c>
      <c r="W169" s="3" t="str">
        <f t="shared" si="73"/>
        <v/>
      </c>
      <c r="X169" s="3" t="str">
        <f t="shared" si="76"/>
        <v/>
      </c>
      <c r="Y169" s="3" t="str">
        <f t="shared" si="85"/>
        <v/>
      </c>
      <c r="Z169" s="3" t="str">
        <f t="shared" si="85"/>
        <v/>
      </c>
      <c r="AA169" s="3" t="str">
        <f t="shared" si="85"/>
        <v/>
      </c>
      <c r="AB169" s="3" t="str">
        <f t="shared" si="85"/>
        <v/>
      </c>
      <c r="AC169" s="3" t="str">
        <f t="shared" si="78"/>
        <v/>
      </c>
      <c r="AD169" s="3" t="str">
        <f t="shared" si="84"/>
        <v>湿度</v>
      </c>
      <c r="AE169" s="3" t="str">
        <f>VLOOKUP(AD169,信号字典!B:C,2,FALSE)</f>
        <v>HU</v>
      </c>
      <c r="AF169" s="3">
        <v>3</v>
      </c>
      <c r="AG169" s="3" t="str">
        <f t="shared" si="74"/>
        <v>反馈值</v>
      </c>
      <c r="AH169" s="3" t="str">
        <f>IFERROR(VLOOKUP(AG169,信号字典!F:G,2,FALSE), "F")</f>
        <v>F</v>
      </c>
      <c r="AI169" s="3"/>
    </row>
    <row r="170" spans="1:35" x14ac:dyDescent="0.15">
      <c r="A170" s="3" t="str">
        <f t="shared" si="69"/>
        <v>_HU04_F</v>
      </c>
      <c r="B170" s="3" t="s">
        <v>8</v>
      </c>
      <c r="C170" s="9" t="s">
        <v>38</v>
      </c>
      <c r="D170" s="9" t="s">
        <v>1939</v>
      </c>
      <c r="E170" s="27" t="s">
        <v>1889</v>
      </c>
      <c r="F170" s="27" t="s">
        <v>1940</v>
      </c>
      <c r="G170" s="3" t="str">
        <f t="shared" si="86"/>
        <v/>
      </c>
      <c r="H170" s="3" t="str">
        <f t="shared" si="86"/>
        <v/>
      </c>
      <c r="I170" s="3" t="str">
        <f t="shared" si="87"/>
        <v>湿度</v>
      </c>
      <c r="J170" s="3" t="str">
        <f t="shared" si="71"/>
        <v/>
      </c>
      <c r="K170" s="3" t="str">
        <f t="shared" si="89"/>
        <v/>
      </c>
      <c r="L170" s="3" t="str">
        <f t="shared" si="89"/>
        <v/>
      </c>
      <c r="M170" s="3" t="str">
        <f t="shared" si="89"/>
        <v/>
      </c>
      <c r="N170" s="3" t="str">
        <f t="shared" si="89"/>
        <v/>
      </c>
      <c r="O170" s="3" t="str">
        <f t="shared" si="83"/>
        <v/>
      </c>
      <c r="P170" s="3" t="str">
        <f t="shared" si="90"/>
        <v/>
      </c>
      <c r="Q170" s="3" t="str">
        <f t="shared" si="90"/>
        <v/>
      </c>
      <c r="R170" s="3" t="str">
        <f t="shared" si="90"/>
        <v/>
      </c>
      <c r="S170" s="3" t="str">
        <f t="shared" si="90"/>
        <v/>
      </c>
      <c r="T170" s="3" t="str">
        <f t="shared" si="72"/>
        <v/>
      </c>
      <c r="U170" s="3" t="str">
        <f t="shared" si="88"/>
        <v/>
      </c>
      <c r="V170" s="3" t="str">
        <f t="shared" si="88"/>
        <v/>
      </c>
      <c r="W170" s="3" t="str">
        <f t="shared" si="73"/>
        <v/>
      </c>
      <c r="X170" s="3" t="str">
        <f t="shared" si="76"/>
        <v/>
      </c>
      <c r="Y170" s="3" t="str">
        <f t="shared" si="85"/>
        <v/>
      </c>
      <c r="Z170" s="3" t="str">
        <f t="shared" si="85"/>
        <v/>
      </c>
      <c r="AA170" s="3" t="str">
        <f t="shared" si="85"/>
        <v/>
      </c>
      <c r="AB170" s="3" t="str">
        <f t="shared" si="85"/>
        <v/>
      </c>
      <c r="AC170" s="3" t="str">
        <f t="shared" si="78"/>
        <v/>
      </c>
      <c r="AD170" s="3" t="str">
        <f t="shared" si="84"/>
        <v>湿度</v>
      </c>
      <c r="AE170" s="3" t="str">
        <f>VLOOKUP(AD170,信号字典!B:C,2,FALSE)</f>
        <v>HU</v>
      </c>
      <c r="AF170" s="3">
        <v>4</v>
      </c>
      <c r="AG170" s="3" t="str">
        <f t="shared" si="74"/>
        <v>反馈值</v>
      </c>
      <c r="AH170" s="3" t="str">
        <f>IFERROR(VLOOKUP(AG170,信号字典!F:G,2,FALSE), "F")</f>
        <v>F</v>
      </c>
      <c r="AI170" s="3"/>
    </row>
    <row r="171" spans="1:35" x14ac:dyDescent="0.15">
      <c r="A171" s="3" t="str">
        <f t="shared" si="69"/>
        <v>_HU05_F</v>
      </c>
      <c r="B171" s="3" t="s">
        <v>8</v>
      </c>
      <c r="C171" s="9" t="s">
        <v>40</v>
      </c>
      <c r="D171" s="9" t="s">
        <v>1941</v>
      </c>
      <c r="E171" s="27" t="s">
        <v>1889</v>
      </c>
      <c r="F171" s="27" t="s">
        <v>1940</v>
      </c>
      <c r="G171" s="3" t="str">
        <f t="shared" si="86"/>
        <v/>
      </c>
      <c r="H171" s="3" t="str">
        <f t="shared" si="86"/>
        <v/>
      </c>
      <c r="I171" s="3" t="str">
        <f t="shared" si="87"/>
        <v>湿度</v>
      </c>
      <c r="J171" s="3" t="str">
        <f t="shared" si="71"/>
        <v/>
      </c>
      <c r="K171" s="3" t="str">
        <f t="shared" si="89"/>
        <v/>
      </c>
      <c r="L171" s="3" t="str">
        <f t="shared" si="89"/>
        <v/>
      </c>
      <c r="M171" s="3" t="str">
        <f t="shared" si="89"/>
        <v/>
      </c>
      <c r="N171" s="3" t="str">
        <f t="shared" si="89"/>
        <v/>
      </c>
      <c r="O171" s="3" t="str">
        <f t="shared" si="83"/>
        <v/>
      </c>
      <c r="P171" s="3" t="str">
        <f t="shared" si="90"/>
        <v/>
      </c>
      <c r="Q171" s="3" t="str">
        <f t="shared" si="90"/>
        <v/>
      </c>
      <c r="R171" s="3" t="str">
        <f t="shared" si="90"/>
        <v/>
      </c>
      <c r="S171" s="3" t="str">
        <f t="shared" si="90"/>
        <v/>
      </c>
      <c r="T171" s="3" t="str">
        <f t="shared" si="72"/>
        <v/>
      </c>
      <c r="U171" s="3" t="str">
        <f t="shared" si="88"/>
        <v/>
      </c>
      <c r="V171" s="3" t="str">
        <f t="shared" si="88"/>
        <v/>
      </c>
      <c r="W171" s="3" t="str">
        <f t="shared" si="73"/>
        <v/>
      </c>
      <c r="X171" s="3" t="str">
        <f t="shared" si="76"/>
        <v/>
      </c>
      <c r="Y171" s="3" t="str">
        <f t="shared" si="85"/>
        <v/>
      </c>
      <c r="Z171" s="3" t="str">
        <f t="shared" si="85"/>
        <v/>
      </c>
      <c r="AA171" s="3" t="str">
        <f t="shared" si="85"/>
        <v/>
      </c>
      <c r="AB171" s="3" t="str">
        <f t="shared" si="85"/>
        <v/>
      </c>
      <c r="AC171" s="3" t="str">
        <f t="shared" ref="AC171:AC195" si="91">IF(ISNUMBER(SEARCH(AC$1, $C171)), AC$1, "")</f>
        <v/>
      </c>
      <c r="AD171" s="3" t="str">
        <f t="shared" si="84"/>
        <v>湿度</v>
      </c>
      <c r="AE171" s="3" t="str">
        <f>VLOOKUP(AD171,信号字典!B:C,2,FALSE)</f>
        <v>HU</v>
      </c>
      <c r="AF171" s="3">
        <v>5</v>
      </c>
      <c r="AG171" s="3" t="str">
        <f t="shared" si="74"/>
        <v>反馈值</v>
      </c>
      <c r="AH171" s="3" t="str">
        <f>IFERROR(VLOOKUP(AG171,信号字典!F:G,2,FALSE), "F")</f>
        <v>F</v>
      </c>
      <c r="AI171" s="3"/>
    </row>
    <row r="172" spans="1:35" x14ac:dyDescent="0.15">
      <c r="A172" s="3" t="str">
        <f t="shared" si="69"/>
        <v>_HU06_X</v>
      </c>
      <c r="B172" s="3" t="s">
        <v>8</v>
      </c>
      <c r="C172" s="9" t="s">
        <v>42</v>
      </c>
      <c r="D172" s="9" t="s">
        <v>1942</v>
      </c>
      <c r="E172" s="27" t="s">
        <v>1893</v>
      </c>
      <c r="F172" s="27"/>
      <c r="G172" s="3" t="str">
        <f t="shared" si="86"/>
        <v/>
      </c>
      <c r="H172" s="3" t="str">
        <f t="shared" si="86"/>
        <v/>
      </c>
      <c r="I172" s="3" t="str">
        <f t="shared" si="87"/>
        <v>湿度</v>
      </c>
      <c r="J172" s="3" t="str">
        <f t="shared" si="71"/>
        <v/>
      </c>
      <c r="K172" s="3" t="str">
        <f t="shared" si="89"/>
        <v/>
      </c>
      <c r="L172" s="3" t="str">
        <f t="shared" si="89"/>
        <v/>
      </c>
      <c r="M172" s="3" t="str">
        <f t="shared" si="89"/>
        <v/>
      </c>
      <c r="N172" s="3" t="str">
        <f t="shared" si="89"/>
        <v/>
      </c>
      <c r="O172" s="3" t="str">
        <f t="shared" si="83"/>
        <v/>
      </c>
      <c r="P172" s="3" t="str">
        <f t="shared" si="90"/>
        <v/>
      </c>
      <c r="Q172" s="3" t="str">
        <f t="shared" si="90"/>
        <v/>
      </c>
      <c r="R172" s="3" t="str">
        <f t="shared" si="90"/>
        <v/>
      </c>
      <c r="S172" s="3" t="str">
        <f t="shared" si="90"/>
        <v/>
      </c>
      <c r="T172" s="3" t="str">
        <f t="shared" si="72"/>
        <v/>
      </c>
      <c r="U172" s="3" t="str">
        <f t="shared" si="88"/>
        <v/>
      </c>
      <c r="V172" s="3" t="str">
        <f t="shared" si="88"/>
        <v/>
      </c>
      <c r="W172" s="3" t="str">
        <f t="shared" si="73"/>
        <v/>
      </c>
      <c r="X172" s="3" t="str">
        <f t="shared" si="76"/>
        <v/>
      </c>
      <c r="Y172" s="3" t="str">
        <f t="shared" si="85"/>
        <v/>
      </c>
      <c r="Z172" s="3" t="str">
        <f t="shared" si="85"/>
        <v/>
      </c>
      <c r="AA172" s="3" t="str">
        <f t="shared" si="85"/>
        <v>异常</v>
      </c>
      <c r="AB172" s="3" t="str">
        <f t="shared" si="85"/>
        <v/>
      </c>
      <c r="AC172" s="3" t="str">
        <f t="shared" si="91"/>
        <v/>
      </c>
      <c r="AD172" s="3" t="str">
        <f t="shared" si="84"/>
        <v>湿度</v>
      </c>
      <c r="AE172" s="3" t="str">
        <f>VLOOKUP(AD172,信号字典!B:C,2,FALSE)</f>
        <v>HU</v>
      </c>
      <c r="AF172" s="3">
        <v>6</v>
      </c>
      <c r="AG172" s="3" t="str">
        <f t="shared" si="74"/>
        <v>异常</v>
      </c>
      <c r="AH172" s="3" t="str">
        <f>IFERROR(VLOOKUP(AG172,信号字典!F:G,2,FALSE), "F")</f>
        <v>X</v>
      </c>
      <c r="AI172" s="3"/>
    </row>
    <row r="173" spans="1:35" x14ac:dyDescent="0.15">
      <c r="A173" s="3" t="str">
        <f t="shared" si="69"/>
        <v>_TE01_F</v>
      </c>
      <c r="B173" s="3" t="s">
        <v>8</v>
      </c>
      <c r="C173" s="9" t="s">
        <v>44</v>
      </c>
      <c r="D173" s="9" t="s">
        <v>1917</v>
      </c>
      <c r="E173" s="27" t="s">
        <v>1889</v>
      </c>
      <c r="F173" s="27" t="s">
        <v>1898</v>
      </c>
      <c r="G173" s="3" t="str">
        <f t="shared" si="86"/>
        <v>温度</v>
      </c>
      <c r="H173" s="3" t="str">
        <f t="shared" si="86"/>
        <v/>
      </c>
      <c r="I173" s="3" t="str">
        <f t="shared" si="87"/>
        <v/>
      </c>
      <c r="J173" s="3" t="str">
        <f t="shared" si="71"/>
        <v/>
      </c>
      <c r="K173" s="3" t="str">
        <f t="shared" si="89"/>
        <v/>
      </c>
      <c r="L173" s="3" t="str">
        <f t="shared" si="89"/>
        <v/>
      </c>
      <c r="M173" s="3" t="str">
        <f t="shared" si="89"/>
        <v/>
      </c>
      <c r="N173" s="3" t="str">
        <f t="shared" si="89"/>
        <v/>
      </c>
      <c r="O173" s="3" t="str">
        <f t="shared" si="83"/>
        <v/>
      </c>
      <c r="P173" s="3" t="str">
        <f t="shared" si="90"/>
        <v/>
      </c>
      <c r="Q173" s="3" t="str">
        <f t="shared" si="90"/>
        <v/>
      </c>
      <c r="R173" s="3" t="str">
        <f t="shared" si="90"/>
        <v/>
      </c>
      <c r="S173" s="3" t="str">
        <f t="shared" si="90"/>
        <v/>
      </c>
      <c r="T173" s="3" t="str">
        <f t="shared" si="72"/>
        <v/>
      </c>
      <c r="U173" s="3" t="str">
        <f t="shared" si="88"/>
        <v/>
      </c>
      <c r="V173" s="3" t="str">
        <f t="shared" si="88"/>
        <v/>
      </c>
      <c r="W173" s="3" t="str">
        <f t="shared" si="73"/>
        <v/>
      </c>
      <c r="X173" s="3" t="str">
        <f t="shared" si="76"/>
        <v/>
      </c>
      <c r="Y173" s="3" t="str">
        <f t="shared" si="85"/>
        <v/>
      </c>
      <c r="Z173" s="3" t="str">
        <f t="shared" si="85"/>
        <v/>
      </c>
      <c r="AA173" s="3" t="str">
        <f t="shared" si="85"/>
        <v/>
      </c>
      <c r="AB173" s="3" t="str">
        <f t="shared" si="85"/>
        <v/>
      </c>
      <c r="AC173" s="3" t="str">
        <f t="shared" si="91"/>
        <v/>
      </c>
      <c r="AD173" s="3" t="str">
        <f t="shared" si="84"/>
        <v>温度</v>
      </c>
      <c r="AE173" s="3" t="str">
        <f>VLOOKUP(AD173,信号字典!B:C,2,FALSE)</f>
        <v>TE</v>
      </c>
      <c r="AF173" s="6">
        <v>1</v>
      </c>
      <c r="AG173" s="3" t="str">
        <f t="shared" si="74"/>
        <v>反馈值</v>
      </c>
      <c r="AH173" s="3" t="str">
        <f>IFERROR(VLOOKUP(AG173,信号字典!F:G,2,FALSE), "F")</f>
        <v>F</v>
      </c>
      <c r="AI173" s="3"/>
    </row>
    <row r="174" spans="1:35" x14ac:dyDescent="0.15">
      <c r="A174" s="3" t="str">
        <f t="shared" si="69"/>
        <v>_TE02_F</v>
      </c>
      <c r="B174" s="3" t="s">
        <v>8</v>
      </c>
      <c r="C174" s="9" t="s">
        <v>46</v>
      </c>
      <c r="D174" s="9" t="s">
        <v>1900</v>
      </c>
      <c r="E174" s="27" t="s">
        <v>1889</v>
      </c>
      <c r="F174" s="27" t="s">
        <v>1898</v>
      </c>
      <c r="G174" s="3" t="str">
        <f t="shared" si="86"/>
        <v>温度</v>
      </c>
      <c r="H174" s="3" t="str">
        <f t="shared" si="86"/>
        <v/>
      </c>
      <c r="I174" s="3" t="str">
        <f t="shared" si="87"/>
        <v/>
      </c>
      <c r="J174" s="3" t="str">
        <f t="shared" si="71"/>
        <v/>
      </c>
      <c r="K174" s="3" t="str">
        <f t="shared" si="89"/>
        <v/>
      </c>
      <c r="L174" s="3" t="str">
        <f t="shared" si="89"/>
        <v/>
      </c>
      <c r="M174" s="3" t="str">
        <f t="shared" si="89"/>
        <v/>
      </c>
      <c r="N174" s="3" t="str">
        <f t="shared" si="89"/>
        <v/>
      </c>
      <c r="O174" s="3" t="str">
        <f t="shared" si="83"/>
        <v/>
      </c>
      <c r="P174" s="3" t="str">
        <f t="shared" si="90"/>
        <v/>
      </c>
      <c r="Q174" s="3" t="str">
        <f t="shared" si="90"/>
        <v/>
      </c>
      <c r="R174" s="3" t="str">
        <f t="shared" si="90"/>
        <v/>
      </c>
      <c r="S174" s="3" t="str">
        <f t="shared" si="90"/>
        <v/>
      </c>
      <c r="T174" s="3" t="str">
        <f t="shared" si="72"/>
        <v/>
      </c>
      <c r="U174" s="3" t="str">
        <f t="shared" si="88"/>
        <v/>
      </c>
      <c r="V174" s="3" t="str">
        <f t="shared" si="88"/>
        <v/>
      </c>
      <c r="W174" s="3" t="str">
        <f t="shared" si="73"/>
        <v/>
      </c>
      <c r="X174" s="3" t="str">
        <f t="shared" si="76"/>
        <v/>
      </c>
      <c r="Y174" s="3" t="str">
        <f t="shared" si="85"/>
        <v/>
      </c>
      <c r="Z174" s="3" t="str">
        <f t="shared" si="85"/>
        <v/>
      </c>
      <c r="AA174" s="3" t="str">
        <f t="shared" si="85"/>
        <v/>
      </c>
      <c r="AB174" s="3" t="str">
        <f t="shared" si="85"/>
        <v/>
      </c>
      <c r="AC174" s="3" t="str">
        <f t="shared" si="91"/>
        <v/>
      </c>
      <c r="AD174" s="3" t="str">
        <f t="shared" si="84"/>
        <v>温度</v>
      </c>
      <c r="AE174" s="3" t="str">
        <f>VLOOKUP(AD174,信号字典!B:C,2,FALSE)</f>
        <v>TE</v>
      </c>
      <c r="AF174" s="6">
        <v>2</v>
      </c>
      <c r="AG174" s="3" t="str">
        <f t="shared" si="74"/>
        <v>反馈值</v>
      </c>
      <c r="AH174" s="3" t="str">
        <f>IFERROR(VLOOKUP(AG174,信号字典!F:G,2,FALSE), "F")</f>
        <v>F</v>
      </c>
      <c r="AI174" s="3"/>
    </row>
    <row r="175" spans="1:35" x14ac:dyDescent="0.15">
      <c r="A175" s="3" t="str">
        <f t="shared" si="69"/>
        <v>_TE03_F</v>
      </c>
      <c r="B175" s="3" t="s">
        <v>8</v>
      </c>
      <c r="C175" s="9" t="s">
        <v>48</v>
      </c>
      <c r="D175" s="9" t="s">
        <v>1896</v>
      </c>
      <c r="E175" s="27" t="s">
        <v>1889</v>
      </c>
      <c r="F175" s="27" t="s">
        <v>1898</v>
      </c>
      <c r="G175" s="3" t="str">
        <f t="shared" si="86"/>
        <v>温度</v>
      </c>
      <c r="H175" s="3" t="str">
        <f t="shared" si="86"/>
        <v/>
      </c>
      <c r="I175" s="3" t="str">
        <f t="shared" si="87"/>
        <v/>
      </c>
      <c r="J175" s="3" t="str">
        <f t="shared" si="71"/>
        <v/>
      </c>
      <c r="K175" s="3" t="str">
        <f t="shared" si="89"/>
        <v/>
      </c>
      <c r="L175" s="3" t="str">
        <f t="shared" si="89"/>
        <v/>
      </c>
      <c r="M175" s="3" t="str">
        <f t="shared" si="89"/>
        <v/>
      </c>
      <c r="N175" s="3" t="str">
        <f t="shared" si="89"/>
        <v/>
      </c>
      <c r="O175" s="3" t="str">
        <f t="shared" si="83"/>
        <v/>
      </c>
      <c r="P175" s="3" t="str">
        <f t="shared" si="90"/>
        <v/>
      </c>
      <c r="Q175" s="3" t="str">
        <f t="shared" si="90"/>
        <v/>
      </c>
      <c r="R175" s="3" t="str">
        <f t="shared" si="90"/>
        <v/>
      </c>
      <c r="S175" s="3" t="str">
        <f t="shared" si="90"/>
        <v/>
      </c>
      <c r="T175" s="3" t="str">
        <f t="shared" si="72"/>
        <v/>
      </c>
      <c r="U175" s="3" t="str">
        <f t="shared" si="88"/>
        <v/>
      </c>
      <c r="V175" s="3" t="str">
        <f t="shared" si="88"/>
        <v/>
      </c>
      <c r="W175" s="3" t="str">
        <f t="shared" si="73"/>
        <v/>
      </c>
      <c r="X175" s="3" t="str">
        <f t="shared" si="76"/>
        <v/>
      </c>
      <c r="Y175" s="3" t="str">
        <f t="shared" si="85"/>
        <v/>
      </c>
      <c r="Z175" s="3" t="str">
        <f t="shared" si="85"/>
        <v/>
      </c>
      <c r="AA175" s="3" t="str">
        <f t="shared" si="85"/>
        <v/>
      </c>
      <c r="AB175" s="3" t="str">
        <f t="shared" si="85"/>
        <v/>
      </c>
      <c r="AC175" s="3" t="str">
        <f t="shared" si="91"/>
        <v/>
      </c>
      <c r="AD175" s="3" t="str">
        <f t="shared" si="84"/>
        <v>温度</v>
      </c>
      <c r="AE175" s="3" t="str">
        <f>VLOOKUP(AD175,信号字典!B:C,2,FALSE)</f>
        <v>TE</v>
      </c>
      <c r="AF175" s="6">
        <v>3</v>
      </c>
      <c r="AG175" s="3" t="str">
        <f t="shared" si="74"/>
        <v>反馈值</v>
      </c>
      <c r="AH175" s="3" t="str">
        <f>IFERROR(VLOOKUP(AG175,信号字典!F:G,2,FALSE), "F")</f>
        <v>F</v>
      </c>
      <c r="AI175" s="3"/>
    </row>
    <row r="176" spans="1:35" x14ac:dyDescent="0.15">
      <c r="A176" s="3" t="str">
        <f t="shared" si="69"/>
        <v>_TE04_F</v>
      </c>
      <c r="B176" s="3" t="s">
        <v>8</v>
      </c>
      <c r="C176" s="9" t="s">
        <v>50</v>
      </c>
      <c r="D176" s="9" t="s">
        <v>1943</v>
      </c>
      <c r="E176" s="27" t="s">
        <v>1889</v>
      </c>
      <c r="F176" s="27" t="s">
        <v>1898</v>
      </c>
      <c r="G176" s="3" t="str">
        <f t="shared" si="86"/>
        <v>温度</v>
      </c>
      <c r="H176" s="3" t="str">
        <f t="shared" si="86"/>
        <v/>
      </c>
      <c r="I176" s="3" t="str">
        <f t="shared" si="87"/>
        <v/>
      </c>
      <c r="J176" s="3" t="str">
        <f t="shared" si="71"/>
        <v/>
      </c>
      <c r="K176" s="3" t="str">
        <f t="shared" si="89"/>
        <v/>
      </c>
      <c r="L176" s="3" t="str">
        <f t="shared" si="89"/>
        <v/>
      </c>
      <c r="M176" s="3" t="str">
        <f t="shared" si="89"/>
        <v/>
      </c>
      <c r="N176" s="3" t="str">
        <f t="shared" si="89"/>
        <v/>
      </c>
      <c r="O176" s="3" t="str">
        <f t="shared" si="83"/>
        <v/>
      </c>
      <c r="P176" s="3" t="str">
        <f t="shared" si="90"/>
        <v/>
      </c>
      <c r="Q176" s="3" t="str">
        <f t="shared" si="90"/>
        <v/>
      </c>
      <c r="R176" s="3" t="str">
        <f t="shared" si="90"/>
        <v/>
      </c>
      <c r="S176" s="3" t="str">
        <f t="shared" si="90"/>
        <v/>
      </c>
      <c r="T176" s="3" t="str">
        <f t="shared" si="72"/>
        <v/>
      </c>
      <c r="U176" s="3" t="str">
        <f t="shared" si="88"/>
        <v/>
      </c>
      <c r="V176" s="3" t="str">
        <f t="shared" si="88"/>
        <v/>
      </c>
      <c r="W176" s="3" t="str">
        <f t="shared" si="73"/>
        <v/>
      </c>
      <c r="X176" s="3" t="str">
        <f t="shared" si="76"/>
        <v/>
      </c>
      <c r="Y176" s="3" t="str">
        <f t="shared" ref="Y176:AB195" si="92">IF(ISNUMBER(SEARCH(Y$1, $C176)), Y$1, "")</f>
        <v/>
      </c>
      <c r="Z176" s="3" t="str">
        <f t="shared" si="92"/>
        <v/>
      </c>
      <c r="AA176" s="3" t="str">
        <f t="shared" si="92"/>
        <v/>
      </c>
      <c r="AB176" s="3" t="str">
        <f t="shared" si="92"/>
        <v/>
      </c>
      <c r="AC176" s="3" t="str">
        <f t="shared" si="91"/>
        <v/>
      </c>
      <c r="AD176" s="3" t="str">
        <f t="shared" si="84"/>
        <v>温度</v>
      </c>
      <c r="AE176" s="3" t="str">
        <f>VLOOKUP(AD176,信号字典!B:C,2,FALSE)</f>
        <v>TE</v>
      </c>
      <c r="AF176" s="6">
        <v>4</v>
      </c>
      <c r="AG176" s="3" t="str">
        <f t="shared" si="74"/>
        <v>反馈值</v>
      </c>
      <c r="AH176" s="3" t="str">
        <f>IFERROR(VLOOKUP(AG176,信号字典!F:G,2,FALSE), "F")</f>
        <v>F</v>
      </c>
      <c r="AI176" s="3"/>
    </row>
    <row r="177" spans="1:35" x14ac:dyDescent="0.15">
      <c r="A177" s="3" t="str">
        <f t="shared" si="69"/>
        <v>_TE05_F</v>
      </c>
      <c r="B177" s="3" t="s">
        <v>8</v>
      </c>
      <c r="C177" s="9" t="s">
        <v>52</v>
      </c>
      <c r="D177" s="9" t="s">
        <v>1944</v>
      </c>
      <c r="E177" s="27" t="s">
        <v>1889</v>
      </c>
      <c r="F177" s="27" t="s">
        <v>1898</v>
      </c>
      <c r="G177" s="3" t="str">
        <f t="shared" si="86"/>
        <v>温度</v>
      </c>
      <c r="H177" s="3" t="str">
        <f t="shared" si="86"/>
        <v/>
      </c>
      <c r="I177" s="3" t="str">
        <f t="shared" si="87"/>
        <v/>
      </c>
      <c r="J177" s="3" t="str">
        <f t="shared" si="71"/>
        <v/>
      </c>
      <c r="K177" s="3" t="str">
        <f t="shared" si="89"/>
        <v/>
      </c>
      <c r="L177" s="3" t="str">
        <f t="shared" si="89"/>
        <v/>
      </c>
      <c r="M177" s="3" t="str">
        <f t="shared" si="89"/>
        <v/>
      </c>
      <c r="N177" s="3" t="str">
        <f t="shared" si="89"/>
        <v/>
      </c>
      <c r="O177" s="3" t="str">
        <f t="shared" si="83"/>
        <v/>
      </c>
      <c r="P177" s="3" t="str">
        <f t="shared" si="90"/>
        <v/>
      </c>
      <c r="Q177" s="3" t="str">
        <f t="shared" si="90"/>
        <v/>
      </c>
      <c r="R177" s="3" t="str">
        <f t="shared" si="90"/>
        <v/>
      </c>
      <c r="S177" s="3" t="str">
        <f t="shared" si="90"/>
        <v/>
      </c>
      <c r="T177" s="3" t="str">
        <f t="shared" si="72"/>
        <v/>
      </c>
      <c r="U177" s="3" t="str">
        <f t="shared" si="88"/>
        <v/>
      </c>
      <c r="V177" s="3" t="str">
        <f t="shared" si="88"/>
        <v/>
      </c>
      <c r="W177" s="3" t="str">
        <f t="shared" si="73"/>
        <v/>
      </c>
      <c r="X177" s="3" t="str">
        <f t="shared" si="76"/>
        <v/>
      </c>
      <c r="Y177" s="3" t="str">
        <f t="shared" si="92"/>
        <v/>
      </c>
      <c r="Z177" s="3" t="str">
        <f t="shared" si="92"/>
        <v/>
      </c>
      <c r="AA177" s="3" t="str">
        <f t="shared" si="92"/>
        <v/>
      </c>
      <c r="AB177" s="3" t="str">
        <f t="shared" si="92"/>
        <v/>
      </c>
      <c r="AC177" s="3" t="str">
        <f t="shared" si="91"/>
        <v/>
      </c>
      <c r="AD177" s="3" t="str">
        <f t="shared" si="84"/>
        <v>温度</v>
      </c>
      <c r="AE177" s="3" t="str">
        <f>VLOOKUP(AD177,信号字典!B:C,2,FALSE)</f>
        <v>TE</v>
      </c>
      <c r="AF177" s="6">
        <v>5</v>
      </c>
      <c r="AG177" s="3" t="str">
        <f t="shared" si="74"/>
        <v>反馈值</v>
      </c>
      <c r="AH177" s="3" t="str">
        <f>IFERROR(VLOOKUP(AG177,信号字典!F:G,2,FALSE), "F")</f>
        <v>F</v>
      </c>
      <c r="AI177" s="3"/>
    </row>
    <row r="178" spans="1:35" x14ac:dyDescent="0.15">
      <c r="A178" s="3" t="str">
        <f t="shared" si="69"/>
        <v>_TE06_F</v>
      </c>
      <c r="B178" s="3" t="s">
        <v>8</v>
      </c>
      <c r="C178" s="9" t="s">
        <v>54</v>
      </c>
      <c r="D178" s="9" t="s">
        <v>1945</v>
      </c>
      <c r="E178" s="27" t="s">
        <v>1889</v>
      </c>
      <c r="F178" s="27" t="s">
        <v>1898</v>
      </c>
      <c r="G178" s="3" t="str">
        <f t="shared" si="86"/>
        <v>温度</v>
      </c>
      <c r="H178" s="3" t="str">
        <f t="shared" si="86"/>
        <v/>
      </c>
      <c r="I178" s="3" t="str">
        <f t="shared" si="87"/>
        <v/>
      </c>
      <c r="J178" s="3" t="str">
        <f t="shared" si="71"/>
        <v/>
      </c>
      <c r="K178" s="3" t="str">
        <f t="shared" si="89"/>
        <v/>
      </c>
      <c r="L178" s="3" t="str">
        <f t="shared" si="89"/>
        <v/>
      </c>
      <c r="M178" s="3" t="str">
        <f t="shared" si="89"/>
        <v/>
      </c>
      <c r="N178" s="3" t="str">
        <f t="shared" si="89"/>
        <v/>
      </c>
      <c r="O178" s="3" t="str">
        <f t="shared" si="83"/>
        <v/>
      </c>
      <c r="P178" s="3" t="str">
        <f t="shared" si="90"/>
        <v/>
      </c>
      <c r="Q178" s="3" t="str">
        <f t="shared" si="90"/>
        <v/>
      </c>
      <c r="R178" s="3" t="str">
        <f t="shared" si="90"/>
        <v/>
      </c>
      <c r="S178" s="3" t="str">
        <f t="shared" si="90"/>
        <v/>
      </c>
      <c r="T178" s="3" t="str">
        <f t="shared" si="72"/>
        <v/>
      </c>
      <c r="U178" s="3" t="str">
        <f t="shared" si="88"/>
        <v/>
      </c>
      <c r="V178" s="3" t="str">
        <f t="shared" si="88"/>
        <v/>
      </c>
      <c r="W178" s="3" t="str">
        <f t="shared" si="73"/>
        <v/>
      </c>
      <c r="X178" s="3" t="str">
        <f t="shared" si="76"/>
        <v/>
      </c>
      <c r="Y178" s="3" t="str">
        <f t="shared" si="92"/>
        <v/>
      </c>
      <c r="Z178" s="3" t="str">
        <f t="shared" si="92"/>
        <v/>
      </c>
      <c r="AA178" s="3" t="str">
        <f t="shared" si="92"/>
        <v/>
      </c>
      <c r="AB178" s="3" t="str">
        <f t="shared" si="92"/>
        <v/>
      </c>
      <c r="AC178" s="3" t="str">
        <f t="shared" si="91"/>
        <v/>
      </c>
      <c r="AD178" s="3" t="str">
        <f t="shared" si="84"/>
        <v>温度</v>
      </c>
      <c r="AE178" s="3" t="str">
        <f>VLOOKUP(AD178,信号字典!B:C,2,FALSE)</f>
        <v>TE</v>
      </c>
      <c r="AF178" s="6">
        <v>6</v>
      </c>
      <c r="AG178" s="3" t="str">
        <f t="shared" si="74"/>
        <v>反馈值</v>
      </c>
      <c r="AH178" s="3" t="str">
        <f>IFERROR(VLOOKUP(AG178,信号字典!F:G,2,FALSE), "F")</f>
        <v>F</v>
      </c>
      <c r="AI178" s="3"/>
    </row>
    <row r="179" spans="1:35" x14ac:dyDescent="0.15">
      <c r="A179" s="3" t="str">
        <f t="shared" si="69"/>
        <v>_TE07_F</v>
      </c>
      <c r="B179" s="3" t="s">
        <v>8</v>
      </c>
      <c r="C179" s="9" t="s">
        <v>56</v>
      </c>
      <c r="D179" s="9" t="s">
        <v>1946</v>
      </c>
      <c r="E179" s="27" t="s">
        <v>1889</v>
      </c>
      <c r="F179" s="27" t="s">
        <v>1898</v>
      </c>
      <c r="G179" s="3" t="str">
        <f t="shared" ref="G179:G242" si="93">IF(ISNUMBER(SEARCH(G$1, $C179)), "温度", "")</f>
        <v>温度</v>
      </c>
      <c r="H179" s="3"/>
      <c r="I179" s="3" t="str">
        <f t="shared" si="87"/>
        <v/>
      </c>
      <c r="J179" s="3" t="str">
        <f t="shared" si="71"/>
        <v/>
      </c>
      <c r="K179" s="3" t="str">
        <f t="shared" si="89"/>
        <v/>
      </c>
      <c r="L179" s="3" t="str">
        <f t="shared" si="89"/>
        <v/>
      </c>
      <c r="M179" s="3" t="str">
        <f t="shared" si="89"/>
        <v/>
      </c>
      <c r="N179" s="3" t="str">
        <f t="shared" si="89"/>
        <v/>
      </c>
      <c r="O179" s="3" t="str">
        <f t="shared" si="83"/>
        <v/>
      </c>
      <c r="P179" s="3" t="str">
        <f t="shared" si="90"/>
        <v/>
      </c>
      <c r="Q179" s="3" t="str">
        <f t="shared" si="90"/>
        <v/>
      </c>
      <c r="R179" s="3" t="str">
        <f t="shared" si="90"/>
        <v/>
      </c>
      <c r="S179" s="3" t="str">
        <f t="shared" si="90"/>
        <v/>
      </c>
      <c r="T179" s="3" t="str">
        <f t="shared" si="72"/>
        <v/>
      </c>
      <c r="U179" s="3" t="str">
        <f t="shared" si="88"/>
        <v/>
      </c>
      <c r="V179" s="3" t="str">
        <f t="shared" si="88"/>
        <v/>
      </c>
      <c r="W179" s="3" t="str">
        <f t="shared" si="73"/>
        <v/>
      </c>
      <c r="X179" s="3" t="str">
        <f t="shared" si="76"/>
        <v/>
      </c>
      <c r="Y179" s="3" t="str">
        <f t="shared" si="92"/>
        <v/>
      </c>
      <c r="Z179" s="3" t="str">
        <f t="shared" si="92"/>
        <v/>
      </c>
      <c r="AA179" s="3" t="str">
        <f t="shared" si="92"/>
        <v/>
      </c>
      <c r="AB179" s="3" t="str">
        <f t="shared" si="92"/>
        <v/>
      </c>
      <c r="AC179" s="3" t="str">
        <f t="shared" si="91"/>
        <v/>
      </c>
      <c r="AD179" s="3" t="str">
        <f t="shared" si="84"/>
        <v>温度</v>
      </c>
      <c r="AE179" s="3" t="str">
        <f>VLOOKUP(AD179,信号字典!B:C,2,FALSE)</f>
        <v>TE</v>
      </c>
      <c r="AF179" s="6">
        <v>7</v>
      </c>
      <c r="AG179" s="3" t="str">
        <f t="shared" si="74"/>
        <v>反馈值</v>
      </c>
      <c r="AH179" s="3" t="str">
        <f>IFERROR(VLOOKUP(AG179,信号字典!F:G,2,FALSE), "F")</f>
        <v>F</v>
      </c>
      <c r="AI179" s="3"/>
    </row>
    <row r="180" spans="1:35" x14ac:dyDescent="0.15">
      <c r="A180" s="3" t="str">
        <f t="shared" si="69"/>
        <v>_TE08_F</v>
      </c>
      <c r="B180" s="3" t="s">
        <v>8</v>
      </c>
      <c r="C180" s="9" t="s">
        <v>58</v>
      </c>
      <c r="D180" s="9" t="s">
        <v>1947</v>
      </c>
      <c r="E180" s="27" t="s">
        <v>1889</v>
      </c>
      <c r="F180" s="27" t="s">
        <v>1898</v>
      </c>
      <c r="G180" s="3" t="str">
        <f t="shared" si="93"/>
        <v>温度</v>
      </c>
      <c r="H180" s="3"/>
      <c r="I180" s="3" t="str">
        <f t="shared" si="87"/>
        <v/>
      </c>
      <c r="J180" s="3" t="str">
        <f t="shared" si="71"/>
        <v/>
      </c>
      <c r="K180" s="3" t="str">
        <f t="shared" si="89"/>
        <v/>
      </c>
      <c r="L180" s="3" t="str">
        <f t="shared" si="89"/>
        <v/>
      </c>
      <c r="M180" s="3" t="str">
        <f t="shared" si="89"/>
        <v/>
      </c>
      <c r="N180" s="3" t="str">
        <f t="shared" si="89"/>
        <v/>
      </c>
      <c r="O180" s="3" t="str">
        <f t="shared" si="83"/>
        <v/>
      </c>
      <c r="P180" s="3" t="str">
        <f t="shared" si="90"/>
        <v/>
      </c>
      <c r="Q180" s="3" t="str">
        <f t="shared" si="90"/>
        <v/>
      </c>
      <c r="R180" s="3" t="str">
        <f t="shared" si="90"/>
        <v/>
      </c>
      <c r="S180" s="3" t="str">
        <f t="shared" si="90"/>
        <v/>
      </c>
      <c r="T180" s="3" t="str">
        <f t="shared" si="72"/>
        <v/>
      </c>
      <c r="U180" s="3" t="str">
        <f t="shared" si="88"/>
        <v/>
      </c>
      <c r="V180" s="3" t="str">
        <f t="shared" si="88"/>
        <v/>
      </c>
      <c r="W180" s="3" t="str">
        <f t="shared" si="73"/>
        <v/>
      </c>
      <c r="X180" s="3" t="str">
        <f t="shared" si="76"/>
        <v/>
      </c>
      <c r="Y180" s="3" t="str">
        <f t="shared" si="92"/>
        <v/>
      </c>
      <c r="Z180" s="3" t="str">
        <f t="shared" si="92"/>
        <v/>
      </c>
      <c r="AA180" s="3" t="str">
        <f t="shared" si="92"/>
        <v/>
      </c>
      <c r="AB180" s="3" t="str">
        <f t="shared" si="92"/>
        <v/>
      </c>
      <c r="AC180" s="3" t="str">
        <f t="shared" si="91"/>
        <v/>
      </c>
      <c r="AD180" s="3" t="str">
        <f t="shared" si="84"/>
        <v>温度</v>
      </c>
      <c r="AE180" s="3" t="str">
        <f>VLOOKUP(AD180,信号字典!B:C,2,FALSE)</f>
        <v>TE</v>
      </c>
      <c r="AF180" s="6">
        <v>8</v>
      </c>
      <c r="AG180" s="3" t="str">
        <f t="shared" si="74"/>
        <v>反馈值</v>
      </c>
      <c r="AH180" s="3" t="str">
        <f>IFERROR(VLOOKUP(AG180,信号字典!F:G,2,FALSE), "F")</f>
        <v>F</v>
      </c>
      <c r="AI180" s="3"/>
    </row>
    <row r="181" spans="1:35" x14ac:dyDescent="0.15">
      <c r="A181" s="3" t="str">
        <f t="shared" si="69"/>
        <v>_TE09_S</v>
      </c>
      <c r="B181" s="3" t="s">
        <v>8</v>
      </c>
      <c r="C181" s="9" t="s">
        <v>60</v>
      </c>
      <c r="D181" s="9" t="s">
        <v>1948</v>
      </c>
      <c r="E181" s="27" t="s">
        <v>1889</v>
      </c>
      <c r="F181" s="27" t="s">
        <v>1898</v>
      </c>
      <c r="G181" s="3" t="str">
        <f t="shared" si="93"/>
        <v>温度</v>
      </c>
      <c r="H181" s="3"/>
      <c r="I181" s="3" t="str">
        <f t="shared" si="87"/>
        <v/>
      </c>
      <c r="J181" s="3" t="str">
        <f t="shared" si="71"/>
        <v/>
      </c>
      <c r="K181" s="3" t="str">
        <f t="shared" si="89"/>
        <v/>
      </c>
      <c r="L181" s="3" t="str">
        <f t="shared" si="89"/>
        <v/>
      </c>
      <c r="M181" s="3" t="str">
        <f t="shared" si="89"/>
        <v/>
      </c>
      <c r="N181" s="3" t="str">
        <f t="shared" si="89"/>
        <v/>
      </c>
      <c r="O181" s="3" t="str">
        <f t="shared" si="83"/>
        <v/>
      </c>
      <c r="P181" s="3" t="str">
        <f t="shared" si="90"/>
        <v/>
      </c>
      <c r="Q181" s="3" t="str">
        <f t="shared" si="90"/>
        <v/>
      </c>
      <c r="R181" s="3" t="str">
        <f t="shared" si="90"/>
        <v/>
      </c>
      <c r="S181" s="3" t="str">
        <f t="shared" si="90"/>
        <v/>
      </c>
      <c r="T181" s="3" t="str">
        <f t="shared" si="72"/>
        <v/>
      </c>
      <c r="U181" s="3" t="str">
        <f t="shared" si="88"/>
        <v/>
      </c>
      <c r="V181" s="3" t="str">
        <f t="shared" si="88"/>
        <v/>
      </c>
      <c r="W181" s="3" t="str">
        <f t="shared" si="73"/>
        <v/>
      </c>
      <c r="X181" s="3" t="str">
        <f t="shared" si="76"/>
        <v/>
      </c>
      <c r="Y181" s="3" t="str">
        <f t="shared" si="92"/>
        <v/>
      </c>
      <c r="Z181" s="3" t="str">
        <f t="shared" si="92"/>
        <v/>
      </c>
      <c r="AA181" s="3" t="str">
        <f t="shared" si="92"/>
        <v/>
      </c>
      <c r="AB181" s="3" t="str">
        <f t="shared" si="92"/>
        <v/>
      </c>
      <c r="AC181" s="3" t="str">
        <f t="shared" si="91"/>
        <v>设定值</v>
      </c>
      <c r="AD181" s="3" t="str">
        <f t="shared" si="84"/>
        <v>温度</v>
      </c>
      <c r="AE181" s="3" t="str">
        <f>VLOOKUP(AD181,信号字典!B:C,2,FALSE)</f>
        <v>TE</v>
      </c>
      <c r="AF181" s="6">
        <v>9</v>
      </c>
      <c r="AG181" s="3" t="str">
        <f t="shared" si="74"/>
        <v>设定值</v>
      </c>
      <c r="AH181" s="3" t="str">
        <f>IFERROR(VLOOKUP(AG181,信号字典!F:G,2,FALSE), "F")</f>
        <v>S</v>
      </c>
      <c r="AI181" s="3"/>
    </row>
    <row r="182" spans="1:35" x14ac:dyDescent="0.15">
      <c r="A182" s="3" t="str">
        <f t="shared" si="69"/>
        <v>_TE10_S</v>
      </c>
      <c r="B182" s="3" t="s">
        <v>8</v>
      </c>
      <c r="C182" s="9" t="s">
        <v>62</v>
      </c>
      <c r="D182" s="9" t="s">
        <v>1949</v>
      </c>
      <c r="E182" s="27" t="s">
        <v>1889</v>
      </c>
      <c r="F182" s="27" t="s">
        <v>1898</v>
      </c>
      <c r="G182" s="3" t="str">
        <f t="shared" si="93"/>
        <v>温度</v>
      </c>
      <c r="H182" s="3" t="str">
        <f t="shared" ref="H182:H219" si="94">IF(ISNUMBER(SEARCH(H$1, $C182)), "温度", "")</f>
        <v/>
      </c>
      <c r="I182" s="3" t="str">
        <f t="shared" si="87"/>
        <v/>
      </c>
      <c r="J182" s="3" t="str">
        <f t="shared" si="71"/>
        <v/>
      </c>
      <c r="K182" s="3" t="str">
        <f t="shared" si="89"/>
        <v/>
      </c>
      <c r="L182" s="3" t="str">
        <f t="shared" si="89"/>
        <v/>
      </c>
      <c r="M182" s="3" t="str">
        <f t="shared" si="89"/>
        <v/>
      </c>
      <c r="N182" s="3" t="str">
        <f t="shared" si="89"/>
        <v/>
      </c>
      <c r="O182" s="3" t="str">
        <f t="shared" si="83"/>
        <v/>
      </c>
      <c r="P182" s="3" t="str">
        <f t="shared" si="90"/>
        <v/>
      </c>
      <c r="Q182" s="3" t="str">
        <f t="shared" si="90"/>
        <v/>
      </c>
      <c r="R182" s="3" t="str">
        <f t="shared" si="90"/>
        <v/>
      </c>
      <c r="S182" s="3" t="str">
        <f t="shared" si="90"/>
        <v/>
      </c>
      <c r="T182" s="3" t="str">
        <f t="shared" si="72"/>
        <v/>
      </c>
      <c r="U182" s="3" t="str">
        <f t="shared" ref="U182:V201" si="95">IF(ISNUMBER(SEARCH(U$1, $C182)), U$1, "")</f>
        <v/>
      </c>
      <c r="V182" s="3" t="str">
        <f t="shared" si="95"/>
        <v/>
      </c>
      <c r="W182" s="3" t="str">
        <f t="shared" si="73"/>
        <v/>
      </c>
      <c r="X182" s="3" t="str">
        <f t="shared" si="76"/>
        <v/>
      </c>
      <c r="Y182" s="3" t="str">
        <f t="shared" si="92"/>
        <v/>
      </c>
      <c r="Z182" s="3" t="str">
        <f t="shared" si="92"/>
        <v/>
      </c>
      <c r="AA182" s="3" t="str">
        <f t="shared" si="92"/>
        <v/>
      </c>
      <c r="AB182" s="3" t="str">
        <f t="shared" si="92"/>
        <v/>
      </c>
      <c r="AC182" s="3" t="str">
        <f t="shared" si="91"/>
        <v>设定值</v>
      </c>
      <c r="AD182" s="3" t="str">
        <f t="shared" si="84"/>
        <v>温度</v>
      </c>
      <c r="AE182" s="3" t="str">
        <f>VLOOKUP(AD182,信号字典!B:C,2,FALSE)</f>
        <v>TE</v>
      </c>
      <c r="AF182" s="6">
        <v>10</v>
      </c>
      <c r="AG182" s="3" t="str">
        <f t="shared" si="74"/>
        <v>设定值</v>
      </c>
      <c r="AH182" s="3" t="str">
        <f>IFERROR(VLOOKUP(AG182,信号字典!F:G,2,FALSE), "F")</f>
        <v>S</v>
      </c>
      <c r="AI182" s="3"/>
    </row>
    <row r="183" spans="1:35" x14ac:dyDescent="0.15">
      <c r="A183" s="3" t="str">
        <f t="shared" si="69"/>
        <v>_TE11_X</v>
      </c>
      <c r="B183" s="3" t="s">
        <v>8</v>
      </c>
      <c r="C183" s="9" t="s">
        <v>64</v>
      </c>
      <c r="D183" s="9" t="s">
        <v>1901</v>
      </c>
      <c r="E183" s="27" t="s">
        <v>1893</v>
      </c>
      <c r="F183" s="27"/>
      <c r="G183" s="3" t="str">
        <f t="shared" si="93"/>
        <v>温度</v>
      </c>
      <c r="H183" s="3" t="str">
        <f t="shared" si="94"/>
        <v/>
      </c>
      <c r="I183" s="3" t="str">
        <f t="shared" si="87"/>
        <v/>
      </c>
      <c r="J183" s="3" t="str">
        <f t="shared" si="71"/>
        <v/>
      </c>
      <c r="K183" s="3" t="str">
        <f t="shared" si="89"/>
        <v/>
      </c>
      <c r="L183" s="3" t="str">
        <f t="shared" si="89"/>
        <v/>
      </c>
      <c r="M183" s="3" t="str">
        <f t="shared" si="89"/>
        <v/>
      </c>
      <c r="N183" s="3" t="str">
        <f t="shared" si="89"/>
        <v/>
      </c>
      <c r="O183" s="3" t="str">
        <f t="shared" si="83"/>
        <v/>
      </c>
      <c r="P183" s="3" t="str">
        <f t="shared" si="90"/>
        <v/>
      </c>
      <c r="Q183" s="3" t="str">
        <f t="shared" si="90"/>
        <v/>
      </c>
      <c r="R183" s="3" t="str">
        <f t="shared" si="90"/>
        <v/>
      </c>
      <c r="S183" s="3" t="str">
        <f t="shared" si="90"/>
        <v/>
      </c>
      <c r="T183" s="3" t="str">
        <f t="shared" si="72"/>
        <v/>
      </c>
      <c r="U183" s="3" t="str">
        <f t="shared" si="95"/>
        <v/>
      </c>
      <c r="V183" s="3" t="str">
        <f t="shared" si="95"/>
        <v/>
      </c>
      <c r="W183" s="3" t="str">
        <f t="shared" si="73"/>
        <v/>
      </c>
      <c r="X183" s="3" t="str">
        <f t="shared" si="76"/>
        <v/>
      </c>
      <c r="Y183" s="3" t="str">
        <f t="shared" si="92"/>
        <v/>
      </c>
      <c r="Z183" s="3" t="str">
        <f t="shared" si="92"/>
        <v/>
      </c>
      <c r="AA183" s="3" t="str">
        <f t="shared" si="92"/>
        <v>异常</v>
      </c>
      <c r="AB183" s="3" t="str">
        <f t="shared" si="92"/>
        <v/>
      </c>
      <c r="AC183" s="3" t="str">
        <f t="shared" si="91"/>
        <v/>
      </c>
      <c r="AD183" s="3" t="str">
        <f t="shared" si="84"/>
        <v>温度</v>
      </c>
      <c r="AE183" s="3" t="str">
        <f>VLOOKUP(AD183,信号字典!B:C,2,FALSE)</f>
        <v>TE</v>
      </c>
      <c r="AF183" s="6">
        <v>11</v>
      </c>
      <c r="AG183" s="3" t="str">
        <f t="shared" si="74"/>
        <v>异常</v>
      </c>
      <c r="AH183" s="3" t="str">
        <f>IFERROR(VLOOKUP(AG183,信号字典!F:G,2,FALSE), "F")</f>
        <v>X</v>
      </c>
      <c r="AI183" s="3"/>
    </row>
    <row r="184" spans="1:35" x14ac:dyDescent="0.15">
      <c r="A184" s="3" t="str">
        <f t="shared" si="69"/>
        <v>_TE12_X</v>
      </c>
      <c r="B184" s="3" t="s">
        <v>8</v>
      </c>
      <c r="C184" s="9" t="s">
        <v>66</v>
      </c>
      <c r="D184" s="9" t="s">
        <v>1950</v>
      </c>
      <c r="E184" s="27" t="s">
        <v>1893</v>
      </c>
      <c r="F184" s="27"/>
      <c r="G184" s="3" t="str">
        <f t="shared" si="93"/>
        <v/>
      </c>
      <c r="H184" s="3" t="str">
        <f t="shared" si="94"/>
        <v>温度</v>
      </c>
      <c r="I184" s="3" t="str">
        <f t="shared" si="87"/>
        <v/>
      </c>
      <c r="J184" s="3" t="str">
        <f t="shared" si="71"/>
        <v/>
      </c>
      <c r="K184" s="3" t="str">
        <f t="shared" ref="K184:N203" si="96">IF(ISNUMBER(SEARCH(K$1, $C184)), K$1, "")</f>
        <v/>
      </c>
      <c r="L184" s="3" t="str">
        <f t="shared" si="96"/>
        <v/>
      </c>
      <c r="M184" s="3" t="str">
        <f t="shared" si="96"/>
        <v/>
      </c>
      <c r="N184" s="3" t="str">
        <f t="shared" si="96"/>
        <v/>
      </c>
      <c r="O184" s="3" t="str">
        <f t="shared" si="83"/>
        <v/>
      </c>
      <c r="P184" s="3" t="str">
        <f t="shared" ref="P184:S203" si="97">IF(ISNUMBER(SEARCH(P$1, $C184)), P$1, "")</f>
        <v/>
      </c>
      <c r="Q184" s="3" t="str">
        <f t="shared" si="97"/>
        <v/>
      </c>
      <c r="R184" s="3" t="str">
        <f t="shared" si="97"/>
        <v/>
      </c>
      <c r="S184" s="3" t="str">
        <f t="shared" si="97"/>
        <v/>
      </c>
      <c r="T184" s="3" t="str">
        <f t="shared" si="72"/>
        <v/>
      </c>
      <c r="U184" s="3" t="str">
        <f t="shared" si="95"/>
        <v/>
      </c>
      <c r="V184" s="3" t="str">
        <f t="shared" si="95"/>
        <v/>
      </c>
      <c r="W184" s="3" t="str">
        <f t="shared" si="73"/>
        <v/>
      </c>
      <c r="X184" s="3" t="str">
        <f t="shared" si="76"/>
        <v/>
      </c>
      <c r="Y184" s="3" t="str">
        <f t="shared" si="92"/>
        <v/>
      </c>
      <c r="Z184" s="3" t="str">
        <f t="shared" si="92"/>
        <v/>
      </c>
      <c r="AA184" s="3" t="str">
        <f t="shared" si="92"/>
        <v>异常</v>
      </c>
      <c r="AB184" s="3" t="str">
        <f t="shared" si="92"/>
        <v/>
      </c>
      <c r="AC184" s="3" t="str">
        <f t="shared" si="91"/>
        <v/>
      </c>
      <c r="AD184" s="3" t="str">
        <f t="shared" si="84"/>
        <v>温度</v>
      </c>
      <c r="AE184" s="3" t="str">
        <f>VLOOKUP(AD184,信号字典!B:C,2,FALSE)</f>
        <v>TE</v>
      </c>
      <c r="AF184" s="6">
        <v>12</v>
      </c>
      <c r="AG184" s="3" t="str">
        <f t="shared" si="74"/>
        <v>异常</v>
      </c>
      <c r="AH184" s="3" t="str">
        <f>IFERROR(VLOOKUP(AG184,信号字典!F:G,2,FALSE), "F")</f>
        <v>X</v>
      </c>
      <c r="AI184" s="3"/>
    </row>
    <row r="185" spans="1:35" x14ac:dyDescent="0.15">
      <c r="A185" s="3" t="str">
        <f t="shared" si="69"/>
        <v>_TE13_X</v>
      </c>
      <c r="B185" s="3" t="s">
        <v>8</v>
      </c>
      <c r="C185" s="9" t="s">
        <v>68</v>
      </c>
      <c r="D185" s="9" t="s">
        <v>1899</v>
      </c>
      <c r="E185" s="27" t="s">
        <v>1893</v>
      </c>
      <c r="F185" s="27"/>
      <c r="G185" s="3" t="str">
        <f t="shared" si="93"/>
        <v>温度</v>
      </c>
      <c r="H185" s="3" t="str">
        <f t="shared" si="94"/>
        <v/>
      </c>
      <c r="I185" s="3" t="str">
        <f t="shared" si="87"/>
        <v/>
      </c>
      <c r="J185" s="3" t="str">
        <f t="shared" si="71"/>
        <v/>
      </c>
      <c r="K185" s="3" t="str">
        <f t="shared" si="96"/>
        <v/>
      </c>
      <c r="L185" s="3" t="str">
        <f t="shared" si="96"/>
        <v/>
      </c>
      <c r="M185" s="3" t="str">
        <f t="shared" si="96"/>
        <v/>
      </c>
      <c r="N185" s="3" t="str">
        <f t="shared" si="96"/>
        <v/>
      </c>
      <c r="O185" s="3" t="str">
        <f t="shared" si="83"/>
        <v/>
      </c>
      <c r="P185" s="3" t="str">
        <f t="shared" si="97"/>
        <v/>
      </c>
      <c r="Q185" s="3" t="str">
        <f t="shared" si="97"/>
        <v/>
      </c>
      <c r="R185" s="3" t="str">
        <f t="shared" si="97"/>
        <v/>
      </c>
      <c r="S185" s="3" t="str">
        <f t="shared" si="97"/>
        <v/>
      </c>
      <c r="T185" s="3" t="str">
        <f t="shared" si="72"/>
        <v/>
      </c>
      <c r="U185" s="3" t="str">
        <f t="shared" si="95"/>
        <v/>
      </c>
      <c r="V185" s="3" t="str">
        <f t="shared" si="95"/>
        <v/>
      </c>
      <c r="W185" s="3" t="str">
        <f t="shared" si="73"/>
        <v/>
      </c>
      <c r="X185" s="3" t="str">
        <f t="shared" si="76"/>
        <v/>
      </c>
      <c r="Y185" s="3" t="str">
        <f t="shared" si="92"/>
        <v/>
      </c>
      <c r="Z185" s="3" t="str">
        <f t="shared" si="92"/>
        <v/>
      </c>
      <c r="AA185" s="3" t="str">
        <f t="shared" si="92"/>
        <v>异常</v>
      </c>
      <c r="AB185" s="3" t="str">
        <f t="shared" si="92"/>
        <v/>
      </c>
      <c r="AC185" s="3" t="str">
        <f t="shared" si="91"/>
        <v/>
      </c>
      <c r="AD185" s="3" t="str">
        <f t="shared" si="84"/>
        <v>温度</v>
      </c>
      <c r="AE185" s="3" t="str">
        <f>VLOOKUP(AD185,信号字典!B:C,2,FALSE)</f>
        <v>TE</v>
      </c>
      <c r="AF185" s="6">
        <v>13</v>
      </c>
      <c r="AG185" s="3" t="str">
        <f t="shared" si="74"/>
        <v>异常</v>
      </c>
      <c r="AH185" s="3" t="str">
        <f>IFERROR(VLOOKUP(AG185,信号字典!F:G,2,FALSE), "F")</f>
        <v>X</v>
      </c>
      <c r="AI185" s="3"/>
    </row>
    <row r="186" spans="1:35" x14ac:dyDescent="0.15">
      <c r="A186" s="3" t="str">
        <f t="shared" si="69"/>
        <v>_DP01_F</v>
      </c>
      <c r="B186" s="3" t="s">
        <v>8</v>
      </c>
      <c r="C186" s="9" t="s">
        <v>70</v>
      </c>
      <c r="D186" s="9" t="s">
        <v>1951</v>
      </c>
      <c r="E186" s="27" t="s">
        <v>1889</v>
      </c>
      <c r="F186" s="27" t="s">
        <v>1919</v>
      </c>
      <c r="G186" s="3" t="str">
        <f t="shared" si="93"/>
        <v/>
      </c>
      <c r="H186" s="3" t="str">
        <f t="shared" si="94"/>
        <v/>
      </c>
      <c r="I186" s="3" t="str">
        <f t="shared" si="87"/>
        <v/>
      </c>
      <c r="J186" s="3" t="str">
        <f t="shared" si="71"/>
        <v/>
      </c>
      <c r="K186" s="3" t="str">
        <f t="shared" si="96"/>
        <v>压差</v>
      </c>
      <c r="L186" s="3" t="str">
        <f t="shared" si="96"/>
        <v/>
      </c>
      <c r="M186" s="3" t="str">
        <f t="shared" si="96"/>
        <v/>
      </c>
      <c r="N186" s="3" t="str">
        <f t="shared" si="96"/>
        <v/>
      </c>
      <c r="O186" s="3" t="str">
        <f t="shared" si="83"/>
        <v/>
      </c>
      <c r="P186" s="3" t="str">
        <f t="shared" si="97"/>
        <v/>
      </c>
      <c r="Q186" s="3" t="str">
        <f t="shared" si="97"/>
        <v/>
      </c>
      <c r="R186" s="3" t="str">
        <f t="shared" si="97"/>
        <v/>
      </c>
      <c r="S186" s="3" t="str">
        <f t="shared" si="97"/>
        <v/>
      </c>
      <c r="T186" s="3" t="str">
        <f t="shared" si="72"/>
        <v/>
      </c>
      <c r="U186" s="3" t="str">
        <f t="shared" si="95"/>
        <v/>
      </c>
      <c r="V186" s="3" t="str">
        <f t="shared" si="95"/>
        <v/>
      </c>
      <c r="W186" s="3" t="str">
        <f t="shared" si="73"/>
        <v/>
      </c>
      <c r="X186" s="3" t="str">
        <f t="shared" si="76"/>
        <v/>
      </c>
      <c r="Y186" s="3" t="str">
        <f t="shared" si="92"/>
        <v/>
      </c>
      <c r="Z186" s="3" t="str">
        <f t="shared" si="92"/>
        <v/>
      </c>
      <c r="AA186" s="3" t="str">
        <f t="shared" si="92"/>
        <v/>
      </c>
      <c r="AB186" s="3" t="str">
        <f t="shared" si="92"/>
        <v/>
      </c>
      <c r="AC186" s="3" t="str">
        <f t="shared" si="91"/>
        <v/>
      </c>
      <c r="AD186" s="3" t="str">
        <f t="shared" si="84"/>
        <v>压差</v>
      </c>
      <c r="AE186" s="3" t="str">
        <f>VLOOKUP(AD186,信号字典!B:C,2,FALSE)</f>
        <v>DP</v>
      </c>
      <c r="AF186" s="3">
        <v>1</v>
      </c>
      <c r="AG186" s="3" t="str">
        <f t="shared" si="74"/>
        <v>反馈值</v>
      </c>
      <c r="AH186" s="3" t="str">
        <f>IFERROR(VLOOKUP(AG186,信号字典!F:G,2,FALSE), "F")</f>
        <v>F</v>
      </c>
      <c r="AI186" s="3" t="s">
        <v>1952</v>
      </c>
    </row>
    <row r="187" spans="1:35" x14ac:dyDescent="0.15">
      <c r="A187" s="3" t="str">
        <f t="shared" si="69"/>
        <v>_DP02_X</v>
      </c>
      <c r="B187" s="3" t="s">
        <v>8</v>
      </c>
      <c r="C187" s="9" t="s">
        <v>72</v>
      </c>
      <c r="D187" s="9" t="s">
        <v>1902</v>
      </c>
      <c r="E187" s="27" t="s">
        <v>1893</v>
      </c>
      <c r="F187" s="27"/>
      <c r="G187" s="3" t="str">
        <f t="shared" si="93"/>
        <v/>
      </c>
      <c r="H187" s="3" t="str">
        <f t="shared" si="94"/>
        <v/>
      </c>
      <c r="I187" s="3" t="str">
        <f t="shared" si="87"/>
        <v/>
      </c>
      <c r="J187" s="3" t="str">
        <f t="shared" si="71"/>
        <v/>
      </c>
      <c r="K187" s="3" t="str">
        <f t="shared" si="96"/>
        <v>压差</v>
      </c>
      <c r="L187" s="3" t="str">
        <f t="shared" si="96"/>
        <v/>
      </c>
      <c r="M187" s="3" t="str">
        <f t="shared" si="96"/>
        <v/>
      </c>
      <c r="N187" s="3" t="str">
        <f t="shared" si="96"/>
        <v/>
      </c>
      <c r="O187" s="3" t="str">
        <f t="shared" si="83"/>
        <v/>
      </c>
      <c r="P187" s="3" t="str">
        <f t="shared" si="97"/>
        <v/>
      </c>
      <c r="Q187" s="3" t="str">
        <f t="shared" si="97"/>
        <v/>
      </c>
      <c r="R187" s="3" t="str">
        <f t="shared" si="97"/>
        <v/>
      </c>
      <c r="S187" s="3" t="str">
        <f t="shared" si="97"/>
        <v/>
      </c>
      <c r="T187" s="3" t="str">
        <f t="shared" si="72"/>
        <v/>
      </c>
      <c r="U187" s="3" t="str">
        <f t="shared" si="95"/>
        <v/>
      </c>
      <c r="V187" s="3" t="str">
        <f t="shared" si="95"/>
        <v/>
      </c>
      <c r="W187" s="3" t="str">
        <f t="shared" si="73"/>
        <v/>
      </c>
      <c r="X187" s="3" t="str">
        <f t="shared" si="76"/>
        <v/>
      </c>
      <c r="Y187" s="3" t="str">
        <f t="shared" si="92"/>
        <v/>
      </c>
      <c r="Z187" s="3" t="str">
        <f t="shared" si="92"/>
        <v/>
      </c>
      <c r="AA187" s="3" t="str">
        <f t="shared" si="92"/>
        <v>异常</v>
      </c>
      <c r="AB187" s="3" t="str">
        <f t="shared" si="92"/>
        <v/>
      </c>
      <c r="AC187" s="3" t="str">
        <f t="shared" si="91"/>
        <v/>
      </c>
      <c r="AD187" s="3" t="str">
        <f t="shared" si="84"/>
        <v>压差</v>
      </c>
      <c r="AE187" s="3" t="str">
        <f>VLOOKUP(AD187,信号字典!B:C,2,FALSE)</f>
        <v>DP</v>
      </c>
      <c r="AF187" s="3">
        <v>2</v>
      </c>
      <c r="AG187" s="3" t="str">
        <f t="shared" si="74"/>
        <v>异常</v>
      </c>
      <c r="AH187" s="3" t="str">
        <f>IFERROR(VLOOKUP(AG187,信号字典!F:G,2,FALSE), "F")</f>
        <v>X</v>
      </c>
      <c r="AI187" s="3"/>
    </row>
    <row r="188" spans="1:35" x14ac:dyDescent="0.15">
      <c r="A188" s="3" t="str">
        <f t="shared" si="69"/>
        <v>_DP03_X</v>
      </c>
      <c r="B188" s="3" t="s">
        <v>8</v>
      </c>
      <c r="C188" s="9" t="s">
        <v>74</v>
      </c>
      <c r="D188" s="9" t="s">
        <v>1903</v>
      </c>
      <c r="E188" s="27" t="s">
        <v>1893</v>
      </c>
      <c r="F188" s="27"/>
      <c r="G188" s="3" t="str">
        <f t="shared" si="93"/>
        <v/>
      </c>
      <c r="H188" s="3" t="str">
        <f t="shared" si="94"/>
        <v/>
      </c>
      <c r="I188" s="3" t="str">
        <f t="shared" si="87"/>
        <v/>
      </c>
      <c r="J188" s="3" t="str">
        <f t="shared" si="71"/>
        <v/>
      </c>
      <c r="K188" s="3" t="str">
        <f t="shared" si="96"/>
        <v>压差</v>
      </c>
      <c r="L188" s="3" t="str">
        <f t="shared" si="96"/>
        <v/>
      </c>
      <c r="M188" s="3" t="str">
        <f t="shared" si="96"/>
        <v/>
      </c>
      <c r="N188" s="3" t="str">
        <f t="shared" si="96"/>
        <v/>
      </c>
      <c r="O188" s="3" t="str">
        <f t="shared" si="83"/>
        <v/>
      </c>
      <c r="P188" s="3" t="str">
        <f t="shared" si="97"/>
        <v/>
      </c>
      <c r="Q188" s="3" t="str">
        <f t="shared" si="97"/>
        <v/>
      </c>
      <c r="R188" s="3" t="str">
        <f t="shared" si="97"/>
        <v/>
      </c>
      <c r="S188" s="3" t="str">
        <f t="shared" si="97"/>
        <v/>
      </c>
      <c r="T188" s="3" t="str">
        <f t="shared" si="72"/>
        <v/>
      </c>
      <c r="U188" s="3" t="str">
        <f t="shared" si="95"/>
        <v/>
      </c>
      <c r="V188" s="3" t="str">
        <f t="shared" si="95"/>
        <v/>
      </c>
      <c r="W188" s="3" t="str">
        <f t="shared" si="73"/>
        <v/>
      </c>
      <c r="X188" s="3" t="str">
        <f t="shared" si="76"/>
        <v/>
      </c>
      <c r="Y188" s="3" t="str">
        <f t="shared" si="92"/>
        <v/>
      </c>
      <c r="Z188" s="3" t="str">
        <f t="shared" si="92"/>
        <v/>
      </c>
      <c r="AA188" s="3" t="str">
        <f t="shared" si="92"/>
        <v>异常</v>
      </c>
      <c r="AB188" s="3" t="str">
        <f t="shared" si="92"/>
        <v/>
      </c>
      <c r="AC188" s="3" t="str">
        <f t="shared" si="91"/>
        <v/>
      </c>
      <c r="AD188" s="3" t="str">
        <f t="shared" si="84"/>
        <v>压差</v>
      </c>
      <c r="AE188" s="3" t="str">
        <f>VLOOKUP(AD188,信号字典!B:C,2,FALSE)</f>
        <v>DP</v>
      </c>
      <c r="AF188" s="3">
        <v>3</v>
      </c>
      <c r="AG188" s="3" t="str">
        <f t="shared" si="74"/>
        <v>异常</v>
      </c>
      <c r="AH188" s="3" t="str">
        <f>IFERROR(VLOOKUP(AG188,信号字典!F:G,2,FALSE), "F")</f>
        <v>X</v>
      </c>
      <c r="AI188" s="3"/>
    </row>
    <row r="189" spans="1:35" x14ac:dyDescent="0.15">
      <c r="A189" s="3" t="str">
        <f t="shared" si="69"/>
        <v>_DP04_X</v>
      </c>
      <c r="B189" s="3" t="s">
        <v>8</v>
      </c>
      <c r="C189" s="9" t="s">
        <v>76</v>
      </c>
      <c r="D189" s="9" t="s">
        <v>1953</v>
      </c>
      <c r="E189" s="27" t="s">
        <v>1893</v>
      </c>
      <c r="F189" s="27"/>
      <c r="G189" s="3" t="str">
        <f t="shared" si="93"/>
        <v/>
      </c>
      <c r="H189" s="3" t="str">
        <f t="shared" si="94"/>
        <v/>
      </c>
      <c r="I189" s="3" t="str">
        <f t="shared" si="87"/>
        <v/>
      </c>
      <c r="J189" s="3" t="str">
        <f t="shared" si="71"/>
        <v/>
      </c>
      <c r="K189" s="3" t="str">
        <f t="shared" si="96"/>
        <v>压差</v>
      </c>
      <c r="L189" s="3" t="str">
        <f t="shared" si="96"/>
        <v/>
      </c>
      <c r="M189" s="3" t="str">
        <f t="shared" si="96"/>
        <v/>
      </c>
      <c r="N189" s="3" t="str">
        <f t="shared" si="96"/>
        <v/>
      </c>
      <c r="O189" s="3" t="str">
        <f t="shared" si="83"/>
        <v/>
      </c>
      <c r="P189" s="3" t="str">
        <f t="shared" si="97"/>
        <v/>
      </c>
      <c r="Q189" s="3" t="str">
        <f t="shared" si="97"/>
        <v/>
      </c>
      <c r="R189" s="3" t="str">
        <f t="shared" si="97"/>
        <v/>
      </c>
      <c r="S189" s="3" t="str">
        <f t="shared" si="97"/>
        <v/>
      </c>
      <c r="T189" s="3" t="str">
        <f t="shared" si="72"/>
        <v/>
      </c>
      <c r="U189" s="3" t="str">
        <f t="shared" si="95"/>
        <v/>
      </c>
      <c r="V189" s="3" t="str">
        <f t="shared" si="95"/>
        <v/>
      </c>
      <c r="W189" s="3" t="str">
        <f t="shared" si="73"/>
        <v/>
      </c>
      <c r="X189" s="3" t="str">
        <f t="shared" si="76"/>
        <v/>
      </c>
      <c r="Y189" s="3" t="str">
        <f t="shared" si="92"/>
        <v/>
      </c>
      <c r="Z189" s="3" t="str">
        <f t="shared" si="92"/>
        <v/>
      </c>
      <c r="AA189" s="3" t="str">
        <f t="shared" si="92"/>
        <v>异常</v>
      </c>
      <c r="AB189" s="3" t="str">
        <f t="shared" si="92"/>
        <v/>
      </c>
      <c r="AC189" s="3" t="str">
        <f t="shared" si="91"/>
        <v/>
      </c>
      <c r="AD189" s="3" t="str">
        <f t="shared" si="84"/>
        <v>压差</v>
      </c>
      <c r="AE189" s="3" t="str">
        <f>VLOOKUP(AD189,信号字典!B:C,2,FALSE)</f>
        <v>DP</v>
      </c>
      <c r="AF189" s="3">
        <v>4</v>
      </c>
      <c r="AG189" s="3" t="str">
        <f t="shared" si="74"/>
        <v>异常</v>
      </c>
      <c r="AH189" s="3" t="str">
        <f>IFERROR(VLOOKUP(AG189,信号字典!F:G,2,FALSE), "F")</f>
        <v>X</v>
      </c>
      <c r="AI189" s="3"/>
    </row>
    <row r="190" spans="1:35" x14ac:dyDescent="0.15">
      <c r="A190" s="3" t="str">
        <f t="shared" si="69"/>
        <v>_PR01_F</v>
      </c>
      <c r="B190" s="3" t="s">
        <v>8</v>
      </c>
      <c r="C190" s="9" t="s">
        <v>78</v>
      </c>
      <c r="D190" s="9" t="s">
        <v>1918</v>
      </c>
      <c r="E190" s="27" t="s">
        <v>1889</v>
      </c>
      <c r="F190" s="27" t="s">
        <v>1919</v>
      </c>
      <c r="G190" s="3" t="str">
        <f t="shared" si="93"/>
        <v/>
      </c>
      <c r="H190" s="3" t="str">
        <f t="shared" si="94"/>
        <v/>
      </c>
      <c r="I190" s="3" t="str">
        <f t="shared" si="87"/>
        <v/>
      </c>
      <c r="J190" s="3" t="str">
        <f t="shared" si="71"/>
        <v>压力</v>
      </c>
      <c r="K190" s="3" t="str">
        <f t="shared" si="96"/>
        <v/>
      </c>
      <c r="L190" s="3" t="str">
        <f t="shared" si="96"/>
        <v/>
      </c>
      <c r="M190" s="3" t="str">
        <f t="shared" si="96"/>
        <v/>
      </c>
      <c r="N190" s="3" t="str">
        <f t="shared" si="96"/>
        <v/>
      </c>
      <c r="O190" s="3" t="str">
        <f t="shared" si="83"/>
        <v/>
      </c>
      <c r="P190" s="3" t="str">
        <f t="shared" si="97"/>
        <v/>
      </c>
      <c r="Q190" s="3" t="str">
        <f t="shared" si="97"/>
        <v/>
      </c>
      <c r="R190" s="3" t="str">
        <f t="shared" si="97"/>
        <v/>
      </c>
      <c r="S190" s="3" t="str">
        <f t="shared" si="97"/>
        <v/>
      </c>
      <c r="T190" s="3" t="str">
        <f t="shared" si="72"/>
        <v/>
      </c>
      <c r="U190" s="3" t="str">
        <f t="shared" si="95"/>
        <v/>
      </c>
      <c r="V190" s="3" t="str">
        <f t="shared" si="95"/>
        <v/>
      </c>
      <c r="W190" s="3" t="str">
        <f t="shared" si="73"/>
        <v/>
      </c>
      <c r="X190" s="3" t="str">
        <f t="shared" si="76"/>
        <v/>
      </c>
      <c r="Y190" s="3" t="str">
        <f t="shared" si="92"/>
        <v/>
      </c>
      <c r="Z190" s="3" t="str">
        <f t="shared" si="92"/>
        <v/>
      </c>
      <c r="AA190" s="3" t="str">
        <f t="shared" si="92"/>
        <v/>
      </c>
      <c r="AB190" s="3" t="str">
        <f t="shared" si="92"/>
        <v/>
      </c>
      <c r="AC190" s="3" t="str">
        <f t="shared" si="91"/>
        <v/>
      </c>
      <c r="AD190" s="3" t="str">
        <f t="shared" si="84"/>
        <v>压力</v>
      </c>
      <c r="AE190" s="3" t="str">
        <f>VLOOKUP(AD190,信号字典!B:C,2,FALSE)</f>
        <v>PR</v>
      </c>
      <c r="AF190" s="3">
        <v>1</v>
      </c>
      <c r="AG190" s="3" t="str">
        <f t="shared" si="74"/>
        <v>反馈值</v>
      </c>
      <c r="AH190" s="3" t="str">
        <f>IFERROR(VLOOKUP(AG190,信号字典!F:G,2,FALSE), "F")</f>
        <v>F</v>
      </c>
      <c r="AI190" s="3"/>
    </row>
    <row r="191" spans="1:35" x14ac:dyDescent="0.15">
      <c r="A191" s="3" t="str">
        <f t="shared" si="69"/>
        <v>_SN01_M</v>
      </c>
      <c r="B191" s="3" t="s">
        <v>8</v>
      </c>
      <c r="C191" s="9" t="s">
        <v>80</v>
      </c>
      <c r="D191" s="9" t="s">
        <v>1954</v>
      </c>
      <c r="E191" s="27" t="s">
        <v>1893</v>
      </c>
      <c r="F191" s="27"/>
      <c r="G191" s="3" t="str">
        <f t="shared" si="93"/>
        <v/>
      </c>
      <c r="H191" s="3" t="str">
        <f t="shared" si="94"/>
        <v/>
      </c>
      <c r="I191" s="3" t="str">
        <f t="shared" si="87"/>
        <v/>
      </c>
      <c r="J191" s="3" t="str">
        <f t="shared" si="71"/>
        <v/>
      </c>
      <c r="K191" s="3" t="str">
        <f t="shared" si="96"/>
        <v/>
      </c>
      <c r="L191" s="3" t="str">
        <f t="shared" si="96"/>
        <v/>
      </c>
      <c r="M191" s="3" t="str">
        <f t="shared" si="96"/>
        <v/>
      </c>
      <c r="N191" s="3" t="str">
        <f t="shared" si="96"/>
        <v/>
      </c>
      <c r="O191" s="3" t="str">
        <f t="shared" si="83"/>
        <v/>
      </c>
      <c r="P191" s="3" t="str">
        <f t="shared" si="97"/>
        <v/>
      </c>
      <c r="Q191" s="3" t="str">
        <f t="shared" si="97"/>
        <v/>
      </c>
      <c r="R191" s="3" t="str">
        <f t="shared" si="97"/>
        <v/>
      </c>
      <c r="S191" s="3" t="str">
        <f t="shared" si="97"/>
        <v/>
      </c>
      <c r="T191" s="3" t="str">
        <f t="shared" si="72"/>
        <v/>
      </c>
      <c r="U191" s="3" t="str">
        <f t="shared" si="95"/>
        <v/>
      </c>
      <c r="V191" s="3" t="str">
        <f t="shared" si="95"/>
        <v/>
      </c>
      <c r="W191" s="3" t="str">
        <f t="shared" si="73"/>
        <v>状态信号</v>
      </c>
      <c r="X191" s="3" t="str">
        <f t="shared" si="76"/>
        <v/>
      </c>
      <c r="Y191" s="3" t="str">
        <f t="shared" si="92"/>
        <v/>
      </c>
      <c r="Z191" s="3" t="str">
        <f t="shared" si="92"/>
        <v>远程</v>
      </c>
      <c r="AA191" s="3" t="str">
        <f t="shared" si="92"/>
        <v/>
      </c>
      <c r="AB191" s="3" t="str">
        <f t="shared" si="92"/>
        <v/>
      </c>
      <c r="AC191" s="3" t="str">
        <f t="shared" si="91"/>
        <v/>
      </c>
      <c r="AD191" s="3" t="str">
        <f t="shared" si="84"/>
        <v>状态信号</v>
      </c>
      <c r="AE191" s="3" t="str">
        <f>VLOOKUP(AD191,信号字典!B:C,2,FALSE)</f>
        <v>SN</v>
      </c>
      <c r="AF191" s="3">
        <v>1</v>
      </c>
      <c r="AG191" s="3" t="str">
        <f t="shared" si="74"/>
        <v>远程</v>
      </c>
      <c r="AH191" s="3" t="str">
        <f>IFERROR(VLOOKUP(AG191,信号字典!F:G,2,FALSE), "F")</f>
        <v>M</v>
      </c>
      <c r="AI191" s="3"/>
    </row>
    <row r="192" spans="1:35" x14ac:dyDescent="0.15">
      <c r="A192" s="3" t="str">
        <f t="shared" si="69"/>
        <v>_SN02_R</v>
      </c>
      <c r="B192" s="3" t="s">
        <v>8</v>
      </c>
      <c r="C192" s="9" t="s">
        <v>82</v>
      </c>
      <c r="D192" s="9" t="s">
        <v>1955</v>
      </c>
      <c r="E192" s="27" t="s">
        <v>1893</v>
      </c>
      <c r="F192" s="27"/>
      <c r="G192" s="3" t="str">
        <f t="shared" si="93"/>
        <v/>
      </c>
      <c r="H192" s="3" t="str">
        <f t="shared" si="94"/>
        <v/>
      </c>
      <c r="I192" s="3" t="str">
        <f t="shared" si="87"/>
        <v/>
      </c>
      <c r="J192" s="3" t="str">
        <f t="shared" si="71"/>
        <v/>
      </c>
      <c r="K192" s="3" t="str">
        <f t="shared" si="96"/>
        <v/>
      </c>
      <c r="L192" s="3" t="str">
        <f t="shared" si="96"/>
        <v/>
      </c>
      <c r="M192" s="3" t="str">
        <f t="shared" si="96"/>
        <v/>
      </c>
      <c r="N192" s="3" t="str">
        <f t="shared" si="96"/>
        <v/>
      </c>
      <c r="O192" s="3" t="str">
        <f t="shared" si="83"/>
        <v/>
      </c>
      <c r="P192" s="3" t="str">
        <f t="shared" si="97"/>
        <v/>
      </c>
      <c r="Q192" s="3" t="str">
        <f t="shared" si="97"/>
        <v/>
      </c>
      <c r="R192" s="3" t="str">
        <f t="shared" si="97"/>
        <v/>
      </c>
      <c r="S192" s="3" t="str">
        <f t="shared" si="97"/>
        <v/>
      </c>
      <c r="T192" s="3" t="str">
        <f t="shared" si="72"/>
        <v/>
      </c>
      <c r="U192" s="3" t="str">
        <f t="shared" si="95"/>
        <v/>
      </c>
      <c r="V192" s="3" t="str">
        <f t="shared" si="95"/>
        <v/>
      </c>
      <c r="W192" s="3" t="str">
        <f t="shared" si="73"/>
        <v>状态信号</v>
      </c>
      <c r="X192" s="3" t="str">
        <f t="shared" si="76"/>
        <v>运行</v>
      </c>
      <c r="Y192" s="3" t="str">
        <f t="shared" si="92"/>
        <v/>
      </c>
      <c r="Z192" s="3" t="str">
        <f t="shared" si="92"/>
        <v/>
      </c>
      <c r="AA192" s="3" t="str">
        <f t="shared" si="92"/>
        <v/>
      </c>
      <c r="AB192" s="3" t="str">
        <f t="shared" si="92"/>
        <v/>
      </c>
      <c r="AC192" s="3" t="str">
        <f t="shared" si="91"/>
        <v/>
      </c>
      <c r="AD192" s="3" t="str">
        <f t="shared" si="84"/>
        <v>状态信号</v>
      </c>
      <c r="AE192" s="3" t="str">
        <f>VLOOKUP(AD192,信号字典!B:C,2,FALSE)</f>
        <v>SN</v>
      </c>
      <c r="AF192" s="3">
        <v>2</v>
      </c>
      <c r="AG192" s="3" t="str">
        <f t="shared" si="74"/>
        <v>运行</v>
      </c>
      <c r="AH192" s="3" t="str">
        <f>IFERROR(VLOOKUP(AG192,信号字典!F:G,2,FALSE), "F")</f>
        <v>R</v>
      </c>
      <c r="AI192" s="3"/>
    </row>
    <row r="193" spans="1:35" x14ac:dyDescent="0.15">
      <c r="A193" s="3" t="str">
        <f t="shared" si="69"/>
        <v>_SN03_E</v>
      </c>
      <c r="B193" s="3" t="s">
        <v>8</v>
      </c>
      <c r="C193" s="9" t="s">
        <v>84</v>
      </c>
      <c r="D193" s="9" t="s">
        <v>1956</v>
      </c>
      <c r="E193" s="27" t="s">
        <v>1893</v>
      </c>
      <c r="F193" s="27"/>
      <c r="G193" s="3" t="str">
        <f t="shared" si="93"/>
        <v/>
      </c>
      <c r="H193" s="3" t="str">
        <f t="shared" si="94"/>
        <v/>
      </c>
      <c r="I193" s="3" t="str">
        <f t="shared" si="87"/>
        <v/>
      </c>
      <c r="J193" s="3" t="str">
        <f t="shared" si="71"/>
        <v/>
      </c>
      <c r="K193" s="3" t="str">
        <f t="shared" si="96"/>
        <v/>
      </c>
      <c r="L193" s="3" t="str">
        <f t="shared" si="96"/>
        <v/>
      </c>
      <c r="M193" s="3" t="str">
        <f t="shared" si="96"/>
        <v/>
      </c>
      <c r="N193" s="3" t="str">
        <f t="shared" si="96"/>
        <v/>
      </c>
      <c r="O193" s="3" t="str">
        <f t="shared" si="83"/>
        <v/>
      </c>
      <c r="P193" s="3" t="str">
        <f t="shared" si="97"/>
        <v/>
      </c>
      <c r="Q193" s="3" t="str">
        <f t="shared" si="97"/>
        <v/>
      </c>
      <c r="R193" s="3" t="str">
        <f t="shared" si="97"/>
        <v/>
      </c>
      <c r="S193" s="3" t="str">
        <f t="shared" si="97"/>
        <v/>
      </c>
      <c r="T193" s="3" t="str">
        <f t="shared" si="72"/>
        <v/>
      </c>
      <c r="U193" s="3" t="str">
        <f t="shared" si="95"/>
        <v/>
      </c>
      <c r="V193" s="3" t="str">
        <f t="shared" si="95"/>
        <v/>
      </c>
      <c r="W193" s="3" t="str">
        <f t="shared" si="73"/>
        <v>状态信号</v>
      </c>
      <c r="X193" s="3" t="str">
        <f t="shared" si="76"/>
        <v/>
      </c>
      <c r="Y193" s="3" t="str">
        <f t="shared" si="92"/>
        <v>故障</v>
      </c>
      <c r="Z193" s="3" t="str">
        <f t="shared" si="92"/>
        <v/>
      </c>
      <c r="AA193" s="3" t="str">
        <f t="shared" si="92"/>
        <v/>
      </c>
      <c r="AB193" s="3" t="str">
        <f t="shared" si="92"/>
        <v/>
      </c>
      <c r="AC193" s="3" t="str">
        <f t="shared" si="91"/>
        <v/>
      </c>
      <c r="AD193" s="3" t="str">
        <f t="shared" si="84"/>
        <v>状态信号</v>
      </c>
      <c r="AE193" s="3" t="str">
        <f>VLOOKUP(AD193,信号字典!B:C,2,FALSE)</f>
        <v>SN</v>
      </c>
      <c r="AF193" s="3">
        <v>3</v>
      </c>
      <c r="AG193" s="3" t="str">
        <f t="shared" si="74"/>
        <v>故障</v>
      </c>
      <c r="AH193" s="3" t="str">
        <f>IFERROR(VLOOKUP(AG193,信号字典!F:G,2,FALSE), "F")</f>
        <v>E</v>
      </c>
      <c r="AI193" s="3"/>
    </row>
    <row r="194" spans="1:35" x14ac:dyDescent="0.15">
      <c r="A194" s="3" t="str">
        <f t="shared" ref="A194:A257" si="98">("_"&amp;AE194&amp;TEXT(AF194,"00")&amp;"_"&amp;AH194)</f>
        <v>_SN04_R</v>
      </c>
      <c r="B194" s="3" t="s">
        <v>8</v>
      </c>
      <c r="C194" s="9" t="s">
        <v>86</v>
      </c>
      <c r="D194" s="9" t="s">
        <v>1957</v>
      </c>
      <c r="E194" s="27" t="s">
        <v>1893</v>
      </c>
      <c r="F194" s="27"/>
      <c r="G194" s="3" t="str">
        <f t="shared" si="93"/>
        <v/>
      </c>
      <c r="H194" s="3" t="str">
        <f t="shared" si="94"/>
        <v/>
      </c>
      <c r="I194" s="3"/>
      <c r="J194" s="3" t="str">
        <f t="shared" ref="J194:J257" si="99">IF(ISNUMBER(SEARCH(J$1, $C194)), "压力", "")</f>
        <v/>
      </c>
      <c r="K194" s="3" t="str">
        <f t="shared" si="96"/>
        <v/>
      </c>
      <c r="L194" s="3" t="str">
        <f t="shared" si="96"/>
        <v/>
      </c>
      <c r="M194" s="3" t="str">
        <f t="shared" si="96"/>
        <v/>
      </c>
      <c r="N194" s="3" t="str">
        <f t="shared" si="96"/>
        <v/>
      </c>
      <c r="O194" s="3" t="str">
        <f t="shared" si="83"/>
        <v/>
      </c>
      <c r="P194" s="3" t="str">
        <f t="shared" si="97"/>
        <v/>
      </c>
      <c r="Q194" s="3" t="str">
        <f t="shared" si="97"/>
        <v/>
      </c>
      <c r="R194" s="3" t="str">
        <f t="shared" si="97"/>
        <v/>
      </c>
      <c r="S194" s="3" t="str">
        <f t="shared" si="97"/>
        <v/>
      </c>
      <c r="T194" s="3" t="str">
        <f t="shared" ref="T194:T257" si="100">IF(ISNUMBER(SEARCH("到位", $C194)), $T$1, "")</f>
        <v/>
      </c>
      <c r="U194" s="3" t="str">
        <f t="shared" si="95"/>
        <v/>
      </c>
      <c r="V194" s="3" t="str">
        <f t="shared" si="95"/>
        <v/>
      </c>
      <c r="W194" s="3" t="str">
        <f t="shared" ref="W194:W257" si="101">IF(ISNUMBER(SEARCH("信号", $C194)), "状态信号", "")</f>
        <v>状态信号</v>
      </c>
      <c r="X194" s="3" t="str">
        <f t="shared" si="76"/>
        <v>运行</v>
      </c>
      <c r="Y194" s="3" t="str">
        <f t="shared" si="92"/>
        <v/>
      </c>
      <c r="Z194" s="3" t="str">
        <f t="shared" si="92"/>
        <v/>
      </c>
      <c r="AA194" s="3" t="str">
        <f t="shared" si="92"/>
        <v/>
      </c>
      <c r="AB194" s="3" t="str">
        <f t="shared" si="92"/>
        <v/>
      </c>
      <c r="AC194" s="3" t="str">
        <f t="shared" si="91"/>
        <v/>
      </c>
      <c r="AD194" s="3" t="str">
        <f t="shared" si="84"/>
        <v>状态信号</v>
      </c>
      <c r="AE194" s="3" t="str">
        <f>VLOOKUP(AD194,信号字典!B:C,2,FALSE)</f>
        <v>SN</v>
      </c>
      <c r="AF194" s="3">
        <v>4</v>
      </c>
      <c r="AG194" s="3" t="str">
        <f t="shared" ref="AG194:AG257" si="102">IF(TRIM(_xlfn.TEXTJOIN("",TRUE,X194:AC194))="","反馈值",_xlfn.TEXTJOIN("",TRUE,X194:AC194))</f>
        <v>运行</v>
      </c>
      <c r="AH194" s="3" t="str">
        <f>IFERROR(VLOOKUP(AG194,信号字典!F:G,2,FALSE), "F")</f>
        <v>R</v>
      </c>
      <c r="AI194" s="3"/>
    </row>
    <row r="195" spans="1:35" x14ac:dyDescent="0.15">
      <c r="A195" s="3" t="str">
        <f t="shared" si="98"/>
        <v>_SN05_E</v>
      </c>
      <c r="B195" s="3" t="s">
        <v>8</v>
      </c>
      <c r="C195" s="9" t="s">
        <v>88</v>
      </c>
      <c r="D195" s="9" t="s">
        <v>1958</v>
      </c>
      <c r="E195" s="27" t="s">
        <v>1893</v>
      </c>
      <c r="F195" s="27"/>
      <c r="G195" s="3" t="str">
        <f t="shared" si="93"/>
        <v/>
      </c>
      <c r="H195" s="3" t="str">
        <f t="shared" si="94"/>
        <v/>
      </c>
      <c r="I195" s="3"/>
      <c r="J195" s="3" t="str">
        <f t="shared" si="99"/>
        <v/>
      </c>
      <c r="K195" s="3" t="str">
        <f t="shared" si="96"/>
        <v/>
      </c>
      <c r="L195" s="3" t="str">
        <f t="shared" si="96"/>
        <v/>
      </c>
      <c r="M195" s="3" t="str">
        <f t="shared" si="96"/>
        <v/>
      </c>
      <c r="N195" s="3" t="str">
        <f t="shared" si="96"/>
        <v/>
      </c>
      <c r="O195" s="3" t="str">
        <f t="shared" si="83"/>
        <v/>
      </c>
      <c r="P195" s="3" t="str">
        <f t="shared" si="97"/>
        <v/>
      </c>
      <c r="Q195" s="3" t="str">
        <f t="shared" si="97"/>
        <v/>
      </c>
      <c r="R195" s="3" t="str">
        <f t="shared" si="97"/>
        <v/>
      </c>
      <c r="S195" s="3" t="str">
        <f t="shared" si="97"/>
        <v/>
      </c>
      <c r="T195" s="3" t="str">
        <f t="shared" si="100"/>
        <v/>
      </c>
      <c r="U195" s="3" t="str">
        <f t="shared" si="95"/>
        <v/>
      </c>
      <c r="V195" s="3" t="str">
        <f t="shared" si="95"/>
        <v/>
      </c>
      <c r="W195" s="3" t="str">
        <f t="shared" si="101"/>
        <v>状态信号</v>
      </c>
      <c r="X195" s="3" t="str">
        <f t="shared" si="76"/>
        <v/>
      </c>
      <c r="Y195" s="3" t="str">
        <f t="shared" si="92"/>
        <v>故障</v>
      </c>
      <c r="Z195" s="3" t="str">
        <f t="shared" si="92"/>
        <v/>
      </c>
      <c r="AA195" s="3" t="str">
        <f t="shared" si="92"/>
        <v/>
      </c>
      <c r="AB195" s="3" t="str">
        <f t="shared" si="92"/>
        <v/>
      </c>
      <c r="AC195" s="3" t="str">
        <f t="shared" si="91"/>
        <v/>
      </c>
      <c r="AD195" s="3" t="str">
        <f t="shared" si="84"/>
        <v>状态信号</v>
      </c>
      <c r="AE195" s="3" t="str">
        <f>VLOOKUP(AD195,信号字典!B:C,2,FALSE)</f>
        <v>SN</v>
      </c>
      <c r="AF195" s="3">
        <v>5</v>
      </c>
      <c r="AG195" s="3" t="str">
        <f t="shared" si="102"/>
        <v>故障</v>
      </c>
      <c r="AH195" s="3" t="str">
        <f>IFERROR(VLOOKUP(AG195,信号字典!F:G,2,FALSE), "F")</f>
        <v>E</v>
      </c>
      <c r="AI195" s="3"/>
    </row>
    <row r="196" spans="1:35" x14ac:dyDescent="0.15">
      <c r="A196" s="3" t="str">
        <f t="shared" si="98"/>
        <v>_SN06_S</v>
      </c>
      <c r="B196" s="3" t="s">
        <v>8</v>
      </c>
      <c r="C196" s="9" t="s">
        <v>90</v>
      </c>
      <c r="D196" s="9" t="s">
        <v>1907</v>
      </c>
      <c r="E196" s="9" t="s">
        <v>1893</v>
      </c>
      <c r="F196" s="3"/>
      <c r="G196" s="3" t="str">
        <f t="shared" si="93"/>
        <v/>
      </c>
      <c r="H196" s="3" t="str">
        <f t="shared" si="94"/>
        <v/>
      </c>
      <c r="I196" s="3" t="str">
        <f t="shared" ref="I196:I201" si="103">IF(ISNUMBER(SEARCH(I$1, $C196)), "湿度", "")</f>
        <v/>
      </c>
      <c r="J196" s="3" t="str">
        <f t="shared" si="99"/>
        <v/>
      </c>
      <c r="K196" s="3" t="str">
        <f t="shared" si="96"/>
        <v/>
      </c>
      <c r="L196" s="3" t="str">
        <f t="shared" si="96"/>
        <v/>
      </c>
      <c r="M196" s="3" t="str">
        <f t="shared" si="96"/>
        <v/>
      </c>
      <c r="N196" s="3" t="str">
        <f t="shared" si="96"/>
        <v/>
      </c>
      <c r="O196" s="3" t="str">
        <f t="shared" si="83"/>
        <v/>
      </c>
      <c r="P196" s="3" t="str">
        <f t="shared" si="97"/>
        <v/>
      </c>
      <c r="Q196" s="3" t="str">
        <f t="shared" si="97"/>
        <v/>
      </c>
      <c r="R196" s="3" t="str">
        <f t="shared" si="97"/>
        <v/>
      </c>
      <c r="S196" s="3" t="str">
        <f t="shared" si="97"/>
        <v/>
      </c>
      <c r="T196" s="3" t="str">
        <f t="shared" si="100"/>
        <v/>
      </c>
      <c r="U196" s="3" t="str">
        <f t="shared" si="95"/>
        <v/>
      </c>
      <c r="V196" s="3" t="str">
        <f t="shared" si="95"/>
        <v/>
      </c>
      <c r="W196" s="3" t="str">
        <f t="shared" si="101"/>
        <v/>
      </c>
      <c r="X196" s="3" t="str">
        <f t="shared" si="76"/>
        <v/>
      </c>
      <c r="Y196" s="3" t="str">
        <f t="shared" ref="Y196:AB215" si="104">IF(ISNUMBER(SEARCH(Y$1, $C196)), Y$1, "")</f>
        <v/>
      </c>
      <c r="Z196" s="3" t="str">
        <f t="shared" si="104"/>
        <v/>
      </c>
      <c r="AA196" s="3" t="str">
        <f t="shared" si="104"/>
        <v/>
      </c>
      <c r="AB196" s="3" t="str">
        <f t="shared" si="104"/>
        <v/>
      </c>
      <c r="AC196" s="3" t="s">
        <v>1883</v>
      </c>
      <c r="AD196" s="3" t="s">
        <v>1908</v>
      </c>
      <c r="AE196" s="3" t="str">
        <f>VLOOKUP(AD196,信号字典!B:C,2,FALSE)</f>
        <v>SN</v>
      </c>
      <c r="AF196" s="3">
        <v>6</v>
      </c>
      <c r="AG196" s="3" t="str">
        <f t="shared" si="102"/>
        <v>设定值</v>
      </c>
      <c r="AH196" s="3" t="str">
        <f>IFERROR(VLOOKUP(AG196,信号字典!F:G,2,FALSE), "F")</f>
        <v>S</v>
      </c>
      <c r="AI196" s="3"/>
    </row>
    <row r="197" spans="1:35" x14ac:dyDescent="0.15">
      <c r="A197" s="17" t="str">
        <f t="shared" si="98"/>
        <v>_AV01_F</v>
      </c>
      <c r="B197" s="17" t="s">
        <v>128</v>
      </c>
      <c r="C197" s="15" t="s">
        <v>10</v>
      </c>
      <c r="D197" s="15" t="s">
        <v>1928</v>
      </c>
      <c r="E197" s="16" t="s">
        <v>1889</v>
      </c>
      <c r="F197" s="16" t="s">
        <v>1929</v>
      </c>
      <c r="G197" s="17" t="str">
        <f t="shared" si="93"/>
        <v/>
      </c>
      <c r="H197" s="17" t="str">
        <f t="shared" si="94"/>
        <v/>
      </c>
      <c r="I197" s="17" t="str">
        <f t="shared" si="103"/>
        <v/>
      </c>
      <c r="J197" s="17" t="str">
        <f t="shared" si="99"/>
        <v/>
      </c>
      <c r="K197" s="17" t="str">
        <f t="shared" si="96"/>
        <v/>
      </c>
      <c r="L197" s="17" t="str">
        <f t="shared" si="96"/>
        <v>风速</v>
      </c>
      <c r="M197" s="17" t="str">
        <f t="shared" si="96"/>
        <v/>
      </c>
      <c r="N197" s="17" t="str">
        <f t="shared" si="96"/>
        <v/>
      </c>
      <c r="O197" s="17" t="str">
        <f t="shared" si="83"/>
        <v/>
      </c>
      <c r="P197" s="17" t="str">
        <f t="shared" si="97"/>
        <v/>
      </c>
      <c r="Q197" s="17" t="str">
        <f t="shared" si="97"/>
        <v/>
      </c>
      <c r="R197" s="17" t="str">
        <f t="shared" si="97"/>
        <v/>
      </c>
      <c r="S197" s="17" t="str">
        <f t="shared" si="97"/>
        <v/>
      </c>
      <c r="T197" s="17" t="str">
        <f t="shared" si="100"/>
        <v/>
      </c>
      <c r="U197" s="17" t="str">
        <f t="shared" si="95"/>
        <v/>
      </c>
      <c r="V197" s="17" t="str">
        <f t="shared" si="95"/>
        <v/>
      </c>
      <c r="W197" s="17" t="str">
        <f t="shared" si="101"/>
        <v/>
      </c>
      <c r="X197" s="17" t="str">
        <f t="shared" si="76"/>
        <v/>
      </c>
      <c r="Y197" s="17" t="str">
        <f t="shared" si="104"/>
        <v/>
      </c>
      <c r="Z197" s="17" t="str">
        <f t="shared" si="104"/>
        <v/>
      </c>
      <c r="AA197" s="17" t="str">
        <f t="shared" si="104"/>
        <v/>
      </c>
      <c r="AB197" s="17" t="str">
        <f t="shared" si="104"/>
        <v/>
      </c>
      <c r="AC197" s="17" t="str">
        <f t="shared" ref="AC197:AC237" si="105">IF(ISNUMBER(SEARCH(AC$1, $C197)), AC$1, "")</f>
        <v/>
      </c>
      <c r="AD197" s="17" t="str">
        <f t="shared" ref="AD197:AD237" si="106">G197&amp;H197&amp;I197&amp;J197&amp;K197&amp;L197&amp;M197&amp;N197&amp;O197&amp;P197&amp;Q197&amp;R197&amp;S197&amp;T197&amp;U197&amp;V197&amp;W197</f>
        <v>风速</v>
      </c>
      <c r="AE197" s="3" t="str">
        <f>VLOOKUP(AD197,信号字典!B:C,2,FALSE)</f>
        <v>AV</v>
      </c>
      <c r="AF197" s="17">
        <v>1</v>
      </c>
      <c r="AG197" s="17" t="str">
        <f t="shared" si="102"/>
        <v>反馈值</v>
      </c>
      <c r="AH197" s="3" t="str">
        <f>IFERROR(VLOOKUP(AG197,信号字典!F:G,2,FALSE), "F")</f>
        <v>F</v>
      </c>
      <c r="AI197" s="17"/>
    </row>
    <row r="198" spans="1:35" x14ac:dyDescent="0.15">
      <c r="A198" s="17" t="str">
        <f t="shared" si="98"/>
        <v>_OP01_F</v>
      </c>
      <c r="B198" s="17" t="s">
        <v>128</v>
      </c>
      <c r="C198" s="15" t="s">
        <v>12</v>
      </c>
      <c r="D198" s="15" t="s">
        <v>1930</v>
      </c>
      <c r="E198" s="16" t="s">
        <v>1889</v>
      </c>
      <c r="F198" s="16" t="s">
        <v>1890</v>
      </c>
      <c r="G198" s="17" t="str">
        <f t="shared" si="93"/>
        <v/>
      </c>
      <c r="H198" s="17" t="str">
        <f t="shared" si="94"/>
        <v/>
      </c>
      <c r="I198" s="17" t="str">
        <f t="shared" si="103"/>
        <v/>
      </c>
      <c r="J198" s="17" t="str">
        <f t="shared" si="99"/>
        <v/>
      </c>
      <c r="K198" s="17" t="str">
        <f t="shared" si="96"/>
        <v/>
      </c>
      <c r="L198" s="17" t="str">
        <f t="shared" si="96"/>
        <v/>
      </c>
      <c r="M198" s="17" t="str">
        <f t="shared" si="96"/>
        <v/>
      </c>
      <c r="N198" s="17" t="str">
        <f t="shared" si="96"/>
        <v>开度</v>
      </c>
      <c r="O198" s="17" t="str">
        <f t="shared" si="83"/>
        <v/>
      </c>
      <c r="P198" s="17" t="str">
        <f t="shared" si="97"/>
        <v/>
      </c>
      <c r="Q198" s="17" t="str">
        <f t="shared" si="97"/>
        <v/>
      </c>
      <c r="R198" s="17" t="str">
        <f t="shared" si="97"/>
        <v/>
      </c>
      <c r="S198" s="17" t="str">
        <f t="shared" si="97"/>
        <v/>
      </c>
      <c r="T198" s="17" t="str">
        <f t="shared" si="100"/>
        <v/>
      </c>
      <c r="U198" s="17" t="str">
        <f t="shared" si="95"/>
        <v/>
      </c>
      <c r="V198" s="17" t="str">
        <f t="shared" si="95"/>
        <v/>
      </c>
      <c r="W198" s="17" t="str">
        <f t="shared" si="101"/>
        <v/>
      </c>
      <c r="X198" s="17" t="str">
        <f t="shared" si="76"/>
        <v/>
      </c>
      <c r="Y198" s="17" t="str">
        <f t="shared" si="104"/>
        <v/>
      </c>
      <c r="Z198" s="17" t="str">
        <f t="shared" si="104"/>
        <v/>
      </c>
      <c r="AA198" s="17" t="str">
        <f t="shared" si="104"/>
        <v/>
      </c>
      <c r="AB198" s="17" t="str">
        <f t="shared" si="104"/>
        <v/>
      </c>
      <c r="AC198" s="17" t="str">
        <f t="shared" si="105"/>
        <v/>
      </c>
      <c r="AD198" s="17" t="str">
        <f t="shared" si="106"/>
        <v>开度</v>
      </c>
      <c r="AE198" s="3" t="str">
        <f>VLOOKUP(AD198,信号字典!B:C,2,FALSE)</f>
        <v>OP</v>
      </c>
      <c r="AF198" s="19">
        <v>1</v>
      </c>
      <c r="AG198" s="17" t="str">
        <f t="shared" si="102"/>
        <v>反馈值</v>
      </c>
      <c r="AH198" s="3" t="str">
        <f>IFERROR(VLOOKUP(AG198,信号字典!F:G,2,FALSE), "F")</f>
        <v>F</v>
      </c>
      <c r="AI198" s="17"/>
    </row>
    <row r="199" spans="1:35" x14ac:dyDescent="0.15">
      <c r="A199" s="17" t="str">
        <f t="shared" si="98"/>
        <v>_OP02_F</v>
      </c>
      <c r="B199" s="17" t="s">
        <v>128</v>
      </c>
      <c r="C199" s="15" t="s">
        <v>14</v>
      </c>
      <c r="D199" s="15" t="s">
        <v>1931</v>
      </c>
      <c r="E199" s="16" t="s">
        <v>1889</v>
      </c>
      <c r="F199" s="16" t="s">
        <v>1890</v>
      </c>
      <c r="G199" s="17" t="str">
        <f t="shared" si="93"/>
        <v/>
      </c>
      <c r="H199" s="17" t="str">
        <f t="shared" si="94"/>
        <v/>
      </c>
      <c r="I199" s="17" t="str">
        <f t="shared" si="103"/>
        <v/>
      </c>
      <c r="J199" s="17" t="str">
        <f t="shared" si="99"/>
        <v/>
      </c>
      <c r="K199" s="17" t="str">
        <f t="shared" si="96"/>
        <v/>
      </c>
      <c r="L199" s="17" t="str">
        <f t="shared" si="96"/>
        <v/>
      </c>
      <c r="M199" s="17" t="str">
        <f t="shared" si="96"/>
        <v/>
      </c>
      <c r="N199" s="17" t="str">
        <f t="shared" si="96"/>
        <v>开度</v>
      </c>
      <c r="O199" s="17" t="str">
        <f t="shared" si="83"/>
        <v/>
      </c>
      <c r="P199" s="17" t="str">
        <f t="shared" si="97"/>
        <v/>
      </c>
      <c r="Q199" s="17" t="str">
        <f t="shared" si="97"/>
        <v/>
      </c>
      <c r="R199" s="17" t="str">
        <f t="shared" si="97"/>
        <v/>
      </c>
      <c r="S199" s="17" t="str">
        <f t="shared" si="97"/>
        <v/>
      </c>
      <c r="T199" s="17" t="str">
        <f t="shared" si="100"/>
        <v/>
      </c>
      <c r="U199" s="17" t="str">
        <f t="shared" si="95"/>
        <v/>
      </c>
      <c r="V199" s="17" t="str">
        <f t="shared" si="95"/>
        <v/>
      </c>
      <c r="W199" s="17" t="str">
        <f t="shared" si="101"/>
        <v/>
      </c>
      <c r="X199" s="17" t="str">
        <f t="shared" si="76"/>
        <v/>
      </c>
      <c r="Y199" s="17" t="str">
        <f t="shared" si="104"/>
        <v/>
      </c>
      <c r="Z199" s="17" t="str">
        <f t="shared" si="104"/>
        <v/>
      </c>
      <c r="AA199" s="17" t="str">
        <f t="shared" si="104"/>
        <v/>
      </c>
      <c r="AB199" s="17" t="str">
        <f t="shared" si="104"/>
        <v/>
      </c>
      <c r="AC199" s="17" t="str">
        <f t="shared" si="105"/>
        <v/>
      </c>
      <c r="AD199" s="17" t="str">
        <f t="shared" si="106"/>
        <v>开度</v>
      </c>
      <c r="AE199" s="3" t="str">
        <f>VLOOKUP(AD199,信号字典!B:C,2,FALSE)</f>
        <v>OP</v>
      </c>
      <c r="AF199" s="19">
        <v>2</v>
      </c>
      <c r="AG199" s="17" t="str">
        <f t="shared" si="102"/>
        <v>反馈值</v>
      </c>
      <c r="AH199" s="3" t="str">
        <f>IFERROR(VLOOKUP(AG199,信号字典!F:G,2,FALSE), "F")</f>
        <v>F</v>
      </c>
      <c r="AI199" s="17"/>
    </row>
    <row r="200" spans="1:35" x14ac:dyDescent="0.15">
      <c r="A200" s="17" t="str">
        <f t="shared" si="98"/>
        <v>_OP03_F</v>
      </c>
      <c r="B200" s="17" t="s">
        <v>128</v>
      </c>
      <c r="C200" s="15" t="s">
        <v>16</v>
      </c>
      <c r="D200" s="15" t="s">
        <v>1932</v>
      </c>
      <c r="E200" s="16" t="s">
        <v>1889</v>
      </c>
      <c r="F200" s="16" t="s">
        <v>1890</v>
      </c>
      <c r="G200" s="17" t="str">
        <f t="shared" si="93"/>
        <v/>
      </c>
      <c r="H200" s="17" t="str">
        <f t="shared" si="94"/>
        <v/>
      </c>
      <c r="I200" s="17" t="str">
        <f t="shared" si="103"/>
        <v/>
      </c>
      <c r="J200" s="17" t="str">
        <f t="shared" si="99"/>
        <v/>
      </c>
      <c r="K200" s="17" t="str">
        <f t="shared" si="96"/>
        <v/>
      </c>
      <c r="L200" s="17" t="str">
        <f t="shared" si="96"/>
        <v/>
      </c>
      <c r="M200" s="17" t="str">
        <f t="shared" si="96"/>
        <v/>
      </c>
      <c r="N200" s="17" t="str">
        <f t="shared" si="96"/>
        <v>开度</v>
      </c>
      <c r="O200" s="17" t="str">
        <f t="shared" si="83"/>
        <v/>
      </c>
      <c r="P200" s="17" t="str">
        <f t="shared" si="97"/>
        <v/>
      </c>
      <c r="Q200" s="17" t="str">
        <f t="shared" si="97"/>
        <v/>
      </c>
      <c r="R200" s="17" t="str">
        <f t="shared" si="97"/>
        <v/>
      </c>
      <c r="S200" s="17" t="str">
        <f t="shared" si="97"/>
        <v/>
      </c>
      <c r="T200" s="17" t="str">
        <f t="shared" si="100"/>
        <v/>
      </c>
      <c r="U200" s="17" t="str">
        <f t="shared" si="95"/>
        <v/>
      </c>
      <c r="V200" s="17" t="str">
        <f t="shared" si="95"/>
        <v/>
      </c>
      <c r="W200" s="17" t="str">
        <f t="shared" si="101"/>
        <v/>
      </c>
      <c r="X200" s="17" t="str">
        <f t="shared" si="76"/>
        <v/>
      </c>
      <c r="Y200" s="17" t="str">
        <f t="shared" si="104"/>
        <v/>
      </c>
      <c r="Z200" s="17" t="str">
        <f t="shared" si="104"/>
        <v/>
      </c>
      <c r="AA200" s="17" t="str">
        <f t="shared" si="104"/>
        <v/>
      </c>
      <c r="AB200" s="17" t="str">
        <f t="shared" si="104"/>
        <v/>
      </c>
      <c r="AC200" s="17" t="str">
        <f t="shared" si="105"/>
        <v/>
      </c>
      <c r="AD200" s="17" t="str">
        <f t="shared" si="106"/>
        <v>开度</v>
      </c>
      <c r="AE200" s="3" t="str">
        <f>VLOOKUP(AD200,信号字典!B:C,2,FALSE)</f>
        <v>OP</v>
      </c>
      <c r="AF200" s="19">
        <v>3</v>
      </c>
      <c r="AG200" s="17" t="str">
        <f t="shared" si="102"/>
        <v>反馈值</v>
      </c>
      <c r="AH200" s="3" t="str">
        <f>IFERROR(VLOOKUP(AG200,信号字典!F:G,2,FALSE), "F")</f>
        <v>F</v>
      </c>
      <c r="AI200" s="17"/>
    </row>
    <row r="201" spans="1:35" x14ac:dyDescent="0.15">
      <c r="A201" s="17" t="str">
        <f t="shared" si="98"/>
        <v>_OP04_F</v>
      </c>
      <c r="B201" s="17" t="s">
        <v>128</v>
      </c>
      <c r="C201" s="15" t="s">
        <v>18</v>
      </c>
      <c r="D201" s="15" t="s">
        <v>1933</v>
      </c>
      <c r="E201" s="16" t="s">
        <v>1889</v>
      </c>
      <c r="F201" s="16" t="s">
        <v>1890</v>
      </c>
      <c r="G201" s="17" t="str">
        <f t="shared" si="93"/>
        <v/>
      </c>
      <c r="H201" s="17" t="str">
        <f t="shared" si="94"/>
        <v/>
      </c>
      <c r="I201" s="17" t="str">
        <f t="shared" si="103"/>
        <v/>
      </c>
      <c r="J201" s="17" t="str">
        <f t="shared" si="99"/>
        <v/>
      </c>
      <c r="K201" s="17" t="str">
        <f t="shared" si="96"/>
        <v/>
      </c>
      <c r="L201" s="17" t="str">
        <f t="shared" si="96"/>
        <v/>
      </c>
      <c r="M201" s="17" t="str">
        <f t="shared" si="96"/>
        <v/>
      </c>
      <c r="N201" s="17" t="str">
        <f t="shared" si="96"/>
        <v>开度</v>
      </c>
      <c r="O201" s="17" t="str">
        <f t="shared" si="83"/>
        <v/>
      </c>
      <c r="P201" s="17" t="str">
        <f t="shared" si="97"/>
        <v/>
      </c>
      <c r="Q201" s="17" t="str">
        <f t="shared" si="97"/>
        <v/>
      </c>
      <c r="R201" s="17" t="str">
        <f t="shared" si="97"/>
        <v/>
      </c>
      <c r="S201" s="17" t="str">
        <f t="shared" si="97"/>
        <v/>
      </c>
      <c r="T201" s="17" t="str">
        <f t="shared" si="100"/>
        <v/>
      </c>
      <c r="U201" s="17" t="str">
        <f t="shared" si="95"/>
        <v/>
      </c>
      <c r="V201" s="17" t="str">
        <f t="shared" si="95"/>
        <v/>
      </c>
      <c r="W201" s="17" t="str">
        <f t="shared" si="101"/>
        <v/>
      </c>
      <c r="X201" s="17" t="str">
        <f t="shared" ref="X201:X264" si="107">IF(ISNUMBER(SEARCH(X$1, $C201)), X$1, "")</f>
        <v/>
      </c>
      <c r="Y201" s="17" t="str">
        <f t="shared" si="104"/>
        <v/>
      </c>
      <c r="Z201" s="17" t="str">
        <f t="shared" si="104"/>
        <v/>
      </c>
      <c r="AA201" s="17" t="str">
        <f t="shared" si="104"/>
        <v/>
      </c>
      <c r="AB201" s="17" t="str">
        <f t="shared" si="104"/>
        <v/>
      </c>
      <c r="AC201" s="17" t="str">
        <f t="shared" si="105"/>
        <v/>
      </c>
      <c r="AD201" s="17" t="str">
        <f t="shared" si="106"/>
        <v>开度</v>
      </c>
      <c r="AE201" s="3" t="str">
        <f>VLOOKUP(AD201,信号字典!B:C,2,FALSE)</f>
        <v>OP</v>
      </c>
      <c r="AF201" s="19">
        <v>4</v>
      </c>
      <c r="AG201" s="17" t="str">
        <f t="shared" si="102"/>
        <v>反馈值</v>
      </c>
      <c r="AH201" s="3" t="str">
        <f>IFERROR(VLOOKUP(AG201,信号字典!F:G,2,FALSE), "F")</f>
        <v>F</v>
      </c>
      <c r="AI201" s="17"/>
    </row>
    <row r="202" spans="1:35" x14ac:dyDescent="0.15">
      <c r="A202" s="17" t="str">
        <f t="shared" si="98"/>
        <v>_OP05_F</v>
      </c>
      <c r="B202" s="17" t="s">
        <v>128</v>
      </c>
      <c r="C202" s="15" t="s">
        <v>20</v>
      </c>
      <c r="D202" s="15" t="s">
        <v>1934</v>
      </c>
      <c r="E202" s="16" t="s">
        <v>1889</v>
      </c>
      <c r="F202" s="16" t="s">
        <v>1890</v>
      </c>
      <c r="G202" s="17" t="str">
        <f t="shared" si="93"/>
        <v/>
      </c>
      <c r="H202" s="17" t="str">
        <f t="shared" si="94"/>
        <v/>
      </c>
      <c r="I202" s="17"/>
      <c r="J202" s="17" t="str">
        <f t="shared" si="99"/>
        <v/>
      </c>
      <c r="K202" s="17" t="str">
        <f t="shared" si="96"/>
        <v/>
      </c>
      <c r="L202" s="17" t="str">
        <f t="shared" si="96"/>
        <v/>
      </c>
      <c r="M202" s="17" t="str">
        <f t="shared" si="96"/>
        <v/>
      </c>
      <c r="N202" s="17" t="str">
        <f t="shared" si="96"/>
        <v>开度</v>
      </c>
      <c r="O202" s="17" t="str">
        <f t="shared" si="83"/>
        <v/>
      </c>
      <c r="P202" s="17" t="str">
        <f t="shared" si="97"/>
        <v/>
      </c>
      <c r="Q202" s="17" t="str">
        <f t="shared" si="97"/>
        <v/>
      </c>
      <c r="R202" s="17" t="str">
        <f t="shared" si="97"/>
        <v/>
      </c>
      <c r="S202" s="17" t="str">
        <f t="shared" si="97"/>
        <v/>
      </c>
      <c r="T202" s="17" t="str">
        <f t="shared" si="100"/>
        <v/>
      </c>
      <c r="U202" s="17" t="str">
        <f t="shared" ref="U202:V221" si="108">IF(ISNUMBER(SEARCH(U$1, $C202)), U$1, "")</f>
        <v/>
      </c>
      <c r="V202" s="17" t="str">
        <f t="shared" si="108"/>
        <v/>
      </c>
      <c r="W202" s="17" t="str">
        <f t="shared" si="101"/>
        <v/>
      </c>
      <c r="X202" s="17" t="str">
        <f t="shared" si="107"/>
        <v/>
      </c>
      <c r="Y202" s="17" t="str">
        <f t="shared" si="104"/>
        <v/>
      </c>
      <c r="Z202" s="17" t="str">
        <f t="shared" si="104"/>
        <v/>
      </c>
      <c r="AA202" s="17" t="str">
        <f t="shared" si="104"/>
        <v/>
      </c>
      <c r="AB202" s="17" t="str">
        <f t="shared" si="104"/>
        <v/>
      </c>
      <c r="AC202" s="17" t="str">
        <f t="shared" si="105"/>
        <v/>
      </c>
      <c r="AD202" s="17" t="str">
        <f t="shared" si="106"/>
        <v>开度</v>
      </c>
      <c r="AE202" s="3" t="str">
        <f>VLOOKUP(AD202,信号字典!B:C,2,FALSE)</f>
        <v>OP</v>
      </c>
      <c r="AF202" s="19">
        <v>5</v>
      </c>
      <c r="AG202" s="17" t="str">
        <f t="shared" si="102"/>
        <v>反馈值</v>
      </c>
      <c r="AH202" s="3" t="str">
        <f>IFERROR(VLOOKUP(AG202,信号字典!F:G,2,FALSE), "F")</f>
        <v>F</v>
      </c>
      <c r="AI202" s="17"/>
    </row>
    <row r="203" spans="1:35" x14ac:dyDescent="0.15">
      <c r="A203" s="17" t="str">
        <f t="shared" si="98"/>
        <v>_OP06_X</v>
      </c>
      <c r="B203" s="17" t="s">
        <v>128</v>
      </c>
      <c r="C203" s="15" t="s">
        <v>22</v>
      </c>
      <c r="D203" s="15" t="s">
        <v>1935</v>
      </c>
      <c r="E203" s="16" t="s">
        <v>1893</v>
      </c>
      <c r="F203" s="16"/>
      <c r="G203" s="17" t="str">
        <f t="shared" si="93"/>
        <v/>
      </c>
      <c r="H203" s="17" t="str">
        <f t="shared" si="94"/>
        <v/>
      </c>
      <c r="I203" s="17" t="str">
        <f t="shared" ref="I203:I235" si="109">IF(ISNUMBER(SEARCH(I$1, $C203)), "湿度", "")</f>
        <v/>
      </c>
      <c r="J203" s="17" t="str">
        <f t="shared" si="99"/>
        <v/>
      </c>
      <c r="K203" s="17" t="str">
        <f t="shared" si="96"/>
        <v/>
      </c>
      <c r="L203" s="17" t="str">
        <f t="shared" si="96"/>
        <v/>
      </c>
      <c r="M203" s="17" t="str">
        <f t="shared" si="96"/>
        <v/>
      </c>
      <c r="N203" s="17" t="str">
        <f t="shared" si="96"/>
        <v>开度</v>
      </c>
      <c r="O203" s="17" t="str">
        <f t="shared" si="83"/>
        <v/>
      </c>
      <c r="P203" s="17" t="str">
        <f t="shared" si="97"/>
        <v/>
      </c>
      <c r="Q203" s="17" t="str">
        <f t="shared" si="97"/>
        <v/>
      </c>
      <c r="R203" s="17" t="str">
        <f t="shared" si="97"/>
        <v/>
      </c>
      <c r="S203" s="17" t="str">
        <f t="shared" si="97"/>
        <v/>
      </c>
      <c r="T203" s="17" t="str">
        <f t="shared" si="100"/>
        <v/>
      </c>
      <c r="U203" s="17" t="str">
        <f t="shared" si="108"/>
        <v/>
      </c>
      <c r="V203" s="17" t="str">
        <f t="shared" si="108"/>
        <v/>
      </c>
      <c r="W203" s="17" t="str">
        <f t="shared" si="101"/>
        <v/>
      </c>
      <c r="X203" s="17" t="str">
        <f t="shared" si="107"/>
        <v/>
      </c>
      <c r="Y203" s="17" t="str">
        <f t="shared" si="104"/>
        <v/>
      </c>
      <c r="Z203" s="17" t="str">
        <f t="shared" si="104"/>
        <v/>
      </c>
      <c r="AA203" s="17" t="str">
        <f t="shared" si="104"/>
        <v>异常</v>
      </c>
      <c r="AB203" s="17" t="str">
        <f t="shared" si="104"/>
        <v/>
      </c>
      <c r="AC203" s="17" t="str">
        <f t="shared" si="105"/>
        <v/>
      </c>
      <c r="AD203" s="17" t="str">
        <f t="shared" si="106"/>
        <v>开度</v>
      </c>
      <c r="AE203" s="3" t="str">
        <f>VLOOKUP(AD203,信号字典!B:C,2,FALSE)</f>
        <v>OP</v>
      </c>
      <c r="AF203" s="19">
        <v>6</v>
      </c>
      <c r="AG203" s="17" t="str">
        <f t="shared" si="102"/>
        <v>异常</v>
      </c>
      <c r="AH203" s="3" t="str">
        <f>IFERROR(VLOOKUP(AG203,信号字典!F:G,2,FALSE), "F")</f>
        <v>X</v>
      </c>
      <c r="AI203" s="17"/>
    </row>
    <row r="204" spans="1:35" x14ac:dyDescent="0.15">
      <c r="A204" s="17" t="str">
        <f t="shared" si="98"/>
        <v>_OP07_X</v>
      </c>
      <c r="B204" s="17" t="s">
        <v>128</v>
      </c>
      <c r="C204" s="15" t="s">
        <v>24</v>
      </c>
      <c r="D204" s="15" t="s">
        <v>1936</v>
      </c>
      <c r="E204" s="16" t="s">
        <v>1893</v>
      </c>
      <c r="F204" s="16"/>
      <c r="G204" s="17" t="str">
        <f t="shared" si="93"/>
        <v/>
      </c>
      <c r="H204" s="17" t="str">
        <f t="shared" si="94"/>
        <v/>
      </c>
      <c r="I204" s="17" t="str">
        <f t="shared" si="109"/>
        <v/>
      </c>
      <c r="J204" s="17" t="str">
        <f t="shared" si="99"/>
        <v/>
      </c>
      <c r="K204" s="17" t="str">
        <f t="shared" ref="K204:N223" si="110">IF(ISNUMBER(SEARCH(K$1, $C204)), K$1, "")</f>
        <v/>
      </c>
      <c r="L204" s="17" t="str">
        <f t="shared" si="110"/>
        <v/>
      </c>
      <c r="M204" s="17" t="str">
        <f t="shared" si="110"/>
        <v/>
      </c>
      <c r="N204" s="17" t="str">
        <f t="shared" si="110"/>
        <v>开度</v>
      </c>
      <c r="O204" s="17" t="str">
        <f t="shared" si="83"/>
        <v/>
      </c>
      <c r="P204" s="17" t="str">
        <f t="shared" ref="P204:S223" si="111">IF(ISNUMBER(SEARCH(P$1, $C204)), P$1, "")</f>
        <v/>
      </c>
      <c r="Q204" s="17" t="str">
        <f t="shared" si="111"/>
        <v/>
      </c>
      <c r="R204" s="17" t="str">
        <f t="shared" si="111"/>
        <v/>
      </c>
      <c r="S204" s="17" t="str">
        <f t="shared" si="111"/>
        <v/>
      </c>
      <c r="T204" s="17" t="str">
        <f t="shared" si="100"/>
        <v/>
      </c>
      <c r="U204" s="17" t="str">
        <f t="shared" si="108"/>
        <v/>
      </c>
      <c r="V204" s="17" t="str">
        <f t="shared" si="108"/>
        <v/>
      </c>
      <c r="W204" s="17" t="str">
        <f t="shared" si="101"/>
        <v/>
      </c>
      <c r="X204" s="17" t="str">
        <f t="shared" si="107"/>
        <v/>
      </c>
      <c r="Y204" s="17" t="str">
        <f t="shared" si="104"/>
        <v/>
      </c>
      <c r="Z204" s="17" t="str">
        <f t="shared" si="104"/>
        <v/>
      </c>
      <c r="AA204" s="17" t="str">
        <f t="shared" si="104"/>
        <v>异常</v>
      </c>
      <c r="AB204" s="17" t="str">
        <f t="shared" si="104"/>
        <v/>
      </c>
      <c r="AC204" s="17" t="str">
        <f t="shared" si="105"/>
        <v/>
      </c>
      <c r="AD204" s="17" t="str">
        <f t="shared" si="106"/>
        <v>开度</v>
      </c>
      <c r="AE204" s="3" t="str">
        <f>VLOOKUP(AD204,信号字典!B:C,2,FALSE)</f>
        <v>OP</v>
      </c>
      <c r="AF204" s="19">
        <v>7</v>
      </c>
      <c r="AG204" s="17" t="str">
        <f t="shared" si="102"/>
        <v>异常</v>
      </c>
      <c r="AH204" s="3" t="str">
        <f>IFERROR(VLOOKUP(AG204,信号字典!F:G,2,FALSE), "F")</f>
        <v>X</v>
      </c>
      <c r="AI204" s="17"/>
    </row>
    <row r="205" spans="1:35" x14ac:dyDescent="0.15">
      <c r="A205" s="17" t="str">
        <f t="shared" si="98"/>
        <v>_OP08_X</v>
      </c>
      <c r="B205" s="17" t="s">
        <v>128</v>
      </c>
      <c r="C205" s="15" t="s">
        <v>26</v>
      </c>
      <c r="D205" s="15" t="s">
        <v>1937</v>
      </c>
      <c r="E205" s="16" t="s">
        <v>1893</v>
      </c>
      <c r="F205" s="16"/>
      <c r="G205" s="17" t="str">
        <f t="shared" si="93"/>
        <v/>
      </c>
      <c r="H205" s="17" t="str">
        <f t="shared" si="94"/>
        <v/>
      </c>
      <c r="I205" s="17" t="str">
        <f t="shared" si="109"/>
        <v/>
      </c>
      <c r="J205" s="17" t="str">
        <f t="shared" si="99"/>
        <v/>
      </c>
      <c r="K205" s="17" t="str">
        <f t="shared" si="110"/>
        <v/>
      </c>
      <c r="L205" s="17" t="str">
        <f t="shared" si="110"/>
        <v/>
      </c>
      <c r="M205" s="17" t="str">
        <f t="shared" si="110"/>
        <v/>
      </c>
      <c r="N205" s="17" t="str">
        <f t="shared" si="110"/>
        <v>开度</v>
      </c>
      <c r="O205" s="17" t="str">
        <f t="shared" si="83"/>
        <v/>
      </c>
      <c r="P205" s="17" t="str">
        <f t="shared" si="111"/>
        <v/>
      </c>
      <c r="Q205" s="17" t="str">
        <f t="shared" si="111"/>
        <v/>
      </c>
      <c r="R205" s="17" t="str">
        <f t="shared" si="111"/>
        <v/>
      </c>
      <c r="S205" s="17" t="str">
        <f t="shared" si="111"/>
        <v/>
      </c>
      <c r="T205" s="17" t="str">
        <f t="shared" si="100"/>
        <v/>
      </c>
      <c r="U205" s="17" t="str">
        <f t="shared" si="108"/>
        <v/>
      </c>
      <c r="V205" s="17" t="str">
        <f t="shared" si="108"/>
        <v/>
      </c>
      <c r="W205" s="17" t="str">
        <f t="shared" si="101"/>
        <v/>
      </c>
      <c r="X205" s="17" t="str">
        <f t="shared" si="107"/>
        <v/>
      </c>
      <c r="Y205" s="17" t="str">
        <f t="shared" si="104"/>
        <v/>
      </c>
      <c r="Z205" s="17" t="str">
        <f t="shared" si="104"/>
        <v/>
      </c>
      <c r="AA205" s="17" t="str">
        <f t="shared" si="104"/>
        <v>异常</v>
      </c>
      <c r="AB205" s="17" t="str">
        <f t="shared" si="104"/>
        <v/>
      </c>
      <c r="AC205" s="17" t="str">
        <f t="shared" si="105"/>
        <v/>
      </c>
      <c r="AD205" s="17" t="str">
        <f t="shared" si="106"/>
        <v>开度</v>
      </c>
      <c r="AE205" s="3" t="str">
        <f>VLOOKUP(AD205,信号字典!B:C,2,FALSE)</f>
        <v>OP</v>
      </c>
      <c r="AF205" s="19">
        <v>8</v>
      </c>
      <c r="AG205" s="17" t="str">
        <f t="shared" si="102"/>
        <v>异常</v>
      </c>
      <c r="AH205" s="3" t="str">
        <f>IFERROR(VLOOKUP(AG205,信号字典!F:G,2,FALSE), "F")</f>
        <v>X</v>
      </c>
      <c r="AI205" s="17"/>
    </row>
    <row r="206" spans="1:35" x14ac:dyDescent="0.15">
      <c r="A206" s="17" t="str">
        <f t="shared" si="98"/>
        <v>_OP09_X</v>
      </c>
      <c r="B206" s="17" t="s">
        <v>128</v>
      </c>
      <c r="C206" s="15" t="s">
        <v>28</v>
      </c>
      <c r="D206" s="15" t="s">
        <v>1938</v>
      </c>
      <c r="E206" s="16" t="s">
        <v>1893</v>
      </c>
      <c r="F206" s="16"/>
      <c r="G206" s="17" t="str">
        <f t="shared" si="93"/>
        <v/>
      </c>
      <c r="H206" s="17" t="str">
        <f t="shared" si="94"/>
        <v/>
      </c>
      <c r="I206" s="17" t="str">
        <f t="shared" si="109"/>
        <v/>
      </c>
      <c r="J206" s="17" t="str">
        <f t="shared" si="99"/>
        <v/>
      </c>
      <c r="K206" s="17" t="str">
        <f t="shared" si="110"/>
        <v/>
      </c>
      <c r="L206" s="17" t="str">
        <f t="shared" si="110"/>
        <v/>
      </c>
      <c r="M206" s="17" t="str">
        <f t="shared" si="110"/>
        <v/>
      </c>
      <c r="N206" s="17" t="str">
        <f t="shared" si="110"/>
        <v>开度</v>
      </c>
      <c r="O206" s="17" t="str">
        <f t="shared" si="83"/>
        <v/>
      </c>
      <c r="P206" s="17" t="str">
        <f t="shared" si="111"/>
        <v/>
      </c>
      <c r="Q206" s="17" t="str">
        <f t="shared" si="111"/>
        <v/>
      </c>
      <c r="R206" s="17" t="str">
        <f t="shared" si="111"/>
        <v/>
      </c>
      <c r="S206" s="17" t="str">
        <f t="shared" si="111"/>
        <v/>
      </c>
      <c r="T206" s="17" t="str">
        <f t="shared" si="100"/>
        <v/>
      </c>
      <c r="U206" s="17" t="str">
        <f t="shared" si="108"/>
        <v/>
      </c>
      <c r="V206" s="17" t="str">
        <f t="shared" si="108"/>
        <v/>
      </c>
      <c r="W206" s="17" t="str">
        <f t="shared" si="101"/>
        <v/>
      </c>
      <c r="X206" s="17" t="str">
        <f t="shared" si="107"/>
        <v/>
      </c>
      <c r="Y206" s="17" t="str">
        <f t="shared" si="104"/>
        <v/>
      </c>
      <c r="Z206" s="17" t="str">
        <f t="shared" si="104"/>
        <v/>
      </c>
      <c r="AA206" s="17" t="str">
        <f t="shared" si="104"/>
        <v>异常</v>
      </c>
      <c r="AB206" s="17" t="str">
        <f t="shared" si="104"/>
        <v/>
      </c>
      <c r="AC206" s="17" t="str">
        <f t="shared" si="105"/>
        <v/>
      </c>
      <c r="AD206" s="17" t="str">
        <f t="shared" si="106"/>
        <v>开度</v>
      </c>
      <c r="AE206" s="3" t="str">
        <f>VLOOKUP(AD206,信号字典!B:C,2,FALSE)</f>
        <v>OP</v>
      </c>
      <c r="AF206" s="19">
        <v>9</v>
      </c>
      <c r="AG206" s="17" t="str">
        <f t="shared" si="102"/>
        <v>异常</v>
      </c>
      <c r="AH206" s="3" t="str">
        <f>IFERROR(VLOOKUP(AG206,信号字典!F:G,2,FALSE), "F")</f>
        <v>X</v>
      </c>
      <c r="AI206" s="17"/>
    </row>
    <row r="207" spans="1:35" x14ac:dyDescent="0.15">
      <c r="A207" s="17" t="str">
        <f t="shared" si="98"/>
        <v>_FQ01_F</v>
      </c>
      <c r="B207" s="17" t="s">
        <v>128</v>
      </c>
      <c r="C207" s="15" t="s">
        <v>30</v>
      </c>
      <c r="D207" s="15" t="s">
        <v>1894</v>
      </c>
      <c r="E207" s="16" t="s">
        <v>1889</v>
      </c>
      <c r="F207" s="16" t="s">
        <v>1895</v>
      </c>
      <c r="G207" s="17" t="str">
        <f t="shared" si="93"/>
        <v/>
      </c>
      <c r="H207" s="17" t="str">
        <f t="shared" si="94"/>
        <v/>
      </c>
      <c r="I207" s="17" t="str">
        <f t="shared" si="109"/>
        <v/>
      </c>
      <c r="J207" s="17" t="str">
        <f t="shared" si="99"/>
        <v/>
      </c>
      <c r="K207" s="17" t="str">
        <f t="shared" si="110"/>
        <v/>
      </c>
      <c r="L207" s="17" t="str">
        <f t="shared" si="110"/>
        <v/>
      </c>
      <c r="M207" s="17" t="str">
        <f t="shared" si="110"/>
        <v>频率</v>
      </c>
      <c r="N207" s="17" t="str">
        <f t="shared" si="110"/>
        <v/>
      </c>
      <c r="O207" s="17" t="str">
        <f t="shared" si="83"/>
        <v/>
      </c>
      <c r="P207" s="17" t="str">
        <f t="shared" si="111"/>
        <v/>
      </c>
      <c r="Q207" s="17" t="str">
        <f t="shared" si="111"/>
        <v/>
      </c>
      <c r="R207" s="17" t="str">
        <f t="shared" si="111"/>
        <v/>
      </c>
      <c r="S207" s="17" t="str">
        <f t="shared" si="111"/>
        <v/>
      </c>
      <c r="T207" s="17" t="str">
        <f t="shared" si="100"/>
        <v/>
      </c>
      <c r="U207" s="17" t="str">
        <f t="shared" si="108"/>
        <v/>
      </c>
      <c r="V207" s="17" t="str">
        <f t="shared" si="108"/>
        <v/>
      </c>
      <c r="W207" s="17" t="str">
        <f t="shared" si="101"/>
        <v/>
      </c>
      <c r="X207" s="17" t="str">
        <f t="shared" si="107"/>
        <v/>
      </c>
      <c r="Y207" s="17" t="str">
        <f t="shared" si="104"/>
        <v/>
      </c>
      <c r="Z207" s="17" t="str">
        <f t="shared" si="104"/>
        <v/>
      </c>
      <c r="AA207" s="17" t="str">
        <f t="shared" si="104"/>
        <v/>
      </c>
      <c r="AB207" s="17" t="str">
        <f t="shared" si="104"/>
        <v/>
      </c>
      <c r="AC207" s="17" t="str">
        <f t="shared" si="105"/>
        <v/>
      </c>
      <c r="AD207" s="17" t="str">
        <f t="shared" si="106"/>
        <v>频率</v>
      </c>
      <c r="AE207" s="3" t="str">
        <f>VLOOKUP(AD207,信号字典!B:C,2,FALSE)</f>
        <v>FQ</v>
      </c>
      <c r="AF207" s="17">
        <v>1</v>
      </c>
      <c r="AG207" s="17" t="str">
        <f t="shared" si="102"/>
        <v>反馈值</v>
      </c>
      <c r="AH207" s="3" t="str">
        <f>IFERROR(VLOOKUP(AG207,信号字典!F:G,2,FALSE), "F")</f>
        <v>F</v>
      </c>
      <c r="AI207" s="17"/>
    </row>
    <row r="208" spans="1:35" x14ac:dyDescent="0.15">
      <c r="A208" s="17" t="str">
        <f t="shared" si="98"/>
        <v>_HU01_F</v>
      </c>
      <c r="B208" s="17" t="s">
        <v>128</v>
      </c>
      <c r="C208" s="15" t="s">
        <v>32</v>
      </c>
      <c r="D208" s="15" t="s">
        <v>1914</v>
      </c>
      <c r="E208" s="16" t="s">
        <v>1889</v>
      </c>
      <c r="F208" s="16" t="s">
        <v>1890</v>
      </c>
      <c r="G208" s="17" t="str">
        <f t="shared" si="93"/>
        <v/>
      </c>
      <c r="H208" s="17" t="str">
        <f t="shared" si="94"/>
        <v/>
      </c>
      <c r="I208" s="17" t="str">
        <f t="shared" si="109"/>
        <v>湿度</v>
      </c>
      <c r="J208" s="17" t="str">
        <f t="shared" si="99"/>
        <v/>
      </c>
      <c r="K208" s="17" t="str">
        <f t="shared" si="110"/>
        <v/>
      </c>
      <c r="L208" s="17" t="str">
        <f t="shared" si="110"/>
        <v/>
      </c>
      <c r="M208" s="17" t="str">
        <f t="shared" si="110"/>
        <v/>
      </c>
      <c r="N208" s="17" t="str">
        <f t="shared" si="110"/>
        <v/>
      </c>
      <c r="O208" s="17" t="str">
        <f t="shared" si="83"/>
        <v/>
      </c>
      <c r="P208" s="17" t="str">
        <f t="shared" si="111"/>
        <v/>
      </c>
      <c r="Q208" s="17" t="str">
        <f t="shared" si="111"/>
        <v/>
      </c>
      <c r="R208" s="17" t="str">
        <f t="shared" si="111"/>
        <v/>
      </c>
      <c r="S208" s="17" t="str">
        <f t="shared" si="111"/>
        <v/>
      </c>
      <c r="T208" s="17" t="str">
        <f t="shared" si="100"/>
        <v/>
      </c>
      <c r="U208" s="17" t="str">
        <f t="shared" si="108"/>
        <v/>
      </c>
      <c r="V208" s="17" t="str">
        <f t="shared" si="108"/>
        <v/>
      </c>
      <c r="W208" s="17" t="str">
        <f t="shared" si="101"/>
        <v/>
      </c>
      <c r="X208" s="17" t="str">
        <f t="shared" si="107"/>
        <v/>
      </c>
      <c r="Y208" s="17" t="str">
        <f t="shared" si="104"/>
        <v/>
      </c>
      <c r="Z208" s="17" t="str">
        <f t="shared" si="104"/>
        <v/>
      </c>
      <c r="AA208" s="17" t="str">
        <f t="shared" si="104"/>
        <v/>
      </c>
      <c r="AB208" s="17" t="str">
        <f t="shared" si="104"/>
        <v/>
      </c>
      <c r="AC208" s="17" t="str">
        <f t="shared" si="105"/>
        <v/>
      </c>
      <c r="AD208" s="17" t="str">
        <f t="shared" si="106"/>
        <v>湿度</v>
      </c>
      <c r="AE208" s="3" t="str">
        <f>VLOOKUP(AD208,信号字典!B:C,2,FALSE)</f>
        <v>HU</v>
      </c>
      <c r="AF208" s="17">
        <v>1</v>
      </c>
      <c r="AG208" s="17" t="str">
        <f t="shared" si="102"/>
        <v>反馈值</v>
      </c>
      <c r="AH208" s="3" t="str">
        <f>IFERROR(VLOOKUP(AG208,信号字典!F:G,2,FALSE), "F")</f>
        <v>F</v>
      </c>
      <c r="AI208" s="17"/>
    </row>
    <row r="209" spans="1:35" x14ac:dyDescent="0.15">
      <c r="A209" s="17" t="str">
        <f t="shared" si="98"/>
        <v>_HU02_F</v>
      </c>
      <c r="B209" s="17" t="s">
        <v>128</v>
      </c>
      <c r="C209" s="15" t="s">
        <v>34</v>
      </c>
      <c r="D209" s="15" t="s">
        <v>1897</v>
      </c>
      <c r="E209" s="16" t="s">
        <v>1889</v>
      </c>
      <c r="F209" s="16" t="s">
        <v>1890</v>
      </c>
      <c r="G209" s="17" t="str">
        <f t="shared" si="93"/>
        <v/>
      </c>
      <c r="H209" s="17" t="str">
        <f t="shared" si="94"/>
        <v/>
      </c>
      <c r="I209" s="17" t="str">
        <f t="shared" si="109"/>
        <v>湿度</v>
      </c>
      <c r="J209" s="17" t="str">
        <f t="shared" si="99"/>
        <v/>
      </c>
      <c r="K209" s="17" t="str">
        <f t="shared" si="110"/>
        <v/>
      </c>
      <c r="L209" s="17" t="str">
        <f t="shared" si="110"/>
        <v/>
      </c>
      <c r="M209" s="17" t="str">
        <f t="shared" si="110"/>
        <v/>
      </c>
      <c r="N209" s="17" t="str">
        <f t="shared" si="110"/>
        <v/>
      </c>
      <c r="O209" s="17" t="str">
        <f t="shared" ref="O209:O272" si="112">IF(ISNUMBER(SEARCH(O$1, $C209)), O$1, "")</f>
        <v/>
      </c>
      <c r="P209" s="17" t="str">
        <f t="shared" si="111"/>
        <v/>
      </c>
      <c r="Q209" s="17" t="str">
        <f t="shared" si="111"/>
        <v/>
      </c>
      <c r="R209" s="17" t="str">
        <f t="shared" si="111"/>
        <v/>
      </c>
      <c r="S209" s="17" t="str">
        <f t="shared" si="111"/>
        <v/>
      </c>
      <c r="T209" s="17" t="str">
        <f t="shared" si="100"/>
        <v/>
      </c>
      <c r="U209" s="17" t="str">
        <f t="shared" si="108"/>
        <v/>
      </c>
      <c r="V209" s="17" t="str">
        <f t="shared" si="108"/>
        <v/>
      </c>
      <c r="W209" s="17" t="str">
        <f t="shared" si="101"/>
        <v/>
      </c>
      <c r="X209" s="17" t="str">
        <f t="shared" si="107"/>
        <v/>
      </c>
      <c r="Y209" s="17" t="str">
        <f t="shared" si="104"/>
        <v/>
      </c>
      <c r="Z209" s="17" t="str">
        <f t="shared" si="104"/>
        <v/>
      </c>
      <c r="AA209" s="17" t="str">
        <f t="shared" si="104"/>
        <v/>
      </c>
      <c r="AB209" s="17" t="str">
        <f t="shared" si="104"/>
        <v/>
      </c>
      <c r="AC209" s="17" t="str">
        <f t="shared" si="105"/>
        <v/>
      </c>
      <c r="AD209" s="17" t="str">
        <f t="shared" si="106"/>
        <v>湿度</v>
      </c>
      <c r="AE209" s="3" t="str">
        <f>VLOOKUP(AD209,信号字典!B:C,2,FALSE)</f>
        <v>HU</v>
      </c>
      <c r="AF209" s="17">
        <v>2</v>
      </c>
      <c r="AG209" s="17" t="str">
        <f t="shared" si="102"/>
        <v>反馈值</v>
      </c>
      <c r="AH209" s="3" t="str">
        <f>IFERROR(VLOOKUP(AG209,信号字典!F:G,2,FALSE), "F")</f>
        <v>F</v>
      </c>
      <c r="AI209" s="17"/>
    </row>
    <row r="210" spans="1:35" x14ac:dyDescent="0.15">
      <c r="A210" s="17" t="str">
        <f t="shared" si="98"/>
        <v>_HU03_F</v>
      </c>
      <c r="B210" s="17" t="s">
        <v>128</v>
      </c>
      <c r="C210" s="15" t="s">
        <v>36</v>
      </c>
      <c r="D210" s="15" t="s">
        <v>1896</v>
      </c>
      <c r="E210" s="16" t="s">
        <v>1889</v>
      </c>
      <c r="F210" s="16" t="s">
        <v>1890</v>
      </c>
      <c r="G210" s="17" t="str">
        <f t="shared" si="93"/>
        <v/>
      </c>
      <c r="H210" s="17" t="str">
        <f t="shared" si="94"/>
        <v/>
      </c>
      <c r="I210" s="17" t="str">
        <f t="shared" si="109"/>
        <v>湿度</v>
      </c>
      <c r="J210" s="17" t="str">
        <f t="shared" si="99"/>
        <v/>
      </c>
      <c r="K210" s="17" t="str">
        <f t="shared" si="110"/>
        <v/>
      </c>
      <c r="L210" s="17" t="str">
        <f t="shared" si="110"/>
        <v/>
      </c>
      <c r="M210" s="17" t="str">
        <f t="shared" si="110"/>
        <v/>
      </c>
      <c r="N210" s="17" t="str">
        <f t="shared" si="110"/>
        <v/>
      </c>
      <c r="O210" s="17" t="str">
        <f t="shared" si="112"/>
        <v/>
      </c>
      <c r="P210" s="17" t="str">
        <f t="shared" si="111"/>
        <v/>
      </c>
      <c r="Q210" s="17" t="str">
        <f t="shared" si="111"/>
        <v/>
      </c>
      <c r="R210" s="17" t="str">
        <f t="shared" si="111"/>
        <v/>
      </c>
      <c r="S210" s="17" t="str">
        <f t="shared" si="111"/>
        <v/>
      </c>
      <c r="T210" s="17" t="str">
        <f t="shared" si="100"/>
        <v/>
      </c>
      <c r="U210" s="17" t="str">
        <f t="shared" si="108"/>
        <v/>
      </c>
      <c r="V210" s="17" t="str">
        <f t="shared" si="108"/>
        <v/>
      </c>
      <c r="W210" s="17" t="str">
        <f t="shared" si="101"/>
        <v/>
      </c>
      <c r="X210" s="17" t="str">
        <f t="shared" si="107"/>
        <v/>
      </c>
      <c r="Y210" s="17" t="str">
        <f t="shared" si="104"/>
        <v/>
      </c>
      <c r="Z210" s="17" t="str">
        <f t="shared" si="104"/>
        <v/>
      </c>
      <c r="AA210" s="17" t="str">
        <f t="shared" si="104"/>
        <v/>
      </c>
      <c r="AB210" s="17" t="str">
        <f t="shared" si="104"/>
        <v/>
      </c>
      <c r="AC210" s="17" t="str">
        <f t="shared" si="105"/>
        <v/>
      </c>
      <c r="AD210" s="17" t="str">
        <f t="shared" si="106"/>
        <v>湿度</v>
      </c>
      <c r="AE210" s="3" t="str">
        <f>VLOOKUP(AD210,信号字典!B:C,2,FALSE)</f>
        <v>HU</v>
      </c>
      <c r="AF210" s="17">
        <v>3</v>
      </c>
      <c r="AG210" s="17" t="str">
        <f t="shared" si="102"/>
        <v>反馈值</v>
      </c>
      <c r="AH210" s="3" t="str">
        <f>IFERROR(VLOOKUP(AG210,信号字典!F:G,2,FALSE), "F")</f>
        <v>F</v>
      </c>
      <c r="AI210" s="17"/>
    </row>
    <row r="211" spans="1:35" x14ac:dyDescent="0.15">
      <c r="A211" s="17" t="str">
        <f t="shared" si="98"/>
        <v>_HU04_F</v>
      </c>
      <c r="B211" s="17" t="s">
        <v>128</v>
      </c>
      <c r="C211" s="15" t="s">
        <v>38</v>
      </c>
      <c r="D211" s="15" t="s">
        <v>1939</v>
      </c>
      <c r="E211" s="16" t="s">
        <v>1889</v>
      </c>
      <c r="F211" s="16" t="s">
        <v>1940</v>
      </c>
      <c r="G211" s="17" t="str">
        <f t="shared" si="93"/>
        <v/>
      </c>
      <c r="H211" s="17" t="str">
        <f t="shared" si="94"/>
        <v/>
      </c>
      <c r="I211" s="17" t="str">
        <f t="shared" si="109"/>
        <v>湿度</v>
      </c>
      <c r="J211" s="17" t="str">
        <f t="shared" si="99"/>
        <v/>
      </c>
      <c r="K211" s="17" t="str">
        <f t="shared" si="110"/>
        <v/>
      </c>
      <c r="L211" s="17" t="str">
        <f t="shared" si="110"/>
        <v/>
      </c>
      <c r="M211" s="17" t="str">
        <f t="shared" si="110"/>
        <v/>
      </c>
      <c r="N211" s="17" t="str">
        <f t="shared" si="110"/>
        <v/>
      </c>
      <c r="O211" s="17" t="str">
        <f t="shared" si="112"/>
        <v/>
      </c>
      <c r="P211" s="17" t="str">
        <f t="shared" si="111"/>
        <v/>
      </c>
      <c r="Q211" s="17" t="str">
        <f t="shared" si="111"/>
        <v/>
      </c>
      <c r="R211" s="17" t="str">
        <f t="shared" si="111"/>
        <v/>
      </c>
      <c r="S211" s="17" t="str">
        <f t="shared" si="111"/>
        <v/>
      </c>
      <c r="T211" s="17" t="str">
        <f t="shared" si="100"/>
        <v/>
      </c>
      <c r="U211" s="17" t="str">
        <f t="shared" si="108"/>
        <v/>
      </c>
      <c r="V211" s="17" t="str">
        <f t="shared" si="108"/>
        <v/>
      </c>
      <c r="W211" s="17" t="str">
        <f t="shared" si="101"/>
        <v/>
      </c>
      <c r="X211" s="17" t="str">
        <f t="shared" si="107"/>
        <v/>
      </c>
      <c r="Y211" s="17" t="str">
        <f t="shared" si="104"/>
        <v/>
      </c>
      <c r="Z211" s="17" t="str">
        <f t="shared" si="104"/>
        <v/>
      </c>
      <c r="AA211" s="17" t="str">
        <f t="shared" si="104"/>
        <v/>
      </c>
      <c r="AB211" s="17" t="str">
        <f t="shared" si="104"/>
        <v/>
      </c>
      <c r="AC211" s="17" t="str">
        <f t="shared" si="105"/>
        <v/>
      </c>
      <c r="AD211" s="17" t="str">
        <f t="shared" si="106"/>
        <v>湿度</v>
      </c>
      <c r="AE211" s="3" t="str">
        <f>VLOOKUP(AD211,信号字典!B:C,2,FALSE)</f>
        <v>HU</v>
      </c>
      <c r="AF211" s="17">
        <v>4</v>
      </c>
      <c r="AG211" s="17" t="str">
        <f t="shared" si="102"/>
        <v>反馈值</v>
      </c>
      <c r="AH211" s="3" t="str">
        <f>IFERROR(VLOOKUP(AG211,信号字典!F:G,2,FALSE), "F")</f>
        <v>F</v>
      </c>
      <c r="AI211" s="17"/>
    </row>
    <row r="212" spans="1:35" x14ac:dyDescent="0.15">
      <c r="A212" s="17" t="str">
        <f t="shared" si="98"/>
        <v>_HU05_F</v>
      </c>
      <c r="B212" s="17" t="s">
        <v>128</v>
      </c>
      <c r="C212" s="15" t="s">
        <v>40</v>
      </c>
      <c r="D212" s="15" t="s">
        <v>1941</v>
      </c>
      <c r="E212" s="16" t="s">
        <v>1889</v>
      </c>
      <c r="F212" s="16" t="s">
        <v>1940</v>
      </c>
      <c r="G212" s="17" t="str">
        <f t="shared" si="93"/>
        <v/>
      </c>
      <c r="H212" s="17" t="str">
        <f t="shared" si="94"/>
        <v/>
      </c>
      <c r="I212" s="17" t="str">
        <f t="shared" si="109"/>
        <v>湿度</v>
      </c>
      <c r="J212" s="17" t="str">
        <f t="shared" si="99"/>
        <v/>
      </c>
      <c r="K212" s="17" t="str">
        <f t="shared" si="110"/>
        <v/>
      </c>
      <c r="L212" s="17" t="str">
        <f t="shared" si="110"/>
        <v/>
      </c>
      <c r="M212" s="17" t="str">
        <f t="shared" si="110"/>
        <v/>
      </c>
      <c r="N212" s="17" t="str">
        <f t="shared" si="110"/>
        <v/>
      </c>
      <c r="O212" s="17" t="str">
        <f t="shared" si="112"/>
        <v/>
      </c>
      <c r="P212" s="17" t="str">
        <f t="shared" si="111"/>
        <v/>
      </c>
      <c r="Q212" s="17" t="str">
        <f t="shared" si="111"/>
        <v/>
      </c>
      <c r="R212" s="17" t="str">
        <f t="shared" si="111"/>
        <v/>
      </c>
      <c r="S212" s="17" t="str">
        <f t="shared" si="111"/>
        <v/>
      </c>
      <c r="T212" s="17" t="str">
        <f t="shared" si="100"/>
        <v/>
      </c>
      <c r="U212" s="17" t="str">
        <f t="shared" si="108"/>
        <v/>
      </c>
      <c r="V212" s="17" t="str">
        <f t="shared" si="108"/>
        <v/>
      </c>
      <c r="W212" s="17" t="str">
        <f t="shared" si="101"/>
        <v/>
      </c>
      <c r="X212" s="17" t="str">
        <f t="shared" si="107"/>
        <v/>
      </c>
      <c r="Y212" s="17" t="str">
        <f t="shared" si="104"/>
        <v/>
      </c>
      <c r="Z212" s="17" t="str">
        <f t="shared" si="104"/>
        <v/>
      </c>
      <c r="AA212" s="17" t="str">
        <f t="shared" si="104"/>
        <v/>
      </c>
      <c r="AB212" s="17" t="str">
        <f t="shared" si="104"/>
        <v/>
      </c>
      <c r="AC212" s="17" t="str">
        <f t="shared" si="105"/>
        <v/>
      </c>
      <c r="AD212" s="17" t="str">
        <f t="shared" si="106"/>
        <v>湿度</v>
      </c>
      <c r="AE212" s="3" t="str">
        <f>VLOOKUP(AD212,信号字典!B:C,2,FALSE)</f>
        <v>HU</v>
      </c>
      <c r="AF212" s="17">
        <v>5</v>
      </c>
      <c r="AG212" s="17" t="str">
        <f t="shared" si="102"/>
        <v>反馈值</v>
      </c>
      <c r="AH212" s="3" t="str">
        <f>IFERROR(VLOOKUP(AG212,信号字典!F:G,2,FALSE), "F")</f>
        <v>F</v>
      </c>
      <c r="AI212" s="17"/>
    </row>
    <row r="213" spans="1:35" x14ac:dyDescent="0.15">
      <c r="A213" s="17" t="str">
        <f t="shared" si="98"/>
        <v>_HU06_X</v>
      </c>
      <c r="B213" s="17" t="s">
        <v>128</v>
      </c>
      <c r="C213" s="15" t="s">
        <v>42</v>
      </c>
      <c r="D213" s="15" t="s">
        <v>1942</v>
      </c>
      <c r="E213" s="16" t="s">
        <v>1893</v>
      </c>
      <c r="F213" s="16"/>
      <c r="G213" s="17" t="str">
        <f t="shared" si="93"/>
        <v/>
      </c>
      <c r="H213" s="17" t="str">
        <f t="shared" si="94"/>
        <v/>
      </c>
      <c r="I213" s="17" t="str">
        <f t="shared" si="109"/>
        <v>湿度</v>
      </c>
      <c r="J213" s="17" t="str">
        <f t="shared" si="99"/>
        <v/>
      </c>
      <c r="K213" s="17" t="str">
        <f t="shared" si="110"/>
        <v/>
      </c>
      <c r="L213" s="17" t="str">
        <f t="shared" si="110"/>
        <v/>
      </c>
      <c r="M213" s="17" t="str">
        <f t="shared" si="110"/>
        <v/>
      </c>
      <c r="N213" s="17" t="str">
        <f t="shared" si="110"/>
        <v/>
      </c>
      <c r="O213" s="17" t="str">
        <f t="shared" si="112"/>
        <v/>
      </c>
      <c r="P213" s="17" t="str">
        <f t="shared" si="111"/>
        <v/>
      </c>
      <c r="Q213" s="17" t="str">
        <f t="shared" si="111"/>
        <v/>
      </c>
      <c r="R213" s="17" t="str">
        <f t="shared" si="111"/>
        <v/>
      </c>
      <c r="S213" s="17" t="str">
        <f t="shared" si="111"/>
        <v/>
      </c>
      <c r="T213" s="17" t="str">
        <f t="shared" si="100"/>
        <v/>
      </c>
      <c r="U213" s="17" t="str">
        <f t="shared" si="108"/>
        <v/>
      </c>
      <c r="V213" s="17" t="str">
        <f t="shared" si="108"/>
        <v/>
      </c>
      <c r="W213" s="17" t="str">
        <f t="shared" si="101"/>
        <v/>
      </c>
      <c r="X213" s="17" t="str">
        <f t="shared" si="107"/>
        <v/>
      </c>
      <c r="Y213" s="17" t="str">
        <f t="shared" si="104"/>
        <v/>
      </c>
      <c r="Z213" s="17" t="str">
        <f t="shared" si="104"/>
        <v/>
      </c>
      <c r="AA213" s="17" t="str">
        <f t="shared" si="104"/>
        <v>异常</v>
      </c>
      <c r="AB213" s="17" t="str">
        <f t="shared" si="104"/>
        <v/>
      </c>
      <c r="AC213" s="17" t="str">
        <f t="shared" si="105"/>
        <v/>
      </c>
      <c r="AD213" s="17" t="str">
        <f t="shared" si="106"/>
        <v>湿度</v>
      </c>
      <c r="AE213" s="3" t="str">
        <f>VLOOKUP(AD213,信号字典!B:C,2,FALSE)</f>
        <v>HU</v>
      </c>
      <c r="AF213" s="17">
        <v>6</v>
      </c>
      <c r="AG213" s="17" t="str">
        <f t="shared" si="102"/>
        <v>异常</v>
      </c>
      <c r="AH213" s="3" t="str">
        <f>IFERROR(VLOOKUP(AG213,信号字典!F:G,2,FALSE), "F")</f>
        <v>X</v>
      </c>
      <c r="AI213" s="17"/>
    </row>
    <row r="214" spans="1:35" x14ac:dyDescent="0.15">
      <c r="A214" s="17" t="str">
        <f t="shared" si="98"/>
        <v>_TE01_F</v>
      </c>
      <c r="B214" s="17" t="s">
        <v>128</v>
      </c>
      <c r="C214" s="15" t="s">
        <v>44</v>
      </c>
      <c r="D214" s="15" t="s">
        <v>1917</v>
      </c>
      <c r="E214" s="16" t="s">
        <v>1889</v>
      </c>
      <c r="F214" s="16" t="s">
        <v>1898</v>
      </c>
      <c r="G214" s="17" t="str">
        <f t="shared" si="93"/>
        <v>温度</v>
      </c>
      <c r="H214" s="17" t="str">
        <f t="shared" si="94"/>
        <v/>
      </c>
      <c r="I214" s="17" t="str">
        <f t="shared" si="109"/>
        <v/>
      </c>
      <c r="J214" s="17" t="str">
        <f t="shared" si="99"/>
        <v/>
      </c>
      <c r="K214" s="17" t="str">
        <f t="shared" si="110"/>
        <v/>
      </c>
      <c r="L214" s="17" t="str">
        <f t="shared" si="110"/>
        <v/>
      </c>
      <c r="M214" s="17" t="str">
        <f t="shared" si="110"/>
        <v/>
      </c>
      <c r="N214" s="17" t="str">
        <f t="shared" si="110"/>
        <v/>
      </c>
      <c r="O214" s="17" t="str">
        <f t="shared" si="112"/>
        <v/>
      </c>
      <c r="P214" s="17" t="str">
        <f t="shared" si="111"/>
        <v/>
      </c>
      <c r="Q214" s="17" t="str">
        <f t="shared" si="111"/>
        <v/>
      </c>
      <c r="R214" s="17" t="str">
        <f t="shared" si="111"/>
        <v/>
      </c>
      <c r="S214" s="17" t="str">
        <f t="shared" si="111"/>
        <v/>
      </c>
      <c r="T214" s="17" t="str">
        <f t="shared" si="100"/>
        <v/>
      </c>
      <c r="U214" s="17" t="str">
        <f t="shared" si="108"/>
        <v/>
      </c>
      <c r="V214" s="17" t="str">
        <f t="shared" si="108"/>
        <v/>
      </c>
      <c r="W214" s="17" t="str">
        <f t="shared" si="101"/>
        <v/>
      </c>
      <c r="X214" s="17" t="str">
        <f t="shared" si="107"/>
        <v/>
      </c>
      <c r="Y214" s="17" t="str">
        <f t="shared" si="104"/>
        <v/>
      </c>
      <c r="Z214" s="17" t="str">
        <f t="shared" si="104"/>
        <v/>
      </c>
      <c r="AA214" s="17" t="str">
        <f t="shared" si="104"/>
        <v/>
      </c>
      <c r="AB214" s="17" t="str">
        <f t="shared" si="104"/>
        <v/>
      </c>
      <c r="AC214" s="17" t="str">
        <f t="shared" si="105"/>
        <v/>
      </c>
      <c r="AD214" s="17" t="str">
        <f t="shared" si="106"/>
        <v>温度</v>
      </c>
      <c r="AE214" s="3" t="str">
        <f>VLOOKUP(AD214,信号字典!B:C,2,FALSE)</f>
        <v>TE</v>
      </c>
      <c r="AF214" s="19">
        <v>1</v>
      </c>
      <c r="AG214" s="17" t="str">
        <f t="shared" si="102"/>
        <v>反馈值</v>
      </c>
      <c r="AH214" s="3" t="str">
        <f>IFERROR(VLOOKUP(AG214,信号字典!F:G,2,FALSE), "F")</f>
        <v>F</v>
      </c>
      <c r="AI214" s="17"/>
    </row>
    <row r="215" spans="1:35" x14ac:dyDescent="0.15">
      <c r="A215" s="17" t="str">
        <f t="shared" si="98"/>
        <v>_TE02_F</v>
      </c>
      <c r="B215" s="17" t="s">
        <v>128</v>
      </c>
      <c r="C215" s="15" t="s">
        <v>46</v>
      </c>
      <c r="D215" s="15" t="s">
        <v>1900</v>
      </c>
      <c r="E215" s="16" t="s">
        <v>1889</v>
      </c>
      <c r="F215" s="16" t="s">
        <v>1898</v>
      </c>
      <c r="G215" s="17" t="str">
        <f t="shared" si="93"/>
        <v>温度</v>
      </c>
      <c r="H215" s="17" t="str">
        <f t="shared" si="94"/>
        <v/>
      </c>
      <c r="I215" s="17" t="str">
        <f t="shared" si="109"/>
        <v/>
      </c>
      <c r="J215" s="17" t="str">
        <f t="shared" si="99"/>
        <v/>
      </c>
      <c r="K215" s="17" t="str">
        <f t="shared" si="110"/>
        <v/>
      </c>
      <c r="L215" s="17" t="str">
        <f t="shared" si="110"/>
        <v/>
      </c>
      <c r="M215" s="17" t="str">
        <f t="shared" si="110"/>
        <v/>
      </c>
      <c r="N215" s="17" t="str">
        <f t="shared" si="110"/>
        <v/>
      </c>
      <c r="O215" s="17" t="str">
        <f t="shared" si="112"/>
        <v/>
      </c>
      <c r="P215" s="17" t="str">
        <f t="shared" si="111"/>
        <v/>
      </c>
      <c r="Q215" s="17" t="str">
        <f t="shared" si="111"/>
        <v/>
      </c>
      <c r="R215" s="17" t="str">
        <f t="shared" si="111"/>
        <v/>
      </c>
      <c r="S215" s="17" t="str">
        <f t="shared" si="111"/>
        <v/>
      </c>
      <c r="T215" s="17" t="str">
        <f t="shared" si="100"/>
        <v/>
      </c>
      <c r="U215" s="17" t="str">
        <f t="shared" si="108"/>
        <v/>
      </c>
      <c r="V215" s="17" t="str">
        <f t="shared" si="108"/>
        <v/>
      </c>
      <c r="W215" s="17" t="str">
        <f t="shared" si="101"/>
        <v/>
      </c>
      <c r="X215" s="17" t="str">
        <f t="shared" si="107"/>
        <v/>
      </c>
      <c r="Y215" s="17" t="str">
        <f t="shared" si="104"/>
        <v/>
      </c>
      <c r="Z215" s="17" t="str">
        <f t="shared" si="104"/>
        <v/>
      </c>
      <c r="AA215" s="17" t="str">
        <f t="shared" si="104"/>
        <v/>
      </c>
      <c r="AB215" s="17" t="str">
        <f t="shared" si="104"/>
        <v/>
      </c>
      <c r="AC215" s="17" t="str">
        <f t="shared" si="105"/>
        <v/>
      </c>
      <c r="AD215" s="17" t="str">
        <f t="shared" si="106"/>
        <v>温度</v>
      </c>
      <c r="AE215" s="3" t="str">
        <f>VLOOKUP(AD215,信号字典!B:C,2,FALSE)</f>
        <v>TE</v>
      </c>
      <c r="AF215" s="19">
        <v>2</v>
      </c>
      <c r="AG215" s="17" t="str">
        <f t="shared" si="102"/>
        <v>反馈值</v>
      </c>
      <c r="AH215" s="3" t="str">
        <f>IFERROR(VLOOKUP(AG215,信号字典!F:G,2,FALSE), "F")</f>
        <v>F</v>
      </c>
      <c r="AI215" s="17"/>
    </row>
    <row r="216" spans="1:35" x14ac:dyDescent="0.15">
      <c r="A216" s="17" t="str">
        <f t="shared" si="98"/>
        <v>_TE03_F</v>
      </c>
      <c r="B216" s="17" t="s">
        <v>128</v>
      </c>
      <c r="C216" s="15" t="s">
        <v>48</v>
      </c>
      <c r="D216" s="15" t="s">
        <v>1896</v>
      </c>
      <c r="E216" s="16" t="s">
        <v>1889</v>
      </c>
      <c r="F216" s="16" t="s">
        <v>1898</v>
      </c>
      <c r="G216" s="17" t="str">
        <f t="shared" si="93"/>
        <v>温度</v>
      </c>
      <c r="H216" s="17" t="str">
        <f t="shared" si="94"/>
        <v/>
      </c>
      <c r="I216" s="17" t="str">
        <f t="shared" si="109"/>
        <v/>
      </c>
      <c r="J216" s="17" t="str">
        <f t="shared" si="99"/>
        <v/>
      </c>
      <c r="K216" s="17" t="str">
        <f t="shared" si="110"/>
        <v/>
      </c>
      <c r="L216" s="17" t="str">
        <f t="shared" si="110"/>
        <v/>
      </c>
      <c r="M216" s="17" t="str">
        <f t="shared" si="110"/>
        <v/>
      </c>
      <c r="N216" s="17" t="str">
        <f t="shared" si="110"/>
        <v/>
      </c>
      <c r="O216" s="17" t="str">
        <f t="shared" si="112"/>
        <v/>
      </c>
      <c r="P216" s="17" t="str">
        <f t="shared" si="111"/>
        <v/>
      </c>
      <c r="Q216" s="17" t="str">
        <f t="shared" si="111"/>
        <v/>
      </c>
      <c r="R216" s="17" t="str">
        <f t="shared" si="111"/>
        <v/>
      </c>
      <c r="S216" s="17" t="str">
        <f t="shared" si="111"/>
        <v/>
      </c>
      <c r="T216" s="17" t="str">
        <f t="shared" si="100"/>
        <v/>
      </c>
      <c r="U216" s="17" t="str">
        <f t="shared" si="108"/>
        <v/>
      </c>
      <c r="V216" s="17" t="str">
        <f t="shared" si="108"/>
        <v/>
      </c>
      <c r="W216" s="17" t="str">
        <f t="shared" si="101"/>
        <v/>
      </c>
      <c r="X216" s="17" t="str">
        <f t="shared" si="107"/>
        <v/>
      </c>
      <c r="Y216" s="17" t="str">
        <f t="shared" ref="Y216:AB235" si="113">IF(ISNUMBER(SEARCH(Y$1, $C216)), Y$1, "")</f>
        <v/>
      </c>
      <c r="Z216" s="17" t="str">
        <f t="shared" si="113"/>
        <v/>
      </c>
      <c r="AA216" s="17" t="str">
        <f t="shared" si="113"/>
        <v/>
      </c>
      <c r="AB216" s="17" t="str">
        <f t="shared" si="113"/>
        <v/>
      </c>
      <c r="AC216" s="17" t="str">
        <f t="shared" si="105"/>
        <v/>
      </c>
      <c r="AD216" s="17" t="str">
        <f t="shared" si="106"/>
        <v>温度</v>
      </c>
      <c r="AE216" s="3" t="str">
        <f>VLOOKUP(AD216,信号字典!B:C,2,FALSE)</f>
        <v>TE</v>
      </c>
      <c r="AF216" s="19">
        <v>3</v>
      </c>
      <c r="AG216" s="17" t="str">
        <f t="shared" si="102"/>
        <v>反馈值</v>
      </c>
      <c r="AH216" s="3" t="str">
        <f>IFERROR(VLOOKUP(AG216,信号字典!F:G,2,FALSE), "F")</f>
        <v>F</v>
      </c>
      <c r="AI216" s="17"/>
    </row>
    <row r="217" spans="1:35" x14ac:dyDescent="0.15">
      <c r="A217" s="17" t="str">
        <f t="shared" si="98"/>
        <v>_TE04_F</v>
      </c>
      <c r="B217" s="17" t="s">
        <v>128</v>
      </c>
      <c r="C217" s="15" t="s">
        <v>50</v>
      </c>
      <c r="D217" s="15" t="s">
        <v>1943</v>
      </c>
      <c r="E217" s="16" t="s">
        <v>1889</v>
      </c>
      <c r="F217" s="16" t="s">
        <v>1898</v>
      </c>
      <c r="G217" s="17" t="str">
        <f t="shared" si="93"/>
        <v>温度</v>
      </c>
      <c r="H217" s="17" t="str">
        <f t="shared" si="94"/>
        <v/>
      </c>
      <c r="I217" s="17" t="str">
        <f t="shared" si="109"/>
        <v/>
      </c>
      <c r="J217" s="17" t="str">
        <f t="shared" si="99"/>
        <v/>
      </c>
      <c r="K217" s="17" t="str">
        <f t="shared" si="110"/>
        <v/>
      </c>
      <c r="L217" s="17" t="str">
        <f t="shared" si="110"/>
        <v/>
      </c>
      <c r="M217" s="17" t="str">
        <f t="shared" si="110"/>
        <v/>
      </c>
      <c r="N217" s="17" t="str">
        <f t="shared" si="110"/>
        <v/>
      </c>
      <c r="O217" s="17" t="str">
        <f t="shared" si="112"/>
        <v/>
      </c>
      <c r="P217" s="17" t="str">
        <f t="shared" si="111"/>
        <v/>
      </c>
      <c r="Q217" s="17" t="str">
        <f t="shared" si="111"/>
        <v/>
      </c>
      <c r="R217" s="17" t="str">
        <f t="shared" si="111"/>
        <v/>
      </c>
      <c r="S217" s="17" t="str">
        <f t="shared" si="111"/>
        <v/>
      </c>
      <c r="T217" s="17" t="str">
        <f t="shared" si="100"/>
        <v/>
      </c>
      <c r="U217" s="17" t="str">
        <f t="shared" si="108"/>
        <v/>
      </c>
      <c r="V217" s="17" t="str">
        <f t="shared" si="108"/>
        <v/>
      </c>
      <c r="W217" s="17" t="str">
        <f t="shared" si="101"/>
        <v/>
      </c>
      <c r="X217" s="17" t="str">
        <f t="shared" si="107"/>
        <v/>
      </c>
      <c r="Y217" s="17" t="str">
        <f t="shared" si="113"/>
        <v/>
      </c>
      <c r="Z217" s="17" t="str">
        <f t="shared" si="113"/>
        <v/>
      </c>
      <c r="AA217" s="17" t="str">
        <f t="shared" si="113"/>
        <v/>
      </c>
      <c r="AB217" s="17" t="str">
        <f t="shared" si="113"/>
        <v/>
      </c>
      <c r="AC217" s="17" t="str">
        <f t="shared" si="105"/>
        <v/>
      </c>
      <c r="AD217" s="17" t="str">
        <f t="shared" si="106"/>
        <v>温度</v>
      </c>
      <c r="AE217" s="3" t="str">
        <f>VLOOKUP(AD217,信号字典!B:C,2,FALSE)</f>
        <v>TE</v>
      </c>
      <c r="AF217" s="19">
        <v>4</v>
      </c>
      <c r="AG217" s="17" t="str">
        <f t="shared" si="102"/>
        <v>反馈值</v>
      </c>
      <c r="AH217" s="3" t="str">
        <f>IFERROR(VLOOKUP(AG217,信号字典!F:G,2,FALSE), "F")</f>
        <v>F</v>
      </c>
      <c r="AI217" s="17"/>
    </row>
    <row r="218" spans="1:35" x14ac:dyDescent="0.15">
      <c r="A218" s="17" t="str">
        <f t="shared" si="98"/>
        <v>_TE05_F</v>
      </c>
      <c r="B218" s="17" t="s">
        <v>128</v>
      </c>
      <c r="C218" s="15" t="s">
        <v>52</v>
      </c>
      <c r="D218" s="15" t="s">
        <v>1944</v>
      </c>
      <c r="E218" s="16" t="s">
        <v>1889</v>
      </c>
      <c r="F218" s="16" t="s">
        <v>1898</v>
      </c>
      <c r="G218" s="17" t="str">
        <f t="shared" si="93"/>
        <v>温度</v>
      </c>
      <c r="H218" s="17" t="str">
        <f t="shared" si="94"/>
        <v/>
      </c>
      <c r="I218" s="17" t="str">
        <f t="shared" si="109"/>
        <v/>
      </c>
      <c r="J218" s="17" t="str">
        <f t="shared" si="99"/>
        <v/>
      </c>
      <c r="K218" s="17" t="str">
        <f t="shared" si="110"/>
        <v/>
      </c>
      <c r="L218" s="17" t="str">
        <f t="shared" si="110"/>
        <v/>
      </c>
      <c r="M218" s="17" t="str">
        <f t="shared" si="110"/>
        <v/>
      </c>
      <c r="N218" s="17" t="str">
        <f t="shared" si="110"/>
        <v/>
      </c>
      <c r="O218" s="17" t="str">
        <f t="shared" si="112"/>
        <v/>
      </c>
      <c r="P218" s="17" t="str">
        <f t="shared" si="111"/>
        <v/>
      </c>
      <c r="Q218" s="17" t="str">
        <f t="shared" si="111"/>
        <v/>
      </c>
      <c r="R218" s="17" t="str">
        <f t="shared" si="111"/>
        <v/>
      </c>
      <c r="S218" s="17" t="str">
        <f t="shared" si="111"/>
        <v/>
      </c>
      <c r="T218" s="17" t="str">
        <f t="shared" si="100"/>
        <v/>
      </c>
      <c r="U218" s="17" t="str">
        <f t="shared" si="108"/>
        <v/>
      </c>
      <c r="V218" s="17" t="str">
        <f t="shared" si="108"/>
        <v/>
      </c>
      <c r="W218" s="17" t="str">
        <f t="shared" si="101"/>
        <v/>
      </c>
      <c r="X218" s="17" t="str">
        <f t="shared" si="107"/>
        <v/>
      </c>
      <c r="Y218" s="17" t="str">
        <f t="shared" si="113"/>
        <v/>
      </c>
      <c r="Z218" s="17" t="str">
        <f t="shared" si="113"/>
        <v/>
      </c>
      <c r="AA218" s="17" t="str">
        <f t="shared" si="113"/>
        <v/>
      </c>
      <c r="AB218" s="17" t="str">
        <f t="shared" si="113"/>
        <v/>
      </c>
      <c r="AC218" s="17" t="str">
        <f t="shared" si="105"/>
        <v/>
      </c>
      <c r="AD218" s="17" t="str">
        <f t="shared" si="106"/>
        <v>温度</v>
      </c>
      <c r="AE218" s="3" t="str">
        <f>VLOOKUP(AD218,信号字典!B:C,2,FALSE)</f>
        <v>TE</v>
      </c>
      <c r="AF218" s="19">
        <v>5</v>
      </c>
      <c r="AG218" s="17" t="str">
        <f t="shared" si="102"/>
        <v>反馈值</v>
      </c>
      <c r="AH218" s="3" t="str">
        <f>IFERROR(VLOOKUP(AG218,信号字典!F:G,2,FALSE), "F")</f>
        <v>F</v>
      </c>
      <c r="AI218" s="17"/>
    </row>
    <row r="219" spans="1:35" x14ac:dyDescent="0.15">
      <c r="A219" s="17" t="str">
        <f t="shared" si="98"/>
        <v>_TE06_F</v>
      </c>
      <c r="B219" s="17" t="s">
        <v>128</v>
      </c>
      <c r="C219" s="15" t="s">
        <v>54</v>
      </c>
      <c r="D219" s="15" t="s">
        <v>1945</v>
      </c>
      <c r="E219" s="16" t="s">
        <v>1889</v>
      </c>
      <c r="F219" s="16" t="s">
        <v>1898</v>
      </c>
      <c r="G219" s="17" t="str">
        <f t="shared" si="93"/>
        <v>温度</v>
      </c>
      <c r="H219" s="17" t="str">
        <f t="shared" si="94"/>
        <v/>
      </c>
      <c r="I219" s="17" t="str">
        <f t="shared" si="109"/>
        <v/>
      </c>
      <c r="J219" s="17" t="str">
        <f t="shared" si="99"/>
        <v/>
      </c>
      <c r="K219" s="17" t="str">
        <f t="shared" si="110"/>
        <v/>
      </c>
      <c r="L219" s="17" t="str">
        <f t="shared" si="110"/>
        <v/>
      </c>
      <c r="M219" s="17" t="str">
        <f t="shared" si="110"/>
        <v/>
      </c>
      <c r="N219" s="17" t="str">
        <f t="shared" si="110"/>
        <v/>
      </c>
      <c r="O219" s="17" t="str">
        <f t="shared" si="112"/>
        <v/>
      </c>
      <c r="P219" s="17" t="str">
        <f t="shared" si="111"/>
        <v/>
      </c>
      <c r="Q219" s="17" t="str">
        <f t="shared" si="111"/>
        <v/>
      </c>
      <c r="R219" s="17" t="str">
        <f t="shared" si="111"/>
        <v/>
      </c>
      <c r="S219" s="17" t="str">
        <f t="shared" si="111"/>
        <v/>
      </c>
      <c r="T219" s="17" t="str">
        <f t="shared" si="100"/>
        <v/>
      </c>
      <c r="U219" s="17" t="str">
        <f t="shared" si="108"/>
        <v/>
      </c>
      <c r="V219" s="17" t="str">
        <f t="shared" si="108"/>
        <v/>
      </c>
      <c r="W219" s="17" t="str">
        <f t="shared" si="101"/>
        <v/>
      </c>
      <c r="X219" s="17" t="str">
        <f t="shared" si="107"/>
        <v/>
      </c>
      <c r="Y219" s="17" t="str">
        <f t="shared" si="113"/>
        <v/>
      </c>
      <c r="Z219" s="17" t="str">
        <f t="shared" si="113"/>
        <v/>
      </c>
      <c r="AA219" s="17" t="str">
        <f t="shared" si="113"/>
        <v/>
      </c>
      <c r="AB219" s="17" t="str">
        <f t="shared" si="113"/>
        <v/>
      </c>
      <c r="AC219" s="17" t="str">
        <f t="shared" si="105"/>
        <v/>
      </c>
      <c r="AD219" s="17" t="str">
        <f t="shared" si="106"/>
        <v>温度</v>
      </c>
      <c r="AE219" s="3" t="str">
        <f>VLOOKUP(AD219,信号字典!B:C,2,FALSE)</f>
        <v>TE</v>
      </c>
      <c r="AF219" s="19">
        <v>6</v>
      </c>
      <c r="AG219" s="17" t="str">
        <f t="shared" si="102"/>
        <v>反馈值</v>
      </c>
      <c r="AH219" s="3" t="str">
        <f>IFERROR(VLOOKUP(AG219,信号字典!F:G,2,FALSE), "F")</f>
        <v>F</v>
      </c>
      <c r="AI219" s="17"/>
    </row>
    <row r="220" spans="1:35" x14ac:dyDescent="0.15">
      <c r="A220" s="17" t="str">
        <f t="shared" si="98"/>
        <v>_TE07_F</v>
      </c>
      <c r="B220" s="17" t="s">
        <v>128</v>
      </c>
      <c r="C220" s="15" t="s">
        <v>56</v>
      </c>
      <c r="D220" s="15" t="s">
        <v>1946</v>
      </c>
      <c r="E220" s="16" t="s">
        <v>1889</v>
      </c>
      <c r="F220" s="16" t="s">
        <v>1898</v>
      </c>
      <c r="G220" s="17" t="str">
        <f t="shared" si="93"/>
        <v>温度</v>
      </c>
      <c r="H220" s="17"/>
      <c r="I220" s="17" t="str">
        <f t="shared" si="109"/>
        <v/>
      </c>
      <c r="J220" s="17" t="str">
        <f t="shared" si="99"/>
        <v/>
      </c>
      <c r="K220" s="17" t="str">
        <f t="shared" si="110"/>
        <v/>
      </c>
      <c r="L220" s="17" t="str">
        <f t="shared" si="110"/>
        <v/>
      </c>
      <c r="M220" s="17" t="str">
        <f t="shared" si="110"/>
        <v/>
      </c>
      <c r="N220" s="17" t="str">
        <f t="shared" si="110"/>
        <v/>
      </c>
      <c r="O220" s="17" t="str">
        <f t="shared" si="112"/>
        <v/>
      </c>
      <c r="P220" s="17" t="str">
        <f t="shared" si="111"/>
        <v/>
      </c>
      <c r="Q220" s="17" t="str">
        <f t="shared" si="111"/>
        <v/>
      </c>
      <c r="R220" s="17" t="str">
        <f t="shared" si="111"/>
        <v/>
      </c>
      <c r="S220" s="17" t="str">
        <f t="shared" si="111"/>
        <v/>
      </c>
      <c r="T220" s="17" t="str">
        <f t="shared" si="100"/>
        <v/>
      </c>
      <c r="U220" s="17" t="str">
        <f t="shared" si="108"/>
        <v/>
      </c>
      <c r="V220" s="17" t="str">
        <f t="shared" si="108"/>
        <v/>
      </c>
      <c r="W220" s="17" t="str">
        <f t="shared" si="101"/>
        <v/>
      </c>
      <c r="X220" s="17" t="str">
        <f t="shared" si="107"/>
        <v/>
      </c>
      <c r="Y220" s="17" t="str">
        <f t="shared" si="113"/>
        <v/>
      </c>
      <c r="Z220" s="17" t="str">
        <f t="shared" si="113"/>
        <v/>
      </c>
      <c r="AA220" s="17" t="str">
        <f t="shared" si="113"/>
        <v/>
      </c>
      <c r="AB220" s="17" t="str">
        <f t="shared" si="113"/>
        <v/>
      </c>
      <c r="AC220" s="17" t="str">
        <f t="shared" si="105"/>
        <v/>
      </c>
      <c r="AD220" s="17" t="str">
        <f t="shared" si="106"/>
        <v>温度</v>
      </c>
      <c r="AE220" s="3" t="str">
        <f>VLOOKUP(AD220,信号字典!B:C,2,FALSE)</f>
        <v>TE</v>
      </c>
      <c r="AF220" s="19">
        <v>7</v>
      </c>
      <c r="AG220" s="17" t="str">
        <f t="shared" si="102"/>
        <v>反馈值</v>
      </c>
      <c r="AH220" s="3" t="str">
        <f>IFERROR(VLOOKUP(AG220,信号字典!F:G,2,FALSE), "F")</f>
        <v>F</v>
      </c>
      <c r="AI220" s="17"/>
    </row>
    <row r="221" spans="1:35" x14ac:dyDescent="0.15">
      <c r="A221" s="17" t="str">
        <f t="shared" si="98"/>
        <v>_TE08_F</v>
      </c>
      <c r="B221" s="17" t="s">
        <v>128</v>
      </c>
      <c r="C221" s="15" t="s">
        <v>58</v>
      </c>
      <c r="D221" s="15" t="s">
        <v>1947</v>
      </c>
      <c r="E221" s="16" t="s">
        <v>1889</v>
      </c>
      <c r="F221" s="16" t="s">
        <v>1898</v>
      </c>
      <c r="G221" s="17" t="str">
        <f t="shared" si="93"/>
        <v>温度</v>
      </c>
      <c r="H221" s="17"/>
      <c r="I221" s="17" t="str">
        <f t="shared" si="109"/>
        <v/>
      </c>
      <c r="J221" s="17" t="str">
        <f t="shared" si="99"/>
        <v/>
      </c>
      <c r="K221" s="17" t="str">
        <f t="shared" si="110"/>
        <v/>
      </c>
      <c r="L221" s="17" t="str">
        <f t="shared" si="110"/>
        <v/>
      </c>
      <c r="M221" s="17" t="str">
        <f t="shared" si="110"/>
        <v/>
      </c>
      <c r="N221" s="17" t="str">
        <f t="shared" si="110"/>
        <v/>
      </c>
      <c r="O221" s="17" t="str">
        <f t="shared" si="112"/>
        <v/>
      </c>
      <c r="P221" s="17" t="str">
        <f t="shared" si="111"/>
        <v/>
      </c>
      <c r="Q221" s="17" t="str">
        <f t="shared" si="111"/>
        <v/>
      </c>
      <c r="R221" s="17" t="str">
        <f t="shared" si="111"/>
        <v/>
      </c>
      <c r="S221" s="17" t="str">
        <f t="shared" si="111"/>
        <v/>
      </c>
      <c r="T221" s="17" t="str">
        <f t="shared" si="100"/>
        <v/>
      </c>
      <c r="U221" s="17" t="str">
        <f t="shared" si="108"/>
        <v/>
      </c>
      <c r="V221" s="17" t="str">
        <f t="shared" si="108"/>
        <v/>
      </c>
      <c r="W221" s="17" t="str">
        <f t="shared" si="101"/>
        <v/>
      </c>
      <c r="X221" s="17" t="str">
        <f t="shared" si="107"/>
        <v/>
      </c>
      <c r="Y221" s="17" t="str">
        <f t="shared" si="113"/>
        <v/>
      </c>
      <c r="Z221" s="17" t="str">
        <f t="shared" si="113"/>
        <v/>
      </c>
      <c r="AA221" s="17" t="str">
        <f t="shared" si="113"/>
        <v/>
      </c>
      <c r="AB221" s="17" t="str">
        <f t="shared" si="113"/>
        <v/>
      </c>
      <c r="AC221" s="17" t="str">
        <f t="shared" si="105"/>
        <v/>
      </c>
      <c r="AD221" s="17" t="str">
        <f t="shared" si="106"/>
        <v>温度</v>
      </c>
      <c r="AE221" s="3" t="str">
        <f>VLOOKUP(AD221,信号字典!B:C,2,FALSE)</f>
        <v>TE</v>
      </c>
      <c r="AF221" s="19">
        <v>8</v>
      </c>
      <c r="AG221" s="17" t="str">
        <f t="shared" si="102"/>
        <v>反馈值</v>
      </c>
      <c r="AH221" s="3" t="str">
        <f>IFERROR(VLOOKUP(AG221,信号字典!F:G,2,FALSE), "F")</f>
        <v>F</v>
      </c>
      <c r="AI221" s="17"/>
    </row>
    <row r="222" spans="1:35" x14ac:dyDescent="0.15">
      <c r="A222" s="17" t="str">
        <f t="shared" si="98"/>
        <v>_TE09_S</v>
      </c>
      <c r="B222" s="17" t="s">
        <v>128</v>
      </c>
      <c r="C222" s="15" t="s">
        <v>60</v>
      </c>
      <c r="D222" s="15" t="s">
        <v>1948</v>
      </c>
      <c r="E222" s="16" t="s">
        <v>1889</v>
      </c>
      <c r="F222" s="16" t="s">
        <v>1898</v>
      </c>
      <c r="G222" s="17" t="str">
        <f t="shared" si="93"/>
        <v>温度</v>
      </c>
      <c r="H222" s="17"/>
      <c r="I222" s="17" t="str">
        <f t="shared" si="109"/>
        <v/>
      </c>
      <c r="J222" s="17" t="str">
        <f t="shared" si="99"/>
        <v/>
      </c>
      <c r="K222" s="17" t="str">
        <f t="shared" si="110"/>
        <v/>
      </c>
      <c r="L222" s="17" t="str">
        <f t="shared" si="110"/>
        <v/>
      </c>
      <c r="M222" s="17" t="str">
        <f t="shared" si="110"/>
        <v/>
      </c>
      <c r="N222" s="17" t="str">
        <f t="shared" si="110"/>
        <v/>
      </c>
      <c r="O222" s="17" t="str">
        <f t="shared" si="112"/>
        <v/>
      </c>
      <c r="P222" s="17" t="str">
        <f t="shared" si="111"/>
        <v/>
      </c>
      <c r="Q222" s="17" t="str">
        <f t="shared" si="111"/>
        <v/>
      </c>
      <c r="R222" s="17" t="str">
        <f t="shared" si="111"/>
        <v/>
      </c>
      <c r="S222" s="17" t="str">
        <f t="shared" si="111"/>
        <v/>
      </c>
      <c r="T222" s="17" t="str">
        <f t="shared" si="100"/>
        <v/>
      </c>
      <c r="U222" s="17" t="str">
        <f t="shared" ref="U222:V241" si="114">IF(ISNUMBER(SEARCH(U$1, $C222)), U$1, "")</f>
        <v/>
      </c>
      <c r="V222" s="17" t="str">
        <f t="shared" si="114"/>
        <v/>
      </c>
      <c r="W222" s="17" t="str">
        <f t="shared" si="101"/>
        <v/>
      </c>
      <c r="X222" s="17" t="str">
        <f t="shared" si="107"/>
        <v/>
      </c>
      <c r="Y222" s="17" t="str">
        <f t="shared" si="113"/>
        <v/>
      </c>
      <c r="Z222" s="17" t="str">
        <f t="shared" si="113"/>
        <v/>
      </c>
      <c r="AA222" s="17" t="str">
        <f t="shared" si="113"/>
        <v/>
      </c>
      <c r="AB222" s="17" t="str">
        <f t="shared" si="113"/>
        <v/>
      </c>
      <c r="AC222" s="17" t="str">
        <f t="shared" si="105"/>
        <v>设定值</v>
      </c>
      <c r="AD222" s="17" t="str">
        <f t="shared" si="106"/>
        <v>温度</v>
      </c>
      <c r="AE222" s="3" t="str">
        <f>VLOOKUP(AD222,信号字典!B:C,2,FALSE)</f>
        <v>TE</v>
      </c>
      <c r="AF222" s="19">
        <v>9</v>
      </c>
      <c r="AG222" s="17" t="str">
        <f t="shared" si="102"/>
        <v>设定值</v>
      </c>
      <c r="AH222" s="3" t="str">
        <f>IFERROR(VLOOKUP(AG222,信号字典!F:G,2,FALSE), "F")</f>
        <v>S</v>
      </c>
      <c r="AI222" s="17"/>
    </row>
    <row r="223" spans="1:35" x14ac:dyDescent="0.15">
      <c r="A223" s="17" t="str">
        <f t="shared" si="98"/>
        <v>_TE10_S</v>
      </c>
      <c r="B223" s="17" t="s">
        <v>128</v>
      </c>
      <c r="C223" s="15" t="s">
        <v>62</v>
      </c>
      <c r="D223" s="15" t="s">
        <v>1949</v>
      </c>
      <c r="E223" s="16" t="s">
        <v>1889</v>
      </c>
      <c r="F223" s="16" t="s">
        <v>1898</v>
      </c>
      <c r="G223" s="17" t="str">
        <f t="shared" si="93"/>
        <v>温度</v>
      </c>
      <c r="H223" s="17" t="str">
        <f t="shared" ref="H223:H254" si="115">IF(ISNUMBER(SEARCH(H$1, $C223)), "温度", "")</f>
        <v/>
      </c>
      <c r="I223" s="17" t="str">
        <f t="shared" si="109"/>
        <v/>
      </c>
      <c r="J223" s="17" t="str">
        <f t="shared" si="99"/>
        <v/>
      </c>
      <c r="K223" s="17" t="str">
        <f t="shared" si="110"/>
        <v/>
      </c>
      <c r="L223" s="17" t="str">
        <f t="shared" si="110"/>
        <v/>
      </c>
      <c r="M223" s="17" t="str">
        <f t="shared" si="110"/>
        <v/>
      </c>
      <c r="N223" s="17" t="str">
        <f t="shared" si="110"/>
        <v/>
      </c>
      <c r="O223" s="17" t="str">
        <f t="shared" si="112"/>
        <v/>
      </c>
      <c r="P223" s="17" t="str">
        <f t="shared" si="111"/>
        <v/>
      </c>
      <c r="Q223" s="17" t="str">
        <f t="shared" si="111"/>
        <v/>
      </c>
      <c r="R223" s="17" t="str">
        <f t="shared" si="111"/>
        <v/>
      </c>
      <c r="S223" s="17" t="str">
        <f t="shared" si="111"/>
        <v/>
      </c>
      <c r="T223" s="17" t="str">
        <f t="shared" si="100"/>
        <v/>
      </c>
      <c r="U223" s="17" t="str">
        <f t="shared" si="114"/>
        <v/>
      </c>
      <c r="V223" s="17" t="str">
        <f t="shared" si="114"/>
        <v/>
      </c>
      <c r="W223" s="17" t="str">
        <f t="shared" si="101"/>
        <v/>
      </c>
      <c r="X223" s="17" t="str">
        <f t="shared" si="107"/>
        <v/>
      </c>
      <c r="Y223" s="17" t="str">
        <f t="shared" si="113"/>
        <v/>
      </c>
      <c r="Z223" s="17" t="str">
        <f t="shared" si="113"/>
        <v/>
      </c>
      <c r="AA223" s="17" t="str">
        <f t="shared" si="113"/>
        <v/>
      </c>
      <c r="AB223" s="17" t="str">
        <f t="shared" si="113"/>
        <v/>
      </c>
      <c r="AC223" s="17" t="str">
        <f t="shared" si="105"/>
        <v>设定值</v>
      </c>
      <c r="AD223" s="17" t="str">
        <f t="shared" si="106"/>
        <v>温度</v>
      </c>
      <c r="AE223" s="3" t="str">
        <f>VLOOKUP(AD223,信号字典!B:C,2,FALSE)</f>
        <v>TE</v>
      </c>
      <c r="AF223" s="19">
        <v>10</v>
      </c>
      <c r="AG223" s="17" t="str">
        <f t="shared" si="102"/>
        <v>设定值</v>
      </c>
      <c r="AH223" s="3" t="str">
        <f>IFERROR(VLOOKUP(AG223,信号字典!F:G,2,FALSE), "F")</f>
        <v>S</v>
      </c>
      <c r="AI223" s="17"/>
    </row>
    <row r="224" spans="1:35" x14ac:dyDescent="0.15">
      <c r="A224" s="17" t="str">
        <f t="shared" si="98"/>
        <v>_TE11_X</v>
      </c>
      <c r="B224" s="17" t="s">
        <v>128</v>
      </c>
      <c r="C224" s="15" t="s">
        <v>64</v>
      </c>
      <c r="D224" s="15" t="s">
        <v>1901</v>
      </c>
      <c r="E224" s="16" t="s">
        <v>1893</v>
      </c>
      <c r="F224" s="16"/>
      <c r="G224" s="17" t="str">
        <f t="shared" si="93"/>
        <v>温度</v>
      </c>
      <c r="H224" s="17" t="str">
        <f t="shared" si="115"/>
        <v/>
      </c>
      <c r="I224" s="17" t="str">
        <f t="shared" si="109"/>
        <v/>
      </c>
      <c r="J224" s="17" t="str">
        <f t="shared" si="99"/>
        <v/>
      </c>
      <c r="K224" s="17" t="str">
        <f t="shared" ref="K224:N243" si="116">IF(ISNUMBER(SEARCH(K$1, $C224)), K$1, "")</f>
        <v/>
      </c>
      <c r="L224" s="17" t="str">
        <f t="shared" si="116"/>
        <v/>
      </c>
      <c r="M224" s="17" t="str">
        <f t="shared" si="116"/>
        <v/>
      </c>
      <c r="N224" s="17" t="str">
        <f t="shared" si="116"/>
        <v/>
      </c>
      <c r="O224" s="17" t="str">
        <f t="shared" si="112"/>
        <v/>
      </c>
      <c r="P224" s="17" t="str">
        <f t="shared" ref="P224:S243" si="117">IF(ISNUMBER(SEARCH(P$1, $C224)), P$1, "")</f>
        <v/>
      </c>
      <c r="Q224" s="17" t="str">
        <f t="shared" si="117"/>
        <v/>
      </c>
      <c r="R224" s="17" t="str">
        <f t="shared" si="117"/>
        <v/>
      </c>
      <c r="S224" s="17" t="str">
        <f t="shared" si="117"/>
        <v/>
      </c>
      <c r="T224" s="17" t="str">
        <f t="shared" si="100"/>
        <v/>
      </c>
      <c r="U224" s="17" t="str">
        <f t="shared" si="114"/>
        <v/>
      </c>
      <c r="V224" s="17" t="str">
        <f t="shared" si="114"/>
        <v/>
      </c>
      <c r="W224" s="17" t="str">
        <f t="shared" si="101"/>
        <v/>
      </c>
      <c r="X224" s="17" t="str">
        <f t="shared" si="107"/>
        <v/>
      </c>
      <c r="Y224" s="17" t="str">
        <f t="shared" si="113"/>
        <v/>
      </c>
      <c r="Z224" s="17" t="str">
        <f t="shared" si="113"/>
        <v/>
      </c>
      <c r="AA224" s="17" t="str">
        <f t="shared" si="113"/>
        <v>异常</v>
      </c>
      <c r="AB224" s="17" t="str">
        <f t="shared" si="113"/>
        <v/>
      </c>
      <c r="AC224" s="17" t="str">
        <f t="shared" si="105"/>
        <v/>
      </c>
      <c r="AD224" s="17" t="str">
        <f t="shared" si="106"/>
        <v>温度</v>
      </c>
      <c r="AE224" s="3" t="str">
        <f>VLOOKUP(AD224,信号字典!B:C,2,FALSE)</f>
        <v>TE</v>
      </c>
      <c r="AF224" s="19">
        <v>11</v>
      </c>
      <c r="AG224" s="17" t="str">
        <f t="shared" si="102"/>
        <v>异常</v>
      </c>
      <c r="AH224" s="3" t="str">
        <f>IFERROR(VLOOKUP(AG224,信号字典!F:G,2,FALSE), "F")</f>
        <v>X</v>
      </c>
      <c r="AI224" s="17"/>
    </row>
    <row r="225" spans="1:35" x14ac:dyDescent="0.15">
      <c r="A225" s="17" t="str">
        <f t="shared" si="98"/>
        <v>_TE12_X</v>
      </c>
      <c r="B225" s="17" t="s">
        <v>128</v>
      </c>
      <c r="C225" s="15" t="s">
        <v>66</v>
      </c>
      <c r="D225" s="15" t="s">
        <v>1950</v>
      </c>
      <c r="E225" s="16" t="s">
        <v>1893</v>
      </c>
      <c r="F225" s="16"/>
      <c r="G225" s="17" t="str">
        <f t="shared" si="93"/>
        <v/>
      </c>
      <c r="H225" s="17" t="str">
        <f t="shared" si="115"/>
        <v>温度</v>
      </c>
      <c r="I225" s="17" t="str">
        <f t="shared" si="109"/>
        <v/>
      </c>
      <c r="J225" s="17" t="str">
        <f t="shared" si="99"/>
        <v/>
      </c>
      <c r="K225" s="17" t="str">
        <f t="shared" si="116"/>
        <v/>
      </c>
      <c r="L225" s="17" t="str">
        <f t="shared" si="116"/>
        <v/>
      </c>
      <c r="M225" s="17" t="str">
        <f t="shared" si="116"/>
        <v/>
      </c>
      <c r="N225" s="17" t="str">
        <f t="shared" si="116"/>
        <v/>
      </c>
      <c r="O225" s="17" t="str">
        <f t="shared" si="112"/>
        <v/>
      </c>
      <c r="P225" s="17" t="str">
        <f t="shared" si="117"/>
        <v/>
      </c>
      <c r="Q225" s="17" t="str">
        <f t="shared" si="117"/>
        <v/>
      </c>
      <c r="R225" s="17" t="str">
        <f t="shared" si="117"/>
        <v/>
      </c>
      <c r="S225" s="17" t="str">
        <f t="shared" si="117"/>
        <v/>
      </c>
      <c r="T225" s="17" t="str">
        <f t="shared" si="100"/>
        <v/>
      </c>
      <c r="U225" s="17" t="str">
        <f t="shared" si="114"/>
        <v/>
      </c>
      <c r="V225" s="17" t="str">
        <f t="shared" si="114"/>
        <v/>
      </c>
      <c r="W225" s="17" t="str">
        <f t="shared" si="101"/>
        <v/>
      </c>
      <c r="X225" s="17" t="str">
        <f t="shared" si="107"/>
        <v/>
      </c>
      <c r="Y225" s="17" t="str">
        <f t="shared" si="113"/>
        <v/>
      </c>
      <c r="Z225" s="17" t="str">
        <f t="shared" si="113"/>
        <v/>
      </c>
      <c r="AA225" s="17" t="str">
        <f t="shared" si="113"/>
        <v>异常</v>
      </c>
      <c r="AB225" s="17" t="str">
        <f t="shared" si="113"/>
        <v/>
      </c>
      <c r="AC225" s="17" t="str">
        <f t="shared" si="105"/>
        <v/>
      </c>
      <c r="AD225" s="17" t="str">
        <f t="shared" si="106"/>
        <v>温度</v>
      </c>
      <c r="AE225" s="3" t="str">
        <f>VLOOKUP(AD225,信号字典!B:C,2,FALSE)</f>
        <v>TE</v>
      </c>
      <c r="AF225" s="19">
        <v>12</v>
      </c>
      <c r="AG225" s="17" t="str">
        <f t="shared" si="102"/>
        <v>异常</v>
      </c>
      <c r="AH225" s="3" t="str">
        <f>IFERROR(VLOOKUP(AG225,信号字典!F:G,2,FALSE), "F")</f>
        <v>X</v>
      </c>
      <c r="AI225" s="17"/>
    </row>
    <row r="226" spans="1:35" x14ac:dyDescent="0.15">
      <c r="A226" s="17" t="str">
        <f t="shared" si="98"/>
        <v>_TE13_X</v>
      </c>
      <c r="B226" s="17" t="s">
        <v>128</v>
      </c>
      <c r="C226" s="15" t="s">
        <v>68</v>
      </c>
      <c r="D226" s="15" t="s">
        <v>1899</v>
      </c>
      <c r="E226" s="16" t="s">
        <v>1893</v>
      </c>
      <c r="F226" s="16"/>
      <c r="G226" s="17" t="str">
        <f t="shared" si="93"/>
        <v>温度</v>
      </c>
      <c r="H226" s="17" t="str">
        <f t="shared" si="115"/>
        <v/>
      </c>
      <c r="I226" s="17" t="str">
        <f t="shared" si="109"/>
        <v/>
      </c>
      <c r="J226" s="17" t="str">
        <f t="shared" si="99"/>
        <v/>
      </c>
      <c r="K226" s="17" t="str">
        <f t="shared" si="116"/>
        <v/>
      </c>
      <c r="L226" s="17" t="str">
        <f t="shared" si="116"/>
        <v/>
      </c>
      <c r="M226" s="17" t="str">
        <f t="shared" si="116"/>
        <v/>
      </c>
      <c r="N226" s="17" t="str">
        <f t="shared" si="116"/>
        <v/>
      </c>
      <c r="O226" s="17" t="str">
        <f t="shared" si="112"/>
        <v/>
      </c>
      <c r="P226" s="17" t="str">
        <f t="shared" si="117"/>
        <v/>
      </c>
      <c r="Q226" s="17" t="str">
        <f t="shared" si="117"/>
        <v/>
      </c>
      <c r="R226" s="17" t="str">
        <f t="shared" si="117"/>
        <v/>
      </c>
      <c r="S226" s="17" t="str">
        <f t="shared" si="117"/>
        <v/>
      </c>
      <c r="T226" s="17" t="str">
        <f t="shared" si="100"/>
        <v/>
      </c>
      <c r="U226" s="17" t="str">
        <f t="shared" si="114"/>
        <v/>
      </c>
      <c r="V226" s="17" t="str">
        <f t="shared" si="114"/>
        <v/>
      </c>
      <c r="W226" s="17" t="str">
        <f t="shared" si="101"/>
        <v/>
      </c>
      <c r="X226" s="17" t="str">
        <f t="shared" si="107"/>
        <v/>
      </c>
      <c r="Y226" s="17" t="str">
        <f t="shared" si="113"/>
        <v/>
      </c>
      <c r="Z226" s="17" t="str">
        <f t="shared" si="113"/>
        <v/>
      </c>
      <c r="AA226" s="17" t="str">
        <f t="shared" si="113"/>
        <v>异常</v>
      </c>
      <c r="AB226" s="17" t="str">
        <f t="shared" si="113"/>
        <v/>
      </c>
      <c r="AC226" s="17" t="str">
        <f t="shared" si="105"/>
        <v/>
      </c>
      <c r="AD226" s="17" t="str">
        <f t="shared" si="106"/>
        <v>温度</v>
      </c>
      <c r="AE226" s="3" t="str">
        <f>VLOOKUP(AD226,信号字典!B:C,2,FALSE)</f>
        <v>TE</v>
      </c>
      <c r="AF226" s="19">
        <v>13</v>
      </c>
      <c r="AG226" s="17" t="str">
        <f t="shared" si="102"/>
        <v>异常</v>
      </c>
      <c r="AH226" s="3" t="str">
        <f>IFERROR(VLOOKUP(AG226,信号字典!F:G,2,FALSE), "F")</f>
        <v>X</v>
      </c>
      <c r="AI226" s="17"/>
    </row>
    <row r="227" spans="1:35" x14ac:dyDescent="0.15">
      <c r="A227" s="17" t="str">
        <f t="shared" si="98"/>
        <v>_DP01_F</v>
      </c>
      <c r="B227" s="17" t="s">
        <v>128</v>
      </c>
      <c r="C227" s="15" t="s">
        <v>70</v>
      </c>
      <c r="D227" s="15" t="s">
        <v>1951</v>
      </c>
      <c r="E227" s="16" t="s">
        <v>1889</v>
      </c>
      <c r="F227" s="16" t="s">
        <v>1919</v>
      </c>
      <c r="G227" s="17" t="str">
        <f t="shared" si="93"/>
        <v/>
      </c>
      <c r="H227" s="17" t="str">
        <f t="shared" si="115"/>
        <v/>
      </c>
      <c r="I227" s="17" t="str">
        <f t="shared" si="109"/>
        <v/>
      </c>
      <c r="J227" s="17" t="str">
        <f t="shared" si="99"/>
        <v/>
      </c>
      <c r="K227" s="17" t="str">
        <f t="shared" si="116"/>
        <v>压差</v>
      </c>
      <c r="L227" s="17" t="str">
        <f t="shared" si="116"/>
        <v/>
      </c>
      <c r="M227" s="17" t="str">
        <f t="shared" si="116"/>
        <v/>
      </c>
      <c r="N227" s="17" t="str">
        <f t="shared" si="116"/>
        <v/>
      </c>
      <c r="O227" s="17" t="str">
        <f t="shared" si="112"/>
        <v/>
      </c>
      <c r="P227" s="17" t="str">
        <f t="shared" si="117"/>
        <v/>
      </c>
      <c r="Q227" s="17" t="str">
        <f t="shared" si="117"/>
        <v/>
      </c>
      <c r="R227" s="17" t="str">
        <f t="shared" si="117"/>
        <v/>
      </c>
      <c r="S227" s="17" t="str">
        <f t="shared" si="117"/>
        <v/>
      </c>
      <c r="T227" s="17" t="str">
        <f t="shared" si="100"/>
        <v/>
      </c>
      <c r="U227" s="17" t="str">
        <f t="shared" si="114"/>
        <v/>
      </c>
      <c r="V227" s="17" t="str">
        <f t="shared" si="114"/>
        <v/>
      </c>
      <c r="W227" s="17" t="str">
        <f t="shared" si="101"/>
        <v/>
      </c>
      <c r="X227" s="17" t="str">
        <f t="shared" si="107"/>
        <v/>
      </c>
      <c r="Y227" s="17" t="str">
        <f t="shared" si="113"/>
        <v/>
      </c>
      <c r="Z227" s="17" t="str">
        <f t="shared" si="113"/>
        <v/>
      </c>
      <c r="AA227" s="17" t="str">
        <f t="shared" si="113"/>
        <v/>
      </c>
      <c r="AB227" s="17" t="str">
        <f t="shared" si="113"/>
        <v/>
      </c>
      <c r="AC227" s="17" t="str">
        <f t="shared" si="105"/>
        <v/>
      </c>
      <c r="AD227" s="17" t="str">
        <f t="shared" si="106"/>
        <v>压差</v>
      </c>
      <c r="AE227" s="3" t="str">
        <f>VLOOKUP(AD227,信号字典!B:C,2,FALSE)</f>
        <v>DP</v>
      </c>
      <c r="AF227" s="17">
        <v>1</v>
      </c>
      <c r="AG227" s="17" t="str">
        <f t="shared" si="102"/>
        <v>反馈值</v>
      </c>
      <c r="AH227" s="3" t="str">
        <f>IFERROR(VLOOKUP(AG227,信号字典!F:G,2,FALSE), "F")</f>
        <v>F</v>
      </c>
      <c r="AI227" s="17"/>
    </row>
    <row r="228" spans="1:35" x14ac:dyDescent="0.15">
      <c r="A228" s="17" t="str">
        <f t="shared" si="98"/>
        <v>_DP02_X</v>
      </c>
      <c r="B228" s="17" t="s">
        <v>128</v>
      </c>
      <c r="C228" s="15" t="s">
        <v>72</v>
      </c>
      <c r="D228" s="15" t="s">
        <v>1902</v>
      </c>
      <c r="E228" s="16" t="s">
        <v>1893</v>
      </c>
      <c r="F228" s="16"/>
      <c r="G228" s="17" t="str">
        <f t="shared" si="93"/>
        <v/>
      </c>
      <c r="H228" s="17" t="str">
        <f t="shared" si="115"/>
        <v/>
      </c>
      <c r="I228" s="17" t="str">
        <f t="shared" si="109"/>
        <v/>
      </c>
      <c r="J228" s="17" t="str">
        <f t="shared" si="99"/>
        <v/>
      </c>
      <c r="K228" s="17" t="str">
        <f t="shared" si="116"/>
        <v>压差</v>
      </c>
      <c r="L228" s="17" t="str">
        <f t="shared" si="116"/>
        <v/>
      </c>
      <c r="M228" s="17" t="str">
        <f t="shared" si="116"/>
        <v/>
      </c>
      <c r="N228" s="17" t="str">
        <f t="shared" si="116"/>
        <v/>
      </c>
      <c r="O228" s="17" t="str">
        <f t="shared" si="112"/>
        <v/>
      </c>
      <c r="P228" s="17" t="str">
        <f t="shared" si="117"/>
        <v/>
      </c>
      <c r="Q228" s="17" t="str">
        <f t="shared" si="117"/>
        <v/>
      </c>
      <c r="R228" s="17" t="str">
        <f t="shared" si="117"/>
        <v/>
      </c>
      <c r="S228" s="17" t="str">
        <f t="shared" si="117"/>
        <v/>
      </c>
      <c r="T228" s="17" t="str">
        <f t="shared" si="100"/>
        <v/>
      </c>
      <c r="U228" s="17" t="str">
        <f t="shared" si="114"/>
        <v/>
      </c>
      <c r="V228" s="17" t="str">
        <f t="shared" si="114"/>
        <v/>
      </c>
      <c r="W228" s="17" t="str">
        <f t="shared" si="101"/>
        <v/>
      </c>
      <c r="X228" s="17" t="str">
        <f t="shared" si="107"/>
        <v/>
      </c>
      <c r="Y228" s="17" t="str">
        <f t="shared" si="113"/>
        <v/>
      </c>
      <c r="Z228" s="17" t="str">
        <f t="shared" si="113"/>
        <v/>
      </c>
      <c r="AA228" s="17" t="str">
        <f t="shared" si="113"/>
        <v>异常</v>
      </c>
      <c r="AB228" s="17" t="str">
        <f t="shared" si="113"/>
        <v/>
      </c>
      <c r="AC228" s="17" t="str">
        <f t="shared" si="105"/>
        <v/>
      </c>
      <c r="AD228" s="17" t="str">
        <f t="shared" si="106"/>
        <v>压差</v>
      </c>
      <c r="AE228" s="3" t="str">
        <f>VLOOKUP(AD228,信号字典!B:C,2,FALSE)</f>
        <v>DP</v>
      </c>
      <c r="AF228" s="17">
        <v>2</v>
      </c>
      <c r="AG228" s="17" t="str">
        <f t="shared" si="102"/>
        <v>异常</v>
      </c>
      <c r="AH228" s="3" t="str">
        <f>IFERROR(VLOOKUP(AG228,信号字典!F:G,2,FALSE), "F")</f>
        <v>X</v>
      </c>
      <c r="AI228" s="17"/>
    </row>
    <row r="229" spans="1:35" x14ac:dyDescent="0.15">
      <c r="A229" s="17" t="str">
        <f t="shared" si="98"/>
        <v>_DP03_X</v>
      </c>
      <c r="B229" s="17" t="s">
        <v>128</v>
      </c>
      <c r="C229" s="15" t="s">
        <v>74</v>
      </c>
      <c r="D229" s="15" t="s">
        <v>1903</v>
      </c>
      <c r="E229" s="16" t="s">
        <v>1893</v>
      </c>
      <c r="F229" s="16"/>
      <c r="G229" s="17" t="str">
        <f t="shared" si="93"/>
        <v/>
      </c>
      <c r="H229" s="17" t="str">
        <f t="shared" si="115"/>
        <v/>
      </c>
      <c r="I229" s="17" t="str">
        <f t="shared" si="109"/>
        <v/>
      </c>
      <c r="J229" s="17" t="str">
        <f t="shared" si="99"/>
        <v/>
      </c>
      <c r="K229" s="17" t="str">
        <f t="shared" si="116"/>
        <v>压差</v>
      </c>
      <c r="L229" s="17" t="str">
        <f t="shared" si="116"/>
        <v/>
      </c>
      <c r="M229" s="17" t="str">
        <f t="shared" si="116"/>
        <v/>
      </c>
      <c r="N229" s="17" t="str">
        <f t="shared" si="116"/>
        <v/>
      </c>
      <c r="O229" s="17" t="str">
        <f t="shared" si="112"/>
        <v/>
      </c>
      <c r="P229" s="17" t="str">
        <f t="shared" si="117"/>
        <v/>
      </c>
      <c r="Q229" s="17" t="str">
        <f t="shared" si="117"/>
        <v/>
      </c>
      <c r="R229" s="17" t="str">
        <f t="shared" si="117"/>
        <v/>
      </c>
      <c r="S229" s="17" t="str">
        <f t="shared" si="117"/>
        <v/>
      </c>
      <c r="T229" s="17" t="str">
        <f t="shared" si="100"/>
        <v/>
      </c>
      <c r="U229" s="17" t="str">
        <f t="shared" si="114"/>
        <v/>
      </c>
      <c r="V229" s="17" t="str">
        <f t="shared" si="114"/>
        <v/>
      </c>
      <c r="W229" s="17" t="str">
        <f t="shared" si="101"/>
        <v/>
      </c>
      <c r="X229" s="17" t="str">
        <f t="shared" si="107"/>
        <v/>
      </c>
      <c r="Y229" s="17" t="str">
        <f t="shared" si="113"/>
        <v/>
      </c>
      <c r="Z229" s="17" t="str">
        <f t="shared" si="113"/>
        <v/>
      </c>
      <c r="AA229" s="17" t="str">
        <f t="shared" si="113"/>
        <v>异常</v>
      </c>
      <c r="AB229" s="17" t="str">
        <f t="shared" si="113"/>
        <v/>
      </c>
      <c r="AC229" s="17" t="str">
        <f t="shared" si="105"/>
        <v/>
      </c>
      <c r="AD229" s="17" t="str">
        <f t="shared" si="106"/>
        <v>压差</v>
      </c>
      <c r="AE229" s="3" t="str">
        <f>VLOOKUP(AD229,信号字典!B:C,2,FALSE)</f>
        <v>DP</v>
      </c>
      <c r="AF229" s="17">
        <v>3</v>
      </c>
      <c r="AG229" s="17" t="str">
        <f t="shared" si="102"/>
        <v>异常</v>
      </c>
      <c r="AH229" s="3" t="str">
        <f>IFERROR(VLOOKUP(AG229,信号字典!F:G,2,FALSE), "F")</f>
        <v>X</v>
      </c>
      <c r="AI229" s="17"/>
    </row>
    <row r="230" spans="1:35" x14ac:dyDescent="0.15">
      <c r="A230" s="17" t="str">
        <f t="shared" si="98"/>
        <v>_DP04_X</v>
      </c>
      <c r="B230" s="17" t="s">
        <v>128</v>
      </c>
      <c r="C230" s="15" t="s">
        <v>76</v>
      </c>
      <c r="D230" s="15" t="s">
        <v>1953</v>
      </c>
      <c r="E230" s="16" t="s">
        <v>1893</v>
      </c>
      <c r="F230" s="16"/>
      <c r="G230" s="17" t="str">
        <f t="shared" si="93"/>
        <v/>
      </c>
      <c r="H230" s="17" t="str">
        <f t="shared" si="115"/>
        <v/>
      </c>
      <c r="I230" s="17" t="str">
        <f t="shared" si="109"/>
        <v/>
      </c>
      <c r="J230" s="17" t="str">
        <f t="shared" si="99"/>
        <v/>
      </c>
      <c r="K230" s="17" t="str">
        <f t="shared" si="116"/>
        <v>压差</v>
      </c>
      <c r="L230" s="17" t="str">
        <f t="shared" si="116"/>
        <v/>
      </c>
      <c r="M230" s="17" t="str">
        <f t="shared" si="116"/>
        <v/>
      </c>
      <c r="N230" s="17" t="str">
        <f t="shared" si="116"/>
        <v/>
      </c>
      <c r="O230" s="17" t="str">
        <f t="shared" si="112"/>
        <v/>
      </c>
      <c r="P230" s="17" t="str">
        <f t="shared" si="117"/>
        <v/>
      </c>
      <c r="Q230" s="17" t="str">
        <f t="shared" si="117"/>
        <v/>
      </c>
      <c r="R230" s="17" t="str">
        <f t="shared" si="117"/>
        <v/>
      </c>
      <c r="S230" s="17" t="str">
        <f t="shared" si="117"/>
        <v/>
      </c>
      <c r="T230" s="17" t="str">
        <f t="shared" si="100"/>
        <v/>
      </c>
      <c r="U230" s="17" t="str">
        <f t="shared" si="114"/>
        <v/>
      </c>
      <c r="V230" s="17" t="str">
        <f t="shared" si="114"/>
        <v/>
      </c>
      <c r="W230" s="17" t="str">
        <f t="shared" si="101"/>
        <v/>
      </c>
      <c r="X230" s="17" t="str">
        <f t="shared" si="107"/>
        <v/>
      </c>
      <c r="Y230" s="17" t="str">
        <f t="shared" si="113"/>
        <v/>
      </c>
      <c r="Z230" s="17" t="str">
        <f t="shared" si="113"/>
        <v/>
      </c>
      <c r="AA230" s="17" t="str">
        <f t="shared" si="113"/>
        <v>异常</v>
      </c>
      <c r="AB230" s="17" t="str">
        <f t="shared" si="113"/>
        <v/>
      </c>
      <c r="AC230" s="17" t="str">
        <f t="shared" si="105"/>
        <v/>
      </c>
      <c r="AD230" s="17" t="str">
        <f t="shared" si="106"/>
        <v>压差</v>
      </c>
      <c r="AE230" s="3" t="str">
        <f>VLOOKUP(AD230,信号字典!B:C,2,FALSE)</f>
        <v>DP</v>
      </c>
      <c r="AF230" s="17">
        <v>4</v>
      </c>
      <c r="AG230" s="17" t="str">
        <f t="shared" si="102"/>
        <v>异常</v>
      </c>
      <c r="AH230" s="3" t="str">
        <f>IFERROR(VLOOKUP(AG230,信号字典!F:G,2,FALSE), "F")</f>
        <v>X</v>
      </c>
      <c r="AI230" s="17"/>
    </row>
    <row r="231" spans="1:35" x14ac:dyDescent="0.15">
      <c r="A231" s="17" t="str">
        <f t="shared" si="98"/>
        <v>_DP05_X</v>
      </c>
      <c r="B231" s="17" t="s">
        <v>128</v>
      </c>
      <c r="C231" s="15" t="s">
        <v>130</v>
      </c>
      <c r="D231" s="15" t="s">
        <v>1959</v>
      </c>
      <c r="E231" s="16" t="s">
        <v>1893</v>
      </c>
      <c r="F231" s="16"/>
      <c r="G231" s="17" t="str">
        <f t="shared" si="93"/>
        <v/>
      </c>
      <c r="H231" s="17" t="str">
        <f t="shared" si="115"/>
        <v/>
      </c>
      <c r="I231" s="17" t="str">
        <f t="shared" si="109"/>
        <v/>
      </c>
      <c r="J231" s="17" t="str">
        <f t="shared" si="99"/>
        <v/>
      </c>
      <c r="K231" s="17" t="str">
        <f t="shared" si="116"/>
        <v>压差</v>
      </c>
      <c r="L231" s="17" t="str">
        <f t="shared" si="116"/>
        <v/>
      </c>
      <c r="M231" s="17" t="str">
        <f t="shared" si="116"/>
        <v/>
      </c>
      <c r="N231" s="17" t="str">
        <f t="shared" si="116"/>
        <v/>
      </c>
      <c r="O231" s="17" t="str">
        <f t="shared" si="112"/>
        <v/>
      </c>
      <c r="P231" s="17" t="str">
        <f t="shared" si="117"/>
        <v/>
      </c>
      <c r="Q231" s="17" t="str">
        <f t="shared" si="117"/>
        <v/>
      </c>
      <c r="R231" s="17" t="str">
        <f t="shared" si="117"/>
        <v/>
      </c>
      <c r="S231" s="17" t="str">
        <f t="shared" si="117"/>
        <v/>
      </c>
      <c r="T231" s="17" t="str">
        <f t="shared" si="100"/>
        <v/>
      </c>
      <c r="U231" s="17" t="str">
        <f t="shared" si="114"/>
        <v/>
      </c>
      <c r="V231" s="17" t="str">
        <f t="shared" si="114"/>
        <v/>
      </c>
      <c r="W231" s="17" t="str">
        <f t="shared" si="101"/>
        <v/>
      </c>
      <c r="X231" s="17" t="str">
        <f t="shared" si="107"/>
        <v/>
      </c>
      <c r="Y231" s="17" t="str">
        <f t="shared" si="113"/>
        <v/>
      </c>
      <c r="Z231" s="17" t="str">
        <f t="shared" si="113"/>
        <v/>
      </c>
      <c r="AA231" s="17" t="str">
        <f t="shared" si="113"/>
        <v>异常</v>
      </c>
      <c r="AB231" s="17" t="str">
        <f t="shared" si="113"/>
        <v/>
      </c>
      <c r="AC231" s="17" t="str">
        <f t="shared" si="105"/>
        <v/>
      </c>
      <c r="AD231" s="17" t="str">
        <f t="shared" si="106"/>
        <v>压差</v>
      </c>
      <c r="AE231" s="3" t="str">
        <f>VLOOKUP(AD231,信号字典!B:C,2,FALSE)</f>
        <v>DP</v>
      </c>
      <c r="AF231" s="17">
        <v>5</v>
      </c>
      <c r="AG231" s="17" t="str">
        <f t="shared" si="102"/>
        <v>异常</v>
      </c>
      <c r="AH231" s="3" t="str">
        <f>IFERROR(VLOOKUP(AG231,信号字典!F:G,2,FALSE), "F")</f>
        <v>X</v>
      </c>
      <c r="AI231" s="17"/>
    </row>
    <row r="232" spans="1:35" x14ac:dyDescent="0.15">
      <c r="A232" s="17" t="str">
        <f t="shared" si="98"/>
        <v>_PR01_F</v>
      </c>
      <c r="B232" s="17" t="s">
        <v>128</v>
      </c>
      <c r="C232" s="15" t="s">
        <v>78</v>
      </c>
      <c r="D232" s="15" t="s">
        <v>1918</v>
      </c>
      <c r="E232" s="16" t="s">
        <v>1889</v>
      </c>
      <c r="F232" s="16" t="s">
        <v>1919</v>
      </c>
      <c r="G232" s="17" t="str">
        <f t="shared" si="93"/>
        <v/>
      </c>
      <c r="H232" s="17" t="str">
        <f t="shared" si="115"/>
        <v/>
      </c>
      <c r="I232" s="17" t="str">
        <f t="shared" si="109"/>
        <v/>
      </c>
      <c r="J232" s="17" t="str">
        <f t="shared" si="99"/>
        <v>压力</v>
      </c>
      <c r="K232" s="17" t="str">
        <f t="shared" si="116"/>
        <v/>
      </c>
      <c r="L232" s="17" t="str">
        <f t="shared" si="116"/>
        <v/>
      </c>
      <c r="M232" s="17" t="str">
        <f t="shared" si="116"/>
        <v/>
      </c>
      <c r="N232" s="17" t="str">
        <f t="shared" si="116"/>
        <v/>
      </c>
      <c r="O232" s="17" t="str">
        <f t="shared" si="112"/>
        <v/>
      </c>
      <c r="P232" s="17" t="str">
        <f t="shared" si="117"/>
        <v/>
      </c>
      <c r="Q232" s="17" t="str">
        <f t="shared" si="117"/>
        <v/>
      </c>
      <c r="R232" s="17" t="str">
        <f t="shared" si="117"/>
        <v/>
      </c>
      <c r="S232" s="17" t="str">
        <f t="shared" si="117"/>
        <v/>
      </c>
      <c r="T232" s="17" t="str">
        <f t="shared" si="100"/>
        <v/>
      </c>
      <c r="U232" s="17" t="str">
        <f t="shared" si="114"/>
        <v/>
      </c>
      <c r="V232" s="17" t="str">
        <f t="shared" si="114"/>
        <v/>
      </c>
      <c r="W232" s="17" t="str">
        <f t="shared" si="101"/>
        <v/>
      </c>
      <c r="X232" s="17" t="str">
        <f t="shared" si="107"/>
        <v/>
      </c>
      <c r="Y232" s="17" t="str">
        <f t="shared" si="113"/>
        <v/>
      </c>
      <c r="Z232" s="17" t="str">
        <f t="shared" si="113"/>
        <v/>
      </c>
      <c r="AA232" s="17" t="str">
        <f t="shared" si="113"/>
        <v/>
      </c>
      <c r="AB232" s="17" t="str">
        <f t="shared" si="113"/>
        <v/>
      </c>
      <c r="AC232" s="17" t="str">
        <f t="shared" si="105"/>
        <v/>
      </c>
      <c r="AD232" s="17" t="str">
        <f t="shared" si="106"/>
        <v>压力</v>
      </c>
      <c r="AE232" s="3" t="str">
        <f>VLOOKUP(AD232,信号字典!B:C,2,FALSE)</f>
        <v>PR</v>
      </c>
      <c r="AF232" s="17">
        <v>1</v>
      </c>
      <c r="AG232" s="17" t="str">
        <f t="shared" si="102"/>
        <v>反馈值</v>
      </c>
      <c r="AH232" s="3" t="str">
        <f>IFERROR(VLOOKUP(AG232,信号字典!F:G,2,FALSE), "F")</f>
        <v>F</v>
      </c>
      <c r="AI232" s="17"/>
    </row>
    <row r="233" spans="1:35" x14ac:dyDescent="0.15">
      <c r="A233" s="17" t="str">
        <f t="shared" si="98"/>
        <v>_SN01_M</v>
      </c>
      <c r="B233" s="17" t="s">
        <v>128</v>
      </c>
      <c r="C233" s="15" t="s">
        <v>80</v>
      </c>
      <c r="D233" s="15" t="s">
        <v>1954</v>
      </c>
      <c r="E233" s="16" t="s">
        <v>1893</v>
      </c>
      <c r="F233" s="16"/>
      <c r="G233" s="17" t="str">
        <f t="shared" si="93"/>
        <v/>
      </c>
      <c r="H233" s="17" t="str">
        <f t="shared" si="115"/>
        <v/>
      </c>
      <c r="I233" s="17" t="str">
        <f t="shared" si="109"/>
        <v/>
      </c>
      <c r="J233" s="17" t="str">
        <f t="shared" si="99"/>
        <v/>
      </c>
      <c r="K233" s="17" t="str">
        <f t="shared" si="116"/>
        <v/>
      </c>
      <c r="L233" s="17" t="str">
        <f t="shared" si="116"/>
        <v/>
      </c>
      <c r="M233" s="17" t="str">
        <f t="shared" si="116"/>
        <v/>
      </c>
      <c r="N233" s="17" t="str">
        <f t="shared" si="116"/>
        <v/>
      </c>
      <c r="O233" s="17" t="str">
        <f t="shared" si="112"/>
        <v/>
      </c>
      <c r="P233" s="17" t="str">
        <f t="shared" si="117"/>
        <v/>
      </c>
      <c r="Q233" s="17" t="str">
        <f t="shared" si="117"/>
        <v/>
      </c>
      <c r="R233" s="17" t="str">
        <f t="shared" si="117"/>
        <v/>
      </c>
      <c r="S233" s="17" t="str">
        <f t="shared" si="117"/>
        <v/>
      </c>
      <c r="T233" s="17" t="str">
        <f t="shared" si="100"/>
        <v/>
      </c>
      <c r="U233" s="17" t="str">
        <f t="shared" si="114"/>
        <v/>
      </c>
      <c r="V233" s="17" t="str">
        <f t="shared" si="114"/>
        <v/>
      </c>
      <c r="W233" s="17" t="str">
        <f t="shared" si="101"/>
        <v>状态信号</v>
      </c>
      <c r="X233" s="17" t="str">
        <f t="shared" si="107"/>
        <v/>
      </c>
      <c r="Y233" s="17" t="str">
        <f t="shared" si="113"/>
        <v/>
      </c>
      <c r="Z233" s="17" t="str">
        <f t="shared" si="113"/>
        <v>远程</v>
      </c>
      <c r="AA233" s="17" t="str">
        <f t="shared" si="113"/>
        <v/>
      </c>
      <c r="AB233" s="17" t="str">
        <f t="shared" si="113"/>
        <v/>
      </c>
      <c r="AC233" s="17" t="str">
        <f t="shared" si="105"/>
        <v/>
      </c>
      <c r="AD233" s="17" t="str">
        <f t="shared" si="106"/>
        <v>状态信号</v>
      </c>
      <c r="AE233" s="3" t="str">
        <f>VLOOKUP(AD233,信号字典!B:C,2,FALSE)</f>
        <v>SN</v>
      </c>
      <c r="AF233" s="17">
        <v>1</v>
      </c>
      <c r="AG233" s="17" t="str">
        <f t="shared" si="102"/>
        <v>远程</v>
      </c>
      <c r="AH233" s="3" t="str">
        <f>IFERROR(VLOOKUP(AG233,信号字典!F:G,2,FALSE), "F")</f>
        <v>M</v>
      </c>
      <c r="AI233" s="17"/>
    </row>
    <row r="234" spans="1:35" x14ac:dyDescent="0.15">
      <c r="A234" s="17" t="str">
        <f t="shared" si="98"/>
        <v>_SN02_R</v>
      </c>
      <c r="B234" s="17" t="s">
        <v>128</v>
      </c>
      <c r="C234" s="15" t="s">
        <v>82</v>
      </c>
      <c r="D234" s="15" t="s">
        <v>1955</v>
      </c>
      <c r="E234" s="16" t="s">
        <v>1893</v>
      </c>
      <c r="F234" s="16"/>
      <c r="G234" s="17" t="str">
        <f t="shared" si="93"/>
        <v/>
      </c>
      <c r="H234" s="17" t="str">
        <f t="shared" si="115"/>
        <v/>
      </c>
      <c r="I234" s="17" t="str">
        <f t="shared" si="109"/>
        <v/>
      </c>
      <c r="J234" s="17" t="str">
        <f t="shared" si="99"/>
        <v/>
      </c>
      <c r="K234" s="17" t="str">
        <f t="shared" si="116"/>
        <v/>
      </c>
      <c r="L234" s="17" t="str">
        <f t="shared" si="116"/>
        <v/>
      </c>
      <c r="M234" s="17" t="str">
        <f t="shared" si="116"/>
        <v/>
      </c>
      <c r="N234" s="17" t="str">
        <f t="shared" si="116"/>
        <v/>
      </c>
      <c r="O234" s="17" t="str">
        <f t="shared" si="112"/>
        <v/>
      </c>
      <c r="P234" s="17" t="str">
        <f t="shared" si="117"/>
        <v/>
      </c>
      <c r="Q234" s="17" t="str">
        <f t="shared" si="117"/>
        <v/>
      </c>
      <c r="R234" s="17" t="str">
        <f t="shared" si="117"/>
        <v/>
      </c>
      <c r="S234" s="17" t="str">
        <f t="shared" si="117"/>
        <v/>
      </c>
      <c r="T234" s="17" t="str">
        <f t="shared" si="100"/>
        <v/>
      </c>
      <c r="U234" s="17" t="str">
        <f t="shared" si="114"/>
        <v/>
      </c>
      <c r="V234" s="17" t="str">
        <f t="shared" si="114"/>
        <v/>
      </c>
      <c r="W234" s="17" t="str">
        <f t="shared" si="101"/>
        <v>状态信号</v>
      </c>
      <c r="X234" s="17" t="str">
        <f t="shared" si="107"/>
        <v>运行</v>
      </c>
      <c r="Y234" s="17" t="str">
        <f t="shared" si="113"/>
        <v/>
      </c>
      <c r="Z234" s="17" t="str">
        <f t="shared" si="113"/>
        <v/>
      </c>
      <c r="AA234" s="17" t="str">
        <f t="shared" si="113"/>
        <v/>
      </c>
      <c r="AB234" s="17" t="str">
        <f t="shared" si="113"/>
        <v/>
      </c>
      <c r="AC234" s="17" t="str">
        <f t="shared" si="105"/>
        <v/>
      </c>
      <c r="AD234" s="17" t="str">
        <f t="shared" si="106"/>
        <v>状态信号</v>
      </c>
      <c r="AE234" s="3" t="str">
        <f>VLOOKUP(AD234,信号字典!B:C,2,FALSE)</f>
        <v>SN</v>
      </c>
      <c r="AF234" s="17">
        <v>2</v>
      </c>
      <c r="AG234" s="17" t="str">
        <f t="shared" si="102"/>
        <v>运行</v>
      </c>
      <c r="AH234" s="3" t="str">
        <f>IFERROR(VLOOKUP(AG234,信号字典!F:G,2,FALSE), "F")</f>
        <v>R</v>
      </c>
      <c r="AI234" s="17"/>
    </row>
    <row r="235" spans="1:35" x14ac:dyDescent="0.15">
      <c r="A235" s="17" t="str">
        <f t="shared" si="98"/>
        <v>_SN03_E</v>
      </c>
      <c r="B235" s="17" t="s">
        <v>128</v>
      </c>
      <c r="C235" s="15" t="s">
        <v>84</v>
      </c>
      <c r="D235" s="15" t="s">
        <v>1956</v>
      </c>
      <c r="E235" s="16" t="s">
        <v>1893</v>
      </c>
      <c r="F235" s="16"/>
      <c r="G235" s="17" t="str">
        <f t="shared" si="93"/>
        <v/>
      </c>
      <c r="H235" s="17" t="str">
        <f t="shared" si="115"/>
        <v/>
      </c>
      <c r="I235" s="17" t="str">
        <f t="shared" si="109"/>
        <v/>
      </c>
      <c r="J235" s="17" t="str">
        <f t="shared" si="99"/>
        <v/>
      </c>
      <c r="K235" s="17" t="str">
        <f t="shared" si="116"/>
        <v/>
      </c>
      <c r="L235" s="17" t="str">
        <f t="shared" si="116"/>
        <v/>
      </c>
      <c r="M235" s="17" t="str">
        <f t="shared" si="116"/>
        <v/>
      </c>
      <c r="N235" s="17" t="str">
        <f t="shared" si="116"/>
        <v/>
      </c>
      <c r="O235" s="17" t="str">
        <f t="shared" si="112"/>
        <v/>
      </c>
      <c r="P235" s="17" t="str">
        <f t="shared" si="117"/>
        <v/>
      </c>
      <c r="Q235" s="17" t="str">
        <f t="shared" si="117"/>
        <v/>
      </c>
      <c r="R235" s="17" t="str">
        <f t="shared" si="117"/>
        <v/>
      </c>
      <c r="S235" s="17" t="str">
        <f t="shared" si="117"/>
        <v/>
      </c>
      <c r="T235" s="17" t="str">
        <f t="shared" si="100"/>
        <v/>
      </c>
      <c r="U235" s="17" t="str">
        <f t="shared" si="114"/>
        <v/>
      </c>
      <c r="V235" s="17" t="str">
        <f t="shared" si="114"/>
        <v/>
      </c>
      <c r="W235" s="17" t="str">
        <f t="shared" si="101"/>
        <v>状态信号</v>
      </c>
      <c r="X235" s="17" t="str">
        <f t="shared" si="107"/>
        <v/>
      </c>
      <c r="Y235" s="17" t="str">
        <f t="shared" si="113"/>
        <v>故障</v>
      </c>
      <c r="Z235" s="17" t="str">
        <f t="shared" si="113"/>
        <v/>
      </c>
      <c r="AA235" s="17" t="str">
        <f t="shared" si="113"/>
        <v/>
      </c>
      <c r="AB235" s="17" t="str">
        <f t="shared" si="113"/>
        <v/>
      </c>
      <c r="AC235" s="17" t="str">
        <f t="shared" si="105"/>
        <v/>
      </c>
      <c r="AD235" s="17" t="str">
        <f t="shared" si="106"/>
        <v>状态信号</v>
      </c>
      <c r="AE235" s="3" t="str">
        <f>VLOOKUP(AD235,信号字典!B:C,2,FALSE)</f>
        <v>SN</v>
      </c>
      <c r="AF235" s="17">
        <v>3</v>
      </c>
      <c r="AG235" s="17" t="str">
        <f t="shared" si="102"/>
        <v>故障</v>
      </c>
      <c r="AH235" s="3" t="str">
        <f>IFERROR(VLOOKUP(AG235,信号字典!F:G,2,FALSE), "F")</f>
        <v>E</v>
      </c>
      <c r="AI235" s="17"/>
    </row>
    <row r="236" spans="1:35" x14ac:dyDescent="0.15">
      <c r="A236" s="17" t="str">
        <f t="shared" si="98"/>
        <v>_SN04_R</v>
      </c>
      <c r="B236" s="17" t="s">
        <v>128</v>
      </c>
      <c r="C236" s="15" t="s">
        <v>86</v>
      </c>
      <c r="D236" s="15" t="s">
        <v>1957</v>
      </c>
      <c r="E236" s="16" t="s">
        <v>1893</v>
      </c>
      <c r="F236" s="16"/>
      <c r="G236" s="17" t="str">
        <f t="shared" si="93"/>
        <v/>
      </c>
      <c r="H236" s="17" t="str">
        <f t="shared" si="115"/>
        <v/>
      </c>
      <c r="I236" s="17"/>
      <c r="J236" s="17" t="str">
        <f t="shared" si="99"/>
        <v/>
      </c>
      <c r="K236" s="17" t="str">
        <f t="shared" si="116"/>
        <v/>
      </c>
      <c r="L236" s="17" t="str">
        <f t="shared" si="116"/>
        <v/>
      </c>
      <c r="M236" s="17" t="str">
        <f t="shared" si="116"/>
        <v/>
      </c>
      <c r="N236" s="17" t="str">
        <f t="shared" si="116"/>
        <v/>
      </c>
      <c r="O236" s="17" t="str">
        <f t="shared" si="112"/>
        <v/>
      </c>
      <c r="P236" s="17" t="str">
        <f t="shared" si="117"/>
        <v/>
      </c>
      <c r="Q236" s="17" t="str">
        <f t="shared" si="117"/>
        <v/>
      </c>
      <c r="R236" s="17" t="str">
        <f t="shared" si="117"/>
        <v/>
      </c>
      <c r="S236" s="17" t="str">
        <f t="shared" si="117"/>
        <v/>
      </c>
      <c r="T236" s="17" t="str">
        <f t="shared" si="100"/>
        <v/>
      </c>
      <c r="U236" s="17" t="str">
        <f t="shared" si="114"/>
        <v/>
      </c>
      <c r="V236" s="17" t="str">
        <f t="shared" si="114"/>
        <v/>
      </c>
      <c r="W236" s="17" t="str">
        <f t="shared" si="101"/>
        <v>状态信号</v>
      </c>
      <c r="X236" s="17" t="str">
        <f t="shared" si="107"/>
        <v>运行</v>
      </c>
      <c r="Y236" s="17" t="str">
        <f t="shared" ref="Y236:AB255" si="118">IF(ISNUMBER(SEARCH(Y$1, $C236)), Y$1, "")</f>
        <v/>
      </c>
      <c r="Z236" s="17" t="str">
        <f t="shared" si="118"/>
        <v/>
      </c>
      <c r="AA236" s="17" t="str">
        <f t="shared" si="118"/>
        <v/>
      </c>
      <c r="AB236" s="17" t="str">
        <f t="shared" si="118"/>
        <v/>
      </c>
      <c r="AC236" s="17" t="str">
        <f t="shared" si="105"/>
        <v/>
      </c>
      <c r="AD236" s="17" t="str">
        <f t="shared" si="106"/>
        <v>状态信号</v>
      </c>
      <c r="AE236" s="3" t="str">
        <f>VLOOKUP(AD236,信号字典!B:C,2,FALSE)</f>
        <v>SN</v>
      </c>
      <c r="AF236" s="17">
        <v>4</v>
      </c>
      <c r="AG236" s="17" t="str">
        <f t="shared" si="102"/>
        <v>运行</v>
      </c>
      <c r="AH236" s="3" t="str">
        <f>IFERROR(VLOOKUP(AG236,信号字典!F:G,2,FALSE), "F")</f>
        <v>R</v>
      </c>
      <c r="AI236" s="17"/>
    </row>
    <row r="237" spans="1:35" x14ac:dyDescent="0.15">
      <c r="A237" s="17" t="str">
        <f t="shared" si="98"/>
        <v>_SN05_E</v>
      </c>
      <c r="B237" s="17" t="s">
        <v>128</v>
      </c>
      <c r="C237" s="15" t="s">
        <v>88</v>
      </c>
      <c r="D237" s="15" t="s">
        <v>1958</v>
      </c>
      <c r="E237" s="16" t="s">
        <v>1893</v>
      </c>
      <c r="F237" s="16"/>
      <c r="G237" s="17" t="str">
        <f t="shared" si="93"/>
        <v/>
      </c>
      <c r="H237" s="17" t="str">
        <f t="shared" si="115"/>
        <v/>
      </c>
      <c r="I237" s="17"/>
      <c r="J237" s="17" t="str">
        <f t="shared" si="99"/>
        <v/>
      </c>
      <c r="K237" s="17" t="str">
        <f t="shared" si="116"/>
        <v/>
      </c>
      <c r="L237" s="17" t="str">
        <f t="shared" si="116"/>
        <v/>
      </c>
      <c r="M237" s="17" t="str">
        <f t="shared" si="116"/>
        <v/>
      </c>
      <c r="N237" s="17" t="str">
        <f t="shared" si="116"/>
        <v/>
      </c>
      <c r="O237" s="17" t="str">
        <f t="shared" si="112"/>
        <v/>
      </c>
      <c r="P237" s="17" t="str">
        <f t="shared" si="117"/>
        <v/>
      </c>
      <c r="Q237" s="17" t="str">
        <f t="shared" si="117"/>
        <v/>
      </c>
      <c r="R237" s="17" t="str">
        <f t="shared" si="117"/>
        <v/>
      </c>
      <c r="S237" s="17" t="str">
        <f t="shared" si="117"/>
        <v/>
      </c>
      <c r="T237" s="17" t="str">
        <f t="shared" si="100"/>
        <v/>
      </c>
      <c r="U237" s="17" t="str">
        <f t="shared" si="114"/>
        <v/>
      </c>
      <c r="V237" s="17" t="str">
        <f t="shared" si="114"/>
        <v/>
      </c>
      <c r="W237" s="17" t="str">
        <f t="shared" si="101"/>
        <v>状态信号</v>
      </c>
      <c r="X237" s="17" t="str">
        <f t="shared" si="107"/>
        <v/>
      </c>
      <c r="Y237" s="17" t="str">
        <f t="shared" si="118"/>
        <v>故障</v>
      </c>
      <c r="Z237" s="17" t="str">
        <f t="shared" si="118"/>
        <v/>
      </c>
      <c r="AA237" s="17" t="str">
        <f t="shared" si="118"/>
        <v/>
      </c>
      <c r="AB237" s="17" t="str">
        <f t="shared" si="118"/>
        <v/>
      </c>
      <c r="AC237" s="17" t="str">
        <f t="shared" si="105"/>
        <v/>
      </c>
      <c r="AD237" s="17" t="str">
        <f t="shared" si="106"/>
        <v>状态信号</v>
      </c>
      <c r="AE237" s="3" t="str">
        <f>VLOOKUP(AD237,信号字典!B:C,2,FALSE)</f>
        <v>SN</v>
      </c>
      <c r="AF237" s="17">
        <v>5</v>
      </c>
      <c r="AG237" s="17" t="str">
        <f t="shared" si="102"/>
        <v>故障</v>
      </c>
      <c r="AH237" s="3" t="str">
        <f>IFERROR(VLOOKUP(AG237,信号字典!F:G,2,FALSE), "F")</f>
        <v>E</v>
      </c>
      <c r="AI237" s="17"/>
    </row>
    <row r="238" spans="1:35" x14ac:dyDescent="0.15">
      <c r="A238" s="17" t="str">
        <f t="shared" si="98"/>
        <v>_SN06_S</v>
      </c>
      <c r="B238" s="17" t="s">
        <v>128</v>
      </c>
      <c r="C238" s="15" t="s">
        <v>90</v>
      </c>
      <c r="D238" s="15" t="s">
        <v>1907</v>
      </c>
      <c r="E238" s="15" t="s">
        <v>1893</v>
      </c>
      <c r="F238" s="17"/>
      <c r="G238" s="17" t="str">
        <f t="shared" si="93"/>
        <v/>
      </c>
      <c r="H238" s="17" t="str">
        <f t="shared" si="115"/>
        <v/>
      </c>
      <c r="I238" s="17" t="str">
        <f t="shared" ref="I238:I260" si="119">IF(ISNUMBER(SEARCH(I$1, $C238)), "湿度", "")</f>
        <v/>
      </c>
      <c r="J238" s="17" t="str">
        <f t="shared" si="99"/>
        <v/>
      </c>
      <c r="K238" s="17" t="str">
        <f t="shared" si="116"/>
        <v/>
      </c>
      <c r="L238" s="17" t="str">
        <f t="shared" si="116"/>
        <v/>
      </c>
      <c r="M238" s="17" t="str">
        <f t="shared" si="116"/>
        <v/>
      </c>
      <c r="N238" s="17" t="str">
        <f t="shared" si="116"/>
        <v/>
      </c>
      <c r="O238" s="17" t="str">
        <f t="shared" si="112"/>
        <v/>
      </c>
      <c r="P238" s="17" t="str">
        <f t="shared" si="117"/>
        <v/>
      </c>
      <c r="Q238" s="17" t="str">
        <f t="shared" si="117"/>
        <v/>
      </c>
      <c r="R238" s="17" t="str">
        <f t="shared" si="117"/>
        <v/>
      </c>
      <c r="S238" s="17" t="str">
        <f t="shared" si="117"/>
        <v/>
      </c>
      <c r="T238" s="17" t="str">
        <f t="shared" si="100"/>
        <v/>
      </c>
      <c r="U238" s="17" t="str">
        <f t="shared" si="114"/>
        <v/>
      </c>
      <c r="V238" s="17" t="str">
        <f t="shared" si="114"/>
        <v/>
      </c>
      <c r="W238" s="17" t="str">
        <f t="shared" si="101"/>
        <v/>
      </c>
      <c r="X238" s="17" t="str">
        <f t="shared" si="107"/>
        <v/>
      </c>
      <c r="Y238" s="17" t="str">
        <f t="shared" si="118"/>
        <v/>
      </c>
      <c r="Z238" s="17" t="str">
        <f t="shared" si="118"/>
        <v/>
      </c>
      <c r="AA238" s="17" t="str">
        <f t="shared" si="118"/>
        <v/>
      </c>
      <c r="AB238" s="17" t="str">
        <f t="shared" si="118"/>
        <v/>
      </c>
      <c r="AC238" s="17" t="s">
        <v>1883</v>
      </c>
      <c r="AD238" s="17" t="s">
        <v>1908</v>
      </c>
      <c r="AE238" s="3" t="str">
        <f>VLOOKUP(AD238,信号字典!B:C,2,FALSE)</f>
        <v>SN</v>
      </c>
      <c r="AF238" s="17">
        <v>6</v>
      </c>
      <c r="AG238" s="17" t="str">
        <f t="shared" si="102"/>
        <v>设定值</v>
      </c>
      <c r="AH238" s="3" t="str">
        <f>IFERROR(VLOOKUP(AG238,信号字典!F:G,2,FALSE), "F")</f>
        <v>S</v>
      </c>
      <c r="AI238" s="17"/>
    </row>
    <row r="239" spans="1:35" x14ac:dyDescent="0.15">
      <c r="A239" s="3" t="str">
        <f t="shared" si="98"/>
        <v>_OP01_F</v>
      </c>
      <c r="B239" s="3" t="s">
        <v>93</v>
      </c>
      <c r="C239" s="9" t="s">
        <v>14</v>
      </c>
      <c r="D239" s="9" t="s">
        <v>1931</v>
      </c>
      <c r="E239" s="27" t="s">
        <v>1889</v>
      </c>
      <c r="F239" s="27" t="s">
        <v>1890</v>
      </c>
      <c r="G239" s="3" t="str">
        <f t="shared" si="93"/>
        <v/>
      </c>
      <c r="H239" s="3" t="str">
        <f t="shared" si="115"/>
        <v/>
      </c>
      <c r="I239" s="3" t="str">
        <f t="shared" si="119"/>
        <v/>
      </c>
      <c r="J239" s="3" t="str">
        <f t="shared" si="99"/>
        <v/>
      </c>
      <c r="K239" s="3" t="str">
        <f t="shared" si="116"/>
        <v/>
      </c>
      <c r="L239" s="3" t="str">
        <f t="shared" si="116"/>
        <v/>
      </c>
      <c r="M239" s="3" t="str">
        <f t="shared" si="116"/>
        <v/>
      </c>
      <c r="N239" s="3" t="str">
        <f t="shared" si="116"/>
        <v>开度</v>
      </c>
      <c r="O239" s="3" t="str">
        <f t="shared" si="112"/>
        <v/>
      </c>
      <c r="P239" s="3" t="str">
        <f t="shared" si="117"/>
        <v/>
      </c>
      <c r="Q239" s="3" t="str">
        <f t="shared" si="117"/>
        <v/>
      </c>
      <c r="R239" s="3" t="str">
        <f t="shared" si="117"/>
        <v/>
      </c>
      <c r="S239" s="3" t="str">
        <f t="shared" si="117"/>
        <v/>
      </c>
      <c r="T239" s="3" t="str">
        <f t="shared" si="100"/>
        <v/>
      </c>
      <c r="U239" s="3" t="str">
        <f t="shared" si="114"/>
        <v/>
      </c>
      <c r="V239" s="3" t="str">
        <f t="shared" si="114"/>
        <v/>
      </c>
      <c r="W239" s="3" t="str">
        <f t="shared" si="101"/>
        <v/>
      </c>
      <c r="X239" s="3" t="str">
        <f t="shared" si="107"/>
        <v/>
      </c>
      <c r="Y239" s="3" t="str">
        <f t="shared" si="118"/>
        <v/>
      </c>
      <c r="Z239" s="3" t="str">
        <f t="shared" si="118"/>
        <v/>
      </c>
      <c r="AA239" s="3" t="str">
        <f t="shared" si="118"/>
        <v/>
      </c>
      <c r="AB239" s="3" t="str">
        <f t="shared" si="118"/>
        <v/>
      </c>
      <c r="AC239" s="3" t="str">
        <f t="shared" ref="AC239:AC258" si="120">IF(ISNUMBER(SEARCH(AC$1, $C239)), AC$1, "")</f>
        <v/>
      </c>
      <c r="AD239" s="3" t="str">
        <f t="shared" ref="AD239:AD258" si="121">G239&amp;H239&amp;I239&amp;J239&amp;K239&amp;L239&amp;M239&amp;N239&amp;O239&amp;P239&amp;Q239&amp;R239&amp;S239&amp;T239&amp;U239&amp;V239&amp;W239</f>
        <v>开度</v>
      </c>
      <c r="AE239" s="3" t="str">
        <f>VLOOKUP(AD239,信号字典!B:C,2,FALSE)</f>
        <v>OP</v>
      </c>
      <c r="AF239" s="3">
        <v>1</v>
      </c>
      <c r="AG239" s="3" t="str">
        <f t="shared" si="102"/>
        <v>反馈值</v>
      </c>
      <c r="AH239" s="3" t="str">
        <f>IFERROR(VLOOKUP(AG239,信号字典!F:G,2,FALSE), "F")</f>
        <v>F</v>
      </c>
      <c r="AI239" s="3"/>
    </row>
    <row r="240" spans="1:35" x14ac:dyDescent="0.15">
      <c r="A240" s="3" t="str">
        <f t="shared" si="98"/>
        <v>_OP02_X</v>
      </c>
      <c r="B240" s="3" t="s">
        <v>93</v>
      </c>
      <c r="C240" s="9" t="s">
        <v>24</v>
      </c>
      <c r="D240" s="9" t="s">
        <v>1936</v>
      </c>
      <c r="E240" s="27" t="s">
        <v>1893</v>
      </c>
      <c r="F240" s="27"/>
      <c r="G240" s="3" t="str">
        <f t="shared" si="93"/>
        <v/>
      </c>
      <c r="H240" s="3" t="str">
        <f t="shared" si="115"/>
        <v/>
      </c>
      <c r="I240" s="3" t="str">
        <f t="shared" si="119"/>
        <v/>
      </c>
      <c r="J240" s="3" t="str">
        <f t="shared" si="99"/>
        <v/>
      </c>
      <c r="K240" s="3" t="str">
        <f t="shared" si="116"/>
        <v/>
      </c>
      <c r="L240" s="3" t="str">
        <f t="shared" si="116"/>
        <v/>
      </c>
      <c r="M240" s="3" t="str">
        <f t="shared" si="116"/>
        <v/>
      </c>
      <c r="N240" s="3" t="str">
        <f t="shared" si="116"/>
        <v>开度</v>
      </c>
      <c r="O240" s="3" t="str">
        <f t="shared" si="112"/>
        <v/>
      </c>
      <c r="P240" s="3" t="str">
        <f t="shared" si="117"/>
        <v/>
      </c>
      <c r="Q240" s="3" t="str">
        <f t="shared" si="117"/>
        <v/>
      </c>
      <c r="R240" s="3" t="str">
        <f t="shared" si="117"/>
        <v/>
      </c>
      <c r="S240" s="3" t="str">
        <f t="shared" si="117"/>
        <v/>
      </c>
      <c r="T240" s="3" t="str">
        <f t="shared" si="100"/>
        <v/>
      </c>
      <c r="U240" s="3" t="str">
        <f t="shared" si="114"/>
        <v/>
      </c>
      <c r="V240" s="3" t="str">
        <f t="shared" si="114"/>
        <v/>
      </c>
      <c r="W240" s="3" t="str">
        <f t="shared" si="101"/>
        <v/>
      </c>
      <c r="X240" s="3" t="str">
        <f t="shared" si="107"/>
        <v/>
      </c>
      <c r="Y240" s="3" t="str">
        <f t="shared" si="118"/>
        <v/>
      </c>
      <c r="Z240" s="3" t="str">
        <f t="shared" si="118"/>
        <v/>
      </c>
      <c r="AA240" s="3" t="str">
        <f t="shared" si="118"/>
        <v>异常</v>
      </c>
      <c r="AB240" s="3" t="str">
        <f t="shared" si="118"/>
        <v/>
      </c>
      <c r="AC240" s="3" t="str">
        <f t="shared" si="120"/>
        <v/>
      </c>
      <c r="AD240" s="3" t="str">
        <f t="shared" si="121"/>
        <v>开度</v>
      </c>
      <c r="AE240" s="3" t="str">
        <f>VLOOKUP(AD240,信号字典!B:C,2,FALSE)</f>
        <v>OP</v>
      </c>
      <c r="AF240" s="3">
        <v>2</v>
      </c>
      <c r="AG240" s="3" t="str">
        <f t="shared" si="102"/>
        <v>异常</v>
      </c>
      <c r="AH240" s="3" t="str">
        <f>IFERROR(VLOOKUP(AG240,信号字典!F:G,2,FALSE), "F")</f>
        <v>X</v>
      </c>
      <c r="AI240" s="3"/>
    </row>
    <row r="241" spans="1:35" x14ac:dyDescent="0.15">
      <c r="A241" s="3" t="str">
        <f t="shared" si="98"/>
        <v>_OP03_F</v>
      </c>
      <c r="B241" s="3" t="s">
        <v>93</v>
      </c>
      <c r="C241" s="9" t="s">
        <v>12</v>
      </c>
      <c r="D241" s="9" t="s">
        <v>1930</v>
      </c>
      <c r="E241" s="27" t="s">
        <v>1889</v>
      </c>
      <c r="F241" s="27" t="s">
        <v>1890</v>
      </c>
      <c r="G241" s="3" t="str">
        <f t="shared" si="93"/>
        <v/>
      </c>
      <c r="H241" s="3" t="str">
        <f t="shared" si="115"/>
        <v/>
      </c>
      <c r="I241" s="3" t="str">
        <f t="shared" si="119"/>
        <v/>
      </c>
      <c r="J241" s="3" t="str">
        <f t="shared" si="99"/>
        <v/>
      </c>
      <c r="K241" s="3" t="str">
        <f t="shared" si="116"/>
        <v/>
      </c>
      <c r="L241" s="3" t="str">
        <f t="shared" si="116"/>
        <v/>
      </c>
      <c r="M241" s="3" t="str">
        <f t="shared" si="116"/>
        <v/>
      </c>
      <c r="N241" s="3" t="str">
        <f t="shared" si="116"/>
        <v>开度</v>
      </c>
      <c r="O241" s="3" t="str">
        <f t="shared" si="112"/>
        <v/>
      </c>
      <c r="P241" s="3" t="str">
        <f t="shared" si="117"/>
        <v/>
      </c>
      <c r="Q241" s="3" t="str">
        <f t="shared" si="117"/>
        <v/>
      </c>
      <c r="R241" s="3" t="str">
        <f t="shared" si="117"/>
        <v/>
      </c>
      <c r="S241" s="3" t="str">
        <f t="shared" si="117"/>
        <v/>
      </c>
      <c r="T241" s="3" t="str">
        <f t="shared" si="100"/>
        <v/>
      </c>
      <c r="U241" s="3" t="str">
        <f t="shared" si="114"/>
        <v/>
      </c>
      <c r="V241" s="3" t="str">
        <f t="shared" si="114"/>
        <v/>
      </c>
      <c r="W241" s="3" t="str">
        <f t="shared" si="101"/>
        <v/>
      </c>
      <c r="X241" s="3" t="str">
        <f t="shared" si="107"/>
        <v/>
      </c>
      <c r="Y241" s="3" t="str">
        <f t="shared" si="118"/>
        <v/>
      </c>
      <c r="Z241" s="3" t="str">
        <f t="shared" si="118"/>
        <v/>
      </c>
      <c r="AA241" s="3" t="str">
        <f t="shared" si="118"/>
        <v/>
      </c>
      <c r="AB241" s="3" t="str">
        <f t="shared" si="118"/>
        <v/>
      </c>
      <c r="AC241" s="3" t="str">
        <f t="shared" si="120"/>
        <v/>
      </c>
      <c r="AD241" s="3" t="str">
        <f t="shared" si="121"/>
        <v>开度</v>
      </c>
      <c r="AE241" s="3" t="str">
        <f>VLOOKUP(AD241,信号字典!B:C,2,FALSE)</f>
        <v>OP</v>
      </c>
      <c r="AF241" s="3">
        <v>3</v>
      </c>
      <c r="AG241" s="3" t="str">
        <f t="shared" si="102"/>
        <v>反馈值</v>
      </c>
      <c r="AH241" s="3" t="str">
        <f>IFERROR(VLOOKUP(AG241,信号字典!F:G,2,FALSE), "F")</f>
        <v>F</v>
      </c>
      <c r="AI241" s="3"/>
    </row>
    <row r="242" spans="1:35" x14ac:dyDescent="0.15">
      <c r="A242" s="3" t="str">
        <f t="shared" si="98"/>
        <v>_OP04_X</v>
      </c>
      <c r="B242" s="3" t="s">
        <v>93</v>
      </c>
      <c r="C242" s="9" t="s">
        <v>22</v>
      </c>
      <c r="D242" s="9" t="s">
        <v>1935</v>
      </c>
      <c r="E242" s="27" t="s">
        <v>1893</v>
      </c>
      <c r="F242" s="27"/>
      <c r="G242" s="3" t="str">
        <f t="shared" si="93"/>
        <v/>
      </c>
      <c r="H242" s="3" t="str">
        <f t="shared" si="115"/>
        <v/>
      </c>
      <c r="I242" s="3" t="str">
        <f t="shared" si="119"/>
        <v/>
      </c>
      <c r="J242" s="3" t="str">
        <f t="shared" si="99"/>
        <v/>
      </c>
      <c r="K242" s="3" t="str">
        <f t="shared" si="116"/>
        <v/>
      </c>
      <c r="L242" s="3" t="str">
        <f t="shared" si="116"/>
        <v/>
      </c>
      <c r="M242" s="3" t="str">
        <f t="shared" si="116"/>
        <v/>
      </c>
      <c r="N242" s="3" t="str">
        <f t="shared" si="116"/>
        <v>开度</v>
      </c>
      <c r="O242" s="3" t="str">
        <f t="shared" si="112"/>
        <v/>
      </c>
      <c r="P242" s="3" t="str">
        <f t="shared" si="117"/>
        <v/>
      </c>
      <c r="Q242" s="3" t="str">
        <f t="shared" si="117"/>
        <v/>
      </c>
      <c r="R242" s="3" t="str">
        <f t="shared" si="117"/>
        <v/>
      </c>
      <c r="S242" s="3" t="str">
        <f t="shared" si="117"/>
        <v/>
      </c>
      <c r="T242" s="3" t="str">
        <f t="shared" si="100"/>
        <v/>
      </c>
      <c r="U242" s="3" t="str">
        <f t="shared" ref="U242:V261" si="122">IF(ISNUMBER(SEARCH(U$1, $C242)), U$1, "")</f>
        <v/>
      </c>
      <c r="V242" s="3" t="str">
        <f t="shared" si="122"/>
        <v/>
      </c>
      <c r="W242" s="3" t="str">
        <f t="shared" si="101"/>
        <v/>
      </c>
      <c r="X242" s="3" t="str">
        <f t="shared" si="107"/>
        <v/>
      </c>
      <c r="Y242" s="3" t="str">
        <f t="shared" si="118"/>
        <v/>
      </c>
      <c r="Z242" s="3" t="str">
        <f t="shared" si="118"/>
        <v/>
      </c>
      <c r="AA242" s="3" t="str">
        <f t="shared" si="118"/>
        <v>异常</v>
      </c>
      <c r="AB242" s="3" t="str">
        <f t="shared" si="118"/>
        <v/>
      </c>
      <c r="AC242" s="3" t="str">
        <f t="shared" si="120"/>
        <v/>
      </c>
      <c r="AD242" s="3" t="str">
        <f t="shared" si="121"/>
        <v>开度</v>
      </c>
      <c r="AE242" s="3" t="str">
        <f>VLOOKUP(AD242,信号字典!B:C,2,FALSE)</f>
        <v>OP</v>
      </c>
      <c r="AF242" s="3">
        <v>4</v>
      </c>
      <c r="AG242" s="3" t="str">
        <f t="shared" si="102"/>
        <v>异常</v>
      </c>
      <c r="AH242" s="3" t="str">
        <f>IFERROR(VLOOKUP(AG242,信号字典!F:G,2,FALSE), "F")</f>
        <v>X</v>
      </c>
      <c r="AI242" s="3"/>
    </row>
    <row r="243" spans="1:35" x14ac:dyDescent="0.15">
      <c r="A243" s="3" t="str">
        <f t="shared" si="98"/>
        <v>_FQ01_F</v>
      </c>
      <c r="B243" s="3" t="s">
        <v>93</v>
      </c>
      <c r="C243" s="9" t="s">
        <v>30</v>
      </c>
      <c r="D243" s="9" t="s">
        <v>1894</v>
      </c>
      <c r="E243" s="27" t="s">
        <v>1889</v>
      </c>
      <c r="F243" s="27" t="s">
        <v>1895</v>
      </c>
      <c r="G243" s="3" t="str">
        <f t="shared" ref="G243:G306" si="123">IF(ISNUMBER(SEARCH(G$1, $C243)), "温度", "")</f>
        <v/>
      </c>
      <c r="H243" s="3" t="str">
        <f t="shared" si="115"/>
        <v/>
      </c>
      <c r="I243" s="3" t="str">
        <f t="shared" si="119"/>
        <v/>
      </c>
      <c r="J243" s="3" t="str">
        <f t="shared" si="99"/>
        <v/>
      </c>
      <c r="K243" s="3" t="str">
        <f t="shared" si="116"/>
        <v/>
      </c>
      <c r="L243" s="3" t="str">
        <f t="shared" si="116"/>
        <v/>
      </c>
      <c r="M243" s="3" t="str">
        <f t="shared" si="116"/>
        <v>频率</v>
      </c>
      <c r="N243" s="3" t="str">
        <f t="shared" si="116"/>
        <v/>
      </c>
      <c r="O243" s="3" t="str">
        <f t="shared" si="112"/>
        <v/>
      </c>
      <c r="P243" s="3" t="str">
        <f t="shared" si="117"/>
        <v/>
      </c>
      <c r="Q243" s="3" t="str">
        <f t="shared" si="117"/>
        <v/>
      </c>
      <c r="R243" s="3" t="str">
        <f t="shared" si="117"/>
        <v/>
      </c>
      <c r="S243" s="3" t="str">
        <f t="shared" si="117"/>
        <v/>
      </c>
      <c r="T243" s="3" t="str">
        <f t="shared" si="100"/>
        <v/>
      </c>
      <c r="U243" s="3" t="str">
        <f t="shared" si="122"/>
        <v/>
      </c>
      <c r="V243" s="3" t="str">
        <f t="shared" si="122"/>
        <v/>
      </c>
      <c r="W243" s="3" t="str">
        <f t="shared" si="101"/>
        <v/>
      </c>
      <c r="X243" s="3" t="str">
        <f t="shared" si="107"/>
        <v/>
      </c>
      <c r="Y243" s="3" t="str">
        <f t="shared" si="118"/>
        <v/>
      </c>
      <c r="Z243" s="3" t="str">
        <f t="shared" si="118"/>
        <v/>
      </c>
      <c r="AA243" s="3" t="str">
        <f t="shared" si="118"/>
        <v/>
      </c>
      <c r="AB243" s="3" t="str">
        <f t="shared" si="118"/>
        <v/>
      </c>
      <c r="AC243" s="3" t="str">
        <f t="shared" si="120"/>
        <v/>
      </c>
      <c r="AD243" s="3" t="str">
        <f t="shared" si="121"/>
        <v>频率</v>
      </c>
      <c r="AE243" s="3" t="str">
        <f>VLOOKUP(AD243,信号字典!B:C,2,FALSE)</f>
        <v>FQ</v>
      </c>
      <c r="AF243" s="3">
        <v>1</v>
      </c>
      <c r="AG243" s="3" t="str">
        <f t="shared" si="102"/>
        <v>反馈值</v>
      </c>
      <c r="AH243" s="3" t="str">
        <f>IFERROR(VLOOKUP(AG243,信号字典!F:G,2,FALSE), "F")</f>
        <v>F</v>
      </c>
      <c r="AI243" s="3"/>
    </row>
    <row r="244" spans="1:35" x14ac:dyDescent="0.15">
      <c r="A244" s="3" t="str">
        <f t="shared" si="98"/>
        <v>_HU01_F</v>
      </c>
      <c r="B244" s="3" t="s">
        <v>93</v>
      </c>
      <c r="C244" s="9" t="s">
        <v>36</v>
      </c>
      <c r="D244" s="9" t="s">
        <v>1896</v>
      </c>
      <c r="E244" s="27" t="s">
        <v>1889</v>
      </c>
      <c r="F244" s="27" t="s">
        <v>1890</v>
      </c>
      <c r="G244" s="3" t="str">
        <f t="shared" si="123"/>
        <v/>
      </c>
      <c r="H244" s="3" t="str">
        <f t="shared" si="115"/>
        <v/>
      </c>
      <c r="I244" s="3" t="str">
        <f t="shared" si="119"/>
        <v>湿度</v>
      </c>
      <c r="J244" s="3" t="str">
        <f t="shared" si="99"/>
        <v/>
      </c>
      <c r="K244" s="3" t="str">
        <f t="shared" ref="K244:N263" si="124">IF(ISNUMBER(SEARCH(K$1, $C244)), K$1, "")</f>
        <v/>
      </c>
      <c r="L244" s="3" t="str">
        <f t="shared" si="124"/>
        <v/>
      </c>
      <c r="M244" s="3" t="str">
        <f t="shared" si="124"/>
        <v/>
      </c>
      <c r="N244" s="3" t="str">
        <f t="shared" si="124"/>
        <v/>
      </c>
      <c r="O244" s="3" t="str">
        <f t="shared" si="112"/>
        <v/>
      </c>
      <c r="P244" s="3" t="str">
        <f t="shared" ref="P244:S263" si="125">IF(ISNUMBER(SEARCH(P$1, $C244)), P$1, "")</f>
        <v/>
      </c>
      <c r="Q244" s="3" t="str">
        <f t="shared" si="125"/>
        <v/>
      </c>
      <c r="R244" s="3" t="str">
        <f t="shared" si="125"/>
        <v/>
      </c>
      <c r="S244" s="3" t="str">
        <f t="shared" si="125"/>
        <v/>
      </c>
      <c r="T244" s="3" t="str">
        <f t="shared" si="100"/>
        <v/>
      </c>
      <c r="U244" s="3" t="str">
        <f t="shared" si="122"/>
        <v/>
      </c>
      <c r="V244" s="3" t="str">
        <f t="shared" si="122"/>
        <v/>
      </c>
      <c r="W244" s="3" t="str">
        <f t="shared" si="101"/>
        <v/>
      </c>
      <c r="X244" s="3" t="str">
        <f t="shared" si="107"/>
        <v/>
      </c>
      <c r="Y244" s="3" t="str">
        <f t="shared" si="118"/>
        <v/>
      </c>
      <c r="Z244" s="3" t="str">
        <f t="shared" si="118"/>
        <v/>
      </c>
      <c r="AA244" s="3" t="str">
        <f t="shared" si="118"/>
        <v/>
      </c>
      <c r="AB244" s="3" t="str">
        <f t="shared" si="118"/>
        <v/>
      </c>
      <c r="AC244" s="3" t="str">
        <f t="shared" si="120"/>
        <v/>
      </c>
      <c r="AD244" s="3" t="str">
        <f t="shared" si="121"/>
        <v>湿度</v>
      </c>
      <c r="AE244" s="3" t="str">
        <f>VLOOKUP(AD244,信号字典!B:C,2,FALSE)</f>
        <v>HU</v>
      </c>
      <c r="AF244" s="3">
        <v>1</v>
      </c>
      <c r="AG244" s="3" t="str">
        <f t="shared" si="102"/>
        <v>反馈值</v>
      </c>
      <c r="AH244" s="3" t="str">
        <f>IFERROR(VLOOKUP(AG244,信号字典!F:G,2,FALSE), "F")</f>
        <v>F</v>
      </c>
      <c r="AI244" s="3"/>
    </row>
    <row r="245" spans="1:35" x14ac:dyDescent="0.15">
      <c r="A245" s="3" t="str">
        <f t="shared" si="98"/>
        <v>_HU02_X</v>
      </c>
      <c r="B245" s="3" t="s">
        <v>93</v>
      </c>
      <c r="C245" s="9" t="s">
        <v>42</v>
      </c>
      <c r="D245" s="9" t="s">
        <v>1942</v>
      </c>
      <c r="E245" s="27" t="s">
        <v>1893</v>
      </c>
      <c r="F245" s="27"/>
      <c r="G245" s="3" t="str">
        <f t="shared" si="123"/>
        <v/>
      </c>
      <c r="H245" s="3" t="str">
        <f t="shared" si="115"/>
        <v/>
      </c>
      <c r="I245" s="3" t="str">
        <f t="shared" si="119"/>
        <v>湿度</v>
      </c>
      <c r="J245" s="3" t="str">
        <f t="shared" si="99"/>
        <v/>
      </c>
      <c r="K245" s="3" t="str">
        <f t="shared" si="124"/>
        <v/>
      </c>
      <c r="L245" s="3" t="str">
        <f t="shared" si="124"/>
        <v/>
      </c>
      <c r="M245" s="3" t="str">
        <f t="shared" si="124"/>
        <v/>
      </c>
      <c r="N245" s="3" t="str">
        <f t="shared" si="124"/>
        <v/>
      </c>
      <c r="O245" s="3" t="str">
        <f t="shared" si="112"/>
        <v/>
      </c>
      <c r="P245" s="3" t="str">
        <f t="shared" si="125"/>
        <v/>
      </c>
      <c r="Q245" s="3" t="str">
        <f t="shared" si="125"/>
        <v/>
      </c>
      <c r="R245" s="3" t="str">
        <f t="shared" si="125"/>
        <v/>
      </c>
      <c r="S245" s="3" t="str">
        <f t="shared" si="125"/>
        <v/>
      </c>
      <c r="T245" s="3" t="str">
        <f t="shared" si="100"/>
        <v/>
      </c>
      <c r="U245" s="3" t="str">
        <f t="shared" si="122"/>
        <v/>
      </c>
      <c r="V245" s="3" t="str">
        <f t="shared" si="122"/>
        <v/>
      </c>
      <c r="W245" s="3" t="str">
        <f t="shared" si="101"/>
        <v/>
      </c>
      <c r="X245" s="3" t="str">
        <f t="shared" si="107"/>
        <v/>
      </c>
      <c r="Y245" s="3" t="str">
        <f t="shared" si="118"/>
        <v/>
      </c>
      <c r="Z245" s="3" t="str">
        <f t="shared" si="118"/>
        <v/>
      </c>
      <c r="AA245" s="3" t="str">
        <f t="shared" si="118"/>
        <v>异常</v>
      </c>
      <c r="AB245" s="3" t="str">
        <f t="shared" si="118"/>
        <v/>
      </c>
      <c r="AC245" s="3" t="str">
        <f t="shared" si="120"/>
        <v/>
      </c>
      <c r="AD245" s="3" t="str">
        <f t="shared" si="121"/>
        <v>湿度</v>
      </c>
      <c r="AE245" s="3" t="str">
        <f>VLOOKUP(AD245,信号字典!B:C,2,FALSE)</f>
        <v>HU</v>
      </c>
      <c r="AF245" s="3">
        <v>2</v>
      </c>
      <c r="AG245" s="3" t="str">
        <f t="shared" si="102"/>
        <v>异常</v>
      </c>
      <c r="AH245" s="3" t="str">
        <f>IFERROR(VLOOKUP(AG245,信号字典!F:G,2,FALSE), "F")</f>
        <v>X</v>
      </c>
      <c r="AI245" s="3"/>
    </row>
    <row r="246" spans="1:35" x14ac:dyDescent="0.15">
      <c r="A246" s="3" t="str">
        <f t="shared" si="98"/>
        <v>_TE01_F</v>
      </c>
      <c r="B246" s="3" t="s">
        <v>93</v>
      </c>
      <c r="C246" s="9" t="s">
        <v>48</v>
      </c>
      <c r="D246" s="9" t="s">
        <v>1896</v>
      </c>
      <c r="E246" s="27" t="s">
        <v>1889</v>
      </c>
      <c r="F246" s="27" t="s">
        <v>1898</v>
      </c>
      <c r="G246" s="3" t="str">
        <f t="shared" si="123"/>
        <v>温度</v>
      </c>
      <c r="H246" s="3" t="str">
        <f t="shared" si="115"/>
        <v/>
      </c>
      <c r="I246" s="3" t="str">
        <f t="shared" si="119"/>
        <v/>
      </c>
      <c r="J246" s="3" t="str">
        <f t="shared" si="99"/>
        <v/>
      </c>
      <c r="K246" s="3" t="str">
        <f t="shared" si="124"/>
        <v/>
      </c>
      <c r="L246" s="3" t="str">
        <f t="shared" si="124"/>
        <v/>
      </c>
      <c r="M246" s="3" t="str">
        <f t="shared" si="124"/>
        <v/>
      </c>
      <c r="N246" s="3" t="str">
        <f t="shared" si="124"/>
        <v/>
      </c>
      <c r="O246" s="3" t="str">
        <f t="shared" si="112"/>
        <v/>
      </c>
      <c r="P246" s="3" t="str">
        <f t="shared" si="125"/>
        <v/>
      </c>
      <c r="Q246" s="3" t="str">
        <f t="shared" si="125"/>
        <v/>
      </c>
      <c r="R246" s="3" t="str">
        <f t="shared" si="125"/>
        <v/>
      </c>
      <c r="S246" s="3" t="str">
        <f t="shared" si="125"/>
        <v/>
      </c>
      <c r="T246" s="3" t="str">
        <f t="shared" si="100"/>
        <v/>
      </c>
      <c r="U246" s="3" t="str">
        <f t="shared" si="122"/>
        <v/>
      </c>
      <c r="V246" s="3" t="str">
        <f t="shared" si="122"/>
        <v/>
      </c>
      <c r="W246" s="3" t="str">
        <f t="shared" si="101"/>
        <v/>
      </c>
      <c r="X246" s="3" t="str">
        <f t="shared" si="107"/>
        <v/>
      </c>
      <c r="Y246" s="3" t="str">
        <f t="shared" si="118"/>
        <v/>
      </c>
      <c r="Z246" s="3" t="str">
        <f t="shared" si="118"/>
        <v/>
      </c>
      <c r="AA246" s="3" t="str">
        <f t="shared" si="118"/>
        <v/>
      </c>
      <c r="AB246" s="3" t="str">
        <f t="shared" si="118"/>
        <v/>
      </c>
      <c r="AC246" s="3" t="str">
        <f t="shared" si="120"/>
        <v/>
      </c>
      <c r="AD246" s="3" t="str">
        <f t="shared" si="121"/>
        <v>温度</v>
      </c>
      <c r="AE246" s="3" t="str">
        <f>VLOOKUP(AD246,信号字典!B:C,2,FALSE)</f>
        <v>TE</v>
      </c>
      <c r="AF246" s="3">
        <v>1</v>
      </c>
      <c r="AG246" s="3" t="str">
        <f t="shared" si="102"/>
        <v>反馈值</v>
      </c>
      <c r="AH246" s="3" t="str">
        <f>IFERROR(VLOOKUP(AG246,信号字典!F:G,2,FALSE), "F")</f>
        <v>F</v>
      </c>
      <c r="AI246" s="3"/>
    </row>
    <row r="247" spans="1:35" x14ac:dyDescent="0.15">
      <c r="A247" s="3" t="str">
        <f t="shared" si="98"/>
        <v>_TE02_X</v>
      </c>
      <c r="B247" s="3" t="s">
        <v>93</v>
      </c>
      <c r="C247" s="9" t="s">
        <v>68</v>
      </c>
      <c r="D247" s="9" t="s">
        <v>1899</v>
      </c>
      <c r="E247" s="27" t="s">
        <v>1893</v>
      </c>
      <c r="F247" s="27"/>
      <c r="G247" s="3" t="str">
        <f t="shared" si="123"/>
        <v>温度</v>
      </c>
      <c r="H247" s="3" t="str">
        <f t="shared" si="115"/>
        <v/>
      </c>
      <c r="I247" s="3" t="str">
        <f t="shared" si="119"/>
        <v/>
      </c>
      <c r="J247" s="3" t="str">
        <f t="shared" si="99"/>
        <v/>
      </c>
      <c r="K247" s="3" t="str">
        <f t="shared" si="124"/>
        <v/>
      </c>
      <c r="L247" s="3" t="str">
        <f t="shared" si="124"/>
        <v/>
      </c>
      <c r="M247" s="3" t="str">
        <f t="shared" si="124"/>
        <v/>
      </c>
      <c r="N247" s="3" t="str">
        <f t="shared" si="124"/>
        <v/>
      </c>
      <c r="O247" s="3" t="str">
        <f t="shared" si="112"/>
        <v/>
      </c>
      <c r="P247" s="3" t="str">
        <f t="shared" si="125"/>
        <v/>
      </c>
      <c r="Q247" s="3" t="str">
        <f t="shared" si="125"/>
        <v/>
      </c>
      <c r="R247" s="3" t="str">
        <f t="shared" si="125"/>
        <v/>
      </c>
      <c r="S247" s="3" t="str">
        <f t="shared" si="125"/>
        <v/>
      </c>
      <c r="T247" s="3" t="str">
        <f t="shared" si="100"/>
        <v/>
      </c>
      <c r="U247" s="3" t="str">
        <f t="shared" si="122"/>
        <v/>
      </c>
      <c r="V247" s="3" t="str">
        <f t="shared" si="122"/>
        <v/>
      </c>
      <c r="W247" s="3" t="str">
        <f t="shared" si="101"/>
        <v/>
      </c>
      <c r="X247" s="3" t="str">
        <f t="shared" si="107"/>
        <v/>
      </c>
      <c r="Y247" s="3" t="str">
        <f t="shared" si="118"/>
        <v/>
      </c>
      <c r="Z247" s="3" t="str">
        <f t="shared" si="118"/>
        <v/>
      </c>
      <c r="AA247" s="3" t="str">
        <f t="shared" si="118"/>
        <v>异常</v>
      </c>
      <c r="AB247" s="3" t="str">
        <f t="shared" si="118"/>
        <v/>
      </c>
      <c r="AC247" s="3" t="str">
        <f t="shared" si="120"/>
        <v/>
      </c>
      <c r="AD247" s="3" t="str">
        <f t="shared" si="121"/>
        <v>温度</v>
      </c>
      <c r="AE247" s="3" t="str">
        <f>VLOOKUP(AD247,信号字典!B:C,2,FALSE)</f>
        <v>TE</v>
      </c>
      <c r="AF247" s="3">
        <v>2</v>
      </c>
      <c r="AG247" s="3" t="str">
        <f t="shared" si="102"/>
        <v>异常</v>
      </c>
      <c r="AH247" s="3" t="str">
        <f>IFERROR(VLOOKUP(AG247,信号字典!F:G,2,FALSE), "F")</f>
        <v>X</v>
      </c>
      <c r="AI247" s="3"/>
    </row>
    <row r="248" spans="1:35" x14ac:dyDescent="0.15">
      <c r="A248" s="3" t="str">
        <f t="shared" si="98"/>
        <v>_TE03_S</v>
      </c>
      <c r="B248" s="3" t="s">
        <v>93</v>
      </c>
      <c r="C248" s="9" t="s">
        <v>62</v>
      </c>
      <c r="D248" s="9" t="s">
        <v>1949</v>
      </c>
      <c r="E248" s="27" t="s">
        <v>1889</v>
      </c>
      <c r="F248" s="27" t="s">
        <v>1898</v>
      </c>
      <c r="G248" s="3" t="str">
        <f t="shared" si="123"/>
        <v>温度</v>
      </c>
      <c r="H248" s="3" t="str">
        <f t="shared" si="115"/>
        <v/>
      </c>
      <c r="I248" s="3" t="str">
        <f t="shared" si="119"/>
        <v/>
      </c>
      <c r="J248" s="3" t="str">
        <f t="shared" si="99"/>
        <v/>
      </c>
      <c r="K248" s="3" t="str">
        <f t="shared" si="124"/>
        <v/>
      </c>
      <c r="L248" s="3" t="str">
        <f t="shared" si="124"/>
        <v/>
      </c>
      <c r="M248" s="3" t="str">
        <f t="shared" si="124"/>
        <v/>
      </c>
      <c r="N248" s="3" t="str">
        <f t="shared" si="124"/>
        <v/>
      </c>
      <c r="O248" s="3" t="str">
        <f t="shared" si="112"/>
        <v/>
      </c>
      <c r="P248" s="3" t="str">
        <f t="shared" si="125"/>
        <v/>
      </c>
      <c r="Q248" s="3" t="str">
        <f t="shared" si="125"/>
        <v/>
      </c>
      <c r="R248" s="3" t="str">
        <f t="shared" si="125"/>
        <v/>
      </c>
      <c r="S248" s="3" t="str">
        <f t="shared" si="125"/>
        <v/>
      </c>
      <c r="T248" s="3" t="str">
        <f t="shared" si="100"/>
        <v/>
      </c>
      <c r="U248" s="3" t="str">
        <f t="shared" si="122"/>
        <v/>
      </c>
      <c r="V248" s="3" t="str">
        <f t="shared" si="122"/>
        <v/>
      </c>
      <c r="W248" s="3" t="str">
        <f t="shared" si="101"/>
        <v/>
      </c>
      <c r="X248" s="3" t="str">
        <f t="shared" si="107"/>
        <v/>
      </c>
      <c r="Y248" s="3" t="str">
        <f t="shared" si="118"/>
        <v/>
      </c>
      <c r="Z248" s="3" t="str">
        <f t="shared" si="118"/>
        <v/>
      </c>
      <c r="AA248" s="3" t="str">
        <f t="shared" si="118"/>
        <v/>
      </c>
      <c r="AB248" s="3" t="str">
        <f t="shared" si="118"/>
        <v/>
      </c>
      <c r="AC248" s="3" t="str">
        <f t="shared" si="120"/>
        <v>设定值</v>
      </c>
      <c r="AD248" s="3" t="str">
        <f t="shared" si="121"/>
        <v>温度</v>
      </c>
      <c r="AE248" s="3" t="str">
        <f>VLOOKUP(AD248,信号字典!B:C,2,FALSE)</f>
        <v>TE</v>
      </c>
      <c r="AF248" s="3">
        <v>3</v>
      </c>
      <c r="AG248" s="3" t="str">
        <f t="shared" si="102"/>
        <v>设定值</v>
      </c>
      <c r="AH248" s="3" t="str">
        <f>IFERROR(VLOOKUP(AG248,信号字典!F:G,2,FALSE), "F")</f>
        <v>S</v>
      </c>
      <c r="AI248" s="3"/>
    </row>
    <row r="249" spans="1:35" x14ac:dyDescent="0.15">
      <c r="A249" s="3" t="str">
        <f t="shared" si="98"/>
        <v>_TE04_X</v>
      </c>
      <c r="B249" s="3" t="s">
        <v>93</v>
      </c>
      <c r="C249" s="9" t="s">
        <v>66</v>
      </c>
      <c r="D249" s="9" t="s">
        <v>1903</v>
      </c>
      <c r="E249" s="27" t="s">
        <v>1893</v>
      </c>
      <c r="F249" s="27"/>
      <c r="G249" s="3" t="str">
        <f t="shared" si="123"/>
        <v/>
      </c>
      <c r="H249" s="3" t="str">
        <f t="shared" si="115"/>
        <v>温度</v>
      </c>
      <c r="I249" s="3" t="str">
        <f t="shared" si="119"/>
        <v/>
      </c>
      <c r="J249" s="3" t="str">
        <f t="shared" si="99"/>
        <v/>
      </c>
      <c r="K249" s="3" t="str">
        <f t="shared" si="124"/>
        <v/>
      </c>
      <c r="L249" s="3" t="str">
        <f t="shared" si="124"/>
        <v/>
      </c>
      <c r="M249" s="3" t="str">
        <f t="shared" si="124"/>
        <v/>
      </c>
      <c r="N249" s="3" t="str">
        <f t="shared" si="124"/>
        <v/>
      </c>
      <c r="O249" s="3" t="str">
        <f t="shared" si="112"/>
        <v/>
      </c>
      <c r="P249" s="3" t="str">
        <f t="shared" si="125"/>
        <v/>
      </c>
      <c r="Q249" s="3" t="str">
        <f t="shared" si="125"/>
        <v/>
      </c>
      <c r="R249" s="3" t="str">
        <f t="shared" si="125"/>
        <v/>
      </c>
      <c r="S249" s="3" t="str">
        <f t="shared" si="125"/>
        <v/>
      </c>
      <c r="T249" s="3" t="str">
        <f t="shared" si="100"/>
        <v/>
      </c>
      <c r="U249" s="3" t="str">
        <f t="shared" si="122"/>
        <v/>
      </c>
      <c r="V249" s="3" t="str">
        <f t="shared" si="122"/>
        <v/>
      </c>
      <c r="W249" s="3" t="str">
        <f t="shared" si="101"/>
        <v/>
      </c>
      <c r="X249" s="3" t="str">
        <f t="shared" si="107"/>
        <v/>
      </c>
      <c r="Y249" s="3" t="str">
        <f t="shared" si="118"/>
        <v/>
      </c>
      <c r="Z249" s="3" t="str">
        <f t="shared" si="118"/>
        <v/>
      </c>
      <c r="AA249" s="3" t="str">
        <f t="shared" si="118"/>
        <v>异常</v>
      </c>
      <c r="AB249" s="3" t="str">
        <f t="shared" si="118"/>
        <v/>
      </c>
      <c r="AC249" s="3" t="str">
        <f t="shared" si="120"/>
        <v/>
      </c>
      <c r="AD249" s="3" t="str">
        <f t="shared" si="121"/>
        <v>温度</v>
      </c>
      <c r="AE249" s="3" t="str">
        <f>VLOOKUP(AD249,信号字典!B:C,2,FALSE)</f>
        <v>TE</v>
      </c>
      <c r="AF249" s="3">
        <v>4</v>
      </c>
      <c r="AG249" s="3" t="str">
        <f t="shared" si="102"/>
        <v>异常</v>
      </c>
      <c r="AH249" s="3" t="str">
        <f>IFERROR(VLOOKUP(AG249,信号字典!F:G,2,FALSE), "F")</f>
        <v>X</v>
      </c>
      <c r="AI249" s="3"/>
    </row>
    <row r="250" spans="1:35" x14ac:dyDescent="0.15">
      <c r="A250" s="3" t="str">
        <f t="shared" si="98"/>
        <v>_TE05_F</v>
      </c>
      <c r="B250" s="3" t="s">
        <v>93</v>
      </c>
      <c r="C250" s="9" t="s">
        <v>46</v>
      </c>
      <c r="D250" s="9" t="s">
        <v>1900</v>
      </c>
      <c r="E250" s="27" t="s">
        <v>1889</v>
      </c>
      <c r="F250" s="27" t="s">
        <v>1898</v>
      </c>
      <c r="G250" s="3" t="str">
        <f t="shared" si="123"/>
        <v>温度</v>
      </c>
      <c r="H250" s="3" t="str">
        <f t="shared" si="115"/>
        <v/>
      </c>
      <c r="I250" s="3" t="str">
        <f t="shared" si="119"/>
        <v/>
      </c>
      <c r="J250" s="3" t="str">
        <f t="shared" si="99"/>
        <v/>
      </c>
      <c r="K250" s="3" t="str">
        <f t="shared" si="124"/>
        <v/>
      </c>
      <c r="L250" s="3" t="str">
        <f t="shared" si="124"/>
        <v/>
      </c>
      <c r="M250" s="3" t="str">
        <f t="shared" si="124"/>
        <v/>
      </c>
      <c r="N250" s="3" t="str">
        <f t="shared" si="124"/>
        <v/>
      </c>
      <c r="O250" s="3" t="str">
        <f t="shared" si="112"/>
        <v/>
      </c>
      <c r="P250" s="3" t="str">
        <f t="shared" si="125"/>
        <v/>
      </c>
      <c r="Q250" s="3" t="str">
        <f t="shared" si="125"/>
        <v/>
      </c>
      <c r="R250" s="3" t="str">
        <f t="shared" si="125"/>
        <v/>
      </c>
      <c r="S250" s="3" t="str">
        <f t="shared" si="125"/>
        <v/>
      </c>
      <c r="T250" s="3" t="str">
        <f t="shared" si="100"/>
        <v/>
      </c>
      <c r="U250" s="3" t="str">
        <f t="shared" si="122"/>
        <v/>
      </c>
      <c r="V250" s="3" t="str">
        <f t="shared" si="122"/>
        <v/>
      </c>
      <c r="W250" s="3" t="str">
        <f t="shared" si="101"/>
        <v/>
      </c>
      <c r="X250" s="3" t="str">
        <f t="shared" si="107"/>
        <v/>
      </c>
      <c r="Y250" s="3" t="str">
        <f t="shared" si="118"/>
        <v/>
      </c>
      <c r="Z250" s="3" t="str">
        <f t="shared" si="118"/>
        <v/>
      </c>
      <c r="AA250" s="3" t="str">
        <f t="shared" si="118"/>
        <v/>
      </c>
      <c r="AB250" s="3" t="str">
        <f t="shared" si="118"/>
        <v/>
      </c>
      <c r="AC250" s="3" t="str">
        <f t="shared" si="120"/>
        <v/>
      </c>
      <c r="AD250" s="3" t="str">
        <f t="shared" si="121"/>
        <v>温度</v>
      </c>
      <c r="AE250" s="3" t="str">
        <f>VLOOKUP(AD250,信号字典!B:C,2,FALSE)</f>
        <v>TE</v>
      </c>
      <c r="AF250" s="3">
        <v>5</v>
      </c>
      <c r="AG250" s="3" t="str">
        <f t="shared" si="102"/>
        <v>反馈值</v>
      </c>
      <c r="AH250" s="3" t="str">
        <f>IFERROR(VLOOKUP(AG250,信号字典!F:G,2,FALSE), "F")</f>
        <v>F</v>
      </c>
      <c r="AI250" s="3"/>
    </row>
    <row r="251" spans="1:35" x14ac:dyDescent="0.15">
      <c r="A251" s="3" t="str">
        <f t="shared" si="98"/>
        <v>_TE06_X</v>
      </c>
      <c r="B251" s="3" t="s">
        <v>93</v>
      </c>
      <c r="C251" s="9" t="s">
        <v>64</v>
      </c>
      <c r="D251" s="9" t="s">
        <v>1902</v>
      </c>
      <c r="E251" s="27" t="s">
        <v>1893</v>
      </c>
      <c r="F251" s="27"/>
      <c r="G251" s="3" t="str">
        <f t="shared" si="123"/>
        <v>温度</v>
      </c>
      <c r="H251" s="3" t="str">
        <f t="shared" si="115"/>
        <v/>
      </c>
      <c r="I251" s="3" t="str">
        <f t="shared" si="119"/>
        <v/>
      </c>
      <c r="J251" s="3" t="str">
        <f t="shared" si="99"/>
        <v/>
      </c>
      <c r="K251" s="3" t="str">
        <f t="shared" si="124"/>
        <v/>
      </c>
      <c r="L251" s="3" t="str">
        <f t="shared" si="124"/>
        <v/>
      </c>
      <c r="M251" s="3" t="str">
        <f t="shared" si="124"/>
        <v/>
      </c>
      <c r="N251" s="3" t="str">
        <f t="shared" si="124"/>
        <v/>
      </c>
      <c r="O251" s="3" t="str">
        <f t="shared" si="112"/>
        <v/>
      </c>
      <c r="P251" s="3" t="str">
        <f t="shared" si="125"/>
        <v/>
      </c>
      <c r="Q251" s="3" t="str">
        <f t="shared" si="125"/>
        <v/>
      </c>
      <c r="R251" s="3" t="str">
        <f t="shared" si="125"/>
        <v/>
      </c>
      <c r="S251" s="3" t="str">
        <f t="shared" si="125"/>
        <v/>
      </c>
      <c r="T251" s="3" t="str">
        <f t="shared" si="100"/>
        <v/>
      </c>
      <c r="U251" s="3" t="str">
        <f t="shared" si="122"/>
        <v/>
      </c>
      <c r="V251" s="3" t="str">
        <f t="shared" si="122"/>
        <v/>
      </c>
      <c r="W251" s="3" t="str">
        <f t="shared" si="101"/>
        <v/>
      </c>
      <c r="X251" s="3" t="str">
        <f t="shared" si="107"/>
        <v/>
      </c>
      <c r="Y251" s="3" t="str">
        <f t="shared" si="118"/>
        <v/>
      </c>
      <c r="Z251" s="3" t="str">
        <f t="shared" si="118"/>
        <v/>
      </c>
      <c r="AA251" s="3" t="str">
        <f t="shared" si="118"/>
        <v>异常</v>
      </c>
      <c r="AB251" s="3" t="str">
        <f t="shared" si="118"/>
        <v/>
      </c>
      <c r="AC251" s="3" t="str">
        <f t="shared" si="120"/>
        <v/>
      </c>
      <c r="AD251" s="3" t="str">
        <f t="shared" si="121"/>
        <v>温度</v>
      </c>
      <c r="AE251" s="3" t="str">
        <f>VLOOKUP(AD251,信号字典!B:C,2,FALSE)</f>
        <v>TE</v>
      </c>
      <c r="AF251" s="3">
        <v>6</v>
      </c>
      <c r="AG251" s="3" t="str">
        <f t="shared" si="102"/>
        <v>异常</v>
      </c>
      <c r="AH251" s="3" t="str">
        <f>IFERROR(VLOOKUP(AG251,信号字典!F:G,2,FALSE), "F")</f>
        <v>X</v>
      </c>
      <c r="AI251" s="3"/>
    </row>
    <row r="252" spans="1:35" x14ac:dyDescent="0.15">
      <c r="A252" s="3" t="str">
        <f t="shared" si="98"/>
        <v>_TE07_F</v>
      </c>
      <c r="B252" s="3" t="s">
        <v>93</v>
      </c>
      <c r="C252" s="9" t="s">
        <v>52</v>
      </c>
      <c r="D252" s="9" t="s">
        <v>1944</v>
      </c>
      <c r="E252" s="27" t="s">
        <v>1889</v>
      </c>
      <c r="F252" s="27" t="s">
        <v>1898</v>
      </c>
      <c r="G252" s="3" t="str">
        <f t="shared" si="123"/>
        <v>温度</v>
      </c>
      <c r="H252" s="3" t="str">
        <f t="shared" si="115"/>
        <v/>
      </c>
      <c r="I252" s="3" t="str">
        <f t="shared" si="119"/>
        <v/>
      </c>
      <c r="J252" s="3" t="str">
        <f t="shared" si="99"/>
        <v/>
      </c>
      <c r="K252" s="3" t="str">
        <f t="shared" si="124"/>
        <v/>
      </c>
      <c r="L252" s="3" t="str">
        <f t="shared" si="124"/>
        <v/>
      </c>
      <c r="M252" s="3" t="str">
        <f t="shared" si="124"/>
        <v/>
      </c>
      <c r="N252" s="3" t="str">
        <f t="shared" si="124"/>
        <v/>
      </c>
      <c r="O252" s="3" t="str">
        <f t="shared" si="112"/>
        <v/>
      </c>
      <c r="P252" s="3" t="str">
        <f t="shared" si="125"/>
        <v/>
      </c>
      <c r="Q252" s="3" t="str">
        <f t="shared" si="125"/>
        <v/>
      </c>
      <c r="R252" s="3" t="str">
        <f t="shared" si="125"/>
        <v/>
      </c>
      <c r="S252" s="3" t="str">
        <f t="shared" si="125"/>
        <v/>
      </c>
      <c r="T252" s="3" t="str">
        <f t="shared" si="100"/>
        <v/>
      </c>
      <c r="U252" s="3" t="str">
        <f t="shared" si="122"/>
        <v/>
      </c>
      <c r="V252" s="3" t="str">
        <f t="shared" si="122"/>
        <v/>
      </c>
      <c r="W252" s="3" t="str">
        <f t="shared" si="101"/>
        <v/>
      </c>
      <c r="X252" s="3" t="str">
        <f t="shared" si="107"/>
        <v/>
      </c>
      <c r="Y252" s="3" t="str">
        <f t="shared" si="118"/>
        <v/>
      </c>
      <c r="Z252" s="3" t="str">
        <f t="shared" si="118"/>
        <v/>
      </c>
      <c r="AA252" s="3" t="str">
        <f t="shared" si="118"/>
        <v/>
      </c>
      <c r="AB252" s="3" t="str">
        <f t="shared" si="118"/>
        <v/>
      </c>
      <c r="AC252" s="3" t="str">
        <f t="shared" si="120"/>
        <v/>
      </c>
      <c r="AD252" s="3" t="str">
        <f t="shared" si="121"/>
        <v>温度</v>
      </c>
      <c r="AE252" s="3" t="str">
        <f>VLOOKUP(AD252,信号字典!B:C,2,FALSE)</f>
        <v>TE</v>
      </c>
      <c r="AF252" s="3">
        <v>7</v>
      </c>
      <c r="AG252" s="3" t="str">
        <f t="shared" si="102"/>
        <v>反馈值</v>
      </c>
      <c r="AH252" s="3" t="str">
        <f>IFERROR(VLOOKUP(AG252,信号字典!F:G,2,FALSE), "F")</f>
        <v>F</v>
      </c>
      <c r="AI252" s="3"/>
    </row>
    <row r="253" spans="1:35" x14ac:dyDescent="0.15">
      <c r="A253" s="3" t="str">
        <f t="shared" si="98"/>
        <v>_DP01_F</v>
      </c>
      <c r="B253" s="3" t="s">
        <v>93</v>
      </c>
      <c r="C253" s="9" t="s">
        <v>70</v>
      </c>
      <c r="D253" s="9" t="s">
        <v>1951</v>
      </c>
      <c r="E253" s="27" t="s">
        <v>1889</v>
      </c>
      <c r="F253" s="27" t="s">
        <v>1919</v>
      </c>
      <c r="G253" s="3" t="str">
        <f t="shared" si="123"/>
        <v/>
      </c>
      <c r="H253" s="3" t="str">
        <f t="shared" si="115"/>
        <v/>
      </c>
      <c r="I253" s="3" t="str">
        <f t="shared" si="119"/>
        <v/>
      </c>
      <c r="J253" s="3" t="str">
        <f t="shared" si="99"/>
        <v/>
      </c>
      <c r="K253" s="3" t="str">
        <f t="shared" si="124"/>
        <v>压差</v>
      </c>
      <c r="L253" s="3" t="str">
        <f t="shared" si="124"/>
        <v/>
      </c>
      <c r="M253" s="3" t="str">
        <f t="shared" si="124"/>
        <v/>
      </c>
      <c r="N253" s="3" t="str">
        <f t="shared" si="124"/>
        <v/>
      </c>
      <c r="O253" s="3" t="str">
        <f t="shared" si="112"/>
        <v/>
      </c>
      <c r="P253" s="3" t="str">
        <f t="shared" si="125"/>
        <v/>
      </c>
      <c r="Q253" s="3" t="str">
        <f t="shared" si="125"/>
        <v/>
      </c>
      <c r="R253" s="3" t="str">
        <f t="shared" si="125"/>
        <v/>
      </c>
      <c r="S253" s="3" t="str">
        <f t="shared" si="125"/>
        <v/>
      </c>
      <c r="T253" s="3" t="str">
        <f t="shared" si="100"/>
        <v/>
      </c>
      <c r="U253" s="3" t="str">
        <f t="shared" si="122"/>
        <v/>
      </c>
      <c r="V253" s="3" t="str">
        <f t="shared" si="122"/>
        <v/>
      </c>
      <c r="W253" s="3" t="str">
        <f t="shared" si="101"/>
        <v/>
      </c>
      <c r="X253" s="3" t="str">
        <f t="shared" si="107"/>
        <v/>
      </c>
      <c r="Y253" s="3" t="str">
        <f t="shared" si="118"/>
        <v/>
      </c>
      <c r="Z253" s="3" t="str">
        <f t="shared" si="118"/>
        <v/>
      </c>
      <c r="AA253" s="3" t="str">
        <f t="shared" si="118"/>
        <v/>
      </c>
      <c r="AB253" s="3" t="str">
        <f t="shared" si="118"/>
        <v/>
      </c>
      <c r="AC253" s="3" t="str">
        <f t="shared" si="120"/>
        <v/>
      </c>
      <c r="AD253" s="3" t="str">
        <f t="shared" si="121"/>
        <v>压差</v>
      </c>
      <c r="AE253" s="3" t="str">
        <f>VLOOKUP(AD253,信号字典!B:C,2,FALSE)</f>
        <v>DP</v>
      </c>
      <c r="AF253" s="3">
        <v>1</v>
      </c>
      <c r="AG253" s="3" t="str">
        <f t="shared" si="102"/>
        <v>反馈值</v>
      </c>
      <c r="AH253" s="3" t="str">
        <f>IFERROR(VLOOKUP(AG253,信号字典!F:G,2,FALSE), "F")</f>
        <v>F</v>
      </c>
      <c r="AI253" s="3"/>
    </row>
    <row r="254" spans="1:35" x14ac:dyDescent="0.15">
      <c r="A254" s="3" t="str">
        <f t="shared" si="98"/>
        <v>_DP02_X</v>
      </c>
      <c r="B254" s="3" t="s">
        <v>93</v>
      </c>
      <c r="C254" s="9" t="s">
        <v>72</v>
      </c>
      <c r="D254" s="9" t="s">
        <v>1957</v>
      </c>
      <c r="E254" s="27" t="s">
        <v>1893</v>
      </c>
      <c r="F254" s="27"/>
      <c r="G254" s="3" t="str">
        <f t="shared" si="123"/>
        <v/>
      </c>
      <c r="H254" s="3" t="str">
        <f t="shared" si="115"/>
        <v/>
      </c>
      <c r="I254" s="3" t="str">
        <f t="shared" si="119"/>
        <v/>
      </c>
      <c r="J254" s="3" t="str">
        <f t="shared" si="99"/>
        <v/>
      </c>
      <c r="K254" s="3" t="str">
        <f t="shared" si="124"/>
        <v>压差</v>
      </c>
      <c r="L254" s="3" t="str">
        <f t="shared" si="124"/>
        <v/>
      </c>
      <c r="M254" s="3" t="str">
        <f t="shared" si="124"/>
        <v/>
      </c>
      <c r="N254" s="3" t="str">
        <f t="shared" si="124"/>
        <v/>
      </c>
      <c r="O254" s="3" t="str">
        <f t="shared" si="112"/>
        <v/>
      </c>
      <c r="P254" s="3" t="str">
        <f t="shared" si="125"/>
        <v/>
      </c>
      <c r="Q254" s="3" t="str">
        <f t="shared" si="125"/>
        <v/>
      </c>
      <c r="R254" s="3" t="str">
        <f t="shared" si="125"/>
        <v/>
      </c>
      <c r="S254" s="3" t="str">
        <f t="shared" si="125"/>
        <v/>
      </c>
      <c r="T254" s="3" t="str">
        <f t="shared" si="100"/>
        <v/>
      </c>
      <c r="U254" s="3" t="str">
        <f t="shared" si="122"/>
        <v/>
      </c>
      <c r="V254" s="3" t="str">
        <f t="shared" si="122"/>
        <v/>
      </c>
      <c r="W254" s="3" t="str">
        <f t="shared" si="101"/>
        <v/>
      </c>
      <c r="X254" s="3" t="str">
        <f t="shared" si="107"/>
        <v/>
      </c>
      <c r="Y254" s="3" t="str">
        <f t="shared" si="118"/>
        <v/>
      </c>
      <c r="Z254" s="3" t="str">
        <f t="shared" si="118"/>
        <v/>
      </c>
      <c r="AA254" s="3" t="str">
        <f t="shared" si="118"/>
        <v>异常</v>
      </c>
      <c r="AB254" s="3" t="str">
        <f t="shared" si="118"/>
        <v/>
      </c>
      <c r="AC254" s="3" t="str">
        <f t="shared" si="120"/>
        <v/>
      </c>
      <c r="AD254" s="3" t="str">
        <f t="shared" si="121"/>
        <v>压差</v>
      </c>
      <c r="AE254" s="3" t="str">
        <f>VLOOKUP(AD254,信号字典!B:C,2,FALSE)</f>
        <v>DP</v>
      </c>
      <c r="AF254" s="3">
        <v>2</v>
      </c>
      <c r="AG254" s="3" t="str">
        <f t="shared" si="102"/>
        <v>异常</v>
      </c>
      <c r="AH254" s="3" t="str">
        <f>IFERROR(VLOOKUP(AG254,信号字典!F:G,2,FALSE), "F")</f>
        <v>X</v>
      </c>
      <c r="AI254" s="3"/>
    </row>
    <row r="255" spans="1:35" x14ac:dyDescent="0.15">
      <c r="A255" s="3" t="str">
        <f t="shared" si="98"/>
        <v>_DP03_X</v>
      </c>
      <c r="B255" s="3" t="s">
        <v>93</v>
      </c>
      <c r="C255" s="9" t="s">
        <v>74</v>
      </c>
      <c r="D255" s="9" t="s">
        <v>1958</v>
      </c>
      <c r="E255" s="27" t="s">
        <v>1893</v>
      </c>
      <c r="F255" s="27"/>
      <c r="G255" s="3" t="str">
        <f t="shared" si="123"/>
        <v/>
      </c>
      <c r="H255" s="3" t="str">
        <f t="shared" ref="H255:H274" si="126">IF(ISNUMBER(SEARCH(H$1, $C255)), "温度", "")</f>
        <v/>
      </c>
      <c r="I255" s="3" t="str">
        <f t="shared" si="119"/>
        <v/>
      </c>
      <c r="J255" s="3" t="str">
        <f t="shared" si="99"/>
        <v/>
      </c>
      <c r="K255" s="3" t="str">
        <f t="shared" si="124"/>
        <v>压差</v>
      </c>
      <c r="L255" s="3" t="str">
        <f t="shared" si="124"/>
        <v/>
      </c>
      <c r="M255" s="3" t="str">
        <f t="shared" si="124"/>
        <v/>
      </c>
      <c r="N255" s="3" t="str">
        <f t="shared" si="124"/>
        <v/>
      </c>
      <c r="O255" s="3" t="str">
        <f t="shared" si="112"/>
        <v/>
      </c>
      <c r="P255" s="3" t="str">
        <f t="shared" si="125"/>
        <v/>
      </c>
      <c r="Q255" s="3" t="str">
        <f t="shared" si="125"/>
        <v/>
      </c>
      <c r="R255" s="3" t="str">
        <f t="shared" si="125"/>
        <v/>
      </c>
      <c r="S255" s="3" t="str">
        <f t="shared" si="125"/>
        <v/>
      </c>
      <c r="T255" s="3" t="str">
        <f t="shared" si="100"/>
        <v/>
      </c>
      <c r="U255" s="3" t="str">
        <f t="shared" si="122"/>
        <v/>
      </c>
      <c r="V255" s="3" t="str">
        <f t="shared" si="122"/>
        <v/>
      </c>
      <c r="W255" s="3" t="str">
        <f t="shared" si="101"/>
        <v/>
      </c>
      <c r="X255" s="3" t="str">
        <f t="shared" si="107"/>
        <v/>
      </c>
      <c r="Y255" s="3" t="str">
        <f t="shared" si="118"/>
        <v/>
      </c>
      <c r="Z255" s="3" t="str">
        <f t="shared" si="118"/>
        <v/>
      </c>
      <c r="AA255" s="3" t="str">
        <f t="shared" si="118"/>
        <v>异常</v>
      </c>
      <c r="AB255" s="3" t="str">
        <f t="shared" si="118"/>
        <v/>
      </c>
      <c r="AC255" s="3" t="str">
        <f t="shared" si="120"/>
        <v/>
      </c>
      <c r="AD255" s="3" t="str">
        <f t="shared" si="121"/>
        <v>压差</v>
      </c>
      <c r="AE255" s="3" t="str">
        <f>VLOOKUP(AD255,信号字典!B:C,2,FALSE)</f>
        <v>DP</v>
      </c>
      <c r="AF255" s="3">
        <v>3</v>
      </c>
      <c r="AG255" s="3" t="str">
        <f t="shared" si="102"/>
        <v>异常</v>
      </c>
      <c r="AH255" s="3" t="str">
        <f>IFERROR(VLOOKUP(AG255,信号字典!F:G,2,FALSE), "F")</f>
        <v>X</v>
      </c>
      <c r="AI255" s="3"/>
    </row>
    <row r="256" spans="1:35" x14ac:dyDescent="0.15">
      <c r="A256" s="3" t="str">
        <f t="shared" si="98"/>
        <v>_SN01_E</v>
      </c>
      <c r="B256" s="3" t="s">
        <v>93</v>
      </c>
      <c r="C256" s="9" t="s">
        <v>84</v>
      </c>
      <c r="D256" s="9" t="s">
        <v>1956</v>
      </c>
      <c r="E256" s="27" t="s">
        <v>1893</v>
      </c>
      <c r="F256" s="27"/>
      <c r="G256" s="3" t="str">
        <f t="shared" si="123"/>
        <v/>
      </c>
      <c r="H256" s="3" t="str">
        <f t="shared" si="126"/>
        <v/>
      </c>
      <c r="I256" s="3" t="str">
        <f t="shared" si="119"/>
        <v/>
      </c>
      <c r="J256" s="3" t="str">
        <f t="shared" si="99"/>
        <v/>
      </c>
      <c r="K256" s="3" t="str">
        <f t="shared" si="124"/>
        <v/>
      </c>
      <c r="L256" s="3" t="str">
        <f t="shared" si="124"/>
        <v/>
      </c>
      <c r="M256" s="3" t="str">
        <f t="shared" si="124"/>
        <v/>
      </c>
      <c r="N256" s="3" t="str">
        <f t="shared" si="124"/>
        <v/>
      </c>
      <c r="O256" s="3" t="str">
        <f t="shared" si="112"/>
        <v/>
      </c>
      <c r="P256" s="3" t="str">
        <f t="shared" si="125"/>
        <v/>
      </c>
      <c r="Q256" s="3" t="str">
        <f t="shared" si="125"/>
        <v/>
      </c>
      <c r="R256" s="3" t="str">
        <f t="shared" si="125"/>
        <v/>
      </c>
      <c r="S256" s="3" t="str">
        <f t="shared" si="125"/>
        <v/>
      </c>
      <c r="T256" s="3" t="str">
        <f t="shared" si="100"/>
        <v/>
      </c>
      <c r="U256" s="3" t="str">
        <f t="shared" si="122"/>
        <v/>
      </c>
      <c r="V256" s="3" t="str">
        <f t="shared" si="122"/>
        <v/>
      </c>
      <c r="W256" s="3" t="str">
        <f t="shared" si="101"/>
        <v>状态信号</v>
      </c>
      <c r="X256" s="3" t="str">
        <f t="shared" si="107"/>
        <v/>
      </c>
      <c r="Y256" s="3" t="str">
        <f t="shared" ref="Y256:AB275" si="127">IF(ISNUMBER(SEARCH(Y$1, $C256)), Y$1, "")</f>
        <v>故障</v>
      </c>
      <c r="Z256" s="3" t="str">
        <f t="shared" si="127"/>
        <v/>
      </c>
      <c r="AA256" s="3" t="str">
        <f t="shared" si="127"/>
        <v/>
      </c>
      <c r="AB256" s="3" t="str">
        <f t="shared" si="127"/>
        <v/>
      </c>
      <c r="AC256" s="3" t="str">
        <f t="shared" si="120"/>
        <v/>
      </c>
      <c r="AD256" s="3" t="str">
        <f t="shared" si="121"/>
        <v>状态信号</v>
      </c>
      <c r="AE256" s="3" t="str">
        <f>VLOOKUP(AD256,信号字典!B:C,2,FALSE)</f>
        <v>SN</v>
      </c>
      <c r="AF256" s="3">
        <v>1</v>
      </c>
      <c r="AG256" s="3" t="str">
        <f t="shared" si="102"/>
        <v>故障</v>
      </c>
      <c r="AH256" s="3" t="str">
        <f>IFERROR(VLOOKUP(AG256,信号字典!F:G,2,FALSE), "F")</f>
        <v>E</v>
      </c>
      <c r="AI256" s="3"/>
    </row>
    <row r="257" spans="1:35" x14ac:dyDescent="0.15">
      <c r="A257" s="3" t="str">
        <f t="shared" si="98"/>
        <v>_SN02_M</v>
      </c>
      <c r="B257" s="3" t="s">
        <v>93</v>
      </c>
      <c r="C257" s="9" t="s">
        <v>80</v>
      </c>
      <c r="D257" s="9" t="s">
        <v>1954</v>
      </c>
      <c r="E257" s="27" t="s">
        <v>1893</v>
      </c>
      <c r="F257" s="27"/>
      <c r="G257" s="3" t="str">
        <f t="shared" si="123"/>
        <v/>
      </c>
      <c r="H257" s="3" t="str">
        <f t="shared" si="126"/>
        <v/>
      </c>
      <c r="I257" s="3" t="str">
        <f t="shared" si="119"/>
        <v/>
      </c>
      <c r="J257" s="3" t="str">
        <f t="shared" si="99"/>
        <v/>
      </c>
      <c r="K257" s="3" t="str">
        <f t="shared" si="124"/>
        <v/>
      </c>
      <c r="L257" s="3" t="str">
        <f t="shared" si="124"/>
        <v/>
      </c>
      <c r="M257" s="3" t="str">
        <f t="shared" si="124"/>
        <v/>
      </c>
      <c r="N257" s="3" t="str">
        <f t="shared" si="124"/>
        <v/>
      </c>
      <c r="O257" s="3" t="str">
        <f t="shared" si="112"/>
        <v/>
      </c>
      <c r="P257" s="3" t="str">
        <f t="shared" si="125"/>
        <v/>
      </c>
      <c r="Q257" s="3" t="str">
        <f t="shared" si="125"/>
        <v/>
      </c>
      <c r="R257" s="3" t="str">
        <f t="shared" si="125"/>
        <v/>
      </c>
      <c r="S257" s="3" t="str">
        <f t="shared" si="125"/>
        <v/>
      </c>
      <c r="T257" s="3" t="str">
        <f t="shared" si="100"/>
        <v/>
      </c>
      <c r="U257" s="3" t="str">
        <f t="shared" si="122"/>
        <v/>
      </c>
      <c r="V257" s="3" t="str">
        <f t="shared" si="122"/>
        <v/>
      </c>
      <c r="W257" s="3" t="str">
        <f t="shared" si="101"/>
        <v>状态信号</v>
      </c>
      <c r="X257" s="3" t="str">
        <f t="shared" si="107"/>
        <v/>
      </c>
      <c r="Y257" s="3" t="str">
        <f t="shared" si="127"/>
        <v/>
      </c>
      <c r="Z257" s="3" t="str">
        <f t="shared" si="127"/>
        <v>远程</v>
      </c>
      <c r="AA257" s="3" t="str">
        <f t="shared" si="127"/>
        <v/>
      </c>
      <c r="AB257" s="3" t="str">
        <f t="shared" si="127"/>
        <v/>
      </c>
      <c r="AC257" s="3" t="str">
        <f t="shared" si="120"/>
        <v/>
      </c>
      <c r="AD257" s="3" t="str">
        <f t="shared" si="121"/>
        <v>状态信号</v>
      </c>
      <c r="AE257" s="3" t="str">
        <f>VLOOKUP(AD257,信号字典!B:C,2,FALSE)</f>
        <v>SN</v>
      </c>
      <c r="AF257" s="3">
        <v>2</v>
      </c>
      <c r="AG257" s="3" t="str">
        <f t="shared" si="102"/>
        <v>远程</v>
      </c>
      <c r="AH257" s="3" t="str">
        <f>IFERROR(VLOOKUP(AG257,信号字典!F:G,2,FALSE), "F")</f>
        <v>M</v>
      </c>
      <c r="AI257" s="3"/>
    </row>
    <row r="258" spans="1:35" x14ac:dyDescent="0.15">
      <c r="A258" s="3" t="str">
        <f t="shared" ref="A258:A321" si="128">("_"&amp;AE258&amp;TEXT(AF258,"00")&amp;"_"&amp;AH258)</f>
        <v>_SN03_R</v>
      </c>
      <c r="B258" s="3" t="s">
        <v>93</v>
      </c>
      <c r="C258" s="9" t="s">
        <v>82</v>
      </c>
      <c r="D258" s="9" t="s">
        <v>1955</v>
      </c>
      <c r="E258" s="27" t="s">
        <v>1893</v>
      </c>
      <c r="F258" s="27"/>
      <c r="G258" s="3" t="str">
        <f t="shared" si="123"/>
        <v/>
      </c>
      <c r="H258" s="3" t="str">
        <f t="shared" si="126"/>
        <v/>
      </c>
      <c r="I258" s="3" t="str">
        <f t="shared" si="119"/>
        <v/>
      </c>
      <c r="J258" s="3" t="str">
        <f t="shared" ref="J258:J321" si="129">IF(ISNUMBER(SEARCH(J$1, $C258)), "压力", "")</f>
        <v/>
      </c>
      <c r="K258" s="3" t="str">
        <f t="shared" si="124"/>
        <v/>
      </c>
      <c r="L258" s="3" t="str">
        <f t="shared" si="124"/>
        <v/>
      </c>
      <c r="M258" s="3" t="str">
        <f t="shared" si="124"/>
        <v/>
      </c>
      <c r="N258" s="3" t="str">
        <f t="shared" si="124"/>
        <v/>
      </c>
      <c r="O258" s="3" t="str">
        <f t="shared" si="112"/>
        <v/>
      </c>
      <c r="P258" s="3" t="str">
        <f t="shared" si="125"/>
        <v/>
      </c>
      <c r="Q258" s="3" t="str">
        <f t="shared" si="125"/>
        <v/>
      </c>
      <c r="R258" s="3" t="str">
        <f t="shared" si="125"/>
        <v/>
      </c>
      <c r="S258" s="3" t="str">
        <f t="shared" si="125"/>
        <v/>
      </c>
      <c r="T258" s="3" t="str">
        <f t="shared" ref="T258:T321" si="130">IF(ISNUMBER(SEARCH("到位", $C258)), $T$1, "")</f>
        <v/>
      </c>
      <c r="U258" s="3" t="str">
        <f t="shared" si="122"/>
        <v/>
      </c>
      <c r="V258" s="3" t="str">
        <f t="shared" si="122"/>
        <v/>
      </c>
      <c r="W258" s="3" t="str">
        <f t="shared" ref="W258:W321" si="131">IF(ISNUMBER(SEARCH("信号", $C258)), "状态信号", "")</f>
        <v>状态信号</v>
      </c>
      <c r="X258" s="3" t="str">
        <f t="shared" si="107"/>
        <v>运行</v>
      </c>
      <c r="Y258" s="3" t="str">
        <f t="shared" si="127"/>
        <v/>
      </c>
      <c r="Z258" s="3" t="str">
        <f t="shared" si="127"/>
        <v/>
      </c>
      <c r="AA258" s="3" t="str">
        <f t="shared" si="127"/>
        <v/>
      </c>
      <c r="AB258" s="3" t="str">
        <f t="shared" si="127"/>
        <v/>
      </c>
      <c r="AC258" s="3" t="str">
        <f t="shared" si="120"/>
        <v/>
      </c>
      <c r="AD258" s="3" t="str">
        <f t="shared" si="121"/>
        <v>状态信号</v>
      </c>
      <c r="AE258" s="3" t="str">
        <f>VLOOKUP(AD258,信号字典!B:C,2,FALSE)</f>
        <v>SN</v>
      </c>
      <c r="AF258" s="3">
        <v>3</v>
      </c>
      <c r="AG258" s="3" t="str">
        <f t="shared" ref="AG258:AG321" si="132">IF(TRIM(_xlfn.TEXTJOIN("",TRUE,X258:AC258))="","反馈值",_xlfn.TEXTJOIN("",TRUE,X258:AC258))</f>
        <v>运行</v>
      </c>
      <c r="AH258" s="3" t="str">
        <f>IFERROR(VLOOKUP(AG258,信号字典!F:G,2,FALSE), "F")</f>
        <v>R</v>
      </c>
      <c r="AI258" s="3"/>
    </row>
    <row r="259" spans="1:35" x14ac:dyDescent="0.15">
      <c r="A259" s="3" t="str">
        <f t="shared" si="128"/>
        <v>_SN04_S</v>
      </c>
      <c r="B259" s="3" t="s">
        <v>93</v>
      </c>
      <c r="C259" s="10" t="s">
        <v>90</v>
      </c>
      <c r="D259" s="9" t="s">
        <v>1907</v>
      </c>
      <c r="E259" s="27" t="s">
        <v>1893</v>
      </c>
      <c r="F259" s="27"/>
      <c r="G259" s="3" t="str">
        <f t="shared" si="123"/>
        <v/>
      </c>
      <c r="H259" s="3" t="str">
        <f t="shared" si="126"/>
        <v/>
      </c>
      <c r="I259" s="3" t="str">
        <f t="shared" si="119"/>
        <v/>
      </c>
      <c r="J259" s="3" t="str">
        <f t="shared" si="129"/>
        <v/>
      </c>
      <c r="K259" s="3" t="str">
        <f t="shared" si="124"/>
        <v/>
      </c>
      <c r="L259" s="3" t="str">
        <f t="shared" si="124"/>
        <v/>
      </c>
      <c r="M259" s="3" t="str">
        <f t="shared" si="124"/>
        <v/>
      </c>
      <c r="N259" s="3" t="str">
        <f t="shared" si="124"/>
        <v/>
      </c>
      <c r="O259" s="3" t="str">
        <f t="shared" si="112"/>
        <v/>
      </c>
      <c r="P259" s="3" t="str">
        <f t="shared" si="125"/>
        <v/>
      </c>
      <c r="Q259" s="3" t="str">
        <f t="shared" si="125"/>
        <v/>
      </c>
      <c r="R259" s="3" t="str">
        <f t="shared" si="125"/>
        <v/>
      </c>
      <c r="S259" s="3" t="str">
        <f t="shared" si="125"/>
        <v/>
      </c>
      <c r="T259" s="3" t="str">
        <f t="shared" si="130"/>
        <v/>
      </c>
      <c r="U259" s="3" t="str">
        <f t="shared" si="122"/>
        <v/>
      </c>
      <c r="V259" s="3" t="str">
        <f t="shared" si="122"/>
        <v/>
      </c>
      <c r="W259" s="3" t="str">
        <f t="shared" si="131"/>
        <v/>
      </c>
      <c r="X259" s="3" t="str">
        <f t="shared" si="107"/>
        <v/>
      </c>
      <c r="Y259" s="3" t="str">
        <f t="shared" si="127"/>
        <v/>
      </c>
      <c r="Z259" s="3" t="str">
        <f t="shared" si="127"/>
        <v/>
      </c>
      <c r="AA259" s="3" t="str">
        <f t="shared" si="127"/>
        <v/>
      </c>
      <c r="AB259" s="3" t="str">
        <f t="shared" si="127"/>
        <v/>
      </c>
      <c r="AC259" s="3" t="s">
        <v>1883</v>
      </c>
      <c r="AD259" s="3" t="s">
        <v>1908</v>
      </c>
      <c r="AE259" s="3" t="str">
        <f>VLOOKUP(AD259,信号字典!B:C,2,FALSE)</f>
        <v>SN</v>
      </c>
      <c r="AF259" s="3">
        <v>4</v>
      </c>
      <c r="AG259" s="3" t="str">
        <f t="shared" si="132"/>
        <v>设定值</v>
      </c>
      <c r="AH259" s="3" t="str">
        <f>IFERROR(VLOOKUP(AG259,信号字典!F:G,2,FALSE), "F")</f>
        <v>S</v>
      </c>
      <c r="AI259" s="3"/>
    </row>
    <row r="260" spans="1:35" x14ac:dyDescent="0.15">
      <c r="A260" s="17" t="str">
        <f t="shared" si="128"/>
        <v>_AV01_F</v>
      </c>
      <c r="B260" s="17" t="s">
        <v>179</v>
      </c>
      <c r="C260" s="15" t="s">
        <v>10</v>
      </c>
      <c r="D260" s="15" t="s">
        <v>1928</v>
      </c>
      <c r="E260" s="16" t="s">
        <v>1889</v>
      </c>
      <c r="F260" s="16" t="s">
        <v>1929</v>
      </c>
      <c r="G260" s="17" t="str">
        <f t="shared" si="123"/>
        <v/>
      </c>
      <c r="H260" s="17" t="str">
        <f t="shared" si="126"/>
        <v/>
      </c>
      <c r="I260" s="17" t="str">
        <f t="shared" si="119"/>
        <v/>
      </c>
      <c r="J260" s="17" t="str">
        <f t="shared" si="129"/>
        <v/>
      </c>
      <c r="K260" s="17" t="str">
        <f t="shared" si="124"/>
        <v/>
      </c>
      <c r="L260" s="17" t="str">
        <f t="shared" si="124"/>
        <v>风速</v>
      </c>
      <c r="M260" s="17" t="str">
        <f t="shared" si="124"/>
        <v/>
      </c>
      <c r="N260" s="17" t="str">
        <f t="shared" si="124"/>
        <v/>
      </c>
      <c r="O260" s="17" t="str">
        <f t="shared" si="112"/>
        <v/>
      </c>
      <c r="P260" s="17" t="str">
        <f t="shared" si="125"/>
        <v/>
      </c>
      <c r="Q260" s="17" t="str">
        <f t="shared" si="125"/>
        <v/>
      </c>
      <c r="R260" s="17" t="str">
        <f t="shared" si="125"/>
        <v/>
      </c>
      <c r="S260" s="17" t="str">
        <f t="shared" si="125"/>
        <v/>
      </c>
      <c r="T260" s="17" t="str">
        <f t="shared" si="130"/>
        <v/>
      </c>
      <c r="U260" s="17" t="str">
        <f t="shared" si="122"/>
        <v/>
      </c>
      <c r="V260" s="17" t="str">
        <f t="shared" si="122"/>
        <v/>
      </c>
      <c r="W260" s="17" t="str">
        <f t="shared" si="131"/>
        <v/>
      </c>
      <c r="X260" s="17" t="str">
        <f t="shared" si="107"/>
        <v/>
      </c>
      <c r="Y260" s="17" t="str">
        <f t="shared" si="127"/>
        <v/>
      </c>
      <c r="Z260" s="17" t="str">
        <f t="shared" si="127"/>
        <v/>
      </c>
      <c r="AA260" s="17" t="str">
        <f t="shared" si="127"/>
        <v/>
      </c>
      <c r="AB260" s="17" t="str">
        <f t="shared" si="127"/>
        <v/>
      </c>
      <c r="AC260" s="17" t="str">
        <f t="shared" ref="AC260:AC292" si="133">IF(ISNUMBER(SEARCH(AC$1, $C260)), AC$1, "")</f>
        <v/>
      </c>
      <c r="AD260" s="17" t="str">
        <f t="shared" ref="AD260:AD292" si="134">G260&amp;H260&amp;I260&amp;J260&amp;K260&amp;L260&amp;M260&amp;N260&amp;O260&amp;P260&amp;Q260&amp;R260&amp;S260&amp;T260&amp;U260&amp;V260&amp;W260</f>
        <v>风速</v>
      </c>
      <c r="AE260" s="3" t="str">
        <f>VLOOKUP(AD260,信号字典!B:C,2,FALSE)</f>
        <v>AV</v>
      </c>
      <c r="AF260" s="17">
        <v>1</v>
      </c>
      <c r="AG260" s="17" t="str">
        <f t="shared" si="132"/>
        <v>反馈值</v>
      </c>
      <c r="AH260" s="3" t="str">
        <f>IFERROR(VLOOKUP(AG260,信号字典!F:G,2,FALSE), "F")</f>
        <v>F</v>
      </c>
      <c r="AI260" s="17"/>
    </row>
    <row r="261" spans="1:35" x14ac:dyDescent="0.15">
      <c r="A261" s="17" t="str">
        <f t="shared" si="128"/>
        <v>_OP01_F</v>
      </c>
      <c r="B261" s="17" t="s">
        <v>179</v>
      </c>
      <c r="C261" s="15" t="s">
        <v>20</v>
      </c>
      <c r="D261" s="15" t="s">
        <v>1934</v>
      </c>
      <c r="E261" s="16" t="s">
        <v>1889</v>
      </c>
      <c r="F261" s="16" t="s">
        <v>1890</v>
      </c>
      <c r="G261" s="17" t="str">
        <f t="shared" si="123"/>
        <v/>
      </c>
      <c r="H261" s="17" t="str">
        <f t="shared" si="126"/>
        <v/>
      </c>
      <c r="I261" s="17"/>
      <c r="J261" s="17" t="str">
        <f t="shared" si="129"/>
        <v/>
      </c>
      <c r="K261" s="17" t="str">
        <f t="shared" si="124"/>
        <v/>
      </c>
      <c r="L261" s="17" t="str">
        <f t="shared" si="124"/>
        <v/>
      </c>
      <c r="M261" s="17" t="str">
        <f t="shared" si="124"/>
        <v/>
      </c>
      <c r="N261" s="17" t="str">
        <f t="shared" si="124"/>
        <v>开度</v>
      </c>
      <c r="O261" s="17" t="str">
        <f t="shared" si="112"/>
        <v/>
      </c>
      <c r="P261" s="17" t="str">
        <f t="shared" si="125"/>
        <v/>
      </c>
      <c r="Q261" s="17" t="str">
        <f t="shared" si="125"/>
        <v/>
      </c>
      <c r="R261" s="17" t="str">
        <f t="shared" si="125"/>
        <v/>
      </c>
      <c r="S261" s="17" t="str">
        <f t="shared" si="125"/>
        <v/>
      </c>
      <c r="T261" s="17" t="str">
        <f t="shared" si="130"/>
        <v/>
      </c>
      <c r="U261" s="17" t="str">
        <f t="shared" si="122"/>
        <v/>
      </c>
      <c r="V261" s="17" t="str">
        <f t="shared" si="122"/>
        <v/>
      </c>
      <c r="W261" s="17" t="str">
        <f t="shared" si="131"/>
        <v/>
      </c>
      <c r="X261" s="17" t="str">
        <f t="shared" si="107"/>
        <v/>
      </c>
      <c r="Y261" s="17" t="str">
        <f t="shared" si="127"/>
        <v/>
      </c>
      <c r="Z261" s="17" t="str">
        <f t="shared" si="127"/>
        <v/>
      </c>
      <c r="AA261" s="17" t="str">
        <f t="shared" si="127"/>
        <v/>
      </c>
      <c r="AB261" s="17" t="str">
        <f t="shared" si="127"/>
        <v/>
      </c>
      <c r="AC261" s="17" t="str">
        <f t="shared" si="133"/>
        <v/>
      </c>
      <c r="AD261" s="17" t="str">
        <f t="shared" si="134"/>
        <v>开度</v>
      </c>
      <c r="AE261" s="3" t="str">
        <f>VLOOKUP(AD261,信号字典!B:C,2,FALSE)</f>
        <v>OP</v>
      </c>
      <c r="AF261" s="17">
        <v>1</v>
      </c>
      <c r="AG261" s="17" t="str">
        <f t="shared" si="132"/>
        <v>反馈值</v>
      </c>
      <c r="AH261" s="3" t="str">
        <f>IFERROR(VLOOKUP(AG261,信号字典!F:G,2,FALSE), "F")</f>
        <v>F</v>
      </c>
      <c r="AI261" s="17"/>
    </row>
    <row r="262" spans="1:35" x14ac:dyDescent="0.15">
      <c r="A262" s="17" t="str">
        <f t="shared" si="128"/>
        <v>_OP02_F</v>
      </c>
      <c r="B262" s="17" t="s">
        <v>179</v>
      </c>
      <c r="C262" s="15" t="s">
        <v>12</v>
      </c>
      <c r="D262" s="15" t="s">
        <v>1930</v>
      </c>
      <c r="E262" s="16" t="s">
        <v>1889</v>
      </c>
      <c r="F262" s="16" t="s">
        <v>1890</v>
      </c>
      <c r="G262" s="17" t="str">
        <f t="shared" si="123"/>
        <v/>
      </c>
      <c r="H262" s="17" t="str">
        <f t="shared" si="126"/>
        <v/>
      </c>
      <c r="I262" s="17" t="str">
        <f t="shared" ref="I262:I287" si="135">IF(ISNUMBER(SEARCH(I$1, $C262)), "湿度", "")</f>
        <v/>
      </c>
      <c r="J262" s="17" t="str">
        <f t="shared" si="129"/>
        <v/>
      </c>
      <c r="K262" s="17" t="str">
        <f t="shared" si="124"/>
        <v/>
      </c>
      <c r="L262" s="17" t="str">
        <f t="shared" si="124"/>
        <v/>
      </c>
      <c r="M262" s="17" t="str">
        <f t="shared" si="124"/>
        <v/>
      </c>
      <c r="N262" s="17" t="str">
        <f t="shared" si="124"/>
        <v>开度</v>
      </c>
      <c r="O262" s="17" t="str">
        <f t="shared" si="112"/>
        <v/>
      </c>
      <c r="P262" s="17" t="str">
        <f t="shared" si="125"/>
        <v/>
      </c>
      <c r="Q262" s="17" t="str">
        <f t="shared" si="125"/>
        <v/>
      </c>
      <c r="R262" s="17" t="str">
        <f t="shared" si="125"/>
        <v/>
      </c>
      <c r="S262" s="17" t="str">
        <f t="shared" si="125"/>
        <v/>
      </c>
      <c r="T262" s="17" t="str">
        <f t="shared" si="130"/>
        <v/>
      </c>
      <c r="U262" s="17" t="str">
        <f t="shared" ref="U262:V281" si="136">IF(ISNUMBER(SEARCH(U$1, $C262)), U$1, "")</f>
        <v/>
      </c>
      <c r="V262" s="17" t="str">
        <f t="shared" si="136"/>
        <v/>
      </c>
      <c r="W262" s="17" t="str">
        <f t="shared" si="131"/>
        <v/>
      </c>
      <c r="X262" s="17" t="str">
        <f t="shared" si="107"/>
        <v/>
      </c>
      <c r="Y262" s="17" t="str">
        <f t="shared" si="127"/>
        <v/>
      </c>
      <c r="Z262" s="17" t="str">
        <f t="shared" si="127"/>
        <v/>
      </c>
      <c r="AA262" s="17" t="str">
        <f t="shared" si="127"/>
        <v/>
      </c>
      <c r="AB262" s="17" t="str">
        <f t="shared" si="127"/>
        <v/>
      </c>
      <c r="AC262" s="17" t="str">
        <f t="shared" si="133"/>
        <v/>
      </c>
      <c r="AD262" s="17" t="str">
        <f t="shared" si="134"/>
        <v>开度</v>
      </c>
      <c r="AE262" s="3" t="str">
        <f>VLOOKUP(AD262,信号字典!B:C,2,FALSE)</f>
        <v>OP</v>
      </c>
      <c r="AF262" s="17">
        <v>2</v>
      </c>
      <c r="AG262" s="17" t="str">
        <f t="shared" si="132"/>
        <v>反馈值</v>
      </c>
      <c r="AH262" s="3" t="str">
        <f>IFERROR(VLOOKUP(AG262,信号字典!F:G,2,FALSE), "F")</f>
        <v>F</v>
      </c>
      <c r="AI262" s="17"/>
    </row>
    <row r="263" spans="1:35" x14ac:dyDescent="0.15">
      <c r="A263" s="17" t="str">
        <f t="shared" si="128"/>
        <v>_OP03_X</v>
      </c>
      <c r="B263" s="17" t="s">
        <v>179</v>
      </c>
      <c r="C263" s="15" t="s">
        <v>22</v>
      </c>
      <c r="D263" s="15" t="s">
        <v>1935</v>
      </c>
      <c r="E263" s="16" t="s">
        <v>1893</v>
      </c>
      <c r="F263" s="16"/>
      <c r="G263" s="17" t="str">
        <f t="shared" si="123"/>
        <v/>
      </c>
      <c r="H263" s="17" t="str">
        <f t="shared" si="126"/>
        <v/>
      </c>
      <c r="I263" s="17" t="str">
        <f t="shared" si="135"/>
        <v/>
      </c>
      <c r="J263" s="17" t="str">
        <f t="shared" si="129"/>
        <v/>
      </c>
      <c r="K263" s="17" t="str">
        <f t="shared" si="124"/>
        <v/>
      </c>
      <c r="L263" s="17" t="str">
        <f t="shared" si="124"/>
        <v/>
      </c>
      <c r="M263" s="17" t="str">
        <f t="shared" si="124"/>
        <v/>
      </c>
      <c r="N263" s="17" t="str">
        <f t="shared" si="124"/>
        <v>开度</v>
      </c>
      <c r="O263" s="17" t="str">
        <f t="shared" si="112"/>
        <v/>
      </c>
      <c r="P263" s="17" t="str">
        <f t="shared" si="125"/>
        <v/>
      </c>
      <c r="Q263" s="17" t="str">
        <f t="shared" si="125"/>
        <v/>
      </c>
      <c r="R263" s="17" t="str">
        <f t="shared" si="125"/>
        <v/>
      </c>
      <c r="S263" s="17" t="str">
        <f t="shared" si="125"/>
        <v/>
      </c>
      <c r="T263" s="17" t="str">
        <f t="shared" si="130"/>
        <v/>
      </c>
      <c r="U263" s="17" t="str">
        <f t="shared" si="136"/>
        <v/>
      </c>
      <c r="V263" s="17" t="str">
        <f t="shared" si="136"/>
        <v/>
      </c>
      <c r="W263" s="17" t="str">
        <f t="shared" si="131"/>
        <v/>
      </c>
      <c r="X263" s="17" t="str">
        <f t="shared" si="107"/>
        <v/>
      </c>
      <c r="Y263" s="17" t="str">
        <f t="shared" si="127"/>
        <v/>
      </c>
      <c r="Z263" s="17" t="str">
        <f t="shared" si="127"/>
        <v/>
      </c>
      <c r="AA263" s="17" t="str">
        <f t="shared" si="127"/>
        <v>异常</v>
      </c>
      <c r="AB263" s="17" t="str">
        <f t="shared" si="127"/>
        <v/>
      </c>
      <c r="AC263" s="17" t="str">
        <f t="shared" si="133"/>
        <v/>
      </c>
      <c r="AD263" s="17" t="str">
        <f t="shared" si="134"/>
        <v>开度</v>
      </c>
      <c r="AE263" s="3" t="str">
        <f>VLOOKUP(AD263,信号字典!B:C,2,FALSE)</f>
        <v>OP</v>
      </c>
      <c r="AF263" s="17">
        <v>3</v>
      </c>
      <c r="AG263" s="17" t="str">
        <f t="shared" si="132"/>
        <v>异常</v>
      </c>
      <c r="AH263" s="3" t="str">
        <f>IFERROR(VLOOKUP(AG263,信号字典!F:G,2,FALSE), "F")</f>
        <v>X</v>
      </c>
      <c r="AI263" s="17"/>
    </row>
    <row r="264" spans="1:35" x14ac:dyDescent="0.15">
      <c r="A264" s="17" t="str">
        <f t="shared" si="128"/>
        <v>_OP04_F</v>
      </c>
      <c r="B264" s="17" t="s">
        <v>179</v>
      </c>
      <c r="C264" s="15" t="s">
        <v>18</v>
      </c>
      <c r="D264" s="15" t="s">
        <v>1933</v>
      </c>
      <c r="E264" s="16" t="s">
        <v>1889</v>
      </c>
      <c r="F264" s="16" t="s">
        <v>1890</v>
      </c>
      <c r="G264" s="17" t="str">
        <f t="shared" si="123"/>
        <v/>
      </c>
      <c r="H264" s="17" t="str">
        <f t="shared" si="126"/>
        <v/>
      </c>
      <c r="I264" s="17" t="str">
        <f t="shared" si="135"/>
        <v/>
      </c>
      <c r="J264" s="17" t="str">
        <f t="shared" si="129"/>
        <v/>
      </c>
      <c r="K264" s="17" t="str">
        <f t="shared" ref="K264:N283" si="137">IF(ISNUMBER(SEARCH(K$1, $C264)), K$1, "")</f>
        <v/>
      </c>
      <c r="L264" s="17" t="str">
        <f t="shared" si="137"/>
        <v/>
      </c>
      <c r="M264" s="17" t="str">
        <f t="shared" si="137"/>
        <v/>
      </c>
      <c r="N264" s="17" t="str">
        <f t="shared" si="137"/>
        <v>开度</v>
      </c>
      <c r="O264" s="17" t="str">
        <f t="shared" si="112"/>
        <v/>
      </c>
      <c r="P264" s="17" t="str">
        <f t="shared" ref="P264:S283" si="138">IF(ISNUMBER(SEARCH(P$1, $C264)), P$1, "")</f>
        <v/>
      </c>
      <c r="Q264" s="17" t="str">
        <f t="shared" si="138"/>
        <v/>
      </c>
      <c r="R264" s="17" t="str">
        <f t="shared" si="138"/>
        <v/>
      </c>
      <c r="S264" s="17" t="str">
        <f t="shared" si="138"/>
        <v/>
      </c>
      <c r="T264" s="17" t="str">
        <f t="shared" si="130"/>
        <v/>
      </c>
      <c r="U264" s="17" t="str">
        <f t="shared" si="136"/>
        <v/>
      </c>
      <c r="V264" s="17" t="str">
        <f t="shared" si="136"/>
        <v/>
      </c>
      <c r="W264" s="17" t="str">
        <f t="shared" si="131"/>
        <v/>
      </c>
      <c r="X264" s="17" t="str">
        <f t="shared" si="107"/>
        <v/>
      </c>
      <c r="Y264" s="17" t="str">
        <f t="shared" si="127"/>
        <v/>
      </c>
      <c r="Z264" s="17" t="str">
        <f t="shared" si="127"/>
        <v/>
      </c>
      <c r="AA264" s="17" t="str">
        <f t="shared" si="127"/>
        <v/>
      </c>
      <c r="AB264" s="17" t="str">
        <f t="shared" si="127"/>
        <v/>
      </c>
      <c r="AC264" s="17" t="str">
        <f t="shared" si="133"/>
        <v/>
      </c>
      <c r="AD264" s="17" t="str">
        <f t="shared" si="134"/>
        <v>开度</v>
      </c>
      <c r="AE264" s="3" t="str">
        <f>VLOOKUP(AD264,信号字典!B:C,2,FALSE)</f>
        <v>OP</v>
      </c>
      <c r="AF264" s="17">
        <v>4</v>
      </c>
      <c r="AG264" s="17" t="str">
        <f t="shared" si="132"/>
        <v>反馈值</v>
      </c>
      <c r="AH264" s="3" t="str">
        <f>IFERROR(VLOOKUP(AG264,信号字典!F:G,2,FALSE), "F")</f>
        <v>F</v>
      </c>
      <c r="AI264" s="17"/>
    </row>
    <row r="265" spans="1:35" x14ac:dyDescent="0.15">
      <c r="A265" s="17" t="str">
        <f t="shared" si="128"/>
        <v>_OP05_X</v>
      </c>
      <c r="B265" s="17" t="s">
        <v>179</v>
      </c>
      <c r="C265" s="15" t="s">
        <v>28</v>
      </c>
      <c r="D265" s="15" t="s">
        <v>1938</v>
      </c>
      <c r="E265" s="16" t="s">
        <v>1893</v>
      </c>
      <c r="F265" s="16"/>
      <c r="G265" s="17" t="str">
        <f t="shared" si="123"/>
        <v/>
      </c>
      <c r="H265" s="17" t="str">
        <f t="shared" si="126"/>
        <v/>
      </c>
      <c r="I265" s="17" t="str">
        <f t="shared" si="135"/>
        <v/>
      </c>
      <c r="J265" s="17" t="str">
        <f t="shared" si="129"/>
        <v/>
      </c>
      <c r="K265" s="17" t="str">
        <f t="shared" si="137"/>
        <v/>
      </c>
      <c r="L265" s="17" t="str">
        <f t="shared" si="137"/>
        <v/>
      </c>
      <c r="M265" s="17" t="str">
        <f t="shared" si="137"/>
        <v/>
      </c>
      <c r="N265" s="17" t="str">
        <f t="shared" si="137"/>
        <v>开度</v>
      </c>
      <c r="O265" s="17" t="str">
        <f t="shared" si="112"/>
        <v/>
      </c>
      <c r="P265" s="17" t="str">
        <f t="shared" si="138"/>
        <v/>
      </c>
      <c r="Q265" s="17" t="str">
        <f t="shared" si="138"/>
        <v/>
      </c>
      <c r="R265" s="17" t="str">
        <f t="shared" si="138"/>
        <v/>
      </c>
      <c r="S265" s="17" t="str">
        <f t="shared" si="138"/>
        <v/>
      </c>
      <c r="T265" s="17" t="str">
        <f t="shared" si="130"/>
        <v/>
      </c>
      <c r="U265" s="17" t="str">
        <f t="shared" si="136"/>
        <v/>
      </c>
      <c r="V265" s="17" t="str">
        <f t="shared" si="136"/>
        <v/>
      </c>
      <c r="W265" s="17" t="str">
        <f t="shared" si="131"/>
        <v/>
      </c>
      <c r="X265" s="17" t="str">
        <f t="shared" ref="X265:X328" si="139">IF(ISNUMBER(SEARCH(X$1, $C265)), X$1, "")</f>
        <v/>
      </c>
      <c r="Y265" s="17" t="str">
        <f t="shared" si="127"/>
        <v/>
      </c>
      <c r="Z265" s="17" t="str">
        <f t="shared" si="127"/>
        <v/>
      </c>
      <c r="AA265" s="17" t="str">
        <f t="shared" si="127"/>
        <v>异常</v>
      </c>
      <c r="AB265" s="17" t="str">
        <f t="shared" si="127"/>
        <v/>
      </c>
      <c r="AC265" s="17" t="str">
        <f t="shared" si="133"/>
        <v/>
      </c>
      <c r="AD265" s="17" t="str">
        <f t="shared" si="134"/>
        <v>开度</v>
      </c>
      <c r="AE265" s="3" t="str">
        <f>VLOOKUP(AD265,信号字典!B:C,2,FALSE)</f>
        <v>OP</v>
      </c>
      <c r="AF265" s="17">
        <v>5</v>
      </c>
      <c r="AG265" s="17" t="str">
        <f t="shared" si="132"/>
        <v>异常</v>
      </c>
      <c r="AH265" s="3" t="str">
        <f>IFERROR(VLOOKUP(AG265,信号字典!F:G,2,FALSE), "F")</f>
        <v>X</v>
      </c>
      <c r="AI265" s="17"/>
    </row>
    <row r="266" spans="1:35" x14ac:dyDescent="0.15">
      <c r="A266" s="17" t="str">
        <f t="shared" si="128"/>
        <v>_FQ01_F</v>
      </c>
      <c r="B266" s="17" t="s">
        <v>179</v>
      </c>
      <c r="C266" s="15" t="s">
        <v>30</v>
      </c>
      <c r="D266" s="15" t="s">
        <v>1894</v>
      </c>
      <c r="E266" s="16" t="s">
        <v>1889</v>
      </c>
      <c r="F266" s="16" t="s">
        <v>1895</v>
      </c>
      <c r="G266" s="17" t="str">
        <f t="shared" si="123"/>
        <v/>
      </c>
      <c r="H266" s="17" t="str">
        <f t="shared" si="126"/>
        <v/>
      </c>
      <c r="I266" s="17" t="str">
        <f t="shared" si="135"/>
        <v/>
      </c>
      <c r="J266" s="17" t="str">
        <f t="shared" si="129"/>
        <v/>
      </c>
      <c r="K266" s="17" t="str">
        <f t="shared" si="137"/>
        <v/>
      </c>
      <c r="L266" s="17" t="str">
        <f t="shared" si="137"/>
        <v/>
      </c>
      <c r="M266" s="17" t="str">
        <f t="shared" si="137"/>
        <v>频率</v>
      </c>
      <c r="N266" s="17" t="str">
        <f t="shared" si="137"/>
        <v/>
      </c>
      <c r="O266" s="17" t="str">
        <f t="shared" si="112"/>
        <v/>
      </c>
      <c r="P266" s="17" t="str">
        <f t="shared" si="138"/>
        <v/>
      </c>
      <c r="Q266" s="17" t="str">
        <f t="shared" si="138"/>
        <v/>
      </c>
      <c r="R266" s="17" t="str">
        <f t="shared" si="138"/>
        <v/>
      </c>
      <c r="S266" s="17" t="str">
        <f t="shared" si="138"/>
        <v/>
      </c>
      <c r="T266" s="17" t="str">
        <f t="shared" si="130"/>
        <v/>
      </c>
      <c r="U266" s="17" t="str">
        <f t="shared" si="136"/>
        <v/>
      </c>
      <c r="V266" s="17" t="str">
        <f t="shared" si="136"/>
        <v/>
      </c>
      <c r="W266" s="17" t="str">
        <f t="shared" si="131"/>
        <v/>
      </c>
      <c r="X266" s="17" t="str">
        <f t="shared" si="139"/>
        <v/>
      </c>
      <c r="Y266" s="17" t="str">
        <f t="shared" si="127"/>
        <v/>
      </c>
      <c r="Z266" s="17" t="str">
        <f t="shared" si="127"/>
        <v/>
      </c>
      <c r="AA266" s="17" t="str">
        <f t="shared" si="127"/>
        <v/>
      </c>
      <c r="AB266" s="17" t="str">
        <f t="shared" si="127"/>
        <v/>
      </c>
      <c r="AC266" s="17" t="str">
        <f t="shared" si="133"/>
        <v/>
      </c>
      <c r="AD266" s="17" t="str">
        <f t="shared" si="134"/>
        <v>频率</v>
      </c>
      <c r="AE266" s="3" t="str">
        <f>VLOOKUP(AD266,信号字典!B:C,2,FALSE)</f>
        <v>FQ</v>
      </c>
      <c r="AF266" s="17">
        <v>1</v>
      </c>
      <c r="AG266" s="17" t="str">
        <f t="shared" si="132"/>
        <v>反馈值</v>
      </c>
      <c r="AH266" s="3" t="str">
        <f>IFERROR(VLOOKUP(AG266,信号字典!F:G,2,FALSE), "F")</f>
        <v>F</v>
      </c>
      <c r="AI266" s="17"/>
    </row>
    <row r="267" spans="1:35" x14ac:dyDescent="0.15">
      <c r="A267" s="17" t="str">
        <f t="shared" si="128"/>
        <v>_HU01_F</v>
      </c>
      <c r="B267" s="17" t="s">
        <v>179</v>
      </c>
      <c r="C267" s="15" t="s">
        <v>36</v>
      </c>
      <c r="D267" s="15" t="s">
        <v>1896</v>
      </c>
      <c r="E267" s="16" t="s">
        <v>1889</v>
      </c>
      <c r="F267" s="16" t="s">
        <v>1890</v>
      </c>
      <c r="G267" s="17" t="str">
        <f t="shared" si="123"/>
        <v/>
      </c>
      <c r="H267" s="17" t="str">
        <f t="shared" si="126"/>
        <v/>
      </c>
      <c r="I267" s="17" t="str">
        <f t="shared" si="135"/>
        <v>湿度</v>
      </c>
      <c r="J267" s="17" t="str">
        <f t="shared" si="129"/>
        <v/>
      </c>
      <c r="K267" s="17" t="str">
        <f t="shared" si="137"/>
        <v/>
      </c>
      <c r="L267" s="17" t="str">
        <f t="shared" si="137"/>
        <v/>
      </c>
      <c r="M267" s="17" t="str">
        <f t="shared" si="137"/>
        <v/>
      </c>
      <c r="N267" s="17" t="str">
        <f t="shared" si="137"/>
        <v/>
      </c>
      <c r="O267" s="17" t="str">
        <f t="shared" si="112"/>
        <v/>
      </c>
      <c r="P267" s="17" t="str">
        <f t="shared" si="138"/>
        <v/>
      </c>
      <c r="Q267" s="17" t="str">
        <f t="shared" si="138"/>
        <v/>
      </c>
      <c r="R267" s="17" t="str">
        <f t="shared" si="138"/>
        <v/>
      </c>
      <c r="S267" s="17" t="str">
        <f t="shared" si="138"/>
        <v/>
      </c>
      <c r="T267" s="17" t="str">
        <f t="shared" si="130"/>
        <v/>
      </c>
      <c r="U267" s="17" t="str">
        <f t="shared" si="136"/>
        <v/>
      </c>
      <c r="V267" s="17" t="str">
        <f t="shared" si="136"/>
        <v/>
      </c>
      <c r="W267" s="17" t="str">
        <f t="shared" si="131"/>
        <v/>
      </c>
      <c r="X267" s="17" t="str">
        <f t="shared" si="139"/>
        <v/>
      </c>
      <c r="Y267" s="17" t="str">
        <f t="shared" si="127"/>
        <v/>
      </c>
      <c r="Z267" s="17" t="str">
        <f t="shared" si="127"/>
        <v/>
      </c>
      <c r="AA267" s="17" t="str">
        <f t="shared" si="127"/>
        <v/>
      </c>
      <c r="AB267" s="17" t="str">
        <f t="shared" si="127"/>
        <v/>
      </c>
      <c r="AC267" s="17" t="str">
        <f t="shared" si="133"/>
        <v/>
      </c>
      <c r="AD267" s="17" t="str">
        <f t="shared" si="134"/>
        <v>湿度</v>
      </c>
      <c r="AE267" s="3" t="str">
        <f>VLOOKUP(AD267,信号字典!B:C,2,FALSE)</f>
        <v>HU</v>
      </c>
      <c r="AF267" s="17">
        <v>1</v>
      </c>
      <c r="AG267" s="17" t="str">
        <f t="shared" si="132"/>
        <v>反馈值</v>
      </c>
      <c r="AH267" s="3" t="str">
        <f>IFERROR(VLOOKUP(AG267,信号字典!F:G,2,FALSE), "F")</f>
        <v>F</v>
      </c>
      <c r="AI267" s="17"/>
    </row>
    <row r="268" spans="1:35" x14ac:dyDescent="0.15">
      <c r="A268" s="17" t="str">
        <f t="shared" si="128"/>
        <v>_HU02_X</v>
      </c>
      <c r="B268" s="17" t="s">
        <v>179</v>
      </c>
      <c r="C268" s="15" t="s">
        <v>42</v>
      </c>
      <c r="D268" s="15" t="s">
        <v>1942</v>
      </c>
      <c r="E268" s="16" t="s">
        <v>1893</v>
      </c>
      <c r="F268" s="16"/>
      <c r="G268" s="17" t="str">
        <f t="shared" si="123"/>
        <v/>
      </c>
      <c r="H268" s="17" t="str">
        <f t="shared" si="126"/>
        <v/>
      </c>
      <c r="I268" s="17" t="str">
        <f t="shared" si="135"/>
        <v>湿度</v>
      </c>
      <c r="J268" s="17" t="str">
        <f t="shared" si="129"/>
        <v/>
      </c>
      <c r="K268" s="17" t="str">
        <f t="shared" si="137"/>
        <v/>
      </c>
      <c r="L268" s="17" t="str">
        <f t="shared" si="137"/>
        <v/>
      </c>
      <c r="M268" s="17" t="str">
        <f t="shared" si="137"/>
        <v/>
      </c>
      <c r="N268" s="17" t="str">
        <f t="shared" si="137"/>
        <v/>
      </c>
      <c r="O268" s="17" t="str">
        <f t="shared" si="112"/>
        <v/>
      </c>
      <c r="P268" s="17" t="str">
        <f t="shared" si="138"/>
        <v/>
      </c>
      <c r="Q268" s="17" t="str">
        <f t="shared" si="138"/>
        <v/>
      </c>
      <c r="R268" s="17" t="str">
        <f t="shared" si="138"/>
        <v/>
      </c>
      <c r="S268" s="17" t="str">
        <f t="shared" si="138"/>
        <v/>
      </c>
      <c r="T268" s="17" t="str">
        <f t="shared" si="130"/>
        <v/>
      </c>
      <c r="U268" s="17" t="str">
        <f t="shared" si="136"/>
        <v/>
      </c>
      <c r="V268" s="17" t="str">
        <f t="shared" si="136"/>
        <v/>
      </c>
      <c r="W268" s="17" t="str">
        <f t="shared" si="131"/>
        <v/>
      </c>
      <c r="X268" s="17" t="str">
        <f t="shared" si="139"/>
        <v/>
      </c>
      <c r="Y268" s="17" t="str">
        <f t="shared" si="127"/>
        <v/>
      </c>
      <c r="Z268" s="17" t="str">
        <f t="shared" si="127"/>
        <v/>
      </c>
      <c r="AA268" s="17" t="str">
        <f t="shared" si="127"/>
        <v>异常</v>
      </c>
      <c r="AB268" s="17" t="str">
        <f t="shared" si="127"/>
        <v/>
      </c>
      <c r="AC268" s="17" t="str">
        <f t="shared" si="133"/>
        <v/>
      </c>
      <c r="AD268" s="17" t="str">
        <f t="shared" si="134"/>
        <v>湿度</v>
      </c>
      <c r="AE268" s="3" t="str">
        <f>VLOOKUP(AD268,信号字典!B:C,2,FALSE)</f>
        <v>HU</v>
      </c>
      <c r="AF268" s="17">
        <v>2</v>
      </c>
      <c r="AG268" s="17" t="str">
        <f t="shared" si="132"/>
        <v>异常</v>
      </c>
      <c r="AH268" s="3" t="str">
        <f>IFERROR(VLOOKUP(AG268,信号字典!F:G,2,FALSE), "F")</f>
        <v>X</v>
      </c>
      <c r="AI268" s="17"/>
    </row>
    <row r="269" spans="1:35" x14ac:dyDescent="0.15">
      <c r="A269" s="17" t="str">
        <f t="shared" si="128"/>
        <v>_HU03_F</v>
      </c>
      <c r="B269" s="17" t="s">
        <v>179</v>
      </c>
      <c r="C269" s="15" t="s">
        <v>40</v>
      </c>
      <c r="D269" s="15" t="s">
        <v>1941</v>
      </c>
      <c r="E269" s="16" t="s">
        <v>1889</v>
      </c>
      <c r="F269" s="16" t="s">
        <v>1940</v>
      </c>
      <c r="G269" s="17" t="str">
        <f t="shared" si="123"/>
        <v/>
      </c>
      <c r="H269" s="17" t="str">
        <f t="shared" si="126"/>
        <v/>
      </c>
      <c r="I269" s="17" t="str">
        <f t="shared" si="135"/>
        <v>湿度</v>
      </c>
      <c r="J269" s="17" t="str">
        <f t="shared" si="129"/>
        <v/>
      </c>
      <c r="K269" s="17" t="str">
        <f t="shared" si="137"/>
        <v/>
      </c>
      <c r="L269" s="17" t="str">
        <f t="shared" si="137"/>
        <v/>
      </c>
      <c r="M269" s="17" t="str">
        <f t="shared" si="137"/>
        <v/>
      </c>
      <c r="N269" s="17" t="str">
        <f t="shared" si="137"/>
        <v/>
      </c>
      <c r="O269" s="17" t="str">
        <f t="shared" si="112"/>
        <v/>
      </c>
      <c r="P269" s="17" t="str">
        <f t="shared" si="138"/>
        <v/>
      </c>
      <c r="Q269" s="17" t="str">
        <f t="shared" si="138"/>
        <v/>
      </c>
      <c r="R269" s="17" t="str">
        <f t="shared" si="138"/>
        <v/>
      </c>
      <c r="S269" s="17" t="str">
        <f t="shared" si="138"/>
        <v/>
      </c>
      <c r="T269" s="17" t="str">
        <f t="shared" si="130"/>
        <v/>
      </c>
      <c r="U269" s="17" t="str">
        <f t="shared" si="136"/>
        <v/>
      </c>
      <c r="V269" s="17" t="str">
        <f t="shared" si="136"/>
        <v/>
      </c>
      <c r="W269" s="17" t="str">
        <f t="shared" si="131"/>
        <v/>
      </c>
      <c r="X269" s="17" t="str">
        <f t="shared" si="139"/>
        <v/>
      </c>
      <c r="Y269" s="17" t="str">
        <f t="shared" si="127"/>
        <v/>
      </c>
      <c r="Z269" s="17" t="str">
        <f t="shared" si="127"/>
        <v/>
      </c>
      <c r="AA269" s="17" t="str">
        <f t="shared" si="127"/>
        <v/>
      </c>
      <c r="AB269" s="17" t="str">
        <f t="shared" si="127"/>
        <v/>
      </c>
      <c r="AC269" s="17" t="str">
        <f t="shared" si="133"/>
        <v/>
      </c>
      <c r="AD269" s="17" t="str">
        <f t="shared" si="134"/>
        <v>湿度</v>
      </c>
      <c r="AE269" s="3" t="str">
        <f>VLOOKUP(AD269,信号字典!B:C,2,FALSE)</f>
        <v>HU</v>
      </c>
      <c r="AF269" s="17">
        <v>3</v>
      </c>
      <c r="AG269" s="17" t="str">
        <f t="shared" si="132"/>
        <v>反馈值</v>
      </c>
      <c r="AH269" s="3" t="str">
        <f>IFERROR(VLOOKUP(AG269,信号字典!F:G,2,FALSE), "F")</f>
        <v>F</v>
      </c>
      <c r="AI269" s="17"/>
    </row>
    <row r="270" spans="1:35" x14ac:dyDescent="0.15">
      <c r="A270" s="17" t="str">
        <f t="shared" si="128"/>
        <v>_HU04_F</v>
      </c>
      <c r="B270" s="17" t="s">
        <v>179</v>
      </c>
      <c r="C270" s="15" t="s">
        <v>34</v>
      </c>
      <c r="D270" s="15" t="s">
        <v>1897</v>
      </c>
      <c r="E270" s="16" t="s">
        <v>1889</v>
      </c>
      <c r="F270" s="16" t="s">
        <v>1890</v>
      </c>
      <c r="G270" s="17" t="str">
        <f t="shared" si="123"/>
        <v/>
      </c>
      <c r="H270" s="17" t="str">
        <f t="shared" si="126"/>
        <v/>
      </c>
      <c r="I270" s="17" t="str">
        <f t="shared" si="135"/>
        <v>湿度</v>
      </c>
      <c r="J270" s="17" t="str">
        <f t="shared" si="129"/>
        <v/>
      </c>
      <c r="K270" s="17" t="str">
        <f t="shared" si="137"/>
        <v/>
      </c>
      <c r="L270" s="17" t="str">
        <f t="shared" si="137"/>
        <v/>
      </c>
      <c r="M270" s="17" t="str">
        <f t="shared" si="137"/>
        <v/>
      </c>
      <c r="N270" s="17" t="str">
        <f t="shared" si="137"/>
        <v/>
      </c>
      <c r="O270" s="17" t="str">
        <f t="shared" si="112"/>
        <v/>
      </c>
      <c r="P270" s="17" t="str">
        <f t="shared" si="138"/>
        <v/>
      </c>
      <c r="Q270" s="17" t="str">
        <f t="shared" si="138"/>
        <v/>
      </c>
      <c r="R270" s="17" t="str">
        <f t="shared" si="138"/>
        <v/>
      </c>
      <c r="S270" s="17" t="str">
        <f t="shared" si="138"/>
        <v/>
      </c>
      <c r="T270" s="17" t="str">
        <f t="shared" si="130"/>
        <v/>
      </c>
      <c r="U270" s="17" t="str">
        <f t="shared" si="136"/>
        <v/>
      </c>
      <c r="V270" s="17" t="str">
        <f t="shared" si="136"/>
        <v/>
      </c>
      <c r="W270" s="17" t="str">
        <f t="shared" si="131"/>
        <v/>
      </c>
      <c r="X270" s="17" t="str">
        <f t="shared" si="139"/>
        <v/>
      </c>
      <c r="Y270" s="17" t="str">
        <f t="shared" si="127"/>
        <v/>
      </c>
      <c r="Z270" s="17" t="str">
        <f t="shared" si="127"/>
        <v/>
      </c>
      <c r="AA270" s="17" t="str">
        <f t="shared" si="127"/>
        <v/>
      </c>
      <c r="AB270" s="17" t="str">
        <f t="shared" si="127"/>
        <v/>
      </c>
      <c r="AC270" s="17" t="str">
        <f t="shared" si="133"/>
        <v/>
      </c>
      <c r="AD270" s="17" t="str">
        <f t="shared" si="134"/>
        <v>湿度</v>
      </c>
      <c r="AE270" s="3" t="str">
        <f>VLOOKUP(AD270,信号字典!B:C,2,FALSE)</f>
        <v>HU</v>
      </c>
      <c r="AF270" s="17">
        <v>4</v>
      </c>
      <c r="AG270" s="17" t="str">
        <f t="shared" si="132"/>
        <v>反馈值</v>
      </c>
      <c r="AH270" s="3" t="str">
        <f>IFERROR(VLOOKUP(AG270,信号字典!F:G,2,FALSE), "F")</f>
        <v>F</v>
      </c>
      <c r="AI270" s="17"/>
    </row>
    <row r="271" spans="1:35" x14ac:dyDescent="0.15">
      <c r="A271" s="17" t="str">
        <f t="shared" si="128"/>
        <v>_HU05_F</v>
      </c>
      <c r="B271" s="17" t="s">
        <v>179</v>
      </c>
      <c r="C271" s="15" t="s">
        <v>38</v>
      </c>
      <c r="D271" s="15" t="s">
        <v>1939</v>
      </c>
      <c r="E271" s="16" t="s">
        <v>1889</v>
      </c>
      <c r="F271" s="16" t="s">
        <v>1940</v>
      </c>
      <c r="G271" s="17" t="str">
        <f t="shared" si="123"/>
        <v/>
      </c>
      <c r="H271" s="17" t="str">
        <f t="shared" si="126"/>
        <v/>
      </c>
      <c r="I271" s="17" t="str">
        <f t="shared" si="135"/>
        <v>湿度</v>
      </c>
      <c r="J271" s="17" t="str">
        <f t="shared" si="129"/>
        <v/>
      </c>
      <c r="K271" s="17" t="str">
        <f t="shared" si="137"/>
        <v/>
      </c>
      <c r="L271" s="17" t="str">
        <f t="shared" si="137"/>
        <v/>
      </c>
      <c r="M271" s="17" t="str">
        <f t="shared" si="137"/>
        <v/>
      </c>
      <c r="N271" s="17" t="str">
        <f t="shared" si="137"/>
        <v/>
      </c>
      <c r="O271" s="17" t="str">
        <f t="shared" si="112"/>
        <v/>
      </c>
      <c r="P271" s="17" t="str">
        <f t="shared" si="138"/>
        <v/>
      </c>
      <c r="Q271" s="17" t="str">
        <f t="shared" si="138"/>
        <v/>
      </c>
      <c r="R271" s="17" t="str">
        <f t="shared" si="138"/>
        <v/>
      </c>
      <c r="S271" s="17" t="str">
        <f t="shared" si="138"/>
        <v/>
      </c>
      <c r="T271" s="17" t="str">
        <f t="shared" si="130"/>
        <v/>
      </c>
      <c r="U271" s="17" t="str">
        <f t="shared" si="136"/>
        <v/>
      </c>
      <c r="V271" s="17" t="str">
        <f t="shared" si="136"/>
        <v/>
      </c>
      <c r="W271" s="17" t="str">
        <f t="shared" si="131"/>
        <v/>
      </c>
      <c r="X271" s="17" t="str">
        <f t="shared" si="139"/>
        <v/>
      </c>
      <c r="Y271" s="17" t="str">
        <f t="shared" si="127"/>
        <v/>
      </c>
      <c r="Z271" s="17" t="str">
        <f t="shared" si="127"/>
        <v/>
      </c>
      <c r="AA271" s="17" t="str">
        <f t="shared" si="127"/>
        <v/>
      </c>
      <c r="AB271" s="17" t="str">
        <f t="shared" si="127"/>
        <v/>
      </c>
      <c r="AC271" s="17" t="str">
        <f t="shared" si="133"/>
        <v/>
      </c>
      <c r="AD271" s="17" t="str">
        <f t="shared" si="134"/>
        <v>湿度</v>
      </c>
      <c r="AE271" s="3" t="str">
        <f>VLOOKUP(AD271,信号字典!B:C,2,FALSE)</f>
        <v>HU</v>
      </c>
      <c r="AF271" s="17">
        <v>5</v>
      </c>
      <c r="AG271" s="17" t="str">
        <f t="shared" si="132"/>
        <v>反馈值</v>
      </c>
      <c r="AH271" s="3" t="str">
        <f>IFERROR(VLOOKUP(AG271,信号字典!F:G,2,FALSE), "F")</f>
        <v>F</v>
      </c>
      <c r="AI271" s="17"/>
    </row>
    <row r="272" spans="1:35" x14ac:dyDescent="0.15">
      <c r="A272" s="17" t="str">
        <f t="shared" si="128"/>
        <v>_HU06_F</v>
      </c>
      <c r="B272" s="17" t="s">
        <v>179</v>
      </c>
      <c r="C272" s="15" t="s">
        <v>32</v>
      </c>
      <c r="D272" s="15" t="s">
        <v>1914</v>
      </c>
      <c r="E272" s="16" t="s">
        <v>1889</v>
      </c>
      <c r="F272" s="16" t="s">
        <v>1890</v>
      </c>
      <c r="G272" s="17" t="str">
        <f t="shared" si="123"/>
        <v/>
      </c>
      <c r="H272" s="17" t="str">
        <f t="shared" si="126"/>
        <v/>
      </c>
      <c r="I272" s="17" t="str">
        <f t="shared" si="135"/>
        <v>湿度</v>
      </c>
      <c r="J272" s="17" t="str">
        <f t="shared" si="129"/>
        <v/>
      </c>
      <c r="K272" s="17" t="str">
        <f t="shared" si="137"/>
        <v/>
      </c>
      <c r="L272" s="17" t="str">
        <f t="shared" si="137"/>
        <v/>
      </c>
      <c r="M272" s="17" t="str">
        <f t="shared" si="137"/>
        <v/>
      </c>
      <c r="N272" s="17" t="str">
        <f t="shared" si="137"/>
        <v/>
      </c>
      <c r="O272" s="17" t="str">
        <f t="shared" si="112"/>
        <v/>
      </c>
      <c r="P272" s="17" t="str">
        <f t="shared" si="138"/>
        <v/>
      </c>
      <c r="Q272" s="17" t="str">
        <f t="shared" si="138"/>
        <v/>
      </c>
      <c r="R272" s="17" t="str">
        <f t="shared" si="138"/>
        <v/>
      </c>
      <c r="S272" s="17" t="str">
        <f t="shared" si="138"/>
        <v/>
      </c>
      <c r="T272" s="17" t="str">
        <f t="shared" si="130"/>
        <v/>
      </c>
      <c r="U272" s="17" t="str">
        <f t="shared" si="136"/>
        <v/>
      </c>
      <c r="V272" s="17" t="str">
        <f t="shared" si="136"/>
        <v/>
      </c>
      <c r="W272" s="17" t="str">
        <f t="shared" si="131"/>
        <v/>
      </c>
      <c r="X272" s="17" t="str">
        <f t="shared" si="139"/>
        <v/>
      </c>
      <c r="Y272" s="17" t="str">
        <f t="shared" si="127"/>
        <v/>
      </c>
      <c r="Z272" s="17" t="str">
        <f t="shared" si="127"/>
        <v/>
      </c>
      <c r="AA272" s="17" t="str">
        <f t="shared" si="127"/>
        <v/>
      </c>
      <c r="AB272" s="17" t="str">
        <f t="shared" si="127"/>
        <v/>
      </c>
      <c r="AC272" s="17" t="str">
        <f t="shared" si="133"/>
        <v/>
      </c>
      <c r="AD272" s="17" t="str">
        <f t="shared" si="134"/>
        <v>湿度</v>
      </c>
      <c r="AE272" s="3" t="str">
        <f>VLOOKUP(AD272,信号字典!B:C,2,FALSE)</f>
        <v>HU</v>
      </c>
      <c r="AF272" s="17">
        <v>6</v>
      </c>
      <c r="AG272" s="17" t="str">
        <f t="shared" si="132"/>
        <v>反馈值</v>
      </c>
      <c r="AH272" s="3" t="str">
        <f>IFERROR(VLOOKUP(AG272,信号字典!F:G,2,FALSE), "F")</f>
        <v>F</v>
      </c>
      <c r="AI272" s="17"/>
    </row>
    <row r="273" spans="1:35" x14ac:dyDescent="0.15">
      <c r="A273" s="17" t="str">
        <f t="shared" si="128"/>
        <v>_TE01_F</v>
      </c>
      <c r="B273" s="17" t="s">
        <v>179</v>
      </c>
      <c r="C273" s="15" t="s">
        <v>48</v>
      </c>
      <c r="D273" s="15" t="s">
        <v>1896</v>
      </c>
      <c r="E273" s="16" t="s">
        <v>1889</v>
      </c>
      <c r="F273" s="16" t="s">
        <v>1898</v>
      </c>
      <c r="G273" s="17" t="str">
        <f t="shared" si="123"/>
        <v>温度</v>
      </c>
      <c r="H273" s="17" t="str">
        <f t="shared" si="126"/>
        <v/>
      </c>
      <c r="I273" s="17" t="str">
        <f t="shared" si="135"/>
        <v/>
      </c>
      <c r="J273" s="17" t="str">
        <f t="shared" si="129"/>
        <v/>
      </c>
      <c r="K273" s="17" t="str">
        <f t="shared" si="137"/>
        <v/>
      </c>
      <c r="L273" s="17" t="str">
        <f t="shared" si="137"/>
        <v/>
      </c>
      <c r="M273" s="17" t="str">
        <f t="shared" si="137"/>
        <v/>
      </c>
      <c r="N273" s="17" t="str">
        <f t="shared" si="137"/>
        <v/>
      </c>
      <c r="O273" s="17" t="str">
        <f t="shared" ref="O273:O336" si="140">IF(ISNUMBER(SEARCH(O$1, $C273)), O$1, "")</f>
        <v/>
      </c>
      <c r="P273" s="17" t="str">
        <f t="shared" si="138"/>
        <v/>
      </c>
      <c r="Q273" s="17" t="str">
        <f t="shared" si="138"/>
        <v/>
      </c>
      <c r="R273" s="17" t="str">
        <f t="shared" si="138"/>
        <v/>
      </c>
      <c r="S273" s="17" t="str">
        <f t="shared" si="138"/>
        <v/>
      </c>
      <c r="T273" s="17" t="str">
        <f t="shared" si="130"/>
        <v/>
      </c>
      <c r="U273" s="17" t="str">
        <f t="shared" si="136"/>
        <v/>
      </c>
      <c r="V273" s="17" t="str">
        <f t="shared" si="136"/>
        <v/>
      </c>
      <c r="W273" s="17" t="str">
        <f t="shared" si="131"/>
        <v/>
      </c>
      <c r="X273" s="17" t="str">
        <f t="shared" si="139"/>
        <v/>
      </c>
      <c r="Y273" s="17" t="str">
        <f t="shared" si="127"/>
        <v/>
      </c>
      <c r="Z273" s="17" t="str">
        <f t="shared" si="127"/>
        <v/>
      </c>
      <c r="AA273" s="17" t="str">
        <f t="shared" si="127"/>
        <v/>
      </c>
      <c r="AB273" s="17" t="str">
        <f t="shared" si="127"/>
        <v/>
      </c>
      <c r="AC273" s="17" t="str">
        <f t="shared" si="133"/>
        <v/>
      </c>
      <c r="AD273" s="17" t="str">
        <f t="shared" si="134"/>
        <v>温度</v>
      </c>
      <c r="AE273" s="3" t="str">
        <f>VLOOKUP(AD273,信号字典!B:C,2,FALSE)</f>
        <v>TE</v>
      </c>
      <c r="AF273" s="17">
        <v>1</v>
      </c>
      <c r="AG273" s="17" t="str">
        <f t="shared" si="132"/>
        <v>反馈值</v>
      </c>
      <c r="AH273" s="3" t="str">
        <f>IFERROR(VLOOKUP(AG273,信号字典!F:G,2,FALSE), "F")</f>
        <v>F</v>
      </c>
      <c r="AI273" s="17"/>
    </row>
    <row r="274" spans="1:35" x14ac:dyDescent="0.15">
      <c r="A274" s="17" t="str">
        <f t="shared" si="128"/>
        <v>_TE02_X</v>
      </c>
      <c r="B274" s="17" t="s">
        <v>179</v>
      </c>
      <c r="C274" s="15" t="s">
        <v>68</v>
      </c>
      <c r="D274" s="15" t="s">
        <v>1899</v>
      </c>
      <c r="E274" s="16" t="s">
        <v>1893</v>
      </c>
      <c r="F274" s="16"/>
      <c r="G274" s="17" t="str">
        <f t="shared" si="123"/>
        <v>温度</v>
      </c>
      <c r="H274" s="17" t="str">
        <f t="shared" si="126"/>
        <v/>
      </c>
      <c r="I274" s="17" t="str">
        <f t="shared" si="135"/>
        <v/>
      </c>
      <c r="J274" s="17" t="str">
        <f t="shared" si="129"/>
        <v/>
      </c>
      <c r="K274" s="17" t="str">
        <f t="shared" si="137"/>
        <v/>
      </c>
      <c r="L274" s="17" t="str">
        <f t="shared" si="137"/>
        <v/>
      </c>
      <c r="M274" s="17" t="str">
        <f t="shared" si="137"/>
        <v/>
      </c>
      <c r="N274" s="17" t="str">
        <f t="shared" si="137"/>
        <v/>
      </c>
      <c r="O274" s="17" t="str">
        <f t="shared" si="140"/>
        <v/>
      </c>
      <c r="P274" s="17" t="str">
        <f t="shared" si="138"/>
        <v/>
      </c>
      <c r="Q274" s="17" t="str">
        <f t="shared" si="138"/>
        <v/>
      </c>
      <c r="R274" s="17" t="str">
        <f t="shared" si="138"/>
        <v/>
      </c>
      <c r="S274" s="17" t="str">
        <f t="shared" si="138"/>
        <v/>
      </c>
      <c r="T274" s="17" t="str">
        <f t="shared" si="130"/>
        <v/>
      </c>
      <c r="U274" s="17" t="str">
        <f t="shared" si="136"/>
        <v/>
      </c>
      <c r="V274" s="17" t="str">
        <f t="shared" si="136"/>
        <v/>
      </c>
      <c r="W274" s="17" t="str">
        <f t="shared" si="131"/>
        <v/>
      </c>
      <c r="X274" s="17" t="str">
        <f t="shared" si="139"/>
        <v/>
      </c>
      <c r="Y274" s="17" t="str">
        <f t="shared" si="127"/>
        <v/>
      </c>
      <c r="Z274" s="17" t="str">
        <f t="shared" si="127"/>
        <v/>
      </c>
      <c r="AA274" s="17" t="str">
        <f t="shared" si="127"/>
        <v>异常</v>
      </c>
      <c r="AB274" s="17" t="str">
        <f t="shared" si="127"/>
        <v/>
      </c>
      <c r="AC274" s="17" t="str">
        <f t="shared" si="133"/>
        <v/>
      </c>
      <c r="AD274" s="17" t="str">
        <f t="shared" si="134"/>
        <v>温度</v>
      </c>
      <c r="AE274" s="3" t="str">
        <f>VLOOKUP(AD274,信号字典!B:C,2,FALSE)</f>
        <v>TE</v>
      </c>
      <c r="AF274" s="17">
        <v>2</v>
      </c>
      <c r="AG274" s="17" t="str">
        <f t="shared" si="132"/>
        <v>异常</v>
      </c>
      <c r="AH274" s="3" t="str">
        <f>IFERROR(VLOOKUP(AG274,信号字典!F:G,2,FALSE), "F")</f>
        <v>X</v>
      </c>
      <c r="AI274" s="17"/>
    </row>
    <row r="275" spans="1:35" x14ac:dyDescent="0.15">
      <c r="A275" s="17" t="str">
        <f t="shared" si="128"/>
        <v>_TE03_S</v>
      </c>
      <c r="B275" s="17" t="s">
        <v>179</v>
      </c>
      <c r="C275" s="15" t="s">
        <v>60</v>
      </c>
      <c r="D275" s="15" t="s">
        <v>1948</v>
      </c>
      <c r="E275" s="16" t="s">
        <v>1889</v>
      </c>
      <c r="F275" s="16" t="s">
        <v>1898</v>
      </c>
      <c r="G275" s="17" t="str">
        <f t="shared" si="123"/>
        <v>温度</v>
      </c>
      <c r="H275" s="17"/>
      <c r="I275" s="17" t="str">
        <f t="shared" si="135"/>
        <v/>
      </c>
      <c r="J275" s="17" t="str">
        <f t="shared" si="129"/>
        <v/>
      </c>
      <c r="K275" s="17" t="str">
        <f t="shared" si="137"/>
        <v/>
      </c>
      <c r="L275" s="17" t="str">
        <f t="shared" si="137"/>
        <v/>
      </c>
      <c r="M275" s="17" t="str">
        <f t="shared" si="137"/>
        <v/>
      </c>
      <c r="N275" s="17" t="str">
        <f t="shared" si="137"/>
        <v/>
      </c>
      <c r="O275" s="17" t="str">
        <f t="shared" si="140"/>
        <v/>
      </c>
      <c r="P275" s="17" t="str">
        <f t="shared" si="138"/>
        <v/>
      </c>
      <c r="Q275" s="17" t="str">
        <f t="shared" si="138"/>
        <v/>
      </c>
      <c r="R275" s="17" t="str">
        <f t="shared" si="138"/>
        <v/>
      </c>
      <c r="S275" s="17" t="str">
        <f t="shared" si="138"/>
        <v/>
      </c>
      <c r="T275" s="17" t="str">
        <f t="shared" si="130"/>
        <v/>
      </c>
      <c r="U275" s="17" t="str">
        <f t="shared" si="136"/>
        <v/>
      </c>
      <c r="V275" s="17" t="str">
        <f t="shared" si="136"/>
        <v/>
      </c>
      <c r="W275" s="17" t="str">
        <f t="shared" si="131"/>
        <v/>
      </c>
      <c r="X275" s="17" t="str">
        <f t="shared" si="139"/>
        <v/>
      </c>
      <c r="Y275" s="17" t="str">
        <f t="shared" si="127"/>
        <v/>
      </c>
      <c r="Z275" s="17" t="str">
        <f t="shared" si="127"/>
        <v/>
      </c>
      <c r="AA275" s="17" t="str">
        <f t="shared" si="127"/>
        <v/>
      </c>
      <c r="AB275" s="17" t="str">
        <f t="shared" si="127"/>
        <v/>
      </c>
      <c r="AC275" s="17" t="str">
        <f t="shared" si="133"/>
        <v>设定值</v>
      </c>
      <c r="AD275" s="17" t="str">
        <f t="shared" si="134"/>
        <v>温度</v>
      </c>
      <c r="AE275" s="3" t="str">
        <f>VLOOKUP(AD275,信号字典!B:C,2,FALSE)</f>
        <v>TE</v>
      </c>
      <c r="AF275" s="17">
        <v>3</v>
      </c>
      <c r="AG275" s="17" t="str">
        <f t="shared" si="132"/>
        <v>设定值</v>
      </c>
      <c r="AH275" s="3" t="str">
        <f>IFERROR(VLOOKUP(AG275,信号字典!F:G,2,FALSE), "F")</f>
        <v>S</v>
      </c>
      <c r="AI275" s="17"/>
    </row>
    <row r="276" spans="1:35" x14ac:dyDescent="0.15">
      <c r="A276" s="17" t="str">
        <f t="shared" si="128"/>
        <v>_TE04_S</v>
      </c>
      <c r="B276" s="17" t="s">
        <v>179</v>
      </c>
      <c r="C276" s="15" t="s">
        <v>62</v>
      </c>
      <c r="D276" s="15" t="s">
        <v>1949</v>
      </c>
      <c r="E276" s="16" t="s">
        <v>1889</v>
      </c>
      <c r="F276" s="16" t="s">
        <v>1898</v>
      </c>
      <c r="G276" s="17" t="str">
        <f t="shared" si="123"/>
        <v>温度</v>
      </c>
      <c r="H276" s="17" t="str">
        <f>IF(ISNUMBER(SEARCH(H$1, $C276)), "温度", "")</f>
        <v/>
      </c>
      <c r="I276" s="17" t="str">
        <f t="shared" si="135"/>
        <v/>
      </c>
      <c r="J276" s="17" t="str">
        <f t="shared" si="129"/>
        <v/>
      </c>
      <c r="K276" s="17" t="str">
        <f t="shared" si="137"/>
        <v/>
      </c>
      <c r="L276" s="17" t="str">
        <f t="shared" si="137"/>
        <v/>
      </c>
      <c r="M276" s="17" t="str">
        <f t="shared" si="137"/>
        <v/>
      </c>
      <c r="N276" s="17" t="str">
        <f t="shared" si="137"/>
        <v/>
      </c>
      <c r="O276" s="17" t="str">
        <f t="shared" si="140"/>
        <v/>
      </c>
      <c r="P276" s="17" t="str">
        <f t="shared" si="138"/>
        <v/>
      </c>
      <c r="Q276" s="17" t="str">
        <f t="shared" si="138"/>
        <v/>
      </c>
      <c r="R276" s="17" t="str">
        <f t="shared" si="138"/>
        <v/>
      </c>
      <c r="S276" s="17" t="str">
        <f t="shared" si="138"/>
        <v/>
      </c>
      <c r="T276" s="17" t="str">
        <f t="shared" si="130"/>
        <v/>
      </c>
      <c r="U276" s="17" t="str">
        <f t="shared" si="136"/>
        <v/>
      </c>
      <c r="V276" s="17" t="str">
        <f t="shared" si="136"/>
        <v/>
      </c>
      <c r="W276" s="17" t="str">
        <f t="shared" si="131"/>
        <v/>
      </c>
      <c r="X276" s="17" t="str">
        <f t="shared" si="139"/>
        <v/>
      </c>
      <c r="Y276" s="17" t="str">
        <f t="shared" ref="Y276:AB295" si="141">IF(ISNUMBER(SEARCH(Y$1, $C276)), Y$1, "")</f>
        <v/>
      </c>
      <c r="Z276" s="17" t="str">
        <f t="shared" si="141"/>
        <v/>
      </c>
      <c r="AA276" s="17" t="str">
        <f t="shared" si="141"/>
        <v/>
      </c>
      <c r="AB276" s="17" t="str">
        <f t="shared" si="141"/>
        <v/>
      </c>
      <c r="AC276" s="17" t="str">
        <f t="shared" si="133"/>
        <v>设定值</v>
      </c>
      <c r="AD276" s="17" t="str">
        <f t="shared" si="134"/>
        <v>温度</v>
      </c>
      <c r="AE276" s="3" t="str">
        <f>VLOOKUP(AD276,信号字典!B:C,2,FALSE)</f>
        <v>TE</v>
      </c>
      <c r="AF276" s="17">
        <v>4</v>
      </c>
      <c r="AG276" s="17" t="str">
        <f t="shared" si="132"/>
        <v>设定值</v>
      </c>
      <c r="AH276" s="3" t="str">
        <f>IFERROR(VLOOKUP(AG276,信号字典!F:G,2,FALSE), "F")</f>
        <v>S</v>
      </c>
      <c r="AI276" s="17"/>
    </row>
    <row r="277" spans="1:35" x14ac:dyDescent="0.15">
      <c r="A277" s="17" t="str">
        <f t="shared" si="128"/>
        <v>_TE05_F</v>
      </c>
      <c r="B277" s="17" t="s">
        <v>179</v>
      </c>
      <c r="C277" s="15" t="s">
        <v>58</v>
      </c>
      <c r="D277" s="15" t="s">
        <v>1947</v>
      </c>
      <c r="E277" s="16" t="s">
        <v>1889</v>
      </c>
      <c r="F277" s="16" t="s">
        <v>1898</v>
      </c>
      <c r="G277" s="17" t="str">
        <f t="shared" si="123"/>
        <v>温度</v>
      </c>
      <c r="H277" s="17"/>
      <c r="I277" s="17" t="str">
        <f t="shared" si="135"/>
        <v/>
      </c>
      <c r="J277" s="17" t="str">
        <f t="shared" si="129"/>
        <v/>
      </c>
      <c r="K277" s="17" t="str">
        <f t="shared" si="137"/>
        <v/>
      </c>
      <c r="L277" s="17" t="str">
        <f t="shared" si="137"/>
        <v/>
      </c>
      <c r="M277" s="17" t="str">
        <f t="shared" si="137"/>
        <v/>
      </c>
      <c r="N277" s="17" t="str">
        <f t="shared" si="137"/>
        <v/>
      </c>
      <c r="O277" s="17" t="str">
        <f t="shared" si="140"/>
        <v/>
      </c>
      <c r="P277" s="17" t="str">
        <f t="shared" si="138"/>
        <v/>
      </c>
      <c r="Q277" s="17" t="str">
        <f t="shared" si="138"/>
        <v/>
      </c>
      <c r="R277" s="17" t="str">
        <f t="shared" si="138"/>
        <v/>
      </c>
      <c r="S277" s="17" t="str">
        <f t="shared" si="138"/>
        <v/>
      </c>
      <c r="T277" s="17" t="str">
        <f t="shared" si="130"/>
        <v/>
      </c>
      <c r="U277" s="17" t="str">
        <f t="shared" si="136"/>
        <v/>
      </c>
      <c r="V277" s="17" t="str">
        <f t="shared" si="136"/>
        <v/>
      </c>
      <c r="W277" s="17" t="str">
        <f t="shared" si="131"/>
        <v/>
      </c>
      <c r="X277" s="17" t="str">
        <f t="shared" si="139"/>
        <v/>
      </c>
      <c r="Y277" s="17" t="str">
        <f t="shared" si="141"/>
        <v/>
      </c>
      <c r="Z277" s="17" t="str">
        <f t="shared" si="141"/>
        <v/>
      </c>
      <c r="AA277" s="17" t="str">
        <f t="shared" si="141"/>
        <v/>
      </c>
      <c r="AB277" s="17" t="str">
        <f t="shared" si="141"/>
        <v/>
      </c>
      <c r="AC277" s="17" t="str">
        <f t="shared" si="133"/>
        <v/>
      </c>
      <c r="AD277" s="17" t="str">
        <f t="shared" si="134"/>
        <v>温度</v>
      </c>
      <c r="AE277" s="3" t="str">
        <f>VLOOKUP(AD277,信号字典!B:C,2,FALSE)</f>
        <v>TE</v>
      </c>
      <c r="AF277" s="17">
        <v>5</v>
      </c>
      <c r="AG277" s="17" t="str">
        <f t="shared" si="132"/>
        <v>反馈值</v>
      </c>
      <c r="AH277" s="3" t="str">
        <f>IFERROR(VLOOKUP(AG277,信号字典!F:G,2,FALSE), "F")</f>
        <v>F</v>
      </c>
      <c r="AI277" s="17"/>
    </row>
    <row r="278" spans="1:35" x14ac:dyDescent="0.15">
      <c r="A278" s="17" t="str">
        <f t="shared" si="128"/>
        <v>_TE06_X</v>
      </c>
      <c r="B278" s="17" t="s">
        <v>179</v>
      </c>
      <c r="C278" s="15" t="s">
        <v>66</v>
      </c>
      <c r="D278" s="15" t="s">
        <v>1950</v>
      </c>
      <c r="E278" s="16" t="s">
        <v>1893</v>
      </c>
      <c r="F278" s="16"/>
      <c r="G278" s="17" t="str">
        <f t="shared" si="123"/>
        <v/>
      </c>
      <c r="H278" s="17" t="str">
        <f>IF(ISNUMBER(SEARCH(H$1, $C278)), "温度", "")</f>
        <v>温度</v>
      </c>
      <c r="I278" s="17" t="str">
        <f t="shared" si="135"/>
        <v/>
      </c>
      <c r="J278" s="17" t="str">
        <f t="shared" si="129"/>
        <v/>
      </c>
      <c r="K278" s="17" t="str">
        <f t="shared" si="137"/>
        <v/>
      </c>
      <c r="L278" s="17" t="str">
        <f t="shared" si="137"/>
        <v/>
      </c>
      <c r="M278" s="17" t="str">
        <f t="shared" si="137"/>
        <v/>
      </c>
      <c r="N278" s="17" t="str">
        <f t="shared" si="137"/>
        <v/>
      </c>
      <c r="O278" s="17" t="str">
        <f t="shared" si="140"/>
        <v/>
      </c>
      <c r="P278" s="17" t="str">
        <f t="shared" si="138"/>
        <v/>
      </c>
      <c r="Q278" s="17" t="str">
        <f t="shared" si="138"/>
        <v/>
      </c>
      <c r="R278" s="17" t="str">
        <f t="shared" si="138"/>
        <v/>
      </c>
      <c r="S278" s="17" t="str">
        <f t="shared" si="138"/>
        <v/>
      </c>
      <c r="T278" s="17" t="str">
        <f t="shared" si="130"/>
        <v/>
      </c>
      <c r="U278" s="17" t="str">
        <f t="shared" si="136"/>
        <v/>
      </c>
      <c r="V278" s="17" t="str">
        <f t="shared" si="136"/>
        <v/>
      </c>
      <c r="W278" s="17" t="str">
        <f t="shared" si="131"/>
        <v/>
      </c>
      <c r="X278" s="17" t="str">
        <f t="shared" si="139"/>
        <v/>
      </c>
      <c r="Y278" s="17" t="str">
        <f t="shared" si="141"/>
        <v/>
      </c>
      <c r="Z278" s="17" t="str">
        <f t="shared" si="141"/>
        <v/>
      </c>
      <c r="AA278" s="17" t="str">
        <f t="shared" si="141"/>
        <v>异常</v>
      </c>
      <c r="AB278" s="17" t="str">
        <f t="shared" si="141"/>
        <v/>
      </c>
      <c r="AC278" s="17" t="str">
        <f t="shared" si="133"/>
        <v/>
      </c>
      <c r="AD278" s="17" t="str">
        <f t="shared" si="134"/>
        <v>温度</v>
      </c>
      <c r="AE278" s="3" t="str">
        <f>VLOOKUP(AD278,信号字典!B:C,2,FALSE)</f>
        <v>TE</v>
      </c>
      <c r="AF278" s="17">
        <v>6</v>
      </c>
      <c r="AG278" s="17" t="str">
        <f t="shared" si="132"/>
        <v>异常</v>
      </c>
      <c r="AH278" s="3" t="str">
        <f>IFERROR(VLOOKUP(AG278,信号字典!F:G,2,FALSE), "F")</f>
        <v>X</v>
      </c>
      <c r="AI278" s="17"/>
    </row>
    <row r="279" spans="1:35" x14ac:dyDescent="0.15">
      <c r="A279" s="17" t="str">
        <f t="shared" si="128"/>
        <v>_TE07_F</v>
      </c>
      <c r="B279" s="17" t="s">
        <v>179</v>
      </c>
      <c r="C279" s="15" t="s">
        <v>46</v>
      </c>
      <c r="D279" s="15" t="s">
        <v>1900</v>
      </c>
      <c r="E279" s="16" t="s">
        <v>1889</v>
      </c>
      <c r="F279" s="16" t="s">
        <v>1898</v>
      </c>
      <c r="G279" s="17" t="str">
        <f t="shared" si="123"/>
        <v>温度</v>
      </c>
      <c r="H279" s="17" t="str">
        <f>IF(ISNUMBER(SEARCH(H$1, $C279)), "温度", "")</f>
        <v/>
      </c>
      <c r="I279" s="17" t="str">
        <f t="shared" si="135"/>
        <v/>
      </c>
      <c r="J279" s="17" t="str">
        <f t="shared" si="129"/>
        <v/>
      </c>
      <c r="K279" s="17" t="str">
        <f t="shared" si="137"/>
        <v/>
      </c>
      <c r="L279" s="17" t="str">
        <f t="shared" si="137"/>
        <v/>
      </c>
      <c r="M279" s="17" t="str">
        <f t="shared" si="137"/>
        <v/>
      </c>
      <c r="N279" s="17" t="str">
        <f t="shared" si="137"/>
        <v/>
      </c>
      <c r="O279" s="17" t="str">
        <f t="shared" si="140"/>
        <v/>
      </c>
      <c r="P279" s="17" t="str">
        <f t="shared" si="138"/>
        <v/>
      </c>
      <c r="Q279" s="17" t="str">
        <f t="shared" si="138"/>
        <v/>
      </c>
      <c r="R279" s="17" t="str">
        <f t="shared" si="138"/>
        <v/>
      </c>
      <c r="S279" s="17" t="str">
        <f t="shared" si="138"/>
        <v/>
      </c>
      <c r="T279" s="17" t="str">
        <f t="shared" si="130"/>
        <v/>
      </c>
      <c r="U279" s="17" t="str">
        <f t="shared" si="136"/>
        <v/>
      </c>
      <c r="V279" s="17" t="str">
        <f t="shared" si="136"/>
        <v/>
      </c>
      <c r="W279" s="17" t="str">
        <f t="shared" si="131"/>
        <v/>
      </c>
      <c r="X279" s="17" t="str">
        <f t="shared" si="139"/>
        <v/>
      </c>
      <c r="Y279" s="17" t="str">
        <f t="shared" si="141"/>
        <v/>
      </c>
      <c r="Z279" s="17" t="str">
        <f t="shared" si="141"/>
        <v/>
      </c>
      <c r="AA279" s="17" t="str">
        <f t="shared" si="141"/>
        <v/>
      </c>
      <c r="AB279" s="17" t="str">
        <f t="shared" si="141"/>
        <v/>
      </c>
      <c r="AC279" s="17" t="str">
        <f t="shared" si="133"/>
        <v/>
      </c>
      <c r="AD279" s="17" t="str">
        <f t="shared" si="134"/>
        <v>温度</v>
      </c>
      <c r="AE279" s="3" t="str">
        <f>VLOOKUP(AD279,信号字典!B:C,2,FALSE)</f>
        <v>TE</v>
      </c>
      <c r="AF279" s="17">
        <v>7</v>
      </c>
      <c r="AG279" s="17" t="str">
        <f t="shared" si="132"/>
        <v>反馈值</v>
      </c>
      <c r="AH279" s="3" t="str">
        <f>IFERROR(VLOOKUP(AG279,信号字典!F:G,2,FALSE), "F")</f>
        <v>F</v>
      </c>
      <c r="AI279" s="17"/>
    </row>
    <row r="280" spans="1:35" x14ac:dyDescent="0.15">
      <c r="A280" s="17" t="str">
        <f t="shared" si="128"/>
        <v>_TE08_X</v>
      </c>
      <c r="B280" s="17" t="s">
        <v>179</v>
      </c>
      <c r="C280" s="15" t="s">
        <v>64</v>
      </c>
      <c r="D280" s="15" t="s">
        <v>1901</v>
      </c>
      <c r="E280" s="16" t="s">
        <v>1893</v>
      </c>
      <c r="F280" s="16"/>
      <c r="G280" s="17" t="str">
        <f t="shared" si="123"/>
        <v>温度</v>
      </c>
      <c r="H280" s="17" t="str">
        <f>IF(ISNUMBER(SEARCH(H$1, $C280)), "温度", "")</f>
        <v/>
      </c>
      <c r="I280" s="17" t="str">
        <f t="shared" si="135"/>
        <v/>
      </c>
      <c r="J280" s="17" t="str">
        <f t="shared" si="129"/>
        <v/>
      </c>
      <c r="K280" s="17" t="str">
        <f t="shared" si="137"/>
        <v/>
      </c>
      <c r="L280" s="17" t="str">
        <f t="shared" si="137"/>
        <v/>
      </c>
      <c r="M280" s="17" t="str">
        <f t="shared" si="137"/>
        <v/>
      </c>
      <c r="N280" s="17" t="str">
        <f t="shared" si="137"/>
        <v/>
      </c>
      <c r="O280" s="17" t="str">
        <f t="shared" si="140"/>
        <v/>
      </c>
      <c r="P280" s="17" t="str">
        <f t="shared" si="138"/>
        <v/>
      </c>
      <c r="Q280" s="17" t="str">
        <f t="shared" si="138"/>
        <v/>
      </c>
      <c r="R280" s="17" t="str">
        <f t="shared" si="138"/>
        <v/>
      </c>
      <c r="S280" s="17" t="str">
        <f t="shared" si="138"/>
        <v/>
      </c>
      <c r="T280" s="17" t="str">
        <f t="shared" si="130"/>
        <v/>
      </c>
      <c r="U280" s="17" t="str">
        <f t="shared" si="136"/>
        <v/>
      </c>
      <c r="V280" s="17" t="str">
        <f t="shared" si="136"/>
        <v/>
      </c>
      <c r="W280" s="17" t="str">
        <f t="shared" si="131"/>
        <v/>
      </c>
      <c r="X280" s="17" t="str">
        <f t="shared" si="139"/>
        <v/>
      </c>
      <c r="Y280" s="17" t="str">
        <f t="shared" si="141"/>
        <v/>
      </c>
      <c r="Z280" s="17" t="str">
        <f t="shared" si="141"/>
        <v/>
      </c>
      <c r="AA280" s="17" t="str">
        <f t="shared" si="141"/>
        <v>异常</v>
      </c>
      <c r="AB280" s="17" t="str">
        <f t="shared" si="141"/>
        <v/>
      </c>
      <c r="AC280" s="17" t="str">
        <f t="shared" si="133"/>
        <v/>
      </c>
      <c r="AD280" s="17" t="str">
        <f t="shared" si="134"/>
        <v>温度</v>
      </c>
      <c r="AE280" s="3" t="str">
        <f>VLOOKUP(AD280,信号字典!B:C,2,FALSE)</f>
        <v>TE</v>
      </c>
      <c r="AF280" s="17">
        <v>8</v>
      </c>
      <c r="AG280" s="17" t="str">
        <f t="shared" si="132"/>
        <v>异常</v>
      </c>
      <c r="AH280" s="3" t="str">
        <f>IFERROR(VLOOKUP(AG280,信号字典!F:G,2,FALSE), "F")</f>
        <v>X</v>
      </c>
      <c r="AI280" s="17"/>
    </row>
    <row r="281" spans="1:35" x14ac:dyDescent="0.15">
      <c r="A281" s="17" t="str">
        <f t="shared" si="128"/>
        <v>_TE09_F</v>
      </c>
      <c r="B281" s="17" t="s">
        <v>179</v>
      </c>
      <c r="C281" s="15" t="s">
        <v>56</v>
      </c>
      <c r="D281" s="15" t="s">
        <v>1946</v>
      </c>
      <c r="E281" s="16" t="s">
        <v>1889</v>
      </c>
      <c r="F281" s="16" t="s">
        <v>1898</v>
      </c>
      <c r="G281" s="17" t="str">
        <f t="shared" si="123"/>
        <v>温度</v>
      </c>
      <c r="H281" s="17"/>
      <c r="I281" s="17" t="str">
        <f t="shared" si="135"/>
        <v/>
      </c>
      <c r="J281" s="17" t="str">
        <f t="shared" si="129"/>
        <v/>
      </c>
      <c r="K281" s="17" t="str">
        <f t="shared" si="137"/>
        <v/>
      </c>
      <c r="L281" s="17" t="str">
        <f t="shared" si="137"/>
        <v/>
      </c>
      <c r="M281" s="17" t="str">
        <f t="shared" si="137"/>
        <v/>
      </c>
      <c r="N281" s="17" t="str">
        <f t="shared" si="137"/>
        <v/>
      </c>
      <c r="O281" s="17" t="str">
        <f t="shared" si="140"/>
        <v/>
      </c>
      <c r="P281" s="17" t="str">
        <f t="shared" si="138"/>
        <v/>
      </c>
      <c r="Q281" s="17" t="str">
        <f t="shared" si="138"/>
        <v/>
      </c>
      <c r="R281" s="17" t="str">
        <f t="shared" si="138"/>
        <v/>
      </c>
      <c r="S281" s="17" t="str">
        <f t="shared" si="138"/>
        <v/>
      </c>
      <c r="T281" s="17" t="str">
        <f t="shared" si="130"/>
        <v/>
      </c>
      <c r="U281" s="17" t="str">
        <f t="shared" si="136"/>
        <v/>
      </c>
      <c r="V281" s="17" t="str">
        <f t="shared" si="136"/>
        <v/>
      </c>
      <c r="W281" s="17" t="str">
        <f t="shared" si="131"/>
        <v/>
      </c>
      <c r="X281" s="17" t="str">
        <f t="shared" si="139"/>
        <v/>
      </c>
      <c r="Y281" s="17" t="str">
        <f t="shared" si="141"/>
        <v/>
      </c>
      <c r="Z281" s="17" t="str">
        <f t="shared" si="141"/>
        <v/>
      </c>
      <c r="AA281" s="17" t="str">
        <f t="shared" si="141"/>
        <v/>
      </c>
      <c r="AB281" s="17" t="str">
        <f t="shared" si="141"/>
        <v/>
      </c>
      <c r="AC281" s="17" t="str">
        <f t="shared" si="133"/>
        <v/>
      </c>
      <c r="AD281" s="17" t="str">
        <f t="shared" si="134"/>
        <v>温度</v>
      </c>
      <c r="AE281" s="3" t="str">
        <f>VLOOKUP(AD281,信号字典!B:C,2,FALSE)</f>
        <v>TE</v>
      </c>
      <c r="AF281" s="17">
        <v>9</v>
      </c>
      <c r="AG281" s="17" t="str">
        <f t="shared" si="132"/>
        <v>反馈值</v>
      </c>
      <c r="AH281" s="3" t="str">
        <f>IFERROR(VLOOKUP(AG281,信号字典!F:G,2,FALSE), "F")</f>
        <v>F</v>
      </c>
      <c r="AI281" s="17"/>
    </row>
    <row r="282" spans="1:35" x14ac:dyDescent="0.15">
      <c r="A282" s="17" t="str">
        <f t="shared" si="128"/>
        <v>_TE10_F</v>
      </c>
      <c r="B282" s="17" t="s">
        <v>179</v>
      </c>
      <c r="C282" s="15" t="s">
        <v>44</v>
      </c>
      <c r="D282" s="15" t="s">
        <v>1917</v>
      </c>
      <c r="E282" s="16" t="s">
        <v>1889</v>
      </c>
      <c r="F282" s="16" t="s">
        <v>1898</v>
      </c>
      <c r="G282" s="17" t="str">
        <f t="shared" si="123"/>
        <v>温度</v>
      </c>
      <c r="H282" s="17" t="str">
        <f t="shared" ref="H282:H313" si="142">IF(ISNUMBER(SEARCH(H$1, $C282)), "温度", "")</f>
        <v/>
      </c>
      <c r="I282" s="17" t="str">
        <f t="shared" si="135"/>
        <v/>
      </c>
      <c r="J282" s="17" t="str">
        <f t="shared" si="129"/>
        <v/>
      </c>
      <c r="K282" s="17" t="str">
        <f t="shared" si="137"/>
        <v/>
      </c>
      <c r="L282" s="17" t="str">
        <f t="shared" si="137"/>
        <v/>
      </c>
      <c r="M282" s="17" t="str">
        <f t="shared" si="137"/>
        <v/>
      </c>
      <c r="N282" s="17" t="str">
        <f t="shared" si="137"/>
        <v/>
      </c>
      <c r="O282" s="17" t="str">
        <f t="shared" si="140"/>
        <v/>
      </c>
      <c r="P282" s="17" t="str">
        <f t="shared" si="138"/>
        <v/>
      </c>
      <c r="Q282" s="17" t="str">
        <f t="shared" si="138"/>
        <v/>
      </c>
      <c r="R282" s="17" t="str">
        <f t="shared" si="138"/>
        <v/>
      </c>
      <c r="S282" s="17" t="str">
        <f t="shared" si="138"/>
        <v/>
      </c>
      <c r="T282" s="17" t="str">
        <f t="shared" si="130"/>
        <v/>
      </c>
      <c r="U282" s="17" t="str">
        <f t="shared" ref="U282:V301" si="143">IF(ISNUMBER(SEARCH(U$1, $C282)), U$1, "")</f>
        <v/>
      </c>
      <c r="V282" s="17" t="str">
        <f t="shared" si="143"/>
        <v/>
      </c>
      <c r="W282" s="17" t="str">
        <f t="shared" si="131"/>
        <v/>
      </c>
      <c r="X282" s="17" t="str">
        <f t="shared" si="139"/>
        <v/>
      </c>
      <c r="Y282" s="17" t="str">
        <f t="shared" si="141"/>
        <v/>
      </c>
      <c r="Z282" s="17" t="str">
        <f t="shared" si="141"/>
        <v/>
      </c>
      <c r="AA282" s="17" t="str">
        <f t="shared" si="141"/>
        <v/>
      </c>
      <c r="AB282" s="17" t="str">
        <f t="shared" si="141"/>
        <v/>
      </c>
      <c r="AC282" s="17" t="str">
        <f t="shared" si="133"/>
        <v/>
      </c>
      <c r="AD282" s="17" t="str">
        <f t="shared" si="134"/>
        <v>温度</v>
      </c>
      <c r="AE282" s="3" t="str">
        <f>VLOOKUP(AD282,信号字典!B:C,2,FALSE)</f>
        <v>TE</v>
      </c>
      <c r="AF282" s="17">
        <v>10</v>
      </c>
      <c r="AG282" s="17" t="str">
        <f t="shared" si="132"/>
        <v>反馈值</v>
      </c>
      <c r="AH282" s="3" t="str">
        <f>IFERROR(VLOOKUP(AG282,信号字典!F:G,2,FALSE), "F")</f>
        <v>F</v>
      </c>
      <c r="AI282" s="17"/>
    </row>
    <row r="283" spans="1:35" x14ac:dyDescent="0.15">
      <c r="A283" s="17" t="str">
        <f t="shared" si="128"/>
        <v>_TE11_F</v>
      </c>
      <c r="B283" s="17" t="s">
        <v>179</v>
      </c>
      <c r="C283" s="15" t="s">
        <v>50</v>
      </c>
      <c r="D283" s="15" t="s">
        <v>1943</v>
      </c>
      <c r="E283" s="16" t="s">
        <v>1889</v>
      </c>
      <c r="F283" s="16" t="s">
        <v>1898</v>
      </c>
      <c r="G283" s="17" t="str">
        <f t="shared" si="123"/>
        <v>温度</v>
      </c>
      <c r="H283" s="17" t="str">
        <f t="shared" si="142"/>
        <v/>
      </c>
      <c r="I283" s="17" t="str">
        <f t="shared" si="135"/>
        <v/>
      </c>
      <c r="J283" s="17" t="str">
        <f t="shared" si="129"/>
        <v/>
      </c>
      <c r="K283" s="17" t="str">
        <f t="shared" si="137"/>
        <v/>
      </c>
      <c r="L283" s="17" t="str">
        <f t="shared" si="137"/>
        <v/>
      </c>
      <c r="M283" s="17" t="str">
        <f t="shared" si="137"/>
        <v/>
      </c>
      <c r="N283" s="17" t="str">
        <f t="shared" si="137"/>
        <v/>
      </c>
      <c r="O283" s="17" t="str">
        <f t="shared" si="140"/>
        <v/>
      </c>
      <c r="P283" s="17" t="str">
        <f t="shared" si="138"/>
        <v/>
      </c>
      <c r="Q283" s="17" t="str">
        <f t="shared" si="138"/>
        <v/>
      </c>
      <c r="R283" s="17" t="str">
        <f t="shared" si="138"/>
        <v/>
      </c>
      <c r="S283" s="17" t="str">
        <f t="shared" si="138"/>
        <v/>
      </c>
      <c r="T283" s="17" t="str">
        <f t="shared" si="130"/>
        <v/>
      </c>
      <c r="U283" s="17" t="str">
        <f t="shared" si="143"/>
        <v/>
      </c>
      <c r="V283" s="17" t="str">
        <f t="shared" si="143"/>
        <v/>
      </c>
      <c r="W283" s="17" t="str">
        <f t="shared" si="131"/>
        <v/>
      </c>
      <c r="X283" s="17" t="str">
        <f t="shared" si="139"/>
        <v/>
      </c>
      <c r="Y283" s="17" t="str">
        <f t="shared" si="141"/>
        <v/>
      </c>
      <c r="Z283" s="17" t="str">
        <f t="shared" si="141"/>
        <v/>
      </c>
      <c r="AA283" s="17" t="str">
        <f t="shared" si="141"/>
        <v/>
      </c>
      <c r="AB283" s="17" t="str">
        <f t="shared" si="141"/>
        <v/>
      </c>
      <c r="AC283" s="17" t="str">
        <f t="shared" si="133"/>
        <v/>
      </c>
      <c r="AD283" s="17" t="str">
        <f t="shared" si="134"/>
        <v>温度</v>
      </c>
      <c r="AE283" s="3" t="str">
        <f>VLOOKUP(AD283,信号字典!B:C,2,FALSE)</f>
        <v>TE</v>
      </c>
      <c r="AF283" s="17">
        <v>11</v>
      </c>
      <c r="AG283" s="17" t="str">
        <f t="shared" si="132"/>
        <v>反馈值</v>
      </c>
      <c r="AH283" s="3" t="str">
        <f>IFERROR(VLOOKUP(AG283,信号字典!F:G,2,FALSE), "F")</f>
        <v>F</v>
      </c>
      <c r="AI283" s="17"/>
    </row>
    <row r="284" spans="1:35" x14ac:dyDescent="0.15">
      <c r="A284" s="17" t="str">
        <f t="shared" si="128"/>
        <v>_DP01_F</v>
      </c>
      <c r="B284" s="17" t="s">
        <v>179</v>
      </c>
      <c r="C284" s="15" t="s">
        <v>70</v>
      </c>
      <c r="D284" s="15" t="s">
        <v>1951</v>
      </c>
      <c r="E284" s="16" t="s">
        <v>1889</v>
      </c>
      <c r="F284" s="16" t="s">
        <v>1919</v>
      </c>
      <c r="G284" s="17" t="str">
        <f t="shared" si="123"/>
        <v/>
      </c>
      <c r="H284" s="17" t="str">
        <f t="shared" si="142"/>
        <v/>
      </c>
      <c r="I284" s="17" t="str">
        <f t="shared" si="135"/>
        <v/>
      </c>
      <c r="J284" s="17" t="str">
        <f t="shared" si="129"/>
        <v/>
      </c>
      <c r="K284" s="17" t="str">
        <f t="shared" ref="K284:N303" si="144">IF(ISNUMBER(SEARCH(K$1, $C284)), K$1, "")</f>
        <v>压差</v>
      </c>
      <c r="L284" s="17" t="str">
        <f t="shared" si="144"/>
        <v/>
      </c>
      <c r="M284" s="17" t="str">
        <f t="shared" si="144"/>
        <v/>
      </c>
      <c r="N284" s="17" t="str">
        <f t="shared" si="144"/>
        <v/>
      </c>
      <c r="O284" s="17" t="str">
        <f t="shared" si="140"/>
        <v/>
      </c>
      <c r="P284" s="17" t="str">
        <f t="shared" ref="P284:S303" si="145">IF(ISNUMBER(SEARCH(P$1, $C284)), P$1, "")</f>
        <v/>
      </c>
      <c r="Q284" s="17" t="str">
        <f t="shared" si="145"/>
        <v/>
      </c>
      <c r="R284" s="17" t="str">
        <f t="shared" si="145"/>
        <v/>
      </c>
      <c r="S284" s="17" t="str">
        <f t="shared" si="145"/>
        <v/>
      </c>
      <c r="T284" s="17" t="str">
        <f t="shared" si="130"/>
        <v/>
      </c>
      <c r="U284" s="17" t="str">
        <f t="shared" si="143"/>
        <v/>
      </c>
      <c r="V284" s="17" t="str">
        <f t="shared" si="143"/>
        <v/>
      </c>
      <c r="W284" s="17" t="str">
        <f t="shared" si="131"/>
        <v/>
      </c>
      <c r="X284" s="17" t="str">
        <f t="shared" si="139"/>
        <v/>
      </c>
      <c r="Y284" s="17" t="str">
        <f t="shared" si="141"/>
        <v/>
      </c>
      <c r="Z284" s="17" t="str">
        <f t="shared" si="141"/>
        <v/>
      </c>
      <c r="AA284" s="17" t="str">
        <f t="shared" si="141"/>
        <v/>
      </c>
      <c r="AB284" s="17" t="str">
        <f t="shared" si="141"/>
        <v/>
      </c>
      <c r="AC284" s="17" t="str">
        <f t="shared" si="133"/>
        <v/>
      </c>
      <c r="AD284" s="17" t="str">
        <f t="shared" si="134"/>
        <v>压差</v>
      </c>
      <c r="AE284" s="3" t="str">
        <f>VLOOKUP(AD284,信号字典!B:C,2,FALSE)</f>
        <v>DP</v>
      </c>
      <c r="AF284" s="17">
        <v>1</v>
      </c>
      <c r="AG284" s="17" t="str">
        <f t="shared" si="132"/>
        <v>反馈值</v>
      </c>
      <c r="AH284" s="3" t="str">
        <f>IFERROR(VLOOKUP(AG284,信号字典!F:G,2,FALSE), "F")</f>
        <v>F</v>
      </c>
      <c r="AI284" s="17"/>
    </row>
    <row r="285" spans="1:35" x14ac:dyDescent="0.15">
      <c r="A285" s="17" t="str">
        <f t="shared" si="128"/>
        <v>_DP02_X</v>
      </c>
      <c r="B285" s="17" t="s">
        <v>179</v>
      </c>
      <c r="C285" s="15" t="s">
        <v>72</v>
      </c>
      <c r="D285" s="15" t="s">
        <v>1902</v>
      </c>
      <c r="E285" s="16" t="s">
        <v>1893</v>
      </c>
      <c r="F285" s="16"/>
      <c r="G285" s="17" t="str">
        <f t="shared" si="123"/>
        <v/>
      </c>
      <c r="H285" s="17" t="str">
        <f t="shared" si="142"/>
        <v/>
      </c>
      <c r="I285" s="17" t="str">
        <f t="shared" si="135"/>
        <v/>
      </c>
      <c r="J285" s="17" t="str">
        <f t="shared" si="129"/>
        <v/>
      </c>
      <c r="K285" s="17" t="str">
        <f t="shared" si="144"/>
        <v>压差</v>
      </c>
      <c r="L285" s="17" t="str">
        <f t="shared" si="144"/>
        <v/>
      </c>
      <c r="M285" s="17" t="str">
        <f t="shared" si="144"/>
        <v/>
      </c>
      <c r="N285" s="17" t="str">
        <f t="shared" si="144"/>
        <v/>
      </c>
      <c r="O285" s="17" t="str">
        <f t="shared" si="140"/>
        <v/>
      </c>
      <c r="P285" s="17" t="str">
        <f t="shared" si="145"/>
        <v/>
      </c>
      <c r="Q285" s="17" t="str">
        <f t="shared" si="145"/>
        <v/>
      </c>
      <c r="R285" s="17" t="str">
        <f t="shared" si="145"/>
        <v/>
      </c>
      <c r="S285" s="17" t="str">
        <f t="shared" si="145"/>
        <v/>
      </c>
      <c r="T285" s="17" t="str">
        <f t="shared" si="130"/>
        <v/>
      </c>
      <c r="U285" s="17" t="str">
        <f t="shared" si="143"/>
        <v/>
      </c>
      <c r="V285" s="17" t="str">
        <f t="shared" si="143"/>
        <v/>
      </c>
      <c r="W285" s="17" t="str">
        <f t="shared" si="131"/>
        <v/>
      </c>
      <c r="X285" s="17" t="str">
        <f t="shared" si="139"/>
        <v/>
      </c>
      <c r="Y285" s="17" t="str">
        <f t="shared" si="141"/>
        <v/>
      </c>
      <c r="Z285" s="17" t="str">
        <f t="shared" si="141"/>
        <v/>
      </c>
      <c r="AA285" s="17" t="str">
        <f t="shared" si="141"/>
        <v>异常</v>
      </c>
      <c r="AB285" s="17" t="str">
        <f t="shared" si="141"/>
        <v/>
      </c>
      <c r="AC285" s="17" t="str">
        <f t="shared" si="133"/>
        <v/>
      </c>
      <c r="AD285" s="17" t="str">
        <f t="shared" si="134"/>
        <v>压差</v>
      </c>
      <c r="AE285" s="3" t="str">
        <f>VLOOKUP(AD285,信号字典!B:C,2,FALSE)</f>
        <v>DP</v>
      </c>
      <c r="AF285" s="17">
        <v>2</v>
      </c>
      <c r="AG285" s="17" t="str">
        <f t="shared" si="132"/>
        <v>异常</v>
      </c>
      <c r="AH285" s="3" t="str">
        <f>IFERROR(VLOOKUP(AG285,信号字典!F:G,2,FALSE), "F")</f>
        <v>X</v>
      </c>
      <c r="AI285" s="17"/>
    </row>
    <row r="286" spans="1:35" x14ac:dyDescent="0.15">
      <c r="A286" s="17" t="str">
        <f t="shared" si="128"/>
        <v>_DP03_X</v>
      </c>
      <c r="B286" s="17" t="s">
        <v>179</v>
      </c>
      <c r="C286" s="15" t="s">
        <v>74</v>
      </c>
      <c r="D286" s="15" t="s">
        <v>1903</v>
      </c>
      <c r="E286" s="16" t="s">
        <v>1893</v>
      </c>
      <c r="F286" s="16"/>
      <c r="G286" s="17" t="str">
        <f t="shared" si="123"/>
        <v/>
      </c>
      <c r="H286" s="17" t="str">
        <f t="shared" si="142"/>
        <v/>
      </c>
      <c r="I286" s="17" t="str">
        <f t="shared" si="135"/>
        <v/>
      </c>
      <c r="J286" s="17" t="str">
        <f t="shared" si="129"/>
        <v/>
      </c>
      <c r="K286" s="17" t="str">
        <f t="shared" si="144"/>
        <v>压差</v>
      </c>
      <c r="L286" s="17" t="str">
        <f t="shared" si="144"/>
        <v/>
      </c>
      <c r="M286" s="17" t="str">
        <f t="shared" si="144"/>
        <v/>
      </c>
      <c r="N286" s="17" t="str">
        <f t="shared" si="144"/>
        <v/>
      </c>
      <c r="O286" s="17" t="str">
        <f t="shared" si="140"/>
        <v/>
      </c>
      <c r="P286" s="17" t="str">
        <f t="shared" si="145"/>
        <v/>
      </c>
      <c r="Q286" s="17" t="str">
        <f t="shared" si="145"/>
        <v/>
      </c>
      <c r="R286" s="17" t="str">
        <f t="shared" si="145"/>
        <v/>
      </c>
      <c r="S286" s="17" t="str">
        <f t="shared" si="145"/>
        <v/>
      </c>
      <c r="T286" s="17" t="str">
        <f t="shared" si="130"/>
        <v/>
      </c>
      <c r="U286" s="17" t="str">
        <f t="shared" si="143"/>
        <v/>
      </c>
      <c r="V286" s="17" t="str">
        <f t="shared" si="143"/>
        <v/>
      </c>
      <c r="W286" s="17" t="str">
        <f t="shared" si="131"/>
        <v/>
      </c>
      <c r="X286" s="17" t="str">
        <f t="shared" si="139"/>
        <v/>
      </c>
      <c r="Y286" s="17" t="str">
        <f t="shared" si="141"/>
        <v/>
      </c>
      <c r="Z286" s="17" t="str">
        <f t="shared" si="141"/>
        <v/>
      </c>
      <c r="AA286" s="17" t="str">
        <f t="shared" si="141"/>
        <v>异常</v>
      </c>
      <c r="AB286" s="17" t="str">
        <f t="shared" si="141"/>
        <v/>
      </c>
      <c r="AC286" s="17" t="str">
        <f t="shared" si="133"/>
        <v/>
      </c>
      <c r="AD286" s="17" t="str">
        <f t="shared" si="134"/>
        <v>压差</v>
      </c>
      <c r="AE286" s="3" t="str">
        <f>VLOOKUP(AD286,信号字典!B:C,2,FALSE)</f>
        <v>DP</v>
      </c>
      <c r="AF286" s="17">
        <v>3</v>
      </c>
      <c r="AG286" s="17" t="str">
        <f t="shared" si="132"/>
        <v>异常</v>
      </c>
      <c r="AH286" s="3" t="str">
        <f>IFERROR(VLOOKUP(AG286,信号字典!F:G,2,FALSE), "F")</f>
        <v>X</v>
      </c>
      <c r="AI286" s="17"/>
    </row>
    <row r="287" spans="1:35" x14ac:dyDescent="0.15">
      <c r="A287" s="17" t="str">
        <f t="shared" si="128"/>
        <v>_PR02_F</v>
      </c>
      <c r="B287" s="17" t="s">
        <v>179</v>
      </c>
      <c r="C287" s="15" t="s">
        <v>78</v>
      </c>
      <c r="D287" s="15" t="s">
        <v>1918</v>
      </c>
      <c r="E287" s="16" t="s">
        <v>1889</v>
      </c>
      <c r="F287" s="16" t="s">
        <v>1919</v>
      </c>
      <c r="G287" s="17" t="str">
        <f t="shared" si="123"/>
        <v/>
      </c>
      <c r="H287" s="17" t="str">
        <f t="shared" si="142"/>
        <v/>
      </c>
      <c r="I287" s="17" t="str">
        <f t="shared" si="135"/>
        <v/>
      </c>
      <c r="J287" s="17" t="str">
        <f t="shared" si="129"/>
        <v>压力</v>
      </c>
      <c r="K287" s="17" t="str">
        <f t="shared" si="144"/>
        <v/>
      </c>
      <c r="L287" s="17" t="str">
        <f t="shared" si="144"/>
        <v/>
      </c>
      <c r="M287" s="17" t="str">
        <f t="shared" si="144"/>
        <v/>
      </c>
      <c r="N287" s="17" t="str">
        <f t="shared" si="144"/>
        <v/>
      </c>
      <c r="O287" s="17" t="str">
        <f t="shared" si="140"/>
        <v/>
      </c>
      <c r="P287" s="17" t="str">
        <f t="shared" si="145"/>
        <v/>
      </c>
      <c r="Q287" s="17" t="str">
        <f t="shared" si="145"/>
        <v/>
      </c>
      <c r="R287" s="17" t="str">
        <f t="shared" si="145"/>
        <v/>
      </c>
      <c r="S287" s="17" t="str">
        <f t="shared" si="145"/>
        <v/>
      </c>
      <c r="T287" s="17" t="str">
        <f t="shared" si="130"/>
        <v/>
      </c>
      <c r="U287" s="17" t="str">
        <f t="shared" si="143"/>
        <v/>
      </c>
      <c r="V287" s="17" t="str">
        <f t="shared" si="143"/>
        <v/>
      </c>
      <c r="W287" s="17" t="str">
        <f t="shared" si="131"/>
        <v/>
      </c>
      <c r="X287" s="17" t="str">
        <f t="shared" si="139"/>
        <v/>
      </c>
      <c r="Y287" s="17" t="str">
        <f t="shared" si="141"/>
        <v/>
      </c>
      <c r="Z287" s="17" t="str">
        <f t="shared" si="141"/>
        <v/>
      </c>
      <c r="AA287" s="17" t="str">
        <f t="shared" si="141"/>
        <v/>
      </c>
      <c r="AB287" s="17" t="str">
        <f t="shared" si="141"/>
        <v/>
      </c>
      <c r="AC287" s="17" t="str">
        <f t="shared" si="133"/>
        <v/>
      </c>
      <c r="AD287" s="17" t="str">
        <f t="shared" si="134"/>
        <v>压力</v>
      </c>
      <c r="AE287" s="3" t="str">
        <f>VLOOKUP(AD287,信号字典!B:C,2,FALSE)</f>
        <v>PR</v>
      </c>
      <c r="AF287" s="17">
        <v>2</v>
      </c>
      <c r="AG287" s="17" t="str">
        <f t="shared" si="132"/>
        <v>反馈值</v>
      </c>
      <c r="AH287" s="3" t="str">
        <f>IFERROR(VLOOKUP(AG287,信号字典!F:G,2,FALSE), "F")</f>
        <v>F</v>
      </c>
      <c r="AI287" s="17"/>
    </row>
    <row r="288" spans="1:35" ht="14.25" customHeight="1" x14ac:dyDescent="0.15">
      <c r="A288" s="17" t="str">
        <f t="shared" si="128"/>
        <v>_SN01_E</v>
      </c>
      <c r="B288" s="17" t="s">
        <v>179</v>
      </c>
      <c r="C288" s="15" t="s">
        <v>88</v>
      </c>
      <c r="D288" s="15" t="s">
        <v>1958</v>
      </c>
      <c r="E288" s="16" t="s">
        <v>1893</v>
      </c>
      <c r="F288" s="16"/>
      <c r="G288" s="17" t="str">
        <f t="shared" si="123"/>
        <v/>
      </c>
      <c r="H288" s="17" t="str">
        <f t="shared" si="142"/>
        <v/>
      </c>
      <c r="I288" s="17"/>
      <c r="J288" s="17" t="str">
        <f t="shared" si="129"/>
        <v/>
      </c>
      <c r="K288" s="17" t="str">
        <f t="shared" si="144"/>
        <v/>
      </c>
      <c r="L288" s="17" t="str">
        <f t="shared" si="144"/>
        <v/>
      </c>
      <c r="M288" s="17" t="str">
        <f t="shared" si="144"/>
        <v/>
      </c>
      <c r="N288" s="17" t="str">
        <f t="shared" si="144"/>
        <v/>
      </c>
      <c r="O288" s="17" t="str">
        <f t="shared" si="140"/>
        <v/>
      </c>
      <c r="P288" s="17" t="str">
        <f t="shared" si="145"/>
        <v/>
      </c>
      <c r="Q288" s="17" t="str">
        <f t="shared" si="145"/>
        <v/>
      </c>
      <c r="R288" s="17" t="str">
        <f t="shared" si="145"/>
        <v/>
      </c>
      <c r="S288" s="17" t="str">
        <f t="shared" si="145"/>
        <v/>
      </c>
      <c r="T288" s="17" t="str">
        <f t="shared" si="130"/>
        <v/>
      </c>
      <c r="U288" s="17" t="str">
        <f t="shared" si="143"/>
        <v/>
      </c>
      <c r="V288" s="17" t="str">
        <f t="shared" si="143"/>
        <v/>
      </c>
      <c r="W288" s="17" t="str">
        <f t="shared" si="131"/>
        <v>状态信号</v>
      </c>
      <c r="X288" s="17" t="str">
        <f t="shared" si="139"/>
        <v/>
      </c>
      <c r="Y288" s="17" t="str">
        <f t="shared" si="141"/>
        <v>故障</v>
      </c>
      <c r="Z288" s="17" t="str">
        <f t="shared" si="141"/>
        <v/>
      </c>
      <c r="AA288" s="17" t="str">
        <f t="shared" si="141"/>
        <v/>
      </c>
      <c r="AB288" s="17" t="str">
        <f t="shared" si="141"/>
        <v/>
      </c>
      <c r="AC288" s="17" t="str">
        <f t="shared" si="133"/>
        <v/>
      </c>
      <c r="AD288" s="17" t="str">
        <f t="shared" si="134"/>
        <v>状态信号</v>
      </c>
      <c r="AE288" s="3" t="str">
        <f>VLOOKUP(AD288,信号字典!B:C,2,FALSE)</f>
        <v>SN</v>
      </c>
      <c r="AF288" s="17">
        <v>1</v>
      </c>
      <c r="AG288" s="17" t="str">
        <f t="shared" si="132"/>
        <v>故障</v>
      </c>
      <c r="AH288" s="3" t="str">
        <f>IFERROR(VLOOKUP(AG288,信号字典!F:G,2,FALSE), "F")</f>
        <v>E</v>
      </c>
      <c r="AI288" s="17"/>
    </row>
    <row r="289" spans="1:35" x14ac:dyDescent="0.15">
      <c r="A289" s="17" t="str">
        <f t="shared" si="128"/>
        <v>_SN02_R</v>
      </c>
      <c r="B289" s="17" t="s">
        <v>179</v>
      </c>
      <c r="C289" s="15" t="s">
        <v>86</v>
      </c>
      <c r="D289" s="15" t="s">
        <v>1957</v>
      </c>
      <c r="E289" s="16" t="s">
        <v>1893</v>
      </c>
      <c r="F289" s="16"/>
      <c r="G289" s="17" t="str">
        <f t="shared" si="123"/>
        <v/>
      </c>
      <c r="H289" s="17" t="str">
        <f t="shared" si="142"/>
        <v/>
      </c>
      <c r="I289" s="17"/>
      <c r="J289" s="17" t="str">
        <f t="shared" si="129"/>
        <v/>
      </c>
      <c r="K289" s="17" t="str">
        <f t="shared" si="144"/>
        <v/>
      </c>
      <c r="L289" s="17" t="str">
        <f t="shared" si="144"/>
        <v/>
      </c>
      <c r="M289" s="17" t="str">
        <f t="shared" si="144"/>
        <v/>
      </c>
      <c r="N289" s="17" t="str">
        <f t="shared" si="144"/>
        <v/>
      </c>
      <c r="O289" s="17" t="str">
        <f t="shared" si="140"/>
        <v/>
      </c>
      <c r="P289" s="17" t="str">
        <f t="shared" si="145"/>
        <v/>
      </c>
      <c r="Q289" s="17" t="str">
        <f t="shared" si="145"/>
        <v/>
      </c>
      <c r="R289" s="17" t="str">
        <f t="shared" si="145"/>
        <v/>
      </c>
      <c r="S289" s="17" t="str">
        <f t="shared" si="145"/>
        <v/>
      </c>
      <c r="T289" s="17" t="str">
        <f t="shared" si="130"/>
        <v/>
      </c>
      <c r="U289" s="17" t="str">
        <f t="shared" si="143"/>
        <v/>
      </c>
      <c r="V289" s="17" t="str">
        <f t="shared" si="143"/>
        <v/>
      </c>
      <c r="W289" s="17" t="str">
        <f t="shared" si="131"/>
        <v>状态信号</v>
      </c>
      <c r="X289" s="17" t="str">
        <f t="shared" si="139"/>
        <v>运行</v>
      </c>
      <c r="Y289" s="17" t="str">
        <f t="shared" si="141"/>
        <v/>
      </c>
      <c r="Z289" s="17" t="str">
        <f t="shared" si="141"/>
        <v/>
      </c>
      <c r="AA289" s="17" t="str">
        <f t="shared" si="141"/>
        <v/>
      </c>
      <c r="AB289" s="17" t="str">
        <f t="shared" si="141"/>
        <v/>
      </c>
      <c r="AC289" s="17" t="str">
        <f t="shared" si="133"/>
        <v/>
      </c>
      <c r="AD289" s="17" t="str">
        <f t="shared" si="134"/>
        <v>状态信号</v>
      </c>
      <c r="AE289" s="3" t="str">
        <f>VLOOKUP(AD289,信号字典!B:C,2,FALSE)</f>
        <v>SN</v>
      </c>
      <c r="AF289" s="17">
        <v>2</v>
      </c>
      <c r="AG289" s="17" t="str">
        <f t="shared" si="132"/>
        <v>运行</v>
      </c>
      <c r="AH289" s="3" t="str">
        <f>IFERROR(VLOOKUP(AG289,信号字典!F:G,2,FALSE), "F")</f>
        <v>R</v>
      </c>
      <c r="AI289" s="17"/>
    </row>
    <row r="290" spans="1:35" x14ac:dyDescent="0.15">
      <c r="A290" s="17" t="str">
        <f t="shared" si="128"/>
        <v>_SN03_E</v>
      </c>
      <c r="B290" s="17" t="s">
        <v>179</v>
      </c>
      <c r="C290" s="15" t="s">
        <v>84</v>
      </c>
      <c r="D290" s="15" t="s">
        <v>1956</v>
      </c>
      <c r="E290" s="16" t="s">
        <v>1893</v>
      </c>
      <c r="F290" s="16"/>
      <c r="G290" s="17" t="str">
        <f t="shared" si="123"/>
        <v/>
      </c>
      <c r="H290" s="17" t="str">
        <f t="shared" si="142"/>
        <v/>
      </c>
      <c r="I290" s="17" t="str">
        <f t="shared" ref="I290:I321" si="146">IF(ISNUMBER(SEARCH(I$1, $C290)), "湿度", "")</f>
        <v/>
      </c>
      <c r="J290" s="17" t="str">
        <f t="shared" si="129"/>
        <v/>
      </c>
      <c r="K290" s="17" t="str">
        <f t="shared" si="144"/>
        <v/>
      </c>
      <c r="L290" s="17" t="str">
        <f t="shared" si="144"/>
        <v/>
      </c>
      <c r="M290" s="17" t="str">
        <f t="shared" si="144"/>
        <v/>
      </c>
      <c r="N290" s="17" t="str">
        <f t="shared" si="144"/>
        <v/>
      </c>
      <c r="O290" s="17" t="str">
        <f t="shared" si="140"/>
        <v/>
      </c>
      <c r="P290" s="17" t="str">
        <f t="shared" si="145"/>
        <v/>
      </c>
      <c r="Q290" s="17" t="str">
        <f t="shared" si="145"/>
        <v/>
      </c>
      <c r="R290" s="17" t="str">
        <f t="shared" si="145"/>
        <v/>
      </c>
      <c r="S290" s="17" t="str">
        <f t="shared" si="145"/>
        <v/>
      </c>
      <c r="T290" s="17" t="str">
        <f t="shared" si="130"/>
        <v/>
      </c>
      <c r="U290" s="17" t="str">
        <f t="shared" si="143"/>
        <v/>
      </c>
      <c r="V290" s="17" t="str">
        <f t="shared" si="143"/>
        <v/>
      </c>
      <c r="W290" s="17" t="str">
        <f t="shared" si="131"/>
        <v>状态信号</v>
      </c>
      <c r="X290" s="17" t="str">
        <f t="shared" si="139"/>
        <v/>
      </c>
      <c r="Y290" s="17" t="str">
        <f t="shared" si="141"/>
        <v>故障</v>
      </c>
      <c r="Z290" s="17" t="str">
        <f t="shared" si="141"/>
        <v/>
      </c>
      <c r="AA290" s="17" t="str">
        <f t="shared" si="141"/>
        <v/>
      </c>
      <c r="AB290" s="17" t="str">
        <f t="shared" si="141"/>
        <v/>
      </c>
      <c r="AC290" s="17" t="str">
        <f t="shared" si="133"/>
        <v/>
      </c>
      <c r="AD290" s="17" t="str">
        <f t="shared" si="134"/>
        <v>状态信号</v>
      </c>
      <c r="AE290" s="3" t="str">
        <f>VLOOKUP(AD290,信号字典!B:C,2,FALSE)</f>
        <v>SN</v>
      </c>
      <c r="AF290" s="17">
        <v>3</v>
      </c>
      <c r="AG290" s="17" t="str">
        <f t="shared" si="132"/>
        <v>故障</v>
      </c>
      <c r="AH290" s="3" t="str">
        <f>IFERROR(VLOOKUP(AG290,信号字典!F:G,2,FALSE), "F")</f>
        <v>E</v>
      </c>
      <c r="AI290" s="17"/>
    </row>
    <row r="291" spans="1:35" x14ac:dyDescent="0.15">
      <c r="A291" s="17" t="str">
        <f t="shared" si="128"/>
        <v>_SN04_M</v>
      </c>
      <c r="B291" s="17" t="s">
        <v>179</v>
      </c>
      <c r="C291" s="15" t="s">
        <v>80</v>
      </c>
      <c r="D291" s="15" t="s">
        <v>1954</v>
      </c>
      <c r="E291" s="16" t="s">
        <v>1893</v>
      </c>
      <c r="F291" s="16"/>
      <c r="G291" s="17" t="str">
        <f t="shared" si="123"/>
        <v/>
      </c>
      <c r="H291" s="17" t="str">
        <f t="shared" si="142"/>
        <v/>
      </c>
      <c r="I291" s="17" t="str">
        <f t="shared" si="146"/>
        <v/>
      </c>
      <c r="J291" s="17" t="str">
        <f t="shared" si="129"/>
        <v/>
      </c>
      <c r="K291" s="17" t="str">
        <f t="shared" si="144"/>
        <v/>
      </c>
      <c r="L291" s="17" t="str">
        <f t="shared" si="144"/>
        <v/>
      </c>
      <c r="M291" s="17" t="str">
        <f t="shared" si="144"/>
        <v/>
      </c>
      <c r="N291" s="17" t="str">
        <f t="shared" si="144"/>
        <v/>
      </c>
      <c r="O291" s="17" t="str">
        <f t="shared" si="140"/>
        <v/>
      </c>
      <c r="P291" s="17" t="str">
        <f t="shared" si="145"/>
        <v/>
      </c>
      <c r="Q291" s="17" t="str">
        <f t="shared" si="145"/>
        <v/>
      </c>
      <c r="R291" s="17" t="str">
        <f t="shared" si="145"/>
        <v/>
      </c>
      <c r="S291" s="17" t="str">
        <f t="shared" si="145"/>
        <v/>
      </c>
      <c r="T291" s="17" t="str">
        <f t="shared" si="130"/>
        <v/>
      </c>
      <c r="U291" s="17" t="str">
        <f t="shared" si="143"/>
        <v/>
      </c>
      <c r="V291" s="17" t="str">
        <f t="shared" si="143"/>
        <v/>
      </c>
      <c r="W291" s="17" t="str">
        <f t="shared" si="131"/>
        <v>状态信号</v>
      </c>
      <c r="X291" s="17" t="str">
        <f t="shared" si="139"/>
        <v/>
      </c>
      <c r="Y291" s="17" t="str">
        <f t="shared" si="141"/>
        <v/>
      </c>
      <c r="Z291" s="17" t="str">
        <f t="shared" si="141"/>
        <v>远程</v>
      </c>
      <c r="AA291" s="17" t="str">
        <f t="shared" si="141"/>
        <v/>
      </c>
      <c r="AB291" s="17" t="str">
        <f t="shared" si="141"/>
        <v/>
      </c>
      <c r="AC291" s="17" t="str">
        <f t="shared" si="133"/>
        <v/>
      </c>
      <c r="AD291" s="17" t="str">
        <f t="shared" si="134"/>
        <v>状态信号</v>
      </c>
      <c r="AE291" s="3" t="str">
        <f>VLOOKUP(AD291,信号字典!B:C,2,FALSE)</f>
        <v>SN</v>
      </c>
      <c r="AF291" s="17">
        <v>4</v>
      </c>
      <c r="AG291" s="17" t="str">
        <f t="shared" si="132"/>
        <v>远程</v>
      </c>
      <c r="AH291" s="3" t="str">
        <f>IFERROR(VLOOKUP(AG291,信号字典!F:G,2,FALSE), "F")</f>
        <v>M</v>
      </c>
      <c r="AI291" s="17"/>
    </row>
    <row r="292" spans="1:35" x14ac:dyDescent="0.15">
      <c r="A292" s="17" t="str">
        <f t="shared" si="128"/>
        <v>_SN05_R</v>
      </c>
      <c r="B292" s="17" t="s">
        <v>179</v>
      </c>
      <c r="C292" s="15" t="s">
        <v>82</v>
      </c>
      <c r="D292" s="15" t="s">
        <v>1955</v>
      </c>
      <c r="E292" s="16" t="s">
        <v>1893</v>
      </c>
      <c r="F292" s="16"/>
      <c r="G292" s="17" t="str">
        <f t="shared" si="123"/>
        <v/>
      </c>
      <c r="H292" s="17" t="str">
        <f t="shared" si="142"/>
        <v/>
      </c>
      <c r="I292" s="17" t="str">
        <f t="shared" si="146"/>
        <v/>
      </c>
      <c r="J292" s="17" t="str">
        <f t="shared" si="129"/>
        <v/>
      </c>
      <c r="K292" s="17" t="str">
        <f t="shared" si="144"/>
        <v/>
      </c>
      <c r="L292" s="17" t="str">
        <f t="shared" si="144"/>
        <v/>
      </c>
      <c r="M292" s="17" t="str">
        <f t="shared" si="144"/>
        <v/>
      </c>
      <c r="N292" s="17" t="str">
        <f t="shared" si="144"/>
        <v/>
      </c>
      <c r="O292" s="17" t="str">
        <f t="shared" si="140"/>
        <v/>
      </c>
      <c r="P292" s="17" t="str">
        <f t="shared" si="145"/>
        <v/>
      </c>
      <c r="Q292" s="17" t="str">
        <f t="shared" si="145"/>
        <v/>
      </c>
      <c r="R292" s="17" t="str">
        <f t="shared" si="145"/>
        <v/>
      </c>
      <c r="S292" s="17" t="str">
        <f t="shared" si="145"/>
        <v/>
      </c>
      <c r="T292" s="17" t="str">
        <f t="shared" si="130"/>
        <v/>
      </c>
      <c r="U292" s="17" t="str">
        <f t="shared" si="143"/>
        <v/>
      </c>
      <c r="V292" s="17" t="str">
        <f t="shared" si="143"/>
        <v/>
      </c>
      <c r="W292" s="17" t="str">
        <f t="shared" si="131"/>
        <v>状态信号</v>
      </c>
      <c r="X292" s="17" t="str">
        <f t="shared" si="139"/>
        <v>运行</v>
      </c>
      <c r="Y292" s="17" t="str">
        <f t="shared" si="141"/>
        <v/>
      </c>
      <c r="Z292" s="17" t="str">
        <f t="shared" si="141"/>
        <v/>
      </c>
      <c r="AA292" s="17" t="str">
        <f t="shared" si="141"/>
        <v/>
      </c>
      <c r="AB292" s="17" t="str">
        <f t="shared" si="141"/>
        <v/>
      </c>
      <c r="AC292" s="17" t="str">
        <f t="shared" si="133"/>
        <v/>
      </c>
      <c r="AD292" s="17" t="str">
        <f t="shared" si="134"/>
        <v>状态信号</v>
      </c>
      <c r="AE292" s="3" t="str">
        <f>VLOOKUP(AD292,信号字典!B:C,2,FALSE)</f>
        <v>SN</v>
      </c>
      <c r="AF292" s="17">
        <v>5</v>
      </c>
      <c r="AG292" s="17" t="str">
        <f t="shared" si="132"/>
        <v>运行</v>
      </c>
      <c r="AH292" s="3" t="str">
        <f>IFERROR(VLOOKUP(AG292,信号字典!F:G,2,FALSE), "F")</f>
        <v>R</v>
      </c>
      <c r="AI292" s="17"/>
    </row>
    <row r="293" spans="1:35" x14ac:dyDescent="0.15">
      <c r="A293" s="17" t="str">
        <f t="shared" si="128"/>
        <v>_SN06_S</v>
      </c>
      <c r="B293" s="17" t="s">
        <v>179</v>
      </c>
      <c r="C293" s="18" t="s">
        <v>90</v>
      </c>
      <c r="D293" s="15" t="s">
        <v>1907</v>
      </c>
      <c r="E293" s="16" t="s">
        <v>1893</v>
      </c>
      <c r="F293" s="16"/>
      <c r="G293" s="17" t="str">
        <f t="shared" si="123"/>
        <v/>
      </c>
      <c r="H293" s="17" t="str">
        <f t="shared" si="142"/>
        <v/>
      </c>
      <c r="I293" s="17" t="str">
        <f t="shared" si="146"/>
        <v/>
      </c>
      <c r="J293" s="17" t="str">
        <f t="shared" si="129"/>
        <v/>
      </c>
      <c r="K293" s="17" t="str">
        <f t="shared" si="144"/>
        <v/>
      </c>
      <c r="L293" s="17" t="str">
        <f t="shared" si="144"/>
        <v/>
      </c>
      <c r="M293" s="17" t="str">
        <f t="shared" si="144"/>
        <v/>
      </c>
      <c r="N293" s="17" t="str">
        <f t="shared" si="144"/>
        <v/>
      </c>
      <c r="O293" s="17" t="str">
        <f t="shared" si="140"/>
        <v/>
      </c>
      <c r="P293" s="17" t="str">
        <f t="shared" si="145"/>
        <v/>
      </c>
      <c r="Q293" s="17" t="str">
        <f t="shared" si="145"/>
        <v/>
      </c>
      <c r="R293" s="17" t="str">
        <f t="shared" si="145"/>
        <v/>
      </c>
      <c r="S293" s="17" t="str">
        <f t="shared" si="145"/>
        <v/>
      </c>
      <c r="T293" s="17" t="str">
        <f t="shared" si="130"/>
        <v/>
      </c>
      <c r="U293" s="17" t="str">
        <f t="shared" si="143"/>
        <v/>
      </c>
      <c r="V293" s="17" t="str">
        <f t="shared" si="143"/>
        <v/>
      </c>
      <c r="W293" s="17" t="str">
        <f t="shared" si="131"/>
        <v/>
      </c>
      <c r="X293" s="17" t="str">
        <f t="shared" si="139"/>
        <v/>
      </c>
      <c r="Y293" s="17" t="str">
        <f t="shared" si="141"/>
        <v/>
      </c>
      <c r="Z293" s="17" t="str">
        <f t="shared" si="141"/>
        <v/>
      </c>
      <c r="AA293" s="17" t="str">
        <f t="shared" si="141"/>
        <v/>
      </c>
      <c r="AB293" s="17" t="str">
        <f t="shared" si="141"/>
        <v/>
      </c>
      <c r="AC293" s="17" t="s">
        <v>1883</v>
      </c>
      <c r="AD293" s="17" t="s">
        <v>1908</v>
      </c>
      <c r="AE293" s="3" t="str">
        <f>VLOOKUP(AD293,信号字典!B:C,2,FALSE)</f>
        <v>SN</v>
      </c>
      <c r="AF293" s="17">
        <v>6</v>
      </c>
      <c r="AG293" s="17" t="str">
        <f t="shared" si="132"/>
        <v>设定值</v>
      </c>
      <c r="AH293" s="3" t="str">
        <f>IFERROR(VLOOKUP(AG293,信号字典!F:G,2,FALSE), "F")</f>
        <v>S</v>
      </c>
      <c r="AI293" s="17"/>
    </row>
    <row r="294" spans="1:35" x14ac:dyDescent="0.15">
      <c r="A294" s="7" t="str">
        <f t="shared" si="128"/>
        <v>_CR01_F</v>
      </c>
      <c r="B294" s="7" t="s">
        <v>653</v>
      </c>
      <c r="C294" s="22" t="s">
        <v>514</v>
      </c>
      <c r="D294" s="22"/>
      <c r="E294" s="23"/>
      <c r="F294" s="23"/>
      <c r="G294" s="7" t="str">
        <f t="shared" si="123"/>
        <v/>
      </c>
      <c r="H294" s="7" t="str">
        <f t="shared" si="142"/>
        <v/>
      </c>
      <c r="I294" s="7" t="str">
        <f t="shared" si="146"/>
        <v/>
      </c>
      <c r="J294" s="7" t="str">
        <f t="shared" si="129"/>
        <v/>
      </c>
      <c r="K294" s="7" t="str">
        <f t="shared" si="144"/>
        <v/>
      </c>
      <c r="L294" s="7" t="str">
        <f t="shared" si="144"/>
        <v/>
      </c>
      <c r="M294" s="7" t="str">
        <f t="shared" si="144"/>
        <v/>
      </c>
      <c r="N294" s="7" t="str">
        <f t="shared" si="144"/>
        <v/>
      </c>
      <c r="O294" s="7" t="str">
        <f t="shared" si="140"/>
        <v/>
      </c>
      <c r="P294" s="7" t="str">
        <f t="shared" si="145"/>
        <v>电流</v>
      </c>
      <c r="Q294" s="7" t="str">
        <f t="shared" si="145"/>
        <v/>
      </c>
      <c r="R294" s="7" t="str">
        <f t="shared" si="145"/>
        <v/>
      </c>
      <c r="S294" s="7" t="str">
        <f t="shared" si="145"/>
        <v/>
      </c>
      <c r="T294" s="7" t="str">
        <f t="shared" si="130"/>
        <v/>
      </c>
      <c r="U294" s="7" t="str">
        <f t="shared" si="143"/>
        <v/>
      </c>
      <c r="V294" s="7" t="str">
        <f t="shared" si="143"/>
        <v/>
      </c>
      <c r="W294" s="7" t="str">
        <f t="shared" si="131"/>
        <v/>
      </c>
      <c r="X294" s="7" t="str">
        <f t="shared" si="139"/>
        <v/>
      </c>
      <c r="Y294" s="7" t="str">
        <f t="shared" si="141"/>
        <v/>
      </c>
      <c r="Z294" s="7" t="str">
        <f t="shared" si="141"/>
        <v/>
      </c>
      <c r="AA294" s="7" t="str">
        <f t="shared" si="141"/>
        <v/>
      </c>
      <c r="AB294" s="7" t="str">
        <f t="shared" si="141"/>
        <v/>
      </c>
      <c r="AC294" s="7" t="str">
        <f t="shared" ref="AC294:AC311" si="147">IF(ISNUMBER(SEARCH(AC$1, $C294)), AC$1, "")</f>
        <v/>
      </c>
      <c r="AD294" s="7" t="str">
        <f t="shared" ref="AD294:AD311" si="148">G294&amp;H294&amp;I294&amp;J294&amp;K294&amp;L294&amp;M294&amp;N294&amp;O294&amp;P294&amp;Q294&amp;R294&amp;S294&amp;T294&amp;U294&amp;V294&amp;W294</f>
        <v>电流</v>
      </c>
      <c r="AE294" s="3" t="str">
        <f>VLOOKUP(AD294,信号字典!B:C,2,FALSE)</f>
        <v>CR</v>
      </c>
      <c r="AF294" s="7">
        <v>1</v>
      </c>
      <c r="AG294" s="7" t="str">
        <f t="shared" si="132"/>
        <v>反馈值</v>
      </c>
      <c r="AH294" s="3" t="str">
        <f>IFERROR(VLOOKUP(AG294,信号字典!F:G,2,FALSE), "F")</f>
        <v>F</v>
      </c>
      <c r="AI294" s="7"/>
    </row>
    <row r="295" spans="1:35" x14ac:dyDescent="0.15">
      <c r="A295" s="7" t="str">
        <f t="shared" si="128"/>
        <v>_PW01_F</v>
      </c>
      <c r="B295" s="7" t="s">
        <v>653</v>
      </c>
      <c r="C295" s="22" t="s">
        <v>516</v>
      </c>
      <c r="D295" s="22"/>
      <c r="E295" s="23"/>
      <c r="F295" s="23"/>
      <c r="G295" s="7" t="str">
        <f t="shared" si="123"/>
        <v/>
      </c>
      <c r="H295" s="7" t="str">
        <f t="shared" si="142"/>
        <v/>
      </c>
      <c r="I295" s="7" t="str">
        <f t="shared" si="146"/>
        <v/>
      </c>
      <c r="J295" s="7" t="str">
        <f t="shared" si="129"/>
        <v/>
      </c>
      <c r="K295" s="7" t="str">
        <f t="shared" si="144"/>
        <v/>
      </c>
      <c r="L295" s="7" t="str">
        <f t="shared" si="144"/>
        <v/>
      </c>
      <c r="M295" s="7" t="str">
        <f t="shared" si="144"/>
        <v/>
      </c>
      <c r="N295" s="7" t="str">
        <f t="shared" si="144"/>
        <v/>
      </c>
      <c r="O295" s="7" t="str">
        <f t="shared" si="140"/>
        <v/>
      </c>
      <c r="P295" s="7" t="str">
        <f t="shared" si="145"/>
        <v/>
      </c>
      <c r="Q295" s="7" t="str">
        <f t="shared" si="145"/>
        <v/>
      </c>
      <c r="R295" s="7" t="str">
        <f t="shared" si="145"/>
        <v>功率</v>
      </c>
      <c r="S295" s="7" t="str">
        <f t="shared" si="145"/>
        <v/>
      </c>
      <c r="T295" s="7" t="str">
        <f t="shared" si="130"/>
        <v/>
      </c>
      <c r="U295" s="7" t="str">
        <f t="shared" si="143"/>
        <v/>
      </c>
      <c r="V295" s="7" t="str">
        <f t="shared" si="143"/>
        <v/>
      </c>
      <c r="W295" s="7" t="str">
        <f t="shared" si="131"/>
        <v/>
      </c>
      <c r="X295" s="7" t="str">
        <f t="shared" si="139"/>
        <v/>
      </c>
      <c r="Y295" s="7" t="str">
        <f t="shared" si="141"/>
        <v/>
      </c>
      <c r="Z295" s="7" t="str">
        <f t="shared" si="141"/>
        <v/>
      </c>
      <c r="AA295" s="7" t="str">
        <f t="shared" si="141"/>
        <v/>
      </c>
      <c r="AB295" s="7" t="str">
        <f t="shared" si="141"/>
        <v/>
      </c>
      <c r="AC295" s="7" t="str">
        <f t="shared" si="147"/>
        <v/>
      </c>
      <c r="AD295" s="7" t="str">
        <f t="shared" si="148"/>
        <v>功率</v>
      </c>
      <c r="AE295" s="3" t="str">
        <f>VLOOKUP(AD295,信号字典!B:C,2,FALSE)</f>
        <v>PW</v>
      </c>
      <c r="AF295" s="7">
        <v>1</v>
      </c>
      <c r="AG295" s="7" t="str">
        <f t="shared" si="132"/>
        <v>反馈值</v>
      </c>
      <c r="AH295" s="3" t="str">
        <f>IFERROR(VLOOKUP(AG295,信号字典!F:G,2,FALSE), "F")</f>
        <v>F</v>
      </c>
      <c r="AI295" s="7"/>
    </row>
    <row r="296" spans="1:35" x14ac:dyDescent="0.15">
      <c r="A296" s="7" t="str">
        <f t="shared" si="128"/>
        <v>_FQ01_F</v>
      </c>
      <c r="B296" s="7" t="s">
        <v>653</v>
      </c>
      <c r="C296" s="22" t="s">
        <v>556</v>
      </c>
      <c r="D296" s="22" t="s">
        <v>1960</v>
      </c>
      <c r="E296" s="23" t="s">
        <v>1889</v>
      </c>
      <c r="F296" s="23" t="s">
        <v>1895</v>
      </c>
      <c r="G296" s="7" t="str">
        <f t="shared" si="123"/>
        <v/>
      </c>
      <c r="H296" s="7" t="str">
        <f t="shared" si="142"/>
        <v/>
      </c>
      <c r="I296" s="7" t="str">
        <f t="shared" si="146"/>
        <v/>
      </c>
      <c r="J296" s="7" t="str">
        <f t="shared" si="129"/>
        <v/>
      </c>
      <c r="K296" s="7" t="str">
        <f t="shared" si="144"/>
        <v/>
      </c>
      <c r="L296" s="7" t="str">
        <f t="shared" si="144"/>
        <v/>
      </c>
      <c r="M296" s="7" t="str">
        <f t="shared" si="144"/>
        <v>频率</v>
      </c>
      <c r="N296" s="7" t="str">
        <f t="shared" si="144"/>
        <v/>
      </c>
      <c r="O296" s="7" t="str">
        <f t="shared" si="140"/>
        <v/>
      </c>
      <c r="P296" s="7" t="str">
        <f t="shared" si="145"/>
        <v/>
      </c>
      <c r="Q296" s="7" t="str">
        <f t="shared" si="145"/>
        <v/>
      </c>
      <c r="R296" s="7" t="str">
        <f t="shared" si="145"/>
        <v/>
      </c>
      <c r="S296" s="7" t="str">
        <f t="shared" si="145"/>
        <v/>
      </c>
      <c r="T296" s="7" t="str">
        <f t="shared" si="130"/>
        <v/>
      </c>
      <c r="U296" s="7" t="str">
        <f t="shared" si="143"/>
        <v/>
      </c>
      <c r="V296" s="7" t="str">
        <f t="shared" si="143"/>
        <v/>
      </c>
      <c r="W296" s="7" t="str">
        <f t="shared" si="131"/>
        <v/>
      </c>
      <c r="X296" s="7" t="str">
        <f t="shared" si="139"/>
        <v/>
      </c>
      <c r="Y296" s="7" t="str">
        <f t="shared" ref="Y296:AB315" si="149">IF(ISNUMBER(SEARCH(Y$1, $C296)), Y$1, "")</f>
        <v/>
      </c>
      <c r="Z296" s="7" t="str">
        <f t="shared" si="149"/>
        <v/>
      </c>
      <c r="AA296" s="7" t="str">
        <f t="shared" si="149"/>
        <v/>
      </c>
      <c r="AB296" s="7" t="str">
        <f t="shared" si="149"/>
        <v/>
      </c>
      <c r="AC296" s="7" t="str">
        <f t="shared" si="147"/>
        <v/>
      </c>
      <c r="AD296" s="7" t="str">
        <f t="shared" si="148"/>
        <v>频率</v>
      </c>
      <c r="AE296" s="3" t="str">
        <f>VLOOKUP(AD296,信号字典!B:C,2,FALSE)</f>
        <v>FQ</v>
      </c>
      <c r="AF296" s="7">
        <v>1</v>
      </c>
      <c r="AG296" s="7" t="str">
        <f t="shared" si="132"/>
        <v>反馈值</v>
      </c>
      <c r="AH296" s="3" t="str">
        <f>IFERROR(VLOOKUP(AG296,信号字典!F:G,2,FALSE), "F")</f>
        <v>F</v>
      </c>
      <c r="AI296" s="7"/>
    </row>
    <row r="297" spans="1:35" x14ac:dyDescent="0.15">
      <c r="A297" s="7" t="str">
        <f t="shared" si="128"/>
        <v>_EF01_F</v>
      </c>
      <c r="B297" s="7" t="s">
        <v>653</v>
      </c>
      <c r="C297" s="22" t="s">
        <v>557</v>
      </c>
      <c r="D297" s="22" t="s">
        <v>1961</v>
      </c>
      <c r="E297" s="23" t="s">
        <v>1889</v>
      </c>
      <c r="F297" s="23" t="s">
        <v>1890</v>
      </c>
      <c r="G297" s="7" t="str">
        <f t="shared" si="123"/>
        <v/>
      </c>
      <c r="H297" s="7" t="str">
        <f t="shared" si="142"/>
        <v/>
      </c>
      <c r="I297" s="7" t="str">
        <f t="shared" si="146"/>
        <v/>
      </c>
      <c r="J297" s="7" t="str">
        <f t="shared" si="129"/>
        <v/>
      </c>
      <c r="K297" s="7" t="str">
        <f t="shared" si="144"/>
        <v/>
      </c>
      <c r="L297" s="7" t="str">
        <f t="shared" si="144"/>
        <v/>
      </c>
      <c r="M297" s="7" t="str">
        <f t="shared" si="144"/>
        <v/>
      </c>
      <c r="N297" s="7" t="str">
        <f t="shared" si="144"/>
        <v/>
      </c>
      <c r="O297" s="7" t="str">
        <f t="shared" si="140"/>
        <v>效率</v>
      </c>
      <c r="P297" s="7" t="str">
        <f t="shared" si="145"/>
        <v/>
      </c>
      <c r="Q297" s="7" t="str">
        <f t="shared" si="145"/>
        <v/>
      </c>
      <c r="R297" s="7" t="str">
        <f t="shared" si="145"/>
        <v/>
      </c>
      <c r="S297" s="7" t="str">
        <f t="shared" si="145"/>
        <v/>
      </c>
      <c r="T297" s="7" t="str">
        <f t="shared" si="130"/>
        <v/>
      </c>
      <c r="U297" s="7" t="str">
        <f t="shared" si="143"/>
        <v/>
      </c>
      <c r="V297" s="7" t="str">
        <f t="shared" si="143"/>
        <v/>
      </c>
      <c r="W297" s="7" t="str">
        <f t="shared" si="131"/>
        <v/>
      </c>
      <c r="X297" s="7" t="str">
        <f t="shared" si="139"/>
        <v/>
      </c>
      <c r="Y297" s="7" t="str">
        <f t="shared" si="149"/>
        <v/>
      </c>
      <c r="Z297" s="7" t="str">
        <f t="shared" si="149"/>
        <v/>
      </c>
      <c r="AA297" s="7" t="str">
        <f t="shared" si="149"/>
        <v/>
      </c>
      <c r="AB297" s="7" t="str">
        <f t="shared" si="149"/>
        <v/>
      </c>
      <c r="AC297" s="7" t="str">
        <f t="shared" si="147"/>
        <v/>
      </c>
      <c r="AD297" s="7" t="str">
        <f t="shared" si="148"/>
        <v>效率</v>
      </c>
      <c r="AE297" s="3" t="str">
        <f>VLOOKUP(AD297,信号字典!B:C,2,FALSE)</f>
        <v>EF</v>
      </c>
      <c r="AF297" s="7">
        <v>1</v>
      </c>
      <c r="AG297" s="7" t="str">
        <f t="shared" si="132"/>
        <v>反馈值</v>
      </c>
      <c r="AH297" s="3" t="str">
        <f>IFERROR(VLOOKUP(AG297,信号字典!F:G,2,FALSE), "F")</f>
        <v>F</v>
      </c>
      <c r="AI297" s="7"/>
    </row>
    <row r="298" spans="1:35" x14ac:dyDescent="0.15">
      <c r="A298" s="7" t="str">
        <f t="shared" si="128"/>
        <v>_DP01_F</v>
      </c>
      <c r="B298" s="7" t="s">
        <v>653</v>
      </c>
      <c r="C298" s="22" t="s">
        <v>558</v>
      </c>
      <c r="D298" s="22" t="s">
        <v>1962</v>
      </c>
      <c r="E298" s="23" t="s">
        <v>1889</v>
      </c>
      <c r="F298" s="23" t="s">
        <v>1919</v>
      </c>
      <c r="G298" s="7" t="str">
        <f t="shared" si="123"/>
        <v/>
      </c>
      <c r="H298" s="7" t="str">
        <f t="shared" si="142"/>
        <v/>
      </c>
      <c r="I298" s="7" t="str">
        <f t="shared" si="146"/>
        <v/>
      </c>
      <c r="J298" s="7" t="str">
        <f t="shared" si="129"/>
        <v/>
      </c>
      <c r="K298" s="7" t="str">
        <f t="shared" si="144"/>
        <v>压差</v>
      </c>
      <c r="L298" s="7" t="str">
        <f t="shared" si="144"/>
        <v/>
      </c>
      <c r="M298" s="7" t="str">
        <f t="shared" si="144"/>
        <v/>
      </c>
      <c r="N298" s="7" t="str">
        <f t="shared" si="144"/>
        <v/>
      </c>
      <c r="O298" s="7" t="str">
        <f t="shared" si="140"/>
        <v/>
      </c>
      <c r="P298" s="7" t="str">
        <f t="shared" si="145"/>
        <v/>
      </c>
      <c r="Q298" s="7" t="str">
        <f t="shared" si="145"/>
        <v/>
      </c>
      <c r="R298" s="7" t="str">
        <f t="shared" si="145"/>
        <v/>
      </c>
      <c r="S298" s="7" t="str">
        <f t="shared" si="145"/>
        <v/>
      </c>
      <c r="T298" s="7" t="str">
        <f t="shared" si="130"/>
        <v/>
      </c>
      <c r="U298" s="7" t="str">
        <f t="shared" si="143"/>
        <v/>
      </c>
      <c r="V298" s="7" t="str">
        <f t="shared" si="143"/>
        <v/>
      </c>
      <c r="W298" s="7" t="str">
        <f t="shared" si="131"/>
        <v/>
      </c>
      <c r="X298" s="7" t="str">
        <f t="shared" si="139"/>
        <v/>
      </c>
      <c r="Y298" s="7" t="str">
        <f t="shared" si="149"/>
        <v/>
      </c>
      <c r="Z298" s="7" t="str">
        <f t="shared" si="149"/>
        <v/>
      </c>
      <c r="AA298" s="7" t="str">
        <f t="shared" si="149"/>
        <v/>
      </c>
      <c r="AB298" s="7" t="str">
        <f t="shared" si="149"/>
        <v/>
      </c>
      <c r="AC298" s="7" t="str">
        <f t="shared" si="147"/>
        <v/>
      </c>
      <c r="AD298" s="7" t="str">
        <f t="shared" si="148"/>
        <v>压差</v>
      </c>
      <c r="AE298" s="3" t="str">
        <f>VLOOKUP(AD298,信号字典!B:C,2,FALSE)</f>
        <v>DP</v>
      </c>
      <c r="AF298" s="7">
        <v>1</v>
      </c>
      <c r="AG298" s="7" t="str">
        <f t="shared" si="132"/>
        <v>反馈值</v>
      </c>
      <c r="AH298" s="3" t="str">
        <f>IFERROR(VLOOKUP(AG298,信号字典!F:G,2,FALSE), "F")</f>
        <v>F</v>
      </c>
      <c r="AI298" s="7"/>
    </row>
    <row r="299" spans="1:35" x14ac:dyDescent="0.15">
      <c r="A299" s="7" t="str">
        <f t="shared" si="128"/>
        <v>_PR01_F</v>
      </c>
      <c r="B299" s="7" t="s">
        <v>653</v>
      </c>
      <c r="C299" s="22" t="s">
        <v>654</v>
      </c>
      <c r="D299" s="22"/>
      <c r="E299" s="23"/>
      <c r="F299" s="23"/>
      <c r="G299" s="7" t="str">
        <f t="shared" si="123"/>
        <v/>
      </c>
      <c r="H299" s="7" t="str">
        <f t="shared" si="142"/>
        <v/>
      </c>
      <c r="I299" s="7" t="str">
        <f t="shared" si="146"/>
        <v/>
      </c>
      <c r="J299" s="7" t="str">
        <f t="shared" si="129"/>
        <v>压力</v>
      </c>
      <c r="K299" s="7" t="str">
        <f t="shared" si="144"/>
        <v/>
      </c>
      <c r="L299" s="7" t="str">
        <f t="shared" si="144"/>
        <v/>
      </c>
      <c r="M299" s="7" t="str">
        <f t="shared" si="144"/>
        <v/>
      </c>
      <c r="N299" s="7" t="str">
        <f t="shared" si="144"/>
        <v/>
      </c>
      <c r="O299" s="7" t="str">
        <f t="shared" si="140"/>
        <v/>
      </c>
      <c r="P299" s="7" t="str">
        <f t="shared" si="145"/>
        <v/>
      </c>
      <c r="Q299" s="7" t="str">
        <f t="shared" si="145"/>
        <v/>
      </c>
      <c r="R299" s="7" t="str">
        <f t="shared" si="145"/>
        <v/>
      </c>
      <c r="S299" s="7" t="str">
        <f t="shared" si="145"/>
        <v/>
      </c>
      <c r="T299" s="7" t="str">
        <f t="shared" si="130"/>
        <v/>
      </c>
      <c r="U299" s="7" t="str">
        <f t="shared" si="143"/>
        <v/>
      </c>
      <c r="V299" s="7" t="str">
        <f t="shared" si="143"/>
        <v/>
      </c>
      <c r="W299" s="7" t="str">
        <f t="shared" si="131"/>
        <v/>
      </c>
      <c r="X299" s="7" t="str">
        <f t="shared" si="139"/>
        <v/>
      </c>
      <c r="Y299" s="7" t="str">
        <f t="shared" si="149"/>
        <v/>
      </c>
      <c r="Z299" s="7" t="str">
        <f t="shared" si="149"/>
        <v/>
      </c>
      <c r="AA299" s="7" t="str">
        <f t="shared" si="149"/>
        <v/>
      </c>
      <c r="AB299" s="7" t="str">
        <f t="shared" si="149"/>
        <v/>
      </c>
      <c r="AC299" s="7" t="str">
        <f t="shared" si="147"/>
        <v/>
      </c>
      <c r="AD299" s="7" t="str">
        <f t="shared" si="148"/>
        <v>压力</v>
      </c>
      <c r="AE299" s="3" t="str">
        <f>VLOOKUP(AD299,信号字典!B:C,2,FALSE)</f>
        <v>PR</v>
      </c>
      <c r="AF299" s="7">
        <v>1</v>
      </c>
      <c r="AG299" s="7" t="str">
        <f t="shared" si="132"/>
        <v>反馈值</v>
      </c>
      <c r="AH299" s="3" t="str">
        <f>IFERROR(VLOOKUP(AG299,信号字典!F:G,2,FALSE), "F")</f>
        <v>F</v>
      </c>
      <c r="AI299" s="7"/>
    </row>
    <row r="300" spans="1:35" x14ac:dyDescent="0.15">
      <c r="A300" s="7" t="str">
        <f t="shared" si="128"/>
        <v>_PR02_F</v>
      </c>
      <c r="B300" s="7" t="s">
        <v>653</v>
      </c>
      <c r="C300" s="22" t="s">
        <v>655</v>
      </c>
      <c r="D300" s="22"/>
      <c r="E300" s="23"/>
      <c r="F300" s="23"/>
      <c r="G300" s="7" t="str">
        <f t="shared" si="123"/>
        <v/>
      </c>
      <c r="H300" s="7" t="str">
        <f t="shared" si="142"/>
        <v/>
      </c>
      <c r="I300" s="7" t="str">
        <f t="shared" si="146"/>
        <v/>
      </c>
      <c r="J300" s="7" t="str">
        <f t="shared" si="129"/>
        <v>压力</v>
      </c>
      <c r="K300" s="7" t="str">
        <f t="shared" si="144"/>
        <v/>
      </c>
      <c r="L300" s="7" t="str">
        <f t="shared" si="144"/>
        <v/>
      </c>
      <c r="M300" s="7" t="str">
        <f t="shared" si="144"/>
        <v/>
      </c>
      <c r="N300" s="7" t="str">
        <f t="shared" si="144"/>
        <v/>
      </c>
      <c r="O300" s="7" t="str">
        <f t="shared" si="140"/>
        <v/>
      </c>
      <c r="P300" s="7" t="str">
        <f t="shared" si="145"/>
        <v/>
      </c>
      <c r="Q300" s="7" t="str">
        <f t="shared" si="145"/>
        <v/>
      </c>
      <c r="R300" s="7" t="str">
        <f t="shared" si="145"/>
        <v/>
      </c>
      <c r="S300" s="7" t="str">
        <f t="shared" si="145"/>
        <v/>
      </c>
      <c r="T300" s="7" t="str">
        <f t="shared" si="130"/>
        <v/>
      </c>
      <c r="U300" s="7" t="str">
        <f t="shared" si="143"/>
        <v/>
      </c>
      <c r="V300" s="7" t="str">
        <f t="shared" si="143"/>
        <v/>
      </c>
      <c r="W300" s="7" t="str">
        <f t="shared" si="131"/>
        <v/>
      </c>
      <c r="X300" s="7" t="str">
        <f t="shared" si="139"/>
        <v/>
      </c>
      <c r="Y300" s="7" t="str">
        <f t="shared" si="149"/>
        <v/>
      </c>
      <c r="Z300" s="7" t="str">
        <f t="shared" si="149"/>
        <v/>
      </c>
      <c r="AA300" s="7" t="str">
        <f t="shared" si="149"/>
        <v/>
      </c>
      <c r="AB300" s="7" t="str">
        <f t="shared" si="149"/>
        <v/>
      </c>
      <c r="AC300" s="7" t="str">
        <f t="shared" si="147"/>
        <v/>
      </c>
      <c r="AD300" s="7" t="str">
        <f t="shared" si="148"/>
        <v>压力</v>
      </c>
      <c r="AE300" s="3" t="str">
        <f>VLOOKUP(AD300,信号字典!B:C,2,FALSE)</f>
        <v>PR</v>
      </c>
      <c r="AF300" s="7">
        <v>2</v>
      </c>
      <c r="AG300" s="7" t="str">
        <f t="shared" si="132"/>
        <v>反馈值</v>
      </c>
      <c r="AH300" s="3" t="str">
        <f>IFERROR(VLOOKUP(AG300,信号字典!F:G,2,FALSE), "F")</f>
        <v>F</v>
      </c>
      <c r="AI300" s="7"/>
    </row>
    <row r="301" spans="1:35" x14ac:dyDescent="0.15">
      <c r="A301" s="7" t="str">
        <f t="shared" si="128"/>
        <v>_SN01_E</v>
      </c>
      <c r="B301" s="7" t="s">
        <v>653</v>
      </c>
      <c r="C301" s="22" t="s">
        <v>536</v>
      </c>
      <c r="D301" s="22" t="s">
        <v>1963</v>
      </c>
      <c r="E301" s="23" t="s">
        <v>1893</v>
      </c>
      <c r="F301" s="23"/>
      <c r="G301" s="7" t="str">
        <f t="shared" si="123"/>
        <v/>
      </c>
      <c r="H301" s="7" t="str">
        <f t="shared" si="142"/>
        <v/>
      </c>
      <c r="I301" s="7" t="str">
        <f t="shared" si="146"/>
        <v/>
      </c>
      <c r="J301" s="7" t="str">
        <f t="shared" si="129"/>
        <v/>
      </c>
      <c r="K301" s="7" t="str">
        <f t="shared" si="144"/>
        <v/>
      </c>
      <c r="L301" s="7" t="str">
        <f t="shared" si="144"/>
        <v/>
      </c>
      <c r="M301" s="7" t="str">
        <f t="shared" si="144"/>
        <v/>
      </c>
      <c r="N301" s="7" t="str">
        <f t="shared" si="144"/>
        <v/>
      </c>
      <c r="O301" s="7" t="str">
        <f t="shared" si="140"/>
        <v/>
      </c>
      <c r="P301" s="7" t="str">
        <f t="shared" si="145"/>
        <v/>
      </c>
      <c r="Q301" s="7" t="str">
        <f t="shared" si="145"/>
        <v/>
      </c>
      <c r="R301" s="7" t="str">
        <f t="shared" si="145"/>
        <v/>
      </c>
      <c r="S301" s="7" t="str">
        <f t="shared" si="145"/>
        <v/>
      </c>
      <c r="T301" s="7" t="str">
        <f t="shared" si="130"/>
        <v/>
      </c>
      <c r="U301" s="7" t="str">
        <f t="shared" si="143"/>
        <v/>
      </c>
      <c r="V301" s="7" t="str">
        <f t="shared" si="143"/>
        <v/>
      </c>
      <c r="W301" s="7" t="str">
        <f t="shared" si="131"/>
        <v>状态信号</v>
      </c>
      <c r="X301" s="7" t="str">
        <f t="shared" si="139"/>
        <v/>
      </c>
      <c r="Y301" s="7" t="str">
        <f t="shared" si="149"/>
        <v>故障</v>
      </c>
      <c r="Z301" s="7" t="str">
        <f t="shared" si="149"/>
        <v/>
      </c>
      <c r="AA301" s="7" t="str">
        <f t="shared" si="149"/>
        <v/>
      </c>
      <c r="AB301" s="7" t="str">
        <f t="shared" si="149"/>
        <v/>
      </c>
      <c r="AC301" s="7" t="str">
        <f t="shared" si="147"/>
        <v/>
      </c>
      <c r="AD301" s="7" t="str">
        <f t="shared" si="148"/>
        <v>状态信号</v>
      </c>
      <c r="AE301" s="3" t="str">
        <f>VLOOKUP(AD301,信号字典!B:C,2,FALSE)</f>
        <v>SN</v>
      </c>
      <c r="AF301" s="7">
        <v>1</v>
      </c>
      <c r="AG301" s="7" t="str">
        <f t="shared" si="132"/>
        <v>故障</v>
      </c>
      <c r="AH301" s="3" t="str">
        <f>IFERROR(VLOOKUP(AG301,信号字典!F:G,2,FALSE), "F")</f>
        <v>E</v>
      </c>
      <c r="AI301" s="7"/>
    </row>
    <row r="302" spans="1:35" x14ac:dyDescent="0.15">
      <c r="A302" s="7" t="str">
        <f t="shared" si="128"/>
        <v>_SN02_M</v>
      </c>
      <c r="B302" s="7" t="s">
        <v>653</v>
      </c>
      <c r="C302" s="22" t="s">
        <v>537</v>
      </c>
      <c r="D302" s="22" t="s">
        <v>1964</v>
      </c>
      <c r="E302" s="23" t="s">
        <v>1893</v>
      </c>
      <c r="F302" s="23"/>
      <c r="G302" s="7" t="str">
        <f t="shared" si="123"/>
        <v/>
      </c>
      <c r="H302" s="7" t="str">
        <f t="shared" si="142"/>
        <v/>
      </c>
      <c r="I302" s="7" t="str">
        <f t="shared" si="146"/>
        <v/>
      </c>
      <c r="J302" s="7" t="str">
        <f t="shared" si="129"/>
        <v/>
      </c>
      <c r="K302" s="7" t="str">
        <f t="shared" si="144"/>
        <v/>
      </c>
      <c r="L302" s="7" t="str">
        <f t="shared" si="144"/>
        <v/>
      </c>
      <c r="M302" s="7" t="str">
        <f t="shared" si="144"/>
        <v/>
      </c>
      <c r="N302" s="7" t="str">
        <f t="shared" si="144"/>
        <v/>
      </c>
      <c r="O302" s="7" t="str">
        <f t="shared" si="140"/>
        <v/>
      </c>
      <c r="P302" s="7" t="str">
        <f t="shared" si="145"/>
        <v/>
      </c>
      <c r="Q302" s="7" t="str">
        <f t="shared" si="145"/>
        <v/>
      </c>
      <c r="R302" s="7" t="str">
        <f t="shared" si="145"/>
        <v/>
      </c>
      <c r="S302" s="7" t="str">
        <f t="shared" si="145"/>
        <v/>
      </c>
      <c r="T302" s="7" t="str">
        <f t="shared" si="130"/>
        <v/>
      </c>
      <c r="U302" s="7" t="str">
        <f t="shared" ref="U302:V321" si="150">IF(ISNUMBER(SEARCH(U$1, $C302)), U$1, "")</f>
        <v/>
      </c>
      <c r="V302" s="7" t="str">
        <f t="shared" si="150"/>
        <v/>
      </c>
      <c r="W302" s="7" t="str">
        <f t="shared" si="131"/>
        <v>状态信号</v>
      </c>
      <c r="X302" s="7" t="str">
        <f t="shared" si="139"/>
        <v/>
      </c>
      <c r="Y302" s="7" t="str">
        <f t="shared" si="149"/>
        <v/>
      </c>
      <c r="Z302" s="7" t="str">
        <f t="shared" si="149"/>
        <v>远程</v>
      </c>
      <c r="AA302" s="7" t="str">
        <f t="shared" si="149"/>
        <v/>
      </c>
      <c r="AB302" s="7" t="str">
        <f t="shared" si="149"/>
        <v/>
      </c>
      <c r="AC302" s="7" t="str">
        <f t="shared" si="147"/>
        <v/>
      </c>
      <c r="AD302" s="7" t="str">
        <f t="shared" si="148"/>
        <v>状态信号</v>
      </c>
      <c r="AE302" s="3" t="str">
        <f>VLOOKUP(AD302,信号字典!B:C,2,FALSE)</f>
        <v>SN</v>
      </c>
      <c r="AF302" s="7">
        <v>2</v>
      </c>
      <c r="AG302" s="7" t="str">
        <f t="shared" si="132"/>
        <v>远程</v>
      </c>
      <c r="AH302" s="3" t="str">
        <f>IFERROR(VLOOKUP(AG302,信号字典!F:G,2,FALSE), "F")</f>
        <v>M</v>
      </c>
      <c r="AI302" s="7"/>
    </row>
    <row r="303" spans="1:35" x14ac:dyDescent="0.15">
      <c r="A303" s="7" t="str">
        <f t="shared" si="128"/>
        <v>_SN03_R</v>
      </c>
      <c r="B303" s="7" t="s">
        <v>653</v>
      </c>
      <c r="C303" s="22" t="s">
        <v>538</v>
      </c>
      <c r="D303" s="22" t="s">
        <v>1965</v>
      </c>
      <c r="E303" s="23" t="s">
        <v>1893</v>
      </c>
      <c r="F303" s="23"/>
      <c r="G303" s="7" t="str">
        <f t="shared" si="123"/>
        <v/>
      </c>
      <c r="H303" s="7" t="str">
        <f t="shared" si="142"/>
        <v/>
      </c>
      <c r="I303" s="7" t="str">
        <f t="shared" si="146"/>
        <v/>
      </c>
      <c r="J303" s="7" t="str">
        <f t="shared" si="129"/>
        <v/>
      </c>
      <c r="K303" s="7" t="str">
        <f t="shared" si="144"/>
        <v/>
      </c>
      <c r="L303" s="7" t="str">
        <f t="shared" si="144"/>
        <v/>
      </c>
      <c r="M303" s="7" t="str">
        <f t="shared" si="144"/>
        <v/>
      </c>
      <c r="N303" s="7" t="str">
        <f t="shared" si="144"/>
        <v/>
      </c>
      <c r="O303" s="7" t="str">
        <f t="shared" si="140"/>
        <v/>
      </c>
      <c r="P303" s="7" t="str">
        <f t="shared" si="145"/>
        <v/>
      </c>
      <c r="Q303" s="7" t="str">
        <f t="shared" si="145"/>
        <v/>
      </c>
      <c r="R303" s="7" t="str">
        <f t="shared" si="145"/>
        <v/>
      </c>
      <c r="S303" s="7" t="str">
        <f t="shared" si="145"/>
        <v/>
      </c>
      <c r="T303" s="7" t="str">
        <f t="shared" si="130"/>
        <v/>
      </c>
      <c r="U303" s="7" t="str">
        <f t="shared" si="150"/>
        <v/>
      </c>
      <c r="V303" s="7" t="str">
        <f t="shared" si="150"/>
        <v/>
      </c>
      <c r="W303" s="7" t="str">
        <f t="shared" si="131"/>
        <v>状态信号</v>
      </c>
      <c r="X303" s="7" t="str">
        <f t="shared" si="139"/>
        <v>运行</v>
      </c>
      <c r="Y303" s="7" t="str">
        <f t="shared" si="149"/>
        <v/>
      </c>
      <c r="Z303" s="7" t="str">
        <f t="shared" si="149"/>
        <v/>
      </c>
      <c r="AA303" s="7" t="str">
        <f t="shared" si="149"/>
        <v/>
      </c>
      <c r="AB303" s="7" t="str">
        <f t="shared" si="149"/>
        <v/>
      </c>
      <c r="AC303" s="7" t="str">
        <f t="shared" si="147"/>
        <v/>
      </c>
      <c r="AD303" s="7" t="str">
        <f t="shared" si="148"/>
        <v>状态信号</v>
      </c>
      <c r="AE303" s="3" t="str">
        <f>VLOOKUP(AD303,信号字典!B:C,2,FALSE)</f>
        <v>SN</v>
      </c>
      <c r="AF303" s="7">
        <v>3</v>
      </c>
      <c r="AG303" s="7" t="str">
        <f t="shared" si="132"/>
        <v>运行</v>
      </c>
      <c r="AH303" s="3" t="str">
        <f>IFERROR(VLOOKUP(AG303,信号字典!F:G,2,FALSE), "F")</f>
        <v>R</v>
      </c>
      <c r="AI303" s="7"/>
    </row>
    <row r="304" spans="1:35" x14ac:dyDescent="0.15">
      <c r="A304" s="17" t="str">
        <f t="shared" si="128"/>
        <v>_OP01_F</v>
      </c>
      <c r="B304" s="17" t="s">
        <v>207</v>
      </c>
      <c r="C304" s="15" t="s">
        <v>193</v>
      </c>
      <c r="D304" s="15" t="s">
        <v>1888</v>
      </c>
      <c r="E304" s="16" t="s">
        <v>1889</v>
      </c>
      <c r="F304" s="16" t="s">
        <v>1890</v>
      </c>
      <c r="G304" s="17" t="str">
        <f t="shared" si="123"/>
        <v/>
      </c>
      <c r="H304" s="17" t="str">
        <f t="shared" si="142"/>
        <v/>
      </c>
      <c r="I304" s="17" t="str">
        <f t="shared" si="146"/>
        <v/>
      </c>
      <c r="J304" s="17" t="str">
        <f t="shared" si="129"/>
        <v/>
      </c>
      <c r="K304" s="17" t="str">
        <f t="shared" ref="K304:N323" si="151">IF(ISNUMBER(SEARCH(K$1, $C304)), K$1, "")</f>
        <v/>
      </c>
      <c r="L304" s="17" t="str">
        <f t="shared" si="151"/>
        <v/>
      </c>
      <c r="M304" s="17" t="str">
        <f t="shared" si="151"/>
        <v/>
      </c>
      <c r="N304" s="17" t="str">
        <f t="shared" si="151"/>
        <v>开度</v>
      </c>
      <c r="O304" s="17" t="str">
        <f t="shared" si="140"/>
        <v/>
      </c>
      <c r="P304" s="17" t="str">
        <f t="shared" ref="P304:S323" si="152">IF(ISNUMBER(SEARCH(P$1, $C304)), P$1, "")</f>
        <v/>
      </c>
      <c r="Q304" s="17" t="str">
        <f t="shared" si="152"/>
        <v/>
      </c>
      <c r="R304" s="17" t="str">
        <f t="shared" si="152"/>
        <v/>
      </c>
      <c r="S304" s="17" t="str">
        <f t="shared" si="152"/>
        <v/>
      </c>
      <c r="T304" s="17" t="str">
        <f t="shared" si="130"/>
        <v/>
      </c>
      <c r="U304" s="17" t="str">
        <f t="shared" si="150"/>
        <v/>
      </c>
      <c r="V304" s="17" t="str">
        <f t="shared" si="150"/>
        <v/>
      </c>
      <c r="W304" s="17" t="str">
        <f t="shared" si="131"/>
        <v/>
      </c>
      <c r="X304" s="17" t="str">
        <f t="shared" si="139"/>
        <v/>
      </c>
      <c r="Y304" s="17" t="str">
        <f t="shared" si="149"/>
        <v/>
      </c>
      <c r="Z304" s="17" t="str">
        <f t="shared" si="149"/>
        <v/>
      </c>
      <c r="AA304" s="17" t="str">
        <f t="shared" si="149"/>
        <v/>
      </c>
      <c r="AB304" s="17" t="str">
        <f t="shared" si="149"/>
        <v/>
      </c>
      <c r="AC304" s="17" t="str">
        <f t="shared" si="147"/>
        <v/>
      </c>
      <c r="AD304" s="17" t="str">
        <f t="shared" si="148"/>
        <v>开度</v>
      </c>
      <c r="AE304" s="3" t="str">
        <f>VLOOKUP(AD304,信号字典!B:C,2,FALSE)</f>
        <v>OP</v>
      </c>
      <c r="AF304" s="17">
        <v>1</v>
      </c>
      <c r="AG304" s="17" t="str">
        <f t="shared" si="132"/>
        <v>反馈值</v>
      </c>
      <c r="AH304" s="3" t="str">
        <f>IFERROR(VLOOKUP(AG304,信号字典!F:G,2,FALSE), "F")</f>
        <v>F</v>
      </c>
      <c r="AI304" s="17"/>
    </row>
    <row r="305" spans="1:35" x14ac:dyDescent="0.15">
      <c r="A305" s="17" t="str">
        <f t="shared" si="128"/>
        <v>_OP02_X</v>
      </c>
      <c r="B305" s="17" t="s">
        <v>207</v>
      </c>
      <c r="C305" s="15" t="s">
        <v>194</v>
      </c>
      <c r="D305" s="15" t="s">
        <v>1892</v>
      </c>
      <c r="E305" s="16" t="s">
        <v>1893</v>
      </c>
      <c r="F305" s="16"/>
      <c r="G305" s="17" t="str">
        <f t="shared" si="123"/>
        <v/>
      </c>
      <c r="H305" s="17" t="str">
        <f t="shared" si="142"/>
        <v/>
      </c>
      <c r="I305" s="17" t="str">
        <f t="shared" si="146"/>
        <v/>
      </c>
      <c r="J305" s="17" t="str">
        <f t="shared" si="129"/>
        <v/>
      </c>
      <c r="K305" s="17" t="str">
        <f t="shared" si="151"/>
        <v/>
      </c>
      <c r="L305" s="17" t="str">
        <f t="shared" si="151"/>
        <v/>
      </c>
      <c r="M305" s="17" t="str">
        <f t="shared" si="151"/>
        <v/>
      </c>
      <c r="N305" s="17" t="str">
        <f t="shared" si="151"/>
        <v>开度</v>
      </c>
      <c r="O305" s="17" t="str">
        <f t="shared" si="140"/>
        <v/>
      </c>
      <c r="P305" s="17" t="str">
        <f t="shared" si="152"/>
        <v/>
      </c>
      <c r="Q305" s="17" t="str">
        <f t="shared" si="152"/>
        <v/>
      </c>
      <c r="R305" s="17" t="str">
        <f t="shared" si="152"/>
        <v/>
      </c>
      <c r="S305" s="17" t="str">
        <f t="shared" si="152"/>
        <v/>
      </c>
      <c r="T305" s="17" t="str">
        <f t="shared" si="130"/>
        <v/>
      </c>
      <c r="U305" s="17" t="str">
        <f t="shared" si="150"/>
        <v/>
      </c>
      <c r="V305" s="17" t="str">
        <f t="shared" si="150"/>
        <v/>
      </c>
      <c r="W305" s="17" t="str">
        <f t="shared" si="131"/>
        <v/>
      </c>
      <c r="X305" s="17" t="str">
        <f t="shared" si="139"/>
        <v/>
      </c>
      <c r="Y305" s="17" t="str">
        <f t="shared" si="149"/>
        <v/>
      </c>
      <c r="Z305" s="17" t="str">
        <f t="shared" si="149"/>
        <v/>
      </c>
      <c r="AA305" s="17" t="str">
        <f t="shared" si="149"/>
        <v>异常</v>
      </c>
      <c r="AB305" s="17" t="str">
        <f t="shared" si="149"/>
        <v/>
      </c>
      <c r="AC305" s="17" t="str">
        <f t="shared" si="147"/>
        <v/>
      </c>
      <c r="AD305" s="17" t="str">
        <f t="shared" si="148"/>
        <v>开度</v>
      </c>
      <c r="AE305" s="3" t="str">
        <f>VLOOKUP(AD305,信号字典!B:C,2,FALSE)</f>
        <v>OP</v>
      </c>
      <c r="AF305" s="17">
        <v>2</v>
      </c>
      <c r="AG305" s="17" t="str">
        <f t="shared" si="132"/>
        <v>异常</v>
      </c>
      <c r="AH305" s="3" t="str">
        <f>IFERROR(VLOOKUP(AG305,信号字典!F:G,2,FALSE), "F")</f>
        <v>X</v>
      </c>
      <c r="AI305" s="17"/>
    </row>
    <row r="306" spans="1:35" x14ac:dyDescent="0.15">
      <c r="A306" s="17" t="str">
        <f t="shared" si="128"/>
        <v>_TE01_F</v>
      </c>
      <c r="B306" s="17" t="s">
        <v>207</v>
      </c>
      <c r="C306" s="15" t="s">
        <v>46</v>
      </c>
      <c r="D306" s="15" t="s">
        <v>1900</v>
      </c>
      <c r="E306" s="16" t="s">
        <v>1889</v>
      </c>
      <c r="F306" s="16" t="s">
        <v>1898</v>
      </c>
      <c r="G306" s="17" t="str">
        <f t="shared" si="123"/>
        <v>温度</v>
      </c>
      <c r="H306" s="17" t="str">
        <f t="shared" si="142"/>
        <v/>
      </c>
      <c r="I306" s="17" t="str">
        <f t="shared" si="146"/>
        <v/>
      </c>
      <c r="J306" s="17" t="str">
        <f t="shared" si="129"/>
        <v/>
      </c>
      <c r="K306" s="17" t="str">
        <f t="shared" si="151"/>
        <v/>
      </c>
      <c r="L306" s="17" t="str">
        <f t="shared" si="151"/>
        <v/>
      </c>
      <c r="M306" s="17" t="str">
        <f t="shared" si="151"/>
        <v/>
      </c>
      <c r="N306" s="17" t="str">
        <f t="shared" si="151"/>
        <v/>
      </c>
      <c r="O306" s="17" t="str">
        <f t="shared" si="140"/>
        <v/>
      </c>
      <c r="P306" s="17" t="str">
        <f t="shared" si="152"/>
        <v/>
      </c>
      <c r="Q306" s="17" t="str">
        <f t="shared" si="152"/>
        <v/>
      </c>
      <c r="R306" s="17" t="str">
        <f t="shared" si="152"/>
        <v/>
      </c>
      <c r="S306" s="17" t="str">
        <f t="shared" si="152"/>
        <v/>
      </c>
      <c r="T306" s="17" t="str">
        <f t="shared" si="130"/>
        <v/>
      </c>
      <c r="U306" s="17" t="str">
        <f t="shared" si="150"/>
        <v/>
      </c>
      <c r="V306" s="17" t="str">
        <f t="shared" si="150"/>
        <v/>
      </c>
      <c r="W306" s="17" t="str">
        <f t="shared" si="131"/>
        <v/>
      </c>
      <c r="X306" s="17" t="str">
        <f t="shared" si="139"/>
        <v/>
      </c>
      <c r="Y306" s="17" t="str">
        <f t="shared" si="149"/>
        <v/>
      </c>
      <c r="Z306" s="17" t="str">
        <f t="shared" si="149"/>
        <v/>
      </c>
      <c r="AA306" s="17" t="str">
        <f t="shared" si="149"/>
        <v/>
      </c>
      <c r="AB306" s="17" t="str">
        <f t="shared" si="149"/>
        <v/>
      </c>
      <c r="AC306" s="17" t="str">
        <f t="shared" si="147"/>
        <v/>
      </c>
      <c r="AD306" s="17" t="str">
        <f t="shared" si="148"/>
        <v>温度</v>
      </c>
      <c r="AE306" s="3" t="str">
        <f>VLOOKUP(AD306,信号字典!B:C,2,FALSE)</f>
        <v>TE</v>
      </c>
      <c r="AF306" s="17">
        <v>1</v>
      </c>
      <c r="AG306" s="17" t="str">
        <f t="shared" si="132"/>
        <v>反馈值</v>
      </c>
      <c r="AH306" s="3" t="str">
        <f>IFERROR(VLOOKUP(AG306,信号字典!F:G,2,FALSE), "F")</f>
        <v>F</v>
      </c>
      <c r="AI306" s="17"/>
    </row>
    <row r="307" spans="1:35" x14ac:dyDescent="0.15">
      <c r="A307" s="17" t="str">
        <f t="shared" si="128"/>
        <v>_TE02_X</v>
      </c>
      <c r="B307" s="17" t="s">
        <v>207</v>
      </c>
      <c r="C307" s="15" t="s">
        <v>64</v>
      </c>
      <c r="D307" s="15" t="s">
        <v>1901</v>
      </c>
      <c r="E307" s="16" t="s">
        <v>1893</v>
      </c>
      <c r="F307" s="16"/>
      <c r="G307" s="17" t="str">
        <f t="shared" ref="G307:G370" si="153">IF(ISNUMBER(SEARCH(G$1, $C307)), "温度", "")</f>
        <v>温度</v>
      </c>
      <c r="H307" s="17" t="str">
        <f t="shared" si="142"/>
        <v/>
      </c>
      <c r="I307" s="17" t="str">
        <f t="shared" si="146"/>
        <v/>
      </c>
      <c r="J307" s="17" t="str">
        <f t="shared" si="129"/>
        <v/>
      </c>
      <c r="K307" s="17" t="str">
        <f t="shared" si="151"/>
        <v/>
      </c>
      <c r="L307" s="17" t="str">
        <f t="shared" si="151"/>
        <v/>
      </c>
      <c r="M307" s="17" t="str">
        <f t="shared" si="151"/>
        <v/>
      </c>
      <c r="N307" s="17" t="str">
        <f t="shared" si="151"/>
        <v/>
      </c>
      <c r="O307" s="17" t="str">
        <f t="shared" si="140"/>
        <v/>
      </c>
      <c r="P307" s="17" t="str">
        <f t="shared" si="152"/>
        <v/>
      </c>
      <c r="Q307" s="17" t="str">
        <f t="shared" si="152"/>
        <v/>
      </c>
      <c r="R307" s="17" t="str">
        <f t="shared" si="152"/>
        <v/>
      </c>
      <c r="S307" s="17" t="str">
        <f t="shared" si="152"/>
        <v/>
      </c>
      <c r="T307" s="17" t="str">
        <f t="shared" si="130"/>
        <v/>
      </c>
      <c r="U307" s="17" t="str">
        <f t="shared" si="150"/>
        <v/>
      </c>
      <c r="V307" s="17" t="str">
        <f t="shared" si="150"/>
        <v/>
      </c>
      <c r="W307" s="17" t="str">
        <f t="shared" si="131"/>
        <v/>
      </c>
      <c r="X307" s="17" t="str">
        <f t="shared" si="139"/>
        <v/>
      </c>
      <c r="Y307" s="17" t="str">
        <f t="shared" si="149"/>
        <v/>
      </c>
      <c r="Z307" s="17" t="str">
        <f t="shared" si="149"/>
        <v/>
      </c>
      <c r="AA307" s="17" t="str">
        <f t="shared" si="149"/>
        <v>异常</v>
      </c>
      <c r="AB307" s="17" t="str">
        <f t="shared" si="149"/>
        <v/>
      </c>
      <c r="AC307" s="17" t="str">
        <f t="shared" si="147"/>
        <v/>
      </c>
      <c r="AD307" s="17" t="str">
        <f t="shared" si="148"/>
        <v>温度</v>
      </c>
      <c r="AE307" s="3" t="str">
        <f>VLOOKUP(AD307,信号字典!B:C,2,FALSE)</f>
        <v>TE</v>
      </c>
      <c r="AF307" s="17">
        <v>2</v>
      </c>
      <c r="AG307" s="17" t="str">
        <f t="shared" si="132"/>
        <v>异常</v>
      </c>
      <c r="AH307" s="3" t="str">
        <f>IFERROR(VLOOKUP(AG307,信号字典!F:G,2,FALSE), "F")</f>
        <v>X</v>
      </c>
      <c r="AI307" s="17"/>
    </row>
    <row r="308" spans="1:35" x14ac:dyDescent="0.15">
      <c r="A308" s="17" t="str">
        <f t="shared" si="128"/>
        <v>_DP01_X</v>
      </c>
      <c r="B308" s="17" t="s">
        <v>207</v>
      </c>
      <c r="C308" s="15" t="s">
        <v>72</v>
      </c>
      <c r="D308" s="15" t="s">
        <v>1902</v>
      </c>
      <c r="E308" s="16" t="s">
        <v>1893</v>
      </c>
      <c r="F308" s="16"/>
      <c r="G308" s="17" t="str">
        <f t="shared" si="153"/>
        <v/>
      </c>
      <c r="H308" s="17" t="str">
        <f t="shared" si="142"/>
        <v/>
      </c>
      <c r="I308" s="17" t="str">
        <f t="shared" si="146"/>
        <v/>
      </c>
      <c r="J308" s="17" t="str">
        <f t="shared" si="129"/>
        <v/>
      </c>
      <c r="K308" s="17" t="str">
        <f t="shared" si="151"/>
        <v>压差</v>
      </c>
      <c r="L308" s="17" t="str">
        <f t="shared" si="151"/>
        <v/>
      </c>
      <c r="M308" s="17" t="str">
        <f t="shared" si="151"/>
        <v/>
      </c>
      <c r="N308" s="17" t="str">
        <f t="shared" si="151"/>
        <v/>
      </c>
      <c r="O308" s="17" t="str">
        <f t="shared" si="140"/>
        <v/>
      </c>
      <c r="P308" s="17" t="str">
        <f t="shared" si="152"/>
        <v/>
      </c>
      <c r="Q308" s="17" t="str">
        <f t="shared" si="152"/>
        <v/>
      </c>
      <c r="R308" s="17" t="str">
        <f t="shared" si="152"/>
        <v/>
      </c>
      <c r="S308" s="17" t="str">
        <f t="shared" si="152"/>
        <v/>
      </c>
      <c r="T308" s="17" t="str">
        <f t="shared" si="130"/>
        <v/>
      </c>
      <c r="U308" s="17" t="str">
        <f t="shared" si="150"/>
        <v/>
      </c>
      <c r="V308" s="17" t="str">
        <f t="shared" si="150"/>
        <v/>
      </c>
      <c r="W308" s="17" t="str">
        <f t="shared" si="131"/>
        <v/>
      </c>
      <c r="X308" s="17" t="str">
        <f t="shared" si="139"/>
        <v/>
      </c>
      <c r="Y308" s="17" t="str">
        <f t="shared" si="149"/>
        <v/>
      </c>
      <c r="Z308" s="17" t="str">
        <f t="shared" si="149"/>
        <v/>
      </c>
      <c r="AA308" s="17" t="str">
        <f t="shared" si="149"/>
        <v>异常</v>
      </c>
      <c r="AB308" s="17" t="str">
        <f t="shared" si="149"/>
        <v/>
      </c>
      <c r="AC308" s="17" t="str">
        <f t="shared" si="147"/>
        <v/>
      </c>
      <c r="AD308" s="17" t="str">
        <f t="shared" si="148"/>
        <v>压差</v>
      </c>
      <c r="AE308" s="3" t="str">
        <f>VLOOKUP(AD308,信号字典!B:C,2,FALSE)</f>
        <v>DP</v>
      </c>
      <c r="AF308" s="17">
        <v>1</v>
      </c>
      <c r="AG308" s="17" t="str">
        <f t="shared" si="132"/>
        <v>异常</v>
      </c>
      <c r="AH308" s="3" t="str">
        <f>IFERROR(VLOOKUP(AG308,信号字典!F:G,2,FALSE), "F")</f>
        <v>X</v>
      </c>
      <c r="AI308" s="17"/>
    </row>
    <row r="309" spans="1:35" x14ac:dyDescent="0.15">
      <c r="A309" s="17" t="str">
        <f t="shared" si="128"/>
        <v>_SN01_E</v>
      </c>
      <c r="B309" s="17" t="s">
        <v>207</v>
      </c>
      <c r="C309" s="15" t="s">
        <v>84</v>
      </c>
      <c r="D309" s="15" t="s">
        <v>1904</v>
      </c>
      <c r="E309" s="16" t="s">
        <v>1893</v>
      </c>
      <c r="F309" s="16"/>
      <c r="G309" s="17" t="str">
        <f t="shared" si="153"/>
        <v/>
      </c>
      <c r="H309" s="17" t="str">
        <f t="shared" si="142"/>
        <v/>
      </c>
      <c r="I309" s="17" t="str">
        <f t="shared" si="146"/>
        <v/>
      </c>
      <c r="J309" s="17" t="str">
        <f t="shared" si="129"/>
        <v/>
      </c>
      <c r="K309" s="17" t="str">
        <f t="shared" si="151"/>
        <v/>
      </c>
      <c r="L309" s="17" t="str">
        <f t="shared" si="151"/>
        <v/>
      </c>
      <c r="M309" s="17" t="str">
        <f t="shared" si="151"/>
        <v/>
      </c>
      <c r="N309" s="17" t="str">
        <f t="shared" si="151"/>
        <v/>
      </c>
      <c r="O309" s="17" t="str">
        <f t="shared" si="140"/>
        <v/>
      </c>
      <c r="P309" s="17" t="str">
        <f t="shared" si="152"/>
        <v/>
      </c>
      <c r="Q309" s="17" t="str">
        <f t="shared" si="152"/>
        <v/>
      </c>
      <c r="R309" s="17" t="str">
        <f t="shared" si="152"/>
        <v/>
      </c>
      <c r="S309" s="17" t="str">
        <f t="shared" si="152"/>
        <v/>
      </c>
      <c r="T309" s="17" t="str">
        <f t="shared" si="130"/>
        <v/>
      </c>
      <c r="U309" s="17" t="str">
        <f t="shared" si="150"/>
        <v/>
      </c>
      <c r="V309" s="17" t="str">
        <f t="shared" si="150"/>
        <v/>
      </c>
      <c r="W309" s="17" t="str">
        <f t="shared" si="131"/>
        <v>状态信号</v>
      </c>
      <c r="X309" s="17" t="str">
        <f t="shared" si="139"/>
        <v/>
      </c>
      <c r="Y309" s="17" t="str">
        <f t="shared" si="149"/>
        <v>故障</v>
      </c>
      <c r="Z309" s="17" t="str">
        <f t="shared" si="149"/>
        <v/>
      </c>
      <c r="AA309" s="17" t="str">
        <f t="shared" si="149"/>
        <v/>
      </c>
      <c r="AB309" s="17" t="str">
        <f t="shared" si="149"/>
        <v/>
      </c>
      <c r="AC309" s="17" t="str">
        <f t="shared" si="147"/>
        <v/>
      </c>
      <c r="AD309" s="17" t="str">
        <f t="shared" si="148"/>
        <v>状态信号</v>
      </c>
      <c r="AE309" s="3" t="str">
        <f>VLOOKUP(AD309,信号字典!B:C,2,FALSE)</f>
        <v>SN</v>
      </c>
      <c r="AF309" s="17">
        <v>1</v>
      </c>
      <c r="AG309" s="17" t="str">
        <f t="shared" si="132"/>
        <v>故障</v>
      </c>
      <c r="AH309" s="3" t="str">
        <f>IFERROR(VLOOKUP(AG309,信号字典!F:G,2,FALSE), "F")</f>
        <v>E</v>
      </c>
      <c r="AI309" s="17"/>
    </row>
    <row r="310" spans="1:35" x14ac:dyDescent="0.15">
      <c r="A310" s="17" t="str">
        <f t="shared" si="128"/>
        <v>_SN02_M</v>
      </c>
      <c r="B310" s="17" t="s">
        <v>207</v>
      </c>
      <c r="C310" s="15" t="s">
        <v>80</v>
      </c>
      <c r="D310" s="15" t="s">
        <v>1905</v>
      </c>
      <c r="E310" s="16" t="s">
        <v>1893</v>
      </c>
      <c r="F310" s="16"/>
      <c r="G310" s="17" t="str">
        <f t="shared" si="153"/>
        <v/>
      </c>
      <c r="H310" s="17" t="str">
        <f t="shared" si="142"/>
        <v/>
      </c>
      <c r="I310" s="17" t="str">
        <f t="shared" si="146"/>
        <v/>
      </c>
      <c r="J310" s="17" t="str">
        <f t="shared" si="129"/>
        <v/>
      </c>
      <c r="K310" s="17" t="str">
        <f t="shared" si="151"/>
        <v/>
      </c>
      <c r="L310" s="17" t="str">
        <f t="shared" si="151"/>
        <v/>
      </c>
      <c r="M310" s="17" t="str">
        <f t="shared" si="151"/>
        <v/>
      </c>
      <c r="N310" s="17" t="str">
        <f t="shared" si="151"/>
        <v/>
      </c>
      <c r="O310" s="17" t="str">
        <f t="shared" si="140"/>
        <v/>
      </c>
      <c r="P310" s="17" t="str">
        <f t="shared" si="152"/>
        <v/>
      </c>
      <c r="Q310" s="17" t="str">
        <f t="shared" si="152"/>
        <v/>
      </c>
      <c r="R310" s="17" t="str">
        <f t="shared" si="152"/>
        <v/>
      </c>
      <c r="S310" s="17" t="str">
        <f t="shared" si="152"/>
        <v/>
      </c>
      <c r="T310" s="17" t="str">
        <f t="shared" si="130"/>
        <v/>
      </c>
      <c r="U310" s="17" t="str">
        <f t="shared" si="150"/>
        <v/>
      </c>
      <c r="V310" s="17" t="str">
        <f t="shared" si="150"/>
        <v/>
      </c>
      <c r="W310" s="17" t="str">
        <f t="shared" si="131"/>
        <v>状态信号</v>
      </c>
      <c r="X310" s="17" t="str">
        <f t="shared" si="139"/>
        <v/>
      </c>
      <c r="Y310" s="17" t="str">
        <f t="shared" si="149"/>
        <v/>
      </c>
      <c r="Z310" s="17" t="str">
        <f t="shared" si="149"/>
        <v>远程</v>
      </c>
      <c r="AA310" s="17" t="str">
        <f t="shared" si="149"/>
        <v/>
      </c>
      <c r="AB310" s="17" t="str">
        <f t="shared" si="149"/>
        <v/>
      </c>
      <c r="AC310" s="17" t="str">
        <f t="shared" si="147"/>
        <v/>
      </c>
      <c r="AD310" s="17" t="str">
        <f t="shared" si="148"/>
        <v>状态信号</v>
      </c>
      <c r="AE310" s="3" t="str">
        <f>VLOOKUP(AD310,信号字典!B:C,2,FALSE)</f>
        <v>SN</v>
      </c>
      <c r="AF310" s="17">
        <v>2</v>
      </c>
      <c r="AG310" s="17" t="str">
        <f t="shared" si="132"/>
        <v>远程</v>
      </c>
      <c r="AH310" s="3" t="str">
        <f>IFERROR(VLOOKUP(AG310,信号字典!F:G,2,FALSE), "F")</f>
        <v>M</v>
      </c>
      <c r="AI310" s="17"/>
    </row>
    <row r="311" spans="1:35" x14ac:dyDescent="0.15">
      <c r="A311" s="17" t="str">
        <f t="shared" si="128"/>
        <v>_SN03_R</v>
      </c>
      <c r="B311" s="17" t="s">
        <v>207</v>
      </c>
      <c r="C311" s="15" t="s">
        <v>82</v>
      </c>
      <c r="D311" s="15" t="s">
        <v>1906</v>
      </c>
      <c r="E311" s="16" t="s">
        <v>1893</v>
      </c>
      <c r="F311" s="16"/>
      <c r="G311" s="17" t="str">
        <f t="shared" si="153"/>
        <v/>
      </c>
      <c r="H311" s="17" t="str">
        <f t="shared" si="142"/>
        <v/>
      </c>
      <c r="I311" s="17" t="str">
        <f t="shared" si="146"/>
        <v/>
      </c>
      <c r="J311" s="17" t="str">
        <f t="shared" si="129"/>
        <v/>
      </c>
      <c r="K311" s="17" t="str">
        <f t="shared" si="151"/>
        <v/>
      </c>
      <c r="L311" s="17" t="str">
        <f t="shared" si="151"/>
        <v/>
      </c>
      <c r="M311" s="17" t="str">
        <f t="shared" si="151"/>
        <v/>
      </c>
      <c r="N311" s="17" t="str">
        <f t="shared" si="151"/>
        <v/>
      </c>
      <c r="O311" s="17" t="str">
        <f t="shared" si="140"/>
        <v/>
      </c>
      <c r="P311" s="17" t="str">
        <f t="shared" si="152"/>
        <v/>
      </c>
      <c r="Q311" s="17" t="str">
        <f t="shared" si="152"/>
        <v/>
      </c>
      <c r="R311" s="17" t="str">
        <f t="shared" si="152"/>
        <v/>
      </c>
      <c r="S311" s="17" t="str">
        <f t="shared" si="152"/>
        <v/>
      </c>
      <c r="T311" s="17" t="str">
        <f t="shared" si="130"/>
        <v/>
      </c>
      <c r="U311" s="17" t="str">
        <f t="shared" si="150"/>
        <v/>
      </c>
      <c r="V311" s="17" t="str">
        <f t="shared" si="150"/>
        <v/>
      </c>
      <c r="W311" s="17" t="str">
        <f t="shared" si="131"/>
        <v>状态信号</v>
      </c>
      <c r="X311" s="17" t="str">
        <f t="shared" si="139"/>
        <v>运行</v>
      </c>
      <c r="Y311" s="17" t="str">
        <f t="shared" si="149"/>
        <v/>
      </c>
      <c r="Z311" s="17" t="str">
        <f t="shared" si="149"/>
        <v/>
      </c>
      <c r="AA311" s="17" t="str">
        <f t="shared" si="149"/>
        <v/>
      </c>
      <c r="AB311" s="17" t="str">
        <f t="shared" si="149"/>
        <v/>
      </c>
      <c r="AC311" s="17" t="str">
        <f t="shared" si="147"/>
        <v/>
      </c>
      <c r="AD311" s="17" t="str">
        <f t="shared" si="148"/>
        <v>状态信号</v>
      </c>
      <c r="AE311" s="3" t="str">
        <f>VLOOKUP(AD311,信号字典!B:C,2,FALSE)</f>
        <v>SN</v>
      </c>
      <c r="AF311" s="17">
        <v>3</v>
      </c>
      <c r="AG311" s="17" t="str">
        <f t="shared" si="132"/>
        <v>运行</v>
      </c>
      <c r="AH311" s="3" t="str">
        <f>IFERROR(VLOOKUP(AG311,信号字典!F:G,2,FALSE), "F")</f>
        <v>R</v>
      </c>
      <c r="AI311" s="17"/>
    </row>
    <row r="312" spans="1:35" x14ac:dyDescent="0.15">
      <c r="A312" s="17" t="str">
        <f t="shared" si="128"/>
        <v>_SN04_S</v>
      </c>
      <c r="B312" s="17" t="s">
        <v>207</v>
      </c>
      <c r="C312" s="18" t="s">
        <v>90</v>
      </c>
      <c r="D312" s="15" t="s">
        <v>1907</v>
      </c>
      <c r="E312" s="16" t="s">
        <v>1893</v>
      </c>
      <c r="F312" s="16"/>
      <c r="G312" s="17" t="str">
        <f t="shared" si="153"/>
        <v/>
      </c>
      <c r="H312" s="17" t="str">
        <f t="shared" si="142"/>
        <v/>
      </c>
      <c r="I312" s="17" t="str">
        <f t="shared" si="146"/>
        <v/>
      </c>
      <c r="J312" s="17" t="str">
        <f t="shared" si="129"/>
        <v/>
      </c>
      <c r="K312" s="17" t="str">
        <f t="shared" si="151"/>
        <v/>
      </c>
      <c r="L312" s="17" t="str">
        <f t="shared" si="151"/>
        <v/>
      </c>
      <c r="M312" s="17" t="str">
        <f t="shared" si="151"/>
        <v/>
      </c>
      <c r="N312" s="17" t="str">
        <f t="shared" si="151"/>
        <v/>
      </c>
      <c r="O312" s="17" t="str">
        <f t="shared" si="140"/>
        <v/>
      </c>
      <c r="P312" s="17" t="str">
        <f t="shared" si="152"/>
        <v/>
      </c>
      <c r="Q312" s="17" t="str">
        <f t="shared" si="152"/>
        <v/>
      </c>
      <c r="R312" s="17" t="str">
        <f t="shared" si="152"/>
        <v/>
      </c>
      <c r="S312" s="17" t="str">
        <f t="shared" si="152"/>
        <v/>
      </c>
      <c r="T312" s="17" t="str">
        <f t="shared" si="130"/>
        <v/>
      </c>
      <c r="U312" s="17" t="str">
        <f t="shared" si="150"/>
        <v/>
      </c>
      <c r="V312" s="17" t="str">
        <f t="shared" si="150"/>
        <v/>
      </c>
      <c r="W312" s="17" t="str">
        <f t="shared" si="131"/>
        <v/>
      </c>
      <c r="X312" s="17" t="str">
        <f t="shared" si="139"/>
        <v/>
      </c>
      <c r="Y312" s="17" t="str">
        <f t="shared" si="149"/>
        <v/>
      </c>
      <c r="Z312" s="17" t="str">
        <f t="shared" si="149"/>
        <v/>
      </c>
      <c r="AA312" s="17" t="str">
        <f t="shared" si="149"/>
        <v/>
      </c>
      <c r="AB312" s="17" t="str">
        <f t="shared" si="149"/>
        <v/>
      </c>
      <c r="AC312" s="17" t="s">
        <v>1883</v>
      </c>
      <c r="AD312" s="17" t="s">
        <v>1908</v>
      </c>
      <c r="AE312" s="3" t="str">
        <f>VLOOKUP(AD312,信号字典!B:C,2,FALSE)</f>
        <v>SN</v>
      </c>
      <c r="AF312" s="17">
        <v>4</v>
      </c>
      <c r="AG312" s="17" t="str">
        <f t="shared" si="132"/>
        <v>设定值</v>
      </c>
      <c r="AH312" s="3" t="str">
        <f>IFERROR(VLOOKUP(AG312,信号字典!F:G,2,FALSE), "F")</f>
        <v>S</v>
      </c>
      <c r="AI312" s="17"/>
    </row>
    <row r="313" spans="1:35" x14ac:dyDescent="0.15">
      <c r="A313" s="3" t="str">
        <f t="shared" si="128"/>
        <v>_OP01_F</v>
      </c>
      <c r="B313" s="3" t="s">
        <v>756</v>
      </c>
      <c r="C313" s="9" t="s">
        <v>193</v>
      </c>
      <c r="D313" s="9" t="s">
        <v>1888</v>
      </c>
      <c r="E313" s="27" t="s">
        <v>1889</v>
      </c>
      <c r="F313" s="27" t="s">
        <v>1890</v>
      </c>
      <c r="G313" s="3" t="str">
        <f t="shared" si="153"/>
        <v/>
      </c>
      <c r="H313" s="3" t="str">
        <f t="shared" si="142"/>
        <v/>
      </c>
      <c r="I313" s="3" t="str">
        <f t="shared" si="146"/>
        <v/>
      </c>
      <c r="J313" s="3" t="str">
        <f t="shared" si="129"/>
        <v/>
      </c>
      <c r="K313" s="3" t="str">
        <f t="shared" si="151"/>
        <v/>
      </c>
      <c r="L313" s="3" t="str">
        <f t="shared" si="151"/>
        <v/>
      </c>
      <c r="M313" s="3" t="str">
        <f t="shared" si="151"/>
        <v/>
      </c>
      <c r="N313" s="3" t="str">
        <f t="shared" si="151"/>
        <v>开度</v>
      </c>
      <c r="O313" s="3" t="str">
        <f t="shared" si="140"/>
        <v/>
      </c>
      <c r="P313" s="3" t="str">
        <f t="shared" si="152"/>
        <v/>
      </c>
      <c r="Q313" s="3" t="str">
        <f t="shared" si="152"/>
        <v/>
      </c>
      <c r="R313" s="3" t="str">
        <f t="shared" si="152"/>
        <v/>
      </c>
      <c r="S313" s="3" t="str">
        <f t="shared" si="152"/>
        <v/>
      </c>
      <c r="T313" s="3" t="str">
        <f t="shared" si="130"/>
        <v/>
      </c>
      <c r="U313" s="3" t="str">
        <f t="shared" si="150"/>
        <v/>
      </c>
      <c r="V313" s="3" t="str">
        <f t="shared" si="150"/>
        <v/>
      </c>
      <c r="W313" s="3" t="str">
        <f t="shared" si="131"/>
        <v/>
      </c>
      <c r="X313" s="3" t="str">
        <f t="shared" si="139"/>
        <v/>
      </c>
      <c r="Y313" s="3" t="str">
        <f t="shared" si="149"/>
        <v/>
      </c>
      <c r="Z313" s="3" t="str">
        <f t="shared" si="149"/>
        <v/>
      </c>
      <c r="AA313" s="3" t="str">
        <f t="shared" si="149"/>
        <v/>
      </c>
      <c r="AB313" s="3" t="str">
        <f t="shared" si="149"/>
        <v/>
      </c>
      <c r="AC313" s="3" t="str">
        <f t="shared" ref="AC313:AC320" si="154">IF(ISNUMBER(SEARCH(AC$1, $C313)), AC$1, "")</f>
        <v/>
      </c>
      <c r="AD313" s="3" t="str">
        <f t="shared" ref="AD313:AD320" si="155">G313&amp;H313&amp;I313&amp;J313&amp;K313&amp;L313&amp;M313&amp;N313&amp;O313&amp;P313&amp;Q313&amp;R313&amp;S313&amp;T313&amp;U313&amp;V313&amp;W313</f>
        <v>开度</v>
      </c>
      <c r="AE313" s="3" t="str">
        <f>VLOOKUP(AD313,信号字典!B:C,2,FALSE)</f>
        <v>OP</v>
      </c>
      <c r="AF313" s="3">
        <v>1</v>
      </c>
      <c r="AG313" s="3" t="str">
        <f t="shared" si="132"/>
        <v>反馈值</v>
      </c>
      <c r="AH313" s="3" t="str">
        <f>IFERROR(VLOOKUP(AG313,信号字典!F:G,2,FALSE), "F")</f>
        <v>F</v>
      </c>
      <c r="AI313" s="3"/>
    </row>
    <row r="314" spans="1:35" x14ac:dyDescent="0.15">
      <c r="A314" s="3" t="str">
        <f t="shared" si="128"/>
        <v>_OP02_X</v>
      </c>
      <c r="B314" s="3" t="s">
        <v>756</v>
      </c>
      <c r="C314" s="9" t="s">
        <v>194</v>
      </c>
      <c r="D314" s="9" t="s">
        <v>1892</v>
      </c>
      <c r="E314" s="27" t="s">
        <v>1893</v>
      </c>
      <c r="F314" s="27"/>
      <c r="G314" s="3" t="str">
        <f t="shared" si="153"/>
        <v/>
      </c>
      <c r="H314" s="3" t="str">
        <f t="shared" ref="H314:H345" si="156">IF(ISNUMBER(SEARCH(H$1, $C314)), "温度", "")</f>
        <v/>
      </c>
      <c r="I314" s="3" t="str">
        <f t="shared" si="146"/>
        <v/>
      </c>
      <c r="J314" s="3" t="str">
        <f t="shared" si="129"/>
        <v/>
      </c>
      <c r="K314" s="3" t="str">
        <f t="shared" si="151"/>
        <v/>
      </c>
      <c r="L314" s="3" t="str">
        <f t="shared" si="151"/>
        <v/>
      </c>
      <c r="M314" s="3" t="str">
        <f t="shared" si="151"/>
        <v/>
      </c>
      <c r="N314" s="3" t="str">
        <f t="shared" si="151"/>
        <v>开度</v>
      </c>
      <c r="O314" s="3" t="str">
        <f t="shared" si="140"/>
        <v/>
      </c>
      <c r="P314" s="3" t="str">
        <f t="shared" si="152"/>
        <v/>
      </c>
      <c r="Q314" s="3" t="str">
        <f t="shared" si="152"/>
        <v/>
      </c>
      <c r="R314" s="3" t="str">
        <f t="shared" si="152"/>
        <v/>
      </c>
      <c r="S314" s="3" t="str">
        <f t="shared" si="152"/>
        <v/>
      </c>
      <c r="T314" s="3" t="str">
        <f t="shared" si="130"/>
        <v/>
      </c>
      <c r="U314" s="3" t="str">
        <f t="shared" si="150"/>
        <v/>
      </c>
      <c r="V314" s="3" t="str">
        <f t="shared" si="150"/>
        <v/>
      </c>
      <c r="W314" s="3" t="str">
        <f t="shared" si="131"/>
        <v/>
      </c>
      <c r="X314" s="3" t="str">
        <f t="shared" si="139"/>
        <v/>
      </c>
      <c r="Y314" s="3" t="str">
        <f t="shared" si="149"/>
        <v/>
      </c>
      <c r="Z314" s="3" t="str">
        <f t="shared" si="149"/>
        <v/>
      </c>
      <c r="AA314" s="3" t="str">
        <f t="shared" si="149"/>
        <v>异常</v>
      </c>
      <c r="AB314" s="3" t="str">
        <f t="shared" si="149"/>
        <v/>
      </c>
      <c r="AC314" s="3" t="str">
        <f t="shared" si="154"/>
        <v/>
      </c>
      <c r="AD314" s="3" t="str">
        <f t="shared" si="155"/>
        <v>开度</v>
      </c>
      <c r="AE314" s="3" t="str">
        <f>VLOOKUP(AD314,信号字典!B:C,2,FALSE)</f>
        <v>OP</v>
      </c>
      <c r="AF314" s="3">
        <v>2</v>
      </c>
      <c r="AG314" s="3" t="str">
        <f t="shared" si="132"/>
        <v>异常</v>
      </c>
      <c r="AH314" s="3" t="str">
        <f>IFERROR(VLOOKUP(AG314,信号字典!F:G,2,FALSE), "F")</f>
        <v>X</v>
      </c>
      <c r="AI314" s="3"/>
    </row>
    <row r="315" spans="1:35" x14ac:dyDescent="0.15">
      <c r="A315" s="3" t="str">
        <f t="shared" si="128"/>
        <v>_TE01_F</v>
      </c>
      <c r="B315" s="3" t="s">
        <v>756</v>
      </c>
      <c r="C315" s="9" t="s">
        <v>46</v>
      </c>
      <c r="D315" s="9" t="s">
        <v>1900</v>
      </c>
      <c r="E315" s="27" t="s">
        <v>1889</v>
      </c>
      <c r="F315" s="27" t="s">
        <v>1898</v>
      </c>
      <c r="G315" s="3" t="str">
        <f t="shared" si="153"/>
        <v>温度</v>
      </c>
      <c r="H315" s="3" t="str">
        <f t="shared" si="156"/>
        <v/>
      </c>
      <c r="I315" s="3" t="str">
        <f t="shared" si="146"/>
        <v/>
      </c>
      <c r="J315" s="3" t="str">
        <f t="shared" si="129"/>
        <v/>
      </c>
      <c r="K315" s="3" t="str">
        <f t="shared" si="151"/>
        <v/>
      </c>
      <c r="L315" s="3" t="str">
        <f t="shared" si="151"/>
        <v/>
      </c>
      <c r="M315" s="3" t="str">
        <f t="shared" si="151"/>
        <v/>
      </c>
      <c r="N315" s="3" t="str">
        <f t="shared" si="151"/>
        <v/>
      </c>
      <c r="O315" s="3" t="str">
        <f t="shared" si="140"/>
        <v/>
      </c>
      <c r="P315" s="3" t="str">
        <f t="shared" si="152"/>
        <v/>
      </c>
      <c r="Q315" s="3" t="str">
        <f t="shared" si="152"/>
        <v/>
      </c>
      <c r="R315" s="3" t="str">
        <f t="shared" si="152"/>
        <v/>
      </c>
      <c r="S315" s="3" t="str">
        <f t="shared" si="152"/>
        <v/>
      </c>
      <c r="T315" s="3" t="str">
        <f t="shared" si="130"/>
        <v/>
      </c>
      <c r="U315" s="3" t="str">
        <f t="shared" si="150"/>
        <v/>
      </c>
      <c r="V315" s="3" t="str">
        <f t="shared" si="150"/>
        <v/>
      </c>
      <c r="W315" s="3" t="str">
        <f t="shared" si="131"/>
        <v/>
      </c>
      <c r="X315" s="3" t="str">
        <f t="shared" si="139"/>
        <v/>
      </c>
      <c r="Y315" s="3" t="str">
        <f t="shared" si="149"/>
        <v/>
      </c>
      <c r="Z315" s="3" t="str">
        <f t="shared" si="149"/>
        <v/>
      </c>
      <c r="AA315" s="3" t="str">
        <f t="shared" si="149"/>
        <v/>
      </c>
      <c r="AB315" s="3" t="str">
        <f t="shared" si="149"/>
        <v/>
      </c>
      <c r="AC315" s="3" t="str">
        <f t="shared" si="154"/>
        <v/>
      </c>
      <c r="AD315" s="3" t="str">
        <f t="shared" si="155"/>
        <v>温度</v>
      </c>
      <c r="AE315" s="3" t="str">
        <f>VLOOKUP(AD315,信号字典!B:C,2,FALSE)</f>
        <v>TE</v>
      </c>
      <c r="AF315" s="3">
        <v>1</v>
      </c>
      <c r="AG315" s="3" t="str">
        <f t="shared" si="132"/>
        <v>反馈值</v>
      </c>
      <c r="AH315" s="3" t="str">
        <f>IFERROR(VLOOKUP(AG315,信号字典!F:G,2,FALSE), "F")</f>
        <v>F</v>
      </c>
      <c r="AI315" s="3"/>
    </row>
    <row r="316" spans="1:35" x14ac:dyDescent="0.15">
      <c r="A316" s="3" t="str">
        <f t="shared" si="128"/>
        <v>_TE02_X</v>
      </c>
      <c r="B316" s="3" t="s">
        <v>756</v>
      </c>
      <c r="C316" s="9" t="s">
        <v>64</v>
      </c>
      <c r="D316" s="9" t="s">
        <v>1901</v>
      </c>
      <c r="E316" s="27" t="s">
        <v>1893</v>
      </c>
      <c r="F316" s="27"/>
      <c r="G316" s="3" t="str">
        <f t="shared" si="153"/>
        <v>温度</v>
      </c>
      <c r="H316" s="3" t="str">
        <f t="shared" si="156"/>
        <v/>
      </c>
      <c r="I316" s="3" t="str">
        <f t="shared" si="146"/>
        <v/>
      </c>
      <c r="J316" s="3" t="str">
        <f t="shared" si="129"/>
        <v/>
      </c>
      <c r="K316" s="3" t="str">
        <f t="shared" si="151"/>
        <v/>
      </c>
      <c r="L316" s="3" t="str">
        <f t="shared" si="151"/>
        <v/>
      </c>
      <c r="M316" s="3" t="str">
        <f t="shared" si="151"/>
        <v/>
      </c>
      <c r="N316" s="3" t="str">
        <f t="shared" si="151"/>
        <v/>
      </c>
      <c r="O316" s="3" t="str">
        <f t="shared" si="140"/>
        <v/>
      </c>
      <c r="P316" s="3" t="str">
        <f t="shared" si="152"/>
        <v/>
      </c>
      <c r="Q316" s="3" t="str">
        <f t="shared" si="152"/>
        <v/>
      </c>
      <c r="R316" s="3" t="str">
        <f t="shared" si="152"/>
        <v/>
      </c>
      <c r="S316" s="3" t="str">
        <f t="shared" si="152"/>
        <v/>
      </c>
      <c r="T316" s="3" t="str">
        <f t="shared" si="130"/>
        <v/>
      </c>
      <c r="U316" s="3" t="str">
        <f t="shared" si="150"/>
        <v/>
      </c>
      <c r="V316" s="3" t="str">
        <f t="shared" si="150"/>
        <v/>
      </c>
      <c r="W316" s="3" t="str">
        <f t="shared" si="131"/>
        <v/>
      </c>
      <c r="X316" s="3" t="str">
        <f t="shared" si="139"/>
        <v/>
      </c>
      <c r="Y316" s="3" t="str">
        <f t="shared" ref="Y316:AB335" si="157">IF(ISNUMBER(SEARCH(Y$1, $C316)), Y$1, "")</f>
        <v/>
      </c>
      <c r="Z316" s="3" t="str">
        <f t="shared" si="157"/>
        <v/>
      </c>
      <c r="AA316" s="3" t="str">
        <f t="shared" si="157"/>
        <v>异常</v>
      </c>
      <c r="AB316" s="3" t="str">
        <f t="shared" si="157"/>
        <v/>
      </c>
      <c r="AC316" s="3" t="str">
        <f t="shared" si="154"/>
        <v/>
      </c>
      <c r="AD316" s="3" t="str">
        <f t="shared" si="155"/>
        <v>温度</v>
      </c>
      <c r="AE316" s="3" t="str">
        <f>VLOOKUP(AD316,信号字典!B:C,2,FALSE)</f>
        <v>TE</v>
      </c>
      <c r="AF316" s="3">
        <v>2</v>
      </c>
      <c r="AG316" s="3" t="str">
        <f t="shared" si="132"/>
        <v>异常</v>
      </c>
      <c r="AH316" s="3" t="str">
        <f>IFERROR(VLOOKUP(AG316,信号字典!F:G,2,FALSE), "F")</f>
        <v>X</v>
      </c>
      <c r="AI316" s="3"/>
    </row>
    <row r="317" spans="1:35" x14ac:dyDescent="0.15">
      <c r="A317" s="3" t="str">
        <f t="shared" si="128"/>
        <v>_DP01_X</v>
      </c>
      <c r="B317" s="3" t="s">
        <v>756</v>
      </c>
      <c r="C317" s="9" t="s">
        <v>72</v>
      </c>
      <c r="D317" s="9" t="s">
        <v>1902</v>
      </c>
      <c r="E317" s="27" t="s">
        <v>1893</v>
      </c>
      <c r="F317" s="27"/>
      <c r="G317" s="3" t="str">
        <f t="shared" si="153"/>
        <v/>
      </c>
      <c r="H317" s="3" t="str">
        <f t="shared" si="156"/>
        <v/>
      </c>
      <c r="I317" s="3" t="str">
        <f t="shared" si="146"/>
        <v/>
      </c>
      <c r="J317" s="3" t="str">
        <f t="shared" si="129"/>
        <v/>
      </c>
      <c r="K317" s="3" t="str">
        <f t="shared" si="151"/>
        <v>压差</v>
      </c>
      <c r="L317" s="3" t="str">
        <f t="shared" si="151"/>
        <v/>
      </c>
      <c r="M317" s="3" t="str">
        <f t="shared" si="151"/>
        <v/>
      </c>
      <c r="N317" s="3" t="str">
        <f t="shared" si="151"/>
        <v/>
      </c>
      <c r="O317" s="3" t="str">
        <f t="shared" si="140"/>
        <v/>
      </c>
      <c r="P317" s="3" t="str">
        <f t="shared" si="152"/>
        <v/>
      </c>
      <c r="Q317" s="3" t="str">
        <f t="shared" si="152"/>
        <v/>
      </c>
      <c r="R317" s="3" t="str">
        <f t="shared" si="152"/>
        <v/>
      </c>
      <c r="S317" s="3" t="str">
        <f t="shared" si="152"/>
        <v/>
      </c>
      <c r="T317" s="3" t="str">
        <f t="shared" si="130"/>
        <v/>
      </c>
      <c r="U317" s="3" t="str">
        <f t="shared" si="150"/>
        <v/>
      </c>
      <c r="V317" s="3" t="str">
        <f t="shared" si="150"/>
        <v/>
      </c>
      <c r="W317" s="3" t="str">
        <f t="shared" si="131"/>
        <v/>
      </c>
      <c r="X317" s="3" t="str">
        <f t="shared" si="139"/>
        <v/>
      </c>
      <c r="Y317" s="3" t="str">
        <f t="shared" si="157"/>
        <v/>
      </c>
      <c r="Z317" s="3" t="str">
        <f t="shared" si="157"/>
        <v/>
      </c>
      <c r="AA317" s="3" t="str">
        <f t="shared" si="157"/>
        <v>异常</v>
      </c>
      <c r="AB317" s="3" t="str">
        <f t="shared" si="157"/>
        <v/>
      </c>
      <c r="AC317" s="3" t="str">
        <f t="shared" si="154"/>
        <v/>
      </c>
      <c r="AD317" s="3" t="str">
        <f t="shared" si="155"/>
        <v>压差</v>
      </c>
      <c r="AE317" s="3" t="str">
        <f>VLOOKUP(AD317,信号字典!B:C,2,FALSE)</f>
        <v>DP</v>
      </c>
      <c r="AF317" s="3">
        <v>1</v>
      </c>
      <c r="AG317" s="3" t="str">
        <f t="shared" si="132"/>
        <v>异常</v>
      </c>
      <c r="AH317" s="3" t="str">
        <f>IFERROR(VLOOKUP(AG317,信号字典!F:G,2,FALSE), "F")</f>
        <v>X</v>
      </c>
      <c r="AI317" s="3"/>
    </row>
    <row r="318" spans="1:35" x14ac:dyDescent="0.15">
      <c r="A318" s="3" t="str">
        <f t="shared" si="128"/>
        <v>_SN01_E</v>
      </c>
      <c r="B318" s="3" t="s">
        <v>756</v>
      </c>
      <c r="C318" s="9" t="s">
        <v>84</v>
      </c>
      <c r="D318" s="9" t="s">
        <v>1904</v>
      </c>
      <c r="E318" s="27" t="s">
        <v>1893</v>
      </c>
      <c r="F318" s="27"/>
      <c r="G318" s="3" t="str">
        <f t="shared" si="153"/>
        <v/>
      </c>
      <c r="H318" s="3" t="str">
        <f t="shared" si="156"/>
        <v/>
      </c>
      <c r="I318" s="3" t="str">
        <f t="shared" si="146"/>
        <v/>
      </c>
      <c r="J318" s="3" t="str">
        <f t="shared" si="129"/>
        <v/>
      </c>
      <c r="K318" s="3" t="str">
        <f t="shared" si="151"/>
        <v/>
      </c>
      <c r="L318" s="3" t="str">
        <f t="shared" si="151"/>
        <v/>
      </c>
      <c r="M318" s="3" t="str">
        <f t="shared" si="151"/>
        <v/>
      </c>
      <c r="N318" s="3" t="str">
        <f t="shared" si="151"/>
        <v/>
      </c>
      <c r="O318" s="3" t="str">
        <f t="shared" si="140"/>
        <v/>
      </c>
      <c r="P318" s="3" t="str">
        <f t="shared" si="152"/>
        <v/>
      </c>
      <c r="Q318" s="3" t="str">
        <f t="shared" si="152"/>
        <v/>
      </c>
      <c r="R318" s="3" t="str">
        <f t="shared" si="152"/>
        <v/>
      </c>
      <c r="S318" s="3" t="str">
        <f t="shared" si="152"/>
        <v/>
      </c>
      <c r="T318" s="3" t="str">
        <f t="shared" si="130"/>
        <v/>
      </c>
      <c r="U318" s="3" t="str">
        <f t="shared" si="150"/>
        <v/>
      </c>
      <c r="V318" s="3" t="str">
        <f t="shared" si="150"/>
        <v/>
      </c>
      <c r="W318" s="3" t="str">
        <f t="shared" si="131"/>
        <v>状态信号</v>
      </c>
      <c r="X318" s="3" t="str">
        <f t="shared" si="139"/>
        <v/>
      </c>
      <c r="Y318" s="3" t="str">
        <f t="shared" si="157"/>
        <v>故障</v>
      </c>
      <c r="Z318" s="3" t="str">
        <f t="shared" si="157"/>
        <v/>
      </c>
      <c r="AA318" s="3" t="str">
        <f t="shared" si="157"/>
        <v/>
      </c>
      <c r="AB318" s="3" t="str">
        <f t="shared" si="157"/>
        <v/>
      </c>
      <c r="AC318" s="3" t="str">
        <f t="shared" si="154"/>
        <v/>
      </c>
      <c r="AD318" s="3" t="str">
        <f t="shared" si="155"/>
        <v>状态信号</v>
      </c>
      <c r="AE318" s="3" t="str">
        <f>VLOOKUP(AD318,信号字典!B:C,2,FALSE)</f>
        <v>SN</v>
      </c>
      <c r="AF318" s="3">
        <v>1</v>
      </c>
      <c r="AG318" s="3" t="str">
        <f t="shared" si="132"/>
        <v>故障</v>
      </c>
      <c r="AH318" s="3" t="str">
        <f>IFERROR(VLOOKUP(AG318,信号字典!F:G,2,FALSE), "F")</f>
        <v>E</v>
      </c>
      <c r="AI318" s="3"/>
    </row>
    <row r="319" spans="1:35" x14ac:dyDescent="0.15">
      <c r="A319" s="3" t="str">
        <f t="shared" si="128"/>
        <v>_SN02_M</v>
      </c>
      <c r="B319" s="3" t="s">
        <v>756</v>
      </c>
      <c r="C319" s="9" t="s">
        <v>80</v>
      </c>
      <c r="D319" s="9" t="s">
        <v>1905</v>
      </c>
      <c r="E319" s="27" t="s">
        <v>1893</v>
      </c>
      <c r="F319" s="27"/>
      <c r="G319" s="3" t="str">
        <f t="shared" si="153"/>
        <v/>
      </c>
      <c r="H319" s="3" t="str">
        <f t="shared" si="156"/>
        <v/>
      </c>
      <c r="I319" s="3" t="str">
        <f t="shared" si="146"/>
        <v/>
      </c>
      <c r="J319" s="3" t="str">
        <f t="shared" si="129"/>
        <v/>
      </c>
      <c r="K319" s="3" t="str">
        <f t="shared" si="151"/>
        <v/>
      </c>
      <c r="L319" s="3" t="str">
        <f t="shared" si="151"/>
        <v/>
      </c>
      <c r="M319" s="3" t="str">
        <f t="shared" si="151"/>
        <v/>
      </c>
      <c r="N319" s="3" t="str">
        <f t="shared" si="151"/>
        <v/>
      </c>
      <c r="O319" s="3" t="str">
        <f t="shared" si="140"/>
        <v/>
      </c>
      <c r="P319" s="3" t="str">
        <f t="shared" si="152"/>
        <v/>
      </c>
      <c r="Q319" s="3" t="str">
        <f t="shared" si="152"/>
        <v/>
      </c>
      <c r="R319" s="3" t="str">
        <f t="shared" si="152"/>
        <v/>
      </c>
      <c r="S319" s="3" t="str">
        <f t="shared" si="152"/>
        <v/>
      </c>
      <c r="T319" s="3" t="str">
        <f t="shared" si="130"/>
        <v/>
      </c>
      <c r="U319" s="3" t="str">
        <f t="shared" si="150"/>
        <v/>
      </c>
      <c r="V319" s="3" t="str">
        <f t="shared" si="150"/>
        <v/>
      </c>
      <c r="W319" s="3" t="str">
        <f t="shared" si="131"/>
        <v>状态信号</v>
      </c>
      <c r="X319" s="3" t="str">
        <f t="shared" si="139"/>
        <v/>
      </c>
      <c r="Y319" s="3" t="str">
        <f t="shared" si="157"/>
        <v/>
      </c>
      <c r="Z319" s="3" t="str">
        <f t="shared" si="157"/>
        <v>远程</v>
      </c>
      <c r="AA319" s="3" t="str">
        <f t="shared" si="157"/>
        <v/>
      </c>
      <c r="AB319" s="3" t="str">
        <f t="shared" si="157"/>
        <v/>
      </c>
      <c r="AC319" s="3" t="str">
        <f t="shared" si="154"/>
        <v/>
      </c>
      <c r="AD319" s="3" t="str">
        <f t="shared" si="155"/>
        <v>状态信号</v>
      </c>
      <c r="AE319" s="3" t="str">
        <f>VLOOKUP(AD319,信号字典!B:C,2,FALSE)</f>
        <v>SN</v>
      </c>
      <c r="AF319" s="3">
        <v>2</v>
      </c>
      <c r="AG319" s="3" t="str">
        <f t="shared" si="132"/>
        <v>远程</v>
      </c>
      <c r="AH319" s="3" t="str">
        <f>IFERROR(VLOOKUP(AG319,信号字典!F:G,2,FALSE), "F")</f>
        <v>M</v>
      </c>
      <c r="AI319" s="3"/>
    </row>
    <row r="320" spans="1:35" x14ac:dyDescent="0.15">
      <c r="A320" s="3" t="str">
        <f t="shared" si="128"/>
        <v>_SN03_R</v>
      </c>
      <c r="B320" s="3" t="s">
        <v>756</v>
      </c>
      <c r="C320" s="9" t="s">
        <v>82</v>
      </c>
      <c r="D320" s="9" t="s">
        <v>1906</v>
      </c>
      <c r="E320" s="27" t="s">
        <v>1893</v>
      </c>
      <c r="F320" s="27"/>
      <c r="G320" s="3" t="str">
        <f t="shared" si="153"/>
        <v/>
      </c>
      <c r="H320" s="3" t="str">
        <f t="shared" si="156"/>
        <v/>
      </c>
      <c r="I320" s="3" t="str">
        <f t="shared" si="146"/>
        <v/>
      </c>
      <c r="J320" s="3" t="str">
        <f t="shared" si="129"/>
        <v/>
      </c>
      <c r="K320" s="3" t="str">
        <f t="shared" si="151"/>
        <v/>
      </c>
      <c r="L320" s="3" t="str">
        <f t="shared" si="151"/>
        <v/>
      </c>
      <c r="M320" s="3" t="str">
        <f t="shared" si="151"/>
        <v/>
      </c>
      <c r="N320" s="3" t="str">
        <f t="shared" si="151"/>
        <v/>
      </c>
      <c r="O320" s="3" t="str">
        <f t="shared" si="140"/>
        <v/>
      </c>
      <c r="P320" s="3" t="str">
        <f t="shared" si="152"/>
        <v/>
      </c>
      <c r="Q320" s="3" t="str">
        <f t="shared" si="152"/>
        <v/>
      </c>
      <c r="R320" s="3" t="str">
        <f t="shared" si="152"/>
        <v/>
      </c>
      <c r="S320" s="3" t="str">
        <f t="shared" si="152"/>
        <v/>
      </c>
      <c r="T320" s="3" t="str">
        <f t="shared" si="130"/>
        <v/>
      </c>
      <c r="U320" s="3" t="str">
        <f t="shared" si="150"/>
        <v/>
      </c>
      <c r="V320" s="3" t="str">
        <f t="shared" si="150"/>
        <v/>
      </c>
      <c r="W320" s="3" t="str">
        <f t="shared" si="131"/>
        <v>状态信号</v>
      </c>
      <c r="X320" s="3" t="str">
        <f t="shared" si="139"/>
        <v>运行</v>
      </c>
      <c r="Y320" s="3" t="str">
        <f t="shared" si="157"/>
        <v/>
      </c>
      <c r="Z320" s="3" t="str">
        <f t="shared" si="157"/>
        <v/>
      </c>
      <c r="AA320" s="3" t="str">
        <f t="shared" si="157"/>
        <v/>
      </c>
      <c r="AB320" s="3" t="str">
        <f t="shared" si="157"/>
        <v/>
      </c>
      <c r="AC320" s="3" t="str">
        <f t="shared" si="154"/>
        <v/>
      </c>
      <c r="AD320" s="3" t="str">
        <f t="shared" si="155"/>
        <v>状态信号</v>
      </c>
      <c r="AE320" s="3" t="str">
        <f>VLOOKUP(AD320,信号字典!B:C,2,FALSE)</f>
        <v>SN</v>
      </c>
      <c r="AF320" s="3">
        <v>3</v>
      </c>
      <c r="AG320" s="3" t="str">
        <f t="shared" si="132"/>
        <v>运行</v>
      </c>
      <c r="AH320" s="3" t="str">
        <f>IFERROR(VLOOKUP(AG320,信号字典!F:G,2,FALSE), "F")</f>
        <v>R</v>
      </c>
      <c r="AI320" s="3"/>
    </row>
    <row r="321" spans="1:35" x14ac:dyDescent="0.15">
      <c r="A321" s="3" t="str">
        <f t="shared" si="128"/>
        <v>_SN04_S</v>
      </c>
      <c r="B321" s="3" t="s">
        <v>756</v>
      </c>
      <c r="C321" s="10" t="s">
        <v>90</v>
      </c>
      <c r="D321" s="9" t="s">
        <v>1907</v>
      </c>
      <c r="E321" s="27" t="s">
        <v>1893</v>
      </c>
      <c r="F321" s="27"/>
      <c r="G321" s="3" t="str">
        <f t="shared" si="153"/>
        <v/>
      </c>
      <c r="H321" s="3" t="str">
        <f t="shared" si="156"/>
        <v/>
      </c>
      <c r="I321" s="3" t="str">
        <f t="shared" si="146"/>
        <v/>
      </c>
      <c r="J321" s="3" t="str">
        <f t="shared" si="129"/>
        <v/>
      </c>
      <c r="K321" s="3" t="str">
        <f t="shared" si="151"/>
        <v/>
      </c>
      <c r="L321" s="3" t="str">
        <f t="shared" si="151"/>
        <v/>
      </c>
      <c r="M321" s="3" t="str">
        <f t="shared" si="151"/>
        <v/>
      </c>
      <c r="N321" s="3" t="str">
        <f t="shared" si="151"/>
        <v/>
      </c>
      <c r="O321" s="3" t="str">
        <f t="shared" si="140"/>
        <v/>
      </c>
      <c r="P321" s="3" t="str">
        <f t="shared" si="152"/>
        <v/>
      </c>
      <c r="Q321" s="3" t="str">
        <f t="shared" si="152"/>
        <v/>
      </c>
      <c r="R321" s="3" t="str">
        <f t="shared" si="152"/>
        <v/>
      </c>
      <c r="S321" s="3" t="str">
        <f t="shared" si="152"/>
        <v/>
      </c>
      <c r="T321" s="3" t="str">
        <f t="shared" si="130"/>
        <v/>
      </c>
      <c r="U321" s="3" t="str">
        <f t="shared" si="150"/>
        <v/>
      </c>
      <c r="V321" s="3" t="str">
        <f t="shared" si="150"/>
        <v/>
      </c>
      <c r="W321" s="3" t="str">
        <f t="shared" si="131"/>
        <v/>
      </c>
      <c r="X321" s="3" t="str">
        <f t="shared" si="139"/>
        <v/>
      </c>
      <c r="Y321" s="3" t="str">
        <f t="shared" si="157"/>
        <v/>
      </c>
      <c r="Z321" s="3" t="str">
        <f t="shared" si="157"/>
        <v/>
      </c>
      <c r="AA321" s="3" t="str">
        <f t="shared" si="157"/>
        <v/>
      </c>
      <c r="AB321" s="3" t="str">
        <f t="shared" si="157"/>
        <v/>
      </c>
      <c r="AC321" s="3" t="s">
        <v>1883</v>
      </c>
      <c r="AD321" s="3" t="s">
        <v>1908</v>
      </c>
      <c r="AE321" s="3" t="str">
        <f>VLOOKUP(AD321,信号字典!B:C,2,FALSE)</f>
        <v>SN</v>
      </c>
      <c r="AF321" s="3">
        <v>4</v>
      </c>
      <c r="AG321" s="3" t="str">
        <f t="shared" si="132"/>
        <v>设定值</v>
      </c>
      <c r="AH321" s="3" t="str">
        <f>IFERROR(VLOOKUP(AG321,信号字典!F:G,2,FALSE), "F")</f>
        <v>S</v>
      </c>
      <c r="AI321" s="3"/>
    </row>
    <row r="322" spans="1:35" x14ac:dyDescent="0.15">
      <c r="A322" s="17" t="str">
        <f t="shared" ref="A322:A385" si="158">("_"&amp;AE322&amp;TEXT(AF322,"00")&amp;"_"&amp;AH322)</f>
        <v>_FQ01_F</v>
      </c>
      <c r="B322" s="14" t="s">
        <v>555</v>
      </c>
      <c r="C322" s="15" t="s">
        <v>556</v>
      </c>
      <c r="D322" s="15" t="s">
        <v>1960</v>
      </c>
      <c r="E322" s="16" t="s">
        <v>1889</v>
      </c>
      <c r="F322" s="16" t="s">
        <v>1895</v>
      </c>
      <c r="G322" s="17" t="str">
        <f t="shared" si="153"/>
        <v/>
      </c>
      <c r="H322" s="17" t="str">
        <f t="shared" si="156"/>
        <v/>
      </c>
      <c r="I322" s="17" t="str">
        <f t="shared" ref="I322:I353" si="159">IF(ISNUMBER(SEARCH(I$1, $C322)), "湿度", "")</f>
        <v/>
      </c>
      <c r="J322" s="17" t="str">
        <f t="shared" ref="J322:J385" si="160">IF(ISNUMBER(SEARCH(J$1, $C322)), "压力", "")</f>
        <v/>
      </c>
      <c r="K322" s="17" t="str">
        <f t="shared" si="151"/>
        <v/>
      </c>
      <c r="L322" s="17" t="str">
        <f t="shared" si="151"/>
        <v/>
      </c>
      <c r="M322" s="17" t="str">
        <f t="shared" si="151"/>
        <v>频率</v>
      </c>
      <c r="N322" s="17" t="str">
        <f t="shared" si="151"/>
        <v/>
      </c>
      <c r="O322" s="17" t="str">
        <f t="shared" si="140"/>
        <v/>
      </c>
      <c r="P322" s="17" t="str">
        <f t="shared" si="152"/>
        <v/>
      </c>
      <c r="Q322" s="17" t="str">
        <f t="shared" si="152"/>
        <v/>
      </c>
      <c r="R322" s="17" t="str">
        <f t="shared" si="152"/>
        <v/>
      </c>
      <c r="S322" s="17" t="str">
        <f t="shared" si="152"/>
        <v/>
      </c>
      <c r="T322" s="17" t="str">
        <f t="shared" ref="T322:T385" si="161">IF(ISNUMBER(SEARCH("到位", $C322)), $T$1, "")</f>
        <v/>
      </c>
      <c r="U322" s="17" t="str">
        <f t="shared" ref="U322:V341" si="162">IF(ISNUMBER(SEARCH(U$1, $C322)), U$1, "")</f>
        <v/>
      </c>
      <c r="V322" s="17" t="str">
        <f t="shared" si="162"/>
        <v/>
      </c>
      <c r="W322" s="17" t="str">
        <f t="shared" ref="W322:W378" si="163">IF(ISNUMBER(SEARCH("信号", $C322)), "状态信号", "")</f>
        <v/>
      </c>
      <c r="X322" s="17" t="str">
        <f t="shared" si="139"/>
        <v/>
      </c>
      <c r="Y322" s="17" t="str">
        <f t="shared" si="157"/>
        <v/>
      </c>
      <c r="Z322" s="17" t="str">
        <f t="shared" si="157"/>
        <v/>
      </c>
      <c r="AA322" s="17" t="str">
        <f t="shared" si="157"/>
        <v/>
      </c>
      <c r="AB322" s="17" t="str">
        <f t="shared" si="157"/>
        <v/>
      </c>
      <c r="AC322" s="17" t="str">
        <f t="shared" ref="AC322:AC338" si="164">IF(ISNUMBER(SEARCH(AC$1, $C322)), AC$1, "")</f>
        <v/>
      </c>
      <c r="AD322" s="17" t="str">
        <f t="shared" ref="AD322:AD338" si="165">G322&amp;H322&amp;I322&amp;J322&amp;K322&amp;L322&amp;M322&amp;N322&amp;O322&amp;P322&amp;Q322&amp;R322&amp;S322&amp;T322&amp;U322&amp;V322&amp;W322</f>
        <v>频率</v>
      </c>
      <c r="AE322" s="3" t="str">
        <f>VLOOKUP(AD322,信号字典!B:C,2,FALSE)</f>
        <v>FQ</v>
      </c>
      <c r="AF322" s="17">
        <v>1</v>
      </c>
      <c r="AG322" s="17" t="str">
        <f t="shared" ref="AG322:AG385" si="166">IF(TRIM(_xlfn.TEXTJOIN("",TRUE,X322:AC322))="","反馈值",_xlfn.TEXTJOIN("",TRUE,X322:AC322))</f>
        <v>反馈值</v>
      </c>
      <c r="AH322" s="3" t="str">
        <f>IFERROR(VLOOKUP(AG322,信号字典!F:G,2,FALSE), "F")</f>
        <v>F</v>
      </c>
      <c r="AI322" s="17"/>
    </row>
    <row r="323" spans="1:35" x14ac:dyDescent="0.15">
      <c r="A323" s="17" t="str">
        <f t="shared" si="158"/>
        <v>_EF01_F</v>
      </c>
      <c r="B323" s="14" t="s">
        <v>555</v>
      </c>
      <c r="C323" s="15" t="s">
        <v>557</v>
      </c>
      <c r="D323" s="15" t="s">
        <v>1961</v>
      </c>
      <c r="E323" s="16" t="s">
        <v>1889</v>
      </c>
      <c r="F323" s="16" t="s">
        <v>1890</v>
      </c>
      <c r="G323" s="17" t="str">
        <f t="shared" si="153"/>
        <v/>
      </c>
      <c r="H323" s="17" t="str">
        <f t="shared" si="156"/>
        <v/>
      </c>
      <c r="I323" s="17" t="str">
        <f t="shared" si="159"/>
        <v/>
      </c>
      <c r="J323" s="17" t="str">
        <f t="shared" si="160"/>
        <v/>
      </c>
      <c r="K323" s="17" t="str">
        <f t="shared" si="151"/>
        <v/>
      </c>
      <c r="L323" s="17" t="str">
        <f t="shared" si="151"/>
        <v/>
      </c>
      <c r="M323" s="17" t="str">
        <f t="shared" si="151"/>
        <v/>
      </c>
      <c r="N323" s="17" t="str">
        <f t="shared" si="151"/>
        <v/>
      </c>
      <c r="O323" s="17" t="str">
        <f t="shared" si="140"/>
        <v>效率</v>
      </c>
      <c r="P323" s="17" t="str">
        <f t="shared" si="152"/>
        <v/>
      </c>
      <c r="Q323" s="17" t="str">
        <f t="shared" si="152"/>
        <v/>
      </c>
      <c r="R323" s="17" t="str">
        <f t="shared" si="152"/>
        <v/>
      </c>
      <c r="S323" s="17" t="str">
        <f t="shared" si="152"/>
        <v/>
      </c>
      <c r="T323" s="17" t="str">
        <f t="shared" si="161"/>
        <v/>
      </c>
      <c r="U323" s="17" t="str">
        <f t="shared" si="162"/>
        <v/>
      </c>
      <c r="V323" s="17" t="str">
        <f t="shared" si="162"/>
        <v/>
      </c>
      <c r="W323" s="17" t="str">
        <f t="shared" si="163"/>
        <v/>
      </c>
      <c r="X323" s="17" t="str">
        <f t="shared" si="139"/>
        <v/>
      </c>
      <c r="Y323" s="17" t="str">
        <f t="shared" si="157"/>
        <v/>
      </c>
      <c r="Z323" s="17" t="str">
        <f t="shared" si="157"/>
        <v/>
      </c>
      <c r="AA323" s="17" t="str">
        <f t="shared" si="157"/>
        <v/>
      </c>
      <c r="AB323" s="17" t="str">
        <f t="shared" si="157"/>
        <v/>
      </c>
      <c r="AC323" s="17" t="str">
        <f t="shared" si="164"/>
        <v/>
      </c>
      <c r="AD323" s="17" t="str">
        <f t="shared" si="165"/>
        <v>效率</v>
      </c>
      <c r="AE323" s="3" t="str">
        <f>VLOOKUP(AD323,信号字典!B:C,2,FALSE)</f>
        <v>EF</v>
      </c>
      <c r="AF323" s="17">
        <v>1</v>
      </c>
      <c r="AG323" s="17" t="str">
        <f t="shared" si="166"/>
        <v>反馈值</v>
      </c>
      <c r="AH323" s="3" t="str">
        <f>IFERROR(VLOOKUP(AG323,信号字典!F:G,2,FALSE), "F")</f>
        <v>F</v>
      </c>
      <c r="AI323" s="17"/>
    </row>
    <row r="324" spans="1:35" x14ac:dyDescent="0.15">
      <c r="A324" s="17" t="str">
        <f t="shared" si="158"/>
        <v>_DP01_F</v>
      </c>
      <c r="B324" s="14" t="s">
        <v>555</v>
      </c>
      <c r="C324" s="15" t="s">
        <v>558</v>
      </c>
      <c r="D324" s="15" t="s">
        <v>1962</v>
      </c>
      <c r="E324" s="16" t="s">
        <v>1889</v>
      </c>
      <c r="F324" s="16" t="s">
        <v>1919</v>
      </c>
      <c r="G324" s="17" t="str">
        <f t="shared" si="153"/>
        <v/>
      </c>
      <c r="H324" s="17" t="str">
        <f t="shared" si="156"/>
        <v/>
      </c>
      <c r="I324" s="17" t="str">
        <f t="shared" si="159"/>
        <v/>
      </c>
      <c r="J324" s="17" t="str">
        <f t="shared" si="160"/>
        <v/>
      </c>
      <c r="K324" s="17" t="str">
        <f t="shared" ref="K324:N343" si="167">IF(ISNUMBER(SEARCH(K$1, $C324)), K$1, "")</f>
        <v>压差</v>
      </c>
      <c r="L324" s="17" t="str">
        <f t="shared" si="167"/>
        <v/>
      </c>
      <c r="M324" s="17" t="str">
        <f t="shared" si="167"/>
        <v/>
      </c>
      <c r="N324" s="17" t="str">
        <f t="shared" si="167"/>
        <v/>
      </c>
      <c r="O324" s="17" t="str">
        <f t="shared" si="140"/>
        <v/>
      </c>
      <c r="P324" s="17" t="str">
        <f t="shared" ref="P324:S343" si="168">IF(ISNUMBER(SEARCH(P$1, $C324)), P$1, "")</f>
        <v/>
      </c>
      <c r="Q324" s="17" t="str">
        <f t="shared" si="168"/>
        <v/>
      </c>
      <c r="R324" s="17" t="str">
        <f t="shared" si="168"/>
        <v/>
      </c>
      <c r="S324" s="17" t="str">
        <f t="shared" si="168"/>
        <v/>
      </c>
      <c r="T324" s="17" t="str">
        <f t="shared" si="161"/>
        <v/>
      </c>
      <c r="U324" s="17" t="str">
        <f t="shared" si="162"/>
        <v/>
      </c>
      <c r="V324" s="17" t="str">
        <f t="shared" si="162"/>
        <v/>
      </c>
      <c r="W324" s="17" t="str">
        <f t="shared" si="163"/>
        <v/>
      </c>
      <c r="X324" s="17" t="str">
        <f t="shared" si="139"/>
        <v/>
      </c>
      <c r="Y324" s="17" t="str">
        <f t="shared" si="157"/>
        <v/>
      </c>
      <c r="Z324" s="17" t="str">
        <f t="shared" si="157"/>
        <v/>
      </c>
      <c r="AA324" s="17" t="str">
        <f t="shared" si="157"/>
        <v/>
      </c>
      <c r="AB324" s="17" t="str">
        <f t="shared" si="157"/>
        <v/>
      </c>
      <c r="AC324" s="17" t="str">
        <f t="shared" si="164"/>
        <v/>
      </c>
      <c r="AD324" s="17" t="str">
        <f t="shared" si="165"/>
        <v>压差</v>
      </c>
      <c r="AE324" s="3" t="str">
        <f>VLOOKUP(AD324,信号字典!B:C,2,FALSE)</f>
        <v>DP</v>
      </c>
      <c r="AF324" s="17">
        <v>1</v>
      </c>
      <c r="AG324" s="17" t="str">
        <f t="shared" si="166"/>
        <v>反馈值</v>
      </c>
      <c r="AH324" s="3" t="str">
        <f>IFERROR(VLOOKUP(AG324,信号字典!F:G,2,FALSE), "F")</f>
        <v>F</v>
      </c>
      <c r="AI324" s="17"/>
    </row>
    <row r="325" spans="1:35" x14ac:dyDescent="0.15">
      <c r="A325" s="17" t="str">
        <f t="shared" si="158"/>
        <v>_SN01_E</v>
      </c>
      <c r="B325" s="14" t="s">
        <v>555</v>
      </c>
      <c r="C325" s="15" t="s">
        <v>536</v>
      </c>
      <c r="D325" s="15" t="s">
        <v>1963</v>
      </c>
      <c r="E325" s="16" t="s">
        <v>1893</v>
      </c>
      <c r="F325" s="16"/>
      <c r="G325" s="17" t="str">
        <f t="shared" si="153"/>
        <v/>
      </c>
      <c r="H325" s="17" t="str">
        <f t="shared" si="156"/>
        <v/>
      </c>
      <c r="I325" s="17" t="str">
        <f t="shared" si="159"/>
        <v/>
      </c>
      <c r="J325" s="17" t="str">
        <f t="shared" si="160"/>
        <v/>
      </c>
      <c r="K325" s="17" t="str">
        <f t="shared" si="167"/>
        <v/>
      </c>
      <c r="L325" s="17" t="str">
        <f t="shared" si="167"/>
        <v/>
      </c>
      <c r="M325" s="17" t="str">
        <f t="shared" si="167"/>
        <v/>
      </c>
      <c r="N325" s="17" t="str">
        <f t="shared" si="167"/>
        <v/>
      </c>
      <c r="O325" s="17" t="str">
        <f t="shared" si="140"/>
        <v/>
      </c>
      <c r="P325" s="17" t="str">
        <f t="shared" si="168"/>
        <v/>
      </c>
      <c r="Q325" s="17" t="str">
        <f t="shared" si="168"/>
        <v/>
      </c>
      <c r="R325" s="17" t="str">
        <f t="shared" si="168"/>
        <v/>
      </c>
      <c r="S325" s="17" t="str">
        <f t="shared" si="168"/>
        <v/>
      </c>
      <c r="T325" s="17" t="str">
        <f t="shared" si="161"/>
        <v/>
      </c>
      <c r="U325" s="17" t="str">
        <f t="shared" si="162"/>
        <v/>
      </c>
      <c r="V325" s="17" t="str">
        <f t="shared" si="162"/>
        <v/>
      </c>
      <c r="W325" s="17" t="str">
        <f t="shared" si="163"/>
        <v>状态信号</v>
      </c>
      <c r="X325" s="17" t="str">
        <f t="shared" si="139"/>
        <v/>
      </c>
      <c r="Y325" s="17" t="str">
        <f t="shared" si="157"/>
        <v>故障</v>
      </c>
      <c r="Z325" s="17" t="str">
        <f t="shared" si="157"/>
        <v/>
      </c>
      <c r="AA325" s="17" t="str">
        <f t="shared" si="157"/>
        <v/>
      </c>
      <c r="AB325" s="17" t="str">
        <f t="shared" si="157"/>
        <v/>
      </c>
      <c r="AC325" s="17" t="str">
        <f t="shared" si="164"/>
        <v/>
      </c>
      <c r="AD325" s="17" t="str">
        <f t="shared" si="165"/>
        <v>状态信号</v>
      </c>
      <c r="AE325" s="3" t="str">
        <f>VLOOKUP(AD325,信号字典!B:C,2,FALSE)</f>
        <v>SN</v>
      </c>
      <c r="AF325" s="17">
        <v>1</v>
      </c>
      <c r="AG325" s="17" t="str">
        <f t="shared" si="166"/>
        <v>故障</v>
      </c>
      <c r="AH325" s="3" t="str">
        <f>IFERROR(VLOOKUP(AG325,信号字典!F:G,2,FALSE), "F")</f>
        <v>E</v>
      </c>
      <c r="AI325" s="17"/>
    </row>
    <row r="326" spans="1:35" x14ac:dyDescent="0.15">
      <c r="A326" s="17" t="str">
        <f t="shared" si="158"/>
        <v>_SN02_M</v>
      </c>
      <c r="B326" s="14" t="s">
        <v>555</v>
      </c>
      <c r="C326" s="15" t="s">
        <v>537</v>
      </c>
      <c r="D326" s="15" t="s">
        <v>1964</v>
      </c>
      <c r="E326" s="16" t="s">
        <v>1893</v>
      </c>
      <c r="F326" s="16"/>
      <c r="G326" s="17" t="str">
        <f t="shared" si="153"/>
        <v/>
      </c>
      <c r="H326" s="17" t="str">
        <f t="shared" si="156"/>
        <v/>
      </c>
      <c r="I326" s="17" t="str">
        <f t="shared" si="159"/>
        <v/>
      </c>
      <c r="J326" s="17" t="str">
        <f t="shared" si="160"/>
        <v/>
      </c>
      <c r="K326" s="17" t="str">
        <f t="shared" si="167"/>
        <v/>
      </c>
      <c r="L326" s="17" t="str">
        <f t="shared" si="167"/>
        <v/>
      </c>
      <c r="M326" s="17" t="str">
        <f t="shared" si="167"/>
        <v/>
      </c>
      <c r="N326" s="17" t="str">
        <f t="shared" si="167"/>
        <v/>
      </c>
      <c r="O326" s="17" t="str">
        <f t="shared" si="140"/>
        <v/>
      </c>
      <c r="P326" s="17" t="str">
        <f t="shared" si="168"/>
        <v/>
      </c>
      <c r="Q326" s="17" t="str">
        <f t="shared" si="168"/>
        <v/>
      </c>
      <c r="R326" s="17" t="str">
        <f t="shared" si="168"/>
        <v/>
      </c>
      <c r="S326" s="17" t="str">
        <f t="shared" si="168"/>
        <v/>
      </c>
      <c r="T326" s="17" t="str">
        <f t="shared" si="161"/>
        <v/>
      </c>
      <c r="U326" s="17" t="str">
        <f t="shared" si="162"/>
        <v/>
      </c>
      <c r="V326" s="17" t="str">
        <f t="shared" si="162"/>
        <v/>
      </c>
      <c r="W326" s="17" t="str">
        <f t="shared" si="163"/>
        <v>状态信号</v>
      </c>
      <c r="X326" s="17" t="str">
        <f t="shared" si="139"/>
        <v/>
      </c>
      <c r="Y326" s="17" t="str">
        <f t="shared" si="157"/>
        <v/>
      </c>
      <c r="Z326" s="17" t="str">
        <f t="shared" si="157"/>
        <v>远程</v>
      </c>
      <c r="AA326" s="17" t="str">
        <f t="shared" si="157"/>
        <v/>
      </c>
      <c r="AB326" s="17" t="str">
        <f t="shared" si="157"/>
        <v/>
      </c>
      <c r="AC326" s="17" t="str">
        <f t="shared" si="164"/>
        <v/>
      </c>
      <c r="AD326" s="17" t="str">
        <f t="shared" si="165"/>
        <v>状态信号</v>
      </c>
      <c r="AE326" s="3" t="str">
        <f>VLOOKUP(AD326,信号字典!B:C,2,FALSE)</f>
        <v>SN</v>
      </c>
      <c r="AF326" s="17">
        <v>2</v>
      </c>
      <c r="AG326" s="17" t="str">
        <f t="shared" si="166"/>
        <v>远程</v>
      </c>
      <c r="AH326" s="3" t="str">
        <f>IFERROR(VLOOKUP(AG326,信号字典!F:G,2,FALSE), "F")</f>
        <v>M</v>
      </c>
      <c r="AI326" s="17"/>
    </row>
    <row r="327" spans="1:35" x14ac:dyDescent="0.15">
      <c r="A327" s="17" t="str">
        <f t="shared" si="158"/>
        <v>_SN03_R</v>
      </c>
      <c r="B327" s="14" t="s">
        <v>555</v>
      </c>
      <c r="C327" s="15" t="s">
        <v>538</v>
      </c>
      <c r="D327" s="15" t="s">
        <v>1965</v>
      </c>
      <c r="E327" s="16" t="s">
        <v>1893</v>
      </c>
      <c r="F327" s="16"/>
      <c r="G327" s="17" t="str">
        <f t="shared" si="153"/>
        <v/>
      </c>
      <c r="H327" s="17" t="str">
        <f t="shared" si="156"/>
        <v/>
      </c>
      <c r="I327" s="17" t="str">
        <f t="shared" si="159"/>
        <v/>
      </c>
      <c r="J327" s="17" t="str">
        <f t="shared" si="160"/>
        <v/>
      </c>
      <c r="K327" s="17" t="str">
        <f t="shared" si="167"/>
        <v/>
      </c>
      <c r="L327" s="17" t="str">
        <f t="shared" si="167"/>
        <v/>
      </c>
      <c r="M327" s="17" t="str">
        <f t="shared" si="167"/>
        <v/>
      </c>
      <c r="N327" s="17" t="str">
        <f t="shared" si="167"/>
        <v/>
      </c>
      <c r="O327" s="17" t="str">
        <f t="shared" si="140"/>
        <v/>
      </c>
      <c r="P327" s="17" t="str">
        <f t="shared" si="168"/>
        <v/>
      </c>
      <c r="Q327" s="17" t="str">
        <f t="shared" si="168"/>
        <v/>
      </c>
      <c r="R327" s="17" t="str">
        <f t="shared" si="168"/>
        <v/>
      </c>
      <c r="S327" s="17" t="str">
        <f t="shared" si="168"/>
        <v/>
      </c>
      <c r="T327" s="17" t="str">
        <f t="shared" si="161"/>
        <v/>
      </c>
      <c r="U327" s="17" t="str">
        <f t="shared" si="162"/>
        <v/>
      </c>
      <c r="V327" s="17" t="str">
        <f t="shared" si="162"/>
        <v/>
      </c>
      <c r="W327" s="17" t="str">
        <f t="shared" si="163"/>
        <v>状态信号</v>
      </c>
      <c r="X327" s="17" t="str">
        <f t="shared" si="139"/>
        <v>运行</v>
      </c>
      <c r="Y327" s="17" t="str">
        <f t="shared" si="157"/>
        <v/>
      </c>
      <c r="Z327" s="17" t="str">
        <f t="shared" si="157"/>
        <v/>
      </c>
      <c r="AA327" s="17" t="str">
        <f t="shared" si="157"/>
        <v/>
      </c>
      <c r="AB327" s="17" t="str">
        <f t="shared" si="157"/>
        <v/>
      </c>
      <c r="AC327" s="17" t="str">
        <f t="shared" si="164"/>
        <v/>
      </c>
      <c r="AD327" s="17" t="str">
        <f t="shared" si="165"/>
        <v>状态信号</v>
      </c>
      <c r="AE327" s="3" t="str">
        <f>VLOOKUP(AD327,信号字典!B:C,2,FALSE)</f>
        <v>SN</v>
      </c>
      <c r="AF327" s="17">
        <v>3</v>
      </c>
      <c r="AG327" s="17" t="str">
        <f t="shared" si="166"/>
        <v>运行</v>
      </c>
      <c r="AH327" s="3" t="str">
        <f>IFERROR(VLOOKUP(AG327,信号字典!F:G,2,FALSE), "F")</f>
        <v>R</v>
      </c>
      <c r="AI327" s="17"/>
    </row>
    <row r="328" spans="1:35" x14ac:dyDescent="0.15">
      <c r="A328" s="7" t="str">
        <f t="shared" si="158"/>
        <v>_OP01_F</v>
      </c>
      <c r="B328" s="7" t="s">
        <v>777</v>
      </c>
      <c r="C328" s="22" t="s">
        <v>193</v>
      </c>
      <c r="D328" s="22" t="s">
        <v>1888</v>
      </c>
      <c r="E328" s="23" t="s">
        <v>1889</v>
      </c>
      <c r="F328" s="23" t="s">
        <v>1890</v>
      </c>
      <c r="G328" s="7" t="str">
        <f t="shared" si="153"/>
        <v/>
      </c>
      <c r="H328" s="7" t="str">
        <f t="shared" si="156"/>
        <v/>
      </c>
      <c r="I328" s="7" t="str">
        <f t="shared" si="159"/>
        <v/>
      </c>
      <c r="J328" s="7" t="str">
        <f t="shared" si="160"/>
        <v/>
      </c>
      <c r="K328" s="7" t="str">
        <f t="shared" si="167"/>
        <v/>
      </c>
      <c r="L328" s="7" t="str">
        <f t="shared" si="167"/>
        <v/>
      </c>
      <c r="M328" s="7" t="str">
        <f t="shared" si="167"/>
        <v/>
      </c>
      <c r="N328" s="7" t="str">
        <f t="shared" si="167"/>
        <v>开度</v>
      </c>
      <c r="O328" s="7" t="str">
        <f t="shared" si="140"/>
        <v/>
      </c>
      <c r="P328" s="7" t="str">
        <f t="shared" si="168"/>
        <v/>
      </c>
      <c r="Q328" s="7" t="str">
        <f t="shared" si="168"/>
        <v/>
      </c>
      <c r="R328" s="7" t="str">
        <f t="shared" si="168"/>
        <v/>
      </c>
      <c r="S328" s="7" t="str">
        <f t="shared" si="168"/>
        <v/>
      </c>
      <c r="T328" s="7" t="str">
        <f t="shared" si="161"/>
        <v/>
      </c>
      <c r="U328" s="7" t="str">
        <f t="shared" si="162"/>
        <v/>
      </c>
      <c r="V328" s="7" t="str">
        <f t="shared" si="162"/>
        <v/>
      </c>
      <c r="W328" s="7" t="str">
        <f t="shared" si="163"/>
        <v/>
      </c>
      <c r="X328" s="7" t="str">
        <f t="shared" si="139"/>
        <v/>
      </c>
      <c r="Y328" s="7" t="str">
        <f t="shared" si="157"/>
        <v/>
      </c>
      <c r="Z328" s="7" t="str">
        <f t="shared" si="157"/>
        <v/>
      </c>
      <c r="AA328" s="7" t="str">
        <f t="shared" si="157"/>
        <v/>
      </c>
      <c r="AB328" s="7" t="str">
        <f t="shared" si="157"/>
        <v/>
      </c>
      <c r="AC328" s="7" t="str">
        <f t="shared" si="164"/>
        <v/>
      </c>
      <c r="AD328" s="7" t="str">
        <f t="shared" si="165"/>
        <v>开度</v>
      </c>
      <c r="AE328" s="3" t="str">
        <f>VLOOKUP(AD328,信号字典!B:C,2,FALSE)</f>
        <v>OP</v>
      </c>
      <c r="AF328" s="7">
        <v>1</v>
      </c>
      <c r="AG328" s="7" t="str">
        <f t="shared" si="166"/>
        <v>反馈值</v>
      </c>
      <c r="AH328" s="3" t="str">
        <f>IFERROR(VLOOKUP(AG328,信号字典!F:G,2,FALSE), "F")</f>
        <v>F</v>
      </c>
      <c r="AI328" s="7"/>
    </row>
    <row r="329" spans="1:35" x14ac:dyDescent="0.15">
      <c r="A329" s="7" t="str">
        <f t="shared" si="158"/>
        <v>_OP02_X</v>
      </c>
      <c r="B329" s="7" t="s">
        <v>777</v>
      </c>
      <c r="C329" s="22" t="s">
        <v>194</v>
      </c>
      <c r="D329" s="22" t="s">
        <v>1892</v>
      </c>
      <c r="E329" s="23" t="s">
        <v>1893</v>
      </c>
      <c r="F329" s="23"/>
      <c r="G329" s="7" t="str">
        <f t="shared" si="153"/>
        <v/>
      </c>
      <c r="H329" s="7" t="str">
        <f t="shared" si="156"/>
        <v/>
      </c>
      <c r="I329" s="7" t="str">
        <f t="shared" si="159"/>
        <v/>
      </c>
      <c r="J329" s="7" t="str">
        <f t="shared" si="160"/>
        <v/>
      </c>
      <c r="K329" s="7" t="str">
        <f t="shared" si="167"/>
        <v/>
      </c>
      <c r="L329" s="7" t="str">
        <f t="shared" si="167"/>
        <v/>
      </c>
      <c r="M329" s="7" t="str">
        <f t="shared" si="167"/>
        <v/>
      </c>
      <c r="N329" s="7" t="str">
        <f t="shared" si="167"/>
        <v>开度</v>
      </c>
      <c r="O329" s="7" t="str">
        <f t="shared" si="140"/>
        <v/>
      </c>
      <c r="P329" s="7" t="str">
        <f t="shared" si="168"/>
        <v/>
      </c>
      <c r="Q329" s="7" t="str">
        <f t="shared" si="168"/>
        <v/>
      </c>
      <c r="R329" s="7" t="str">
        <f t="shared" si="168"/>
        <v/>
      </c>
      <c r="S329" s="7" t="str">
        <f t="shared" si="168"/>
        <v/>
      </c>
      <c r="T329" s="7" t="str">
        <f t="shared" si="161"/>
        <v/>
      </c>
      <c r="U329" s="7" t="str">
        <f t="shared" si="162"/>
        <v/>
      </c>
      <c r="V329" s="7" t="str">
        <f t="shared" si="162"/>
        <v/>
      </c>
      <c r="W329" s="7" t="str">
        <f t="shared" si="163"/>
        <v/>
      </c>
      <c r="X329" s="7" t="str">
        <f t="shared" ref="X329:X385" si="169">IF(ISNUMBER(SEARCH(X$1, $C329)), X$1, "")</f>
        <v/>
      </c>
      <c r="Y329" s="7" t="str">
        <f t="shared" si="157"/>
        <v/>
      </c>
      <c r="Z329" s="7" t="str">
        <f t="shared" si="157"/>
        <v/>
      </c>
      <c r="AA329" s="7" t="str">
        <f t="shared" si="157"/>
        <v>异常</v>
      </c>
      <c r="AB329" s="7" t="str">
        <f t="shared" si="157"/>
        <v/>
      </c>
      <c r="AC329" s="7" t="str">
        <f t="shared" si="164"/>
        <v/>
      </c>
      <c r="AD329" s="7" t="str">
        <f t="shared" si="165"/>
        <v>开度</v>
      </c>
      <c r="AE329" s="3" t="str">
        <f>VLOOKUP(AD329,信号字典!B:C,2,FALSE)</f>
        <v>OP</v>
      </c>
      <c r="AF329" s="7">
        <v>2</v>
      </c>
      <c r="AG329" s="7" t="str">
        <f t="shared" si="166"/>
        <v>异常</v>
      </c>
      <c r="AH329" s="3" t="str">
        <f>IFERROR(VLOOKUP(AG329,信号字典!F:G,2,FALSE), "F")</f>
        <v>X</v>
      </c>
      <c r="AI329" s="7"/>
    </row>
    <row r="330" spans="1:35" x14ac:dyDescent="0.15">
      <c r="A330" s="7" t="str">
        <f t="shared" si="158"/>
        <v>_HU01_F</v>
      </c>
      <c r="B330" s="7" t="s">
        <v>777</v>
      </c>
      <c r="C330" s="22" t="s">
        <v>36</v>
      </c>
      <c r="D330" s="22" t="s">
        <v>1896</v>
      </c>
      <c r="E330" s="23" t="s">
        <v>1889</v>
      </c>
      <c r="F330" s="23" t="s">
        <v>1890</v>
      </c>
      <c r="G330" s="7" t="str">
        <f t="shared" si="153"/>
        <v/>
      </c>
      <c r="H330" s="7" t="str">
        <f t="shared" si="156"/>
        <v/>
      </c>
      <c r="I330" s="7" t="str">
        <f t="shared" si="159"/>
        <v>湿度</v>
      </c>
      <c r="J330" s="7" t="str">
        <f t="shared" si="160"/>
        <v/>
      </c>
      <c r="K330" s="7" t="str">
        <f t="shared" si="167"/>
        <v/>
      </c>
      <c r="L330" s="7" t="str">
        <f t="shared" si="167"/>
        <v/>
      </c>
      <c r="M330" s="7" t="str">
        <f t="shared" si="167"/>
        <v/>
      </c>
      <c r="N330" s="7" t="str">
        <f t="shared" si="167"/>
        <v/>
      </c>
      <c r="O330" s="7" t="str">
        <f t="shared" si="140"/>
        <v/>
      </c>
      <c r="P330" s="7" t="str">
        <f t="shared" si="168"/>
        <v/>
      </c>
      <c r="Q330" s="7" t="str">
        <f t="shared" si="168"/>
        <v/>
      </c>
      <c r="R330" s="7" t="str">
        <f t="shared" si="168"/>
        <v/>
      </c>
      <c r="S330" s="7" t="str">
        <f t="shared" si="168"/>
        <v/>
      </c>
      <c r="T330" s="7" t="str">
        <f t="shared" si="161"/>
        <v/>
      </c>
      <c r="U330" s="7" t="str">
        <f t="shared" si="162"/>
        <v/>
      </c>
      <c r="V330" s="7" t="str">
        <f t="shared" si="162"/>
        <v/>
      </c>
      <c r="W330" s="7" t="str">
        <f t="shared" si="163"/>
        <v/>
      </c>
      <c r="X330" s="7" t="str">
        <f t="shared" si="169"/>
        <v/>
      </c>
      <c r="Y330" s="7" t="str">
        <f t="shared" si="157"/>
        <v/>
      </c>
      <c r="Z330" s="7" t="str">
        <f t="shared" si="157"/>
        <v/>
      </c>
      <c r="AA330" s="7" t="str">
        <f t="shared" si="157"/>
        <v/>
      </c>
      <c r="AB330" s="7" t="str">
        <f t="shared" si="157"/>
        <v/>
      </c>
      <c r="AC330" s="7" t="str">
        <f t="shared" si="164"/>
        <v/>
      </c>
      <c r="AD330" s="7" t="str">
        <f t="shared" si="165"/>
        <v>湿度</v>
      </c>
      <c r="AE330" s="3" t="str">
        <f>VLOOKUP(AD330,信号字典!B:C,2,FALSE)</f>
        <v>HU</v>
      </c>
      <c r="AF330" s="7">
        <v>1</v>
      </c>
      <c r="AG330" s="7" t="str">
        <f t="shared" si="166"/>
        <v>反馈值</v>
      </c>
      <c r="AH330" s="3" t="str">
        <f>IFERROR(VLOOKUP(AG330,信号字典!F:G,2,FALSE), "F")</f>
        <v>F</v>
      </c>
      <c r="AI330" s="7"/>
    </row>
    <row r="331" spans="1:35" x14ac:dyDescent="0.15">
      <c r="A331" s="7" t="str">
        <f t="shared" si="158"/>
        <v>_TE01_F</v>
      </c>
      <c r="B331" s="7" t="s">
        <v>777</v>
      </c>
      <c r="C331" s="22" t="s">
        <v>48</v>
      </c>
      <c r="D331" s="22" t="s">
        <v>1966</v>
      </c>
      <c r="E331" s="23" t="s">
        <v>1889</v>
      </c>
      <c r="F331" s="23" t="s">
        <v>1898</v>
      </c>
      <c r="G331" s="7" t="str">
        <f t="shared" si="153"/>
        <v>温度</v>
      </c>
      <c r="H331" s="7" t="str">
        <f t="shared" si="156"/>
        <v/>
      </c>
      <c r="I331" s="7" t="str">
        <f t="shared" si="159"/>
        <v/>
      </c>
      <c r="J331" s="7" t="str">
        <f t="shared" si="160"/>
        <v/>
      </c>
      <c r="K331" s="7" t="str">
        <f t="shared" si="167"/>
        <v/>
      </c>
      <c r="L331" s="7" t="str">
        <f t="shared" si="167"/>
        <v/>
      </c>
      <c r="M331" s="7" t="str">
        <f t="shared" si="167"/>
        <v/>
      </c>
      <c r="N331" s="7" t="str">
        <f t="shared" si="167"/>
        <v/>
      </c>
      <c r="O331" s="7" t="str">
        <f t="shared" si="140"/>
        <v/>
      </c>
      <c r="P331" s="7" t="str">
        <f t="shared" si="168"/>
        <v/>
      </c>
      <c r="Q331" s="7" t="str">
        <f t="shared" si="168"/>
        <v/>
      </c>
      <c r="R331" s="7" t="str">
        <f t="shared" si="168"/>
        <v/>
      </c>
      <c r="S331" s="7" t="str">
        <f t="shared" si="168"/>
        <v/>
      </c>
      <c r="T331" s="7" t="str">
        <f t="shared" si="161"/>
        <v/>
      </c>
      <c r="U331" s="7" t="str">
        <f t="shared" si="162"/>
        <v/>
      </c>
      <c r="V331" s="7" t="str">
        <f t="shared" si="162"/>
        <v/>
      </c>
      <c r="W331" s="7" t="str">
        <f t="shared" si="163"/>
        <v/>
      </c>
      <c r="X331" s="7" t="str">
        <f t="shared" si="169"/>
        <v/>
      </c>
      <c r="Y331" s="7" t="str">
        <f t="shared" si="157"/>
        <v/>
      </c>
      <c r="Z331" s="7" t="str">
        <f t="shared" si="157"/>
        <v/>
      </c>
      <c r="AA331" s="7" t="str">
        <f t="shared" si="157"/>
        <v/>
      </c>
      <c r="AB331" s="7" t="str">
        <f t="shared" si="157"/>
        <v/>
      </c>
      <c r="AC331" s="7" t="str">
        <f t="shared" si="164"/>
        <v/>
      </c>
      <c r="AD331" s="7" t="str">
        <f t="shared" si="165"/>
        <v>温度</v>
      </c>
      <c r="AE331" s="3" t="str">
        <f>VLOOKUP(AD331,信号字典!B:C,2,FALSE)</f>
        <v>TE</v>
      </c>
      <c r="AF331" s="7">
        <v>1</v>
      </c>
      <c r="AG331" s="7" t="str">
        <f t="shared" si="166"/>
        <v>反馈值</v>
      </c>
      <c r="AH331" s="3" t="str">
        <f>IFERROR(VLOOKUP(AG331,信号字典!F:G,2,FALSE), "F")</f>
        <v>F</v>
      </c>
      <c r="AI331" s="7"/>
    </row>
    <row r="332" spans="1:35" x14ac:dyDescent="0.15">
      <c r="A332" s="7" t="str">
        <f t="shared" si="158"/>
        <v>_TE02_F</v>
      </c>
      <c r="B332" s="7" t="s">
        <v>777</v>
      </c>
      <c r="C332" s="22" t="s">
        <v>46</v>
      </c>
      <c r="D332" s="22" t="s">
        <v>1900</v>
      </c>
      <c r="E332" s="23" t="s">
        <v>1889</v>
      </c>
      <c r="F332" s="23" t="s">
        <v>1898</v>
      </c>
      <c r="G332" s="7" t="str">
        <f t="shared" si="153"/>
        <v>温度</v>
      </c>
      <c r="H332" s="7" t="str">
        <f t="shared" si="156"/>
        <v/>
      </c>
      <c r="I332" s="7" t="str">
        <f t="shared" si="159"/>
        <v/>
      </c>
      <c r="J332" s="7" t="str">
        <f t="shared" si="160"/>
        <v/>
      </c>
      <c r="K332" s="7" t="str">
        <f t="shared" si="167"/>
        <v/>
      </c>
      <c r="L332" s="7" t="str">
        <f t="shared" si="167"/>
        <v/>
      </c>
      <c r="M332" s="7" t="str">
        <f t="shared" si="167"/>
        <v/>
      </c>
      <c r="N332" s="7" t="str">
        <f t="shared" si="167"/>
        <v/>
      </c>
      <c r="O332" s="7" t="str">
        <f t="shared" si="140"/>
        <v/>
      </c>
      <c r="P332" s="7" t="str">
        <f t="shared" si="168"/>
        <v/>
      </c>
      <c r="Q332" s="7" t="str">
        <f t="shared" si="168"/>
        <v/>
      </c>
      <c r="R332" s="7" t="str">
        <f t="shared" si="168"/>
        <v/>
      </c>
      <c r="S332" s="7" t="str">
        <f t="shared" si="168"/>
        <v/>
      </c>
      <c r="T332" s="7" t="str">
        <f t="shared" si="161"/>
        <v/>
      </c>
      <c r="U332" s="7" t="str">
        <f t="shared" si="162"/>
        <v/>
      </c>
      <c r="V332" s="7" t="str">
        <f t="shared" si="162"/>
        <v/>
      </c>
      <c r="W332" s="7" t="str">
        <f t="shared" si="163"/>
        <v/>
      </c>
      <c r="X332" s="7" t="str">
        <f t="shared" si="169"/>
        <v/>
      </c>
      <c r="Y332" s="7" t="str">
        <f t="shared" si="157"/>
        <v/>
      </c>
      <c r="Z332" s="7" t="str">
        <f t="shared" si="157"/>
        <v/>
      </c>
      <c r="AA332" s="7" t="str">
        <f t="shared" si="157"/>
        <v/>
      </c>
      <c r="AB332" s="7" t="str">
        <f t="shared" si="157"/>
        <v/>
      </c>
      <c r="AC332" s="7" t="str">
        <f t="shared" si="164"/>
        <v/>
      </c>
      <c r="AD332" s="7" t="str">
        <f t="shared" si="165"/>
        <v>温度</v>
      </c>
      <c r="AE332" s="3" t="str">
        <f>VLOOKUP(AD332,信号字典!B:C,2,FALSE)</f>
        <v>TE</v>
      </c>
      <c r="AF332" s="7">
        <v>2</v>
      </c>
      <c r="AG332" s="7" t="str">
        <f t="shared" si="166"/>
        <v>反馈值</v>
      </c>
      <c r="AH332" s="3" t="str">
        <f>IFERROR(VLOOKUP(AG332,信号字典!F:G,2,FALSE), "F")</f>
        <v>F</v>
      </c>
      <c r="AI332" s="7"/>
    </row>
    <row r="333" spans="1:35" x14ac:dyDescent="0.15">
      <c r="A333" s="7" t="str">
        <f t="shared" si="158"/>
        <v>_TE03_X</v>
      </c>
      <c r="B333" s="7" t="s">
        <v>777</v>
      </c>
      <c r="C333" s="22" t="s">
        <v>64</v>
      </c>
      <c r="D333" s="22" t="s">
        <v>1901</v>
      </c>
      <c r="E333" s="23" t="s">
        <v>1893</v>
      </c>
      <c r="F333" s="23"/>
      <c r="G333" s="7" t="str">
        <f t="shared" si="153"/>
        <v>温度</v>
      </c>
      <c r="H333" s="7" t="str">
        <f t="shared" si="156"/>
        <v/>
      </c>
      <c r="I333" s="7" t="str">
        <f t="shared" si="159"/>
        <v/>
      </c>
      <c r="J333" s="7" t="str">
        <f t="shared" si="160"/>
        <v/>
      </c>
      <c r="K333" s="7" t="str">
        <f t="shared" si="167"/>
        <v/>
      </c>
      <c r="L333" s="7" t="str">
        <f t="shared" si="167"/>
        <v/>
      </c>
      <c r="M333" s="7" t="str">
        <f t="shared" si="167"/>
        <v/>
      </c>
      <c r="N333" s="7" t="str">
        <f t="shared" si="167"/>
        <v/>
      </c>
      <c r="O333" s="7" t="str">
        <f t="shared" si="140"/>
        <v/>
      </c>
      <c r="P333" s="7" t="str">
        <f t="shared" si="168"/>
        <v/>
      </c>
      <c r="Q333" s="7" t="str">
        <f t="shared" si="168"/>
        <v/>
      </c>
      <c r="R333" s="7" t="str">
        <f t="shared" si="168"/>
        <v/>
      </c>
      <c r="S333" s="7" t="str">
        <f t="shared" si="168"/>
        <v/>
      </c>
      <c r="T333" s="7" t="str">
        <f t="shared" si="161"/>
        <v/>
      </c>
      <c r="U333" s="7" t="str">
        <f t="shared" si="162"/>
        <v/>
      </c>
      <c r="V333" s="7" t="str">
        <f t="shared" si="162"/>
        <v/>
      </c>
      <c r="W333" s="7" t="str">
        <f t="shared" si="163"/>
        <v/>
      </c>
      <c r="X333" s="7" t="str">
        <f t="shared" si="169"/>
        <v/>
      </c>
      <c r="Y333" s="7" t="str">
        <f t="shared" si="157"/>
        <v/>
      </c>
      <c r="Z333" s="7" t="str">
        <f t="shared" si="157"/>
        <v/>
      </c>
      <c r="AA333" s="7" t="str">
        <f t="shared" si="157"/>
        <v>异常</v>
      </c>
      <c r="AB333" s="7" t="str">
        <f t="shared" si="157"/>
        <v/>
      </c>
      <c r="AC333" s="7" t="str">
        <f t="shared" si="164"/>
        <v/>
      </c>
      <c r="AD333" s="7" t="str">
        <f t="shared" si="165"/>
        <v>温度</v>
      </c>
      <c r="AE333" s="3" t="str">
        <f>VLOOKUP(AD333,信号字典!B:C,2,FALSE)</f>
        <v>TE</v>
      </c>
      <c r="AF333" s="7">
        <v>3</v>
      </c>
      <c r="AG333" s="7" t="str">
        <f t="shared" si="166"/>
        <v>异常</v>
      </c>
      <c r="AH333" s="3" t="str">
        <f>IFERROR(VLOOKUP(AG333,信号字典!F:G,2,FALSE), "F")</f>
        <v>X</v>
      </c>
      <c r="AI333" s="7"/>
    </row>
    <row r="334" spans="1:35" x14ac:dyDescent="0.15">
      <c r="A334" s="7" t="str">
        <f t="shared" si="158"/>
        <v>_DP01_X</v>
      </c>
      <c r="B334" s="7" t="s">
        <v>777</v>
      </c>
      <c r="C334" s="22" t="s">
        <v>72</v>
      </c>
      <c r="D334" s="22" t="s">
        <v>1902</v>
      </c>
      <c r="E334" s="23" t="s">
        <v>1893</v>
      </c>
      <c r="F334" s="23"/>
      <c r="G334" s="7" t="str">
        <f t="shared" si="153"/>
        <v/>
      </c>
      <c r="H334" s="7" t="str">
        <f t="shared" si="156"/>
        <v/>
      </c>
      <c r="I334" s="7" t="str">
        <f t="shared" si="159"/>
        <v/>
      </c>
      <c r="J334" s="7" t="str">
        <f t="shared" si="160"/>
        <v/>
      </c>
      <c r="K334" s="7" t="str">
        <f t="shared" si="167"/>
        <v>压差</v>
      </c>
      <c r="L334" s="7" t="str">
        <f t="shared" si="167"/>
        <v/>
      </c>
      <c r="M334" s="7" t="str">
        <f t="shared" si="167"/>
        <v/>
      </c>
      <c r="N334" s="7" t="str">
        <f t="shared" si="167"/>
        <v/>
      </c>
      <c r="O334" s="7" t="str">
        <f t="shared" si="140"/>
        <v/>
      </c>
      <c r="P334" s="7" t="str">
        <f t="shared" si="168"/>
        <v/>
      </c>
      <c r="Q334" s="7" t="str">
        <f t="shared" si="168"/>
        <v/>
      </c>
      <c r="R334" s="7" t="str">
        <f t="shared" si="168"/>
        <v/>
      </c>
      <c r="S334" s="7" t="str">
        <f t="shared" si="168"/>
        <v/>
      </c>
      <c r="T334" s="7" t="str">
        <f t="shared" si="161"/>
        <v/>
      </c>
      <c r="U334" s="7" t="str">
        <f t="shared" si="162"/>
        <v/>
      </c>
      <c r="V334" s="7" t="str">
        <f t="shared" si="162"/>
        <v/>
      </c>
      <c r="W334" s="7" t="str">
        <f t="shared" si="163"/>
        <v/>
      </c>
      <c r="X334" s="7" t="str">
        <f t="shared" si="169"/>
        <v/>
      </c>
      <c r="Y334" s="7" t="str">
        <f t="shared" si="157"/>
        <v/>
      </c>
      <c r="Z334" s="7" t="str">
        <f t="shared" si="157"/>
        <v/>
      </c>
      <c r="AA334" s="7" t="str">
        <f t="shared" si="157"/>
        <v>异常</v>
      </c>
      <c r="AB334" s="7" t="str">
        <f t="shared" si="157"/>
        <v/>
      </c>
      <c r="AC334" s="7" t="str">
        <f t="shared" si="164"/>
        <v/>
      </c>
      <c r="AD334" s="7" t="str">
        <f t="shared" si="165"/>
        <v>压差</v>
      </c>
      <c r="AE334" s="3" t="str">
        <f>VLOOKUP(AD334,信号字典!B:C,2,FALSE)</f>
        <v>DP</v>
      </c>
      <c r="AF334" s="7">
        <v>1</v>
      </c>
      <c r="AG334" s="7" t="str">
        <f t="shared" si="166"/>
        <v>异常</v>
      </c>
      <c r="AH334" s="3" t="str">
        <f>IFERROR(VLOOKUP(AG334,信号字典!F:G,2,FALSE), "F")</f>
        <v>X</v>
      </c>
      <c r="AI334" s="7"/>
    </row>
    <row r="335" spans="1:35" x14ac:dyDescent="0.15">
      <c r="A335" s="7" t="str">
        <f t="shared" si="158"/>
        <v>_DP02_X</v>
      </c>
      <c r="B335" s="7" t="s">
        <v>777</v>
      </c>
      <c r="C335" s="22" t="s">
        <v>74</v>
      </c>
      <c r="D335" s="22" t="s">
        <v>1903</v>
      </c>
      <c r="E335" s="23" t="s">
        <v>1893</v>
      </c>
      <c r="F335" s="23"/>
      <c r="G335" s="7" t="str">
        <f t="shared" si="153"/>
        <v/>
      </c>
      <c r="H335" s="7" t="str">
        <f t="shared" si="156"/>
        <v/>
      </c>
      <c r="I335" s="7" t="str">
        <f t="shared" si="159"/>
        <v/>
      </c>
      <c r="J335" s="7" t="str">
        <f t="shared" si="160"/>
        <v/>
      </c>
      <c r="K335" s="7" t="str">
        <f t="shared" si="167"/>
        <v>压差</v>
      </c>
      <c r="L335" s="7" t="str">
        <f t="shared" si="167"/>
        <v/>
      </c>
      <c r="M335" s="7" t="str">
        <f t="shared" si="167"/>
        <v/>
      </c>
      <c r="N335" s="7" t="str">
        <f t="shared" si="167"/>
        <v/>
      </c>
      <c r="O335" s="7" t="str">
        <f t="shared" si="140"/>
        <v/>
      </c>
      <c r="P335" s="7" t="str">
        <f t="shared" si="168"/>
        <v/>
      </c>
      <c r="Q335" s="7" t="str">
        <f t="shared" si="168"/>
        <v/>
      </c>
      <c r="R335" s="7" t="str">
        <f t="shared" si="168"/>
        <v/>
      </c>
      <c r="S335" s="7" t="str">
        <f t="shared" si="168"/>
        <v/>
      </c>
      <c r="T335" s="7" t="str">
        <f t="shared" si="161"/>
        <v/>
      </c>
      <c r="U335" s="7" t="str">
        <f t="shared" si="162"/>
        <v/>
      </c>
      <c r="V335" s="7" t="str">
        <f t="shared" si="162"/>
        <v/>
      </c>
      <c r="W335" s="7" t="str">
        <f t="shared" si="163"/>
        <v/>
      </c>
      <c r="X335" s="7" t="str">
        <f t="shared" si="169"/>
        <v/>
      </c>
      <c r="Y335" s="7" t="str">
        <f t="shared" si="157"/>
        <v/>
      </c>
      <c r="Z335" s="7" t="str">
        <f t="shared" si="157"/>
        <v/>
      </c>
      <c r="AA335" s="7" t="str">
        <f t="shared" si="157"/>
        <v>异常</v>
      </c>
      <c r="AB335" s="7" t="str">
        <f t="shared" si="157"/>
        <v/>
      </c>
      <c r="AC335" s="7" t="str">
        <f t="shared" si="164"/>
        <v/>
      </c>
      <c r="AD335" s="7" t="str">
        <f t="shared" si="165"/>
        <v>压差</v>
      </c>
      <c r="AE335" s="3" t="str">
        <f>VLOOKUP(AD335,信号字典!B:C,2,FALSE)</f>
        <v>DP</v>
      </c>
      <c r="AF335" s="7">
        <v>2</v>
      </c>
      <c r="AG335" s="7" t="str">
        <f t="shared" si="166"/>
        <v>异常</v>
      </c>
      <c r="AH335" s="3" t="str">
        <f>IFERROR(VLOOKUP(AG335,信号字典!F:G,2,FALSE), "F")</f>
        <v>X</v>
      </c>
      <c r="AI335" s="7"/>
    </row>
    <row r="336" spans="1:35" x14ac:dyDescent="0.15">
      <c r="A336" s="7" t="str">
        <f t="shared" si="158"/>
        <v>_SN01_E</v>
      </c>
      <c r="B336" s="7" t="s">
        <v>777</v>
      </c>
      <c r="C336" s="22" t="s">
        <v>84</v>
      </c>
      <c r="D336" s="22" t="s">
        <v>1904</v>
      </c>
      <c r="E336" s="23" t="s">
        <v>1893</v>
      </c>
      <c r="F336" s="23"/>
      <c r="G336" s="7" t="str">
        <f t="shared" si="153"/>
        <v/>
      </c>
      <c r="H336" s="7" t="str">
        <f t="shared" si="156"/>
        <v/>
      </c>
      <c r="I336" s="7" t="str">
        <f t="shared" si="159"/>
        <v/>
      </c>
      <c r="J336" s="7" t="str">
        <f t="shared" si="160"/>
        <v/>
      </c>
      <c r="K336" s="7" t="str">
        <f t="shared" si="167"/>
        <v/>
      </c>
      <c r="L336" s="7" t="str">
        <f t="shared" si="167"/>
        <v/>
      </c>
      <c r="M336" s="7" t="str">
        <f t="shared" si="167"/>
        <v/>
      </c>
      <c r="N336" s="7" t="str">
        <f t="shared" si="167"/>
        <v/>
      </c>
      <c r="O336" s="7" t="str">
        <f t="shared" si="140"/>
        <v/>
      </c>
      <c r="P336" s="7" t="str">
        <f t="shared" si="168"/>
        <v/>
      </c>
      <c r="Q336" s="7" t="str">
        <f t="shared" si="168"/>
        <v/>
      </c>
      <c r="R336" s="7" t="str">
        <f t="shared" si="168"/>
        <v/>
      </c>
      <c r="S336" s="7" t="str">
        <f t="shared" si="168"/>
        <v/>
      </c>
      <c r="T336" s="7" t="str">
        <f t="shared" si="161"/>
        <v/>
      </c>
      <c r="U336" s="7" t="str">
        <f t="shared" si="162"/>
        <v/>
      </c>
      <c r="V336" s="7" t="str">
        <f t="shared" si="162"/>
        <v/>
      </c>
      <c r="W336" s="7" t="str">
        <f t="shared" si="163"/>
        <v>状态信号</v>
      </c>
      <c r="X336" s="7" t="str">
        <f t="shared" si="169"/>
        <v/>
      </c>
      <c r="Y336" s="7" t="str">
        <f t="shared" ref="Y336:AB355" si="170">IF(ISNUMBER(SEARCH(Y$1, $C336)), Y$1, "")</f>
        <v>故障</v>
      </c>
      <c r="Z336" s="7" t="str">
        <f t="shared" si="170"/>
        <v/>
      </c>
      <c r="AA336" s="7" t="str">
        <f t="shared" si="170"/>
        <v/>
      </c>
      <c r="AB336" s="7" t="str">
        <f t="shared" si="170"/>
        <v/>
      </c>
      <c r="AC336" s="7" t="str">
        <f t="shared" si="164"/>
        <v/>
      </c>
      <c r="AD336" s="7" t="str">
        <f t="shared" si="165"/>
        <v>状态信号</v>
      </c>
      <c r="AE336" s="3" t="str">
        <f>VLOOKUP(AD336,信号字典!B:C,2,FALSE)</f>
        <v>SN</v>
      </c>
      <c r="AF336" s="7">
        <v>1</v>
      </c>
      <c r="AG336" s="7" t="str">
        <f t="shared" si="166"/>
        <v>故障</v>
      </c>
      <c r="AH336" s="3" t="str">
        <f>IFERROR(VLOOKUP(AG336,信号字典!F:G,2,FALSE), "F")</f>
        <v>E</v>
      </c>
      <c r="AI336" s="7"/>
    </row>
    <row r="337" spans="1:35" x14ac:dyDescent="0.15">
      <c r="A337" s="7" t="str">
        <f t="shared" si="158"/>
        <v>_SN02_M</v>
      </c>
      <c r="B337" s="7" t="s">
        <v>777</v>
      </c>
      <c r="C337" s="22" t="s">
        <v>80</v>
      </c>
      <c r="D337" s="22" t="s">
        <v>1905</v>
      </c>
      <c r="E337" s="23" t="s">
        <v>1893</v>
      </c>
      <c r="F337" s="23"/>
      <c r="G337" s="7" t="str">
        <f t="shared" si="153"/>
        <v/>
      </c>
      <c r="H337" s="7" t="str">
        <f t="shared" si="156"/>
        <v/>
      </c>
      <c r="I337" s="7" t="str">
        <f t="shared" si="159"/>
        <v/>
      </c>
      <c r="J337" s="7" t="str">
        <f t="shared" si="160"/>
        <v/>
      </c>
      <c r="K337" s="7" t="str">
        <f t="shared" si="167"/>
        <v/>
      </c>
      <c r="L337" s="7" t="str">
        <f t="shared" si="167"/>
        <v/>
      </c>
      <c r="M337" s="7" t="str">
        <f t="shared" si="167"/>
        <v/>
      </c>
      <c r="N337" s="7" t="str">
        <f t="shared" si="167"/>
        <v/>
      </c>
      <c r="O337" s="7" t="str">
        <f t="shared" ref="O337:O385" si="171">IF(ISNUMBER(SEARCH(O$1, $C337)), O$1, "")</f>
        <v/>
      </c>
      <c r="P337" s="7" t="str">
        <f t="shared" si="168"/>
        <v/>
      </c>
      <c r="Q337" s="7" t="str">
        <f t="shared" si="168"/>
        <v/>
      </c>
      <c r="R337" s="7" t="str">
        <f t="shared" si="168"/>
        <v/>
      </c>
      <c r="S337" s="7" t="str">
        <f t="shared" si="168"/>
        <v/>
      </c>
      <c r="T337" s="7" t="str">
        <f t="shared" si="161"/>
        <v/>
      </c>
      <c r="U337" s="7" t="str">
        <f t="shared" si="162"/>
        <v/>
      </c>
      <c r="V337" s="7" t="str">
        <f t="shared" si="162"/>
        <v/>
      </c>
      <c r="W337" s="7" t="str">
        <f t="shared" si="163"/>
        <v>状态信号</v>
      </c>
      <c r="X337" s="7" t="str">
        <f t="shared" si="169"/>
        <v/>
      </c>
      <c r="Y337" s="7" t="str">
        <f t="shared" si="170"/>
        <v/>
      </c>
      <c r="Z337" s="7" t="str">
        <f t="shared" si="170"/>
        <v>远程</v>
      </c>
      <c r="AA337" s="7" t="str">
        <f t="shared" si="170"/>
        <v/>
      </c>
      <c r="AB337" s="7" t="str">
        <f t="shared" si="170"/>
        <v/>
      </c>
      <c r="AC337" s="7" t="str">
        <f t="shared" si="164"/>
        <v/>
      </c>
      <c r="AD337" s="7" t="str">
        <f t="shared" si="165"/>
        <v>状态信号</v>
      </c>
      <c r="AE337" s="3" t="str">
        <f>VLOOKUP(AD337,信号字典!B:C,2,FALSE)</f>
        <v>SN</v>
      </c>
      <c r="AF337" s="7">
        <v>2</v>
      </c>
      <c r="AG337" s="7" t="str">
        <f t="shared" si="166"/>
        <v>远程</v>
      </c>
      <c r="AH337" s="3" t="str">
        <f>IFERROR(VLOOKUP(AG337,信号字典!F:G,2,FALSE), "F")</f>
        <v>M</v>
      </c>
      <c r="AI337" s="7"/>
    </row>
    <row r="338" spans="1:35" x14ac:dyDescent="0.15">
      <c r="A338" s="7" t="str">
        <f t="shared" si="158"/>
        <v>_SN03_R</v>
      </c>
      <c r="B338" s="7" t="s">
        <v>777</v>
      </c>
      <c r="C338" s="22" t="s">
        <v>82</v>
      </c>
      <c r="D338" s="22" t="s">
        <v>1906</v>
      </c>
      <c r="E338" s="23" t="s">
        <v>1893</v>
      </c>
      <c r="F338" s="23"/>
      <c r="G338" s="7" t="str">
        <f t="shared" si="153"/>
        <v/>
      </c>
      <c r="H338" s="7" t="str">
        <f t="shared" si="156"/>
        <v/>
      </c>
      <c r="I338" s="7" t="str">
        <f t="shared" si="159"/>
        <v/>
      </c>
      <c r="J338" s="7" t="str">
        <f t="shared" si="160"/>
        <v/>
      </c>
      <c r="K338" s="7" t="str">
        <f t="shared" si="167"/>
        <v/>
      </c>
      <c r="L338" s="7" t="str">
        <f t="shared" si="167"/>
        <v/>
      </c>
      <c r="M338" s="7" t="str">
        <f t="shared" si="167"/>
        <v/>
      </c>
      <c r="N338" s="7" t="str">
        <f t="shared" si="167"/>
        <v/>
      </c>
      <c r="O338" s="7" t="str">
        <f t="shared" si="171"/>
        <v/>
      </c>
      <c r="P338" s="7" t="str">
        <f t="shared" si="168"/>
        <v/>
      </c>
      <c r="Q338" s="7" t="str">
        <f t="shared" si="168"/>
        <v/>
      </c>
      <c r="R338" s="7" t="str">
        <f t="shared" si="168"/>
        <v/>
      </c>
      <c r="S338" s="7" t="str">
        <f t="shared" si="168"/>
        <v/>
      </c>
      <c r="T338" s="7" t="str">
        <f t="shared" si="161"/>
        <v/>
      </c>
      <c r="U338" s="7" t="str">
        <f t="shared" si="162"/>
        <v/>
      </c>
      <c r="V338" s="7" t="str">
        <f t="shared" si="162"/>
        <v/>
      </c>
      <c r="W338" s="7" t="str">
        <f t="shared" si="163"/>
        <v>状态信号</v>
      </c>
      <c r="X338" s="7" t="str">
        <f t="shared" si="169"/>
        <v>运行</v>
      </c>
      <c r="Y338" s="7" t="str">
        <f t="shared" si="170"/>
        <v/>
      </c>
      <c r="Z338" s="7" t="str">
        <f t="shared" si="170"/>
        <v/>
      </c>
      <c r="AA338" s="7" t="str">
        <f t="shared" si="170"/>
        <v/>
      </c>
      <c r="AB338" s="7" t="str">
        <f t="shared" si="170"/>
        <v/>
      </c>
      <c r="AC338" s="7" t="str">
        <f t="shared" si="164"/>
        <v/>
      </c>
      <c r="AD338" s="7" t="str">
        <f t="shared" si="165"/>
        <v>状态信号</v>
      </c>
      <c r="AE338" s="3" t="str">
        <f>VLOOKUP(AD338,信号字典!B:C,2,FALSE)</f>
        <v>SN</v>
      </c>
      <c r="AF338" s="7">
        <v>3</v>
      </c>
      <c r="AG338" s="7" t="str">
        <f t="shared" si="166"/>
        <v>运行</v>
      </c>
      <c r="AH338" s="3" t="str">
        <f>IFERROR(VLOOKUP(AG338,信号字典!F:G,2,FALSE), "F")</f>
        <v>R</v>
      </c>
      <c r="AI338" s="7"/>
    </row>
    <row r="339" spans="1:35" x14ac:dyDescent="0.15">
      <c r="A339" s="7" t="str">
        <f t="shared" si="158"/>
        <v>_SN04_S</v>
      </c>
      <c r="B339" s="7" t="s">
        <v>777</v>
      </c>
      <c r="C339" s="26" t="s">
        <v>90</v>
      </c>
      <c r="D339" s="22" t="s">
        <v>1907</v>
      </c>
      <c r="E339" s="23" t="s">
        <v>1893</v>
      </c>
      <c r="F339" s="23"/>
      <c r="G339" s="7" t="str">
        <f t="shared" si="153"/>
        <v/>
      </c>
      <c r="H339" s="7" t="str">
        <f t="shared" si="156"/>
        <v/>
      </c>
      <c r="I339" s="7" t="str">
        <f t="shared" si="159"/>
        <v/>
      </c>
      <c r="J339" s="7" t="str">
        <f t="shared" si="160"/>
        <v/>
      </c>
      <c r="K339" s="7" t="str">
        <f t="shared" si="167"/>
        <v/>
      </c>
      <c r="L339" s="7" t="str">
        <f t="shared" si="167"/>
        <v/>
      </c>
      <c r="M339" s="7" t="str">
        <f t="shared" si="167"/>
        <v/>
      </c>
      <c r="N339" s="7" t="str">
        <f t="shared" si="167"/>
        <v/>
      </c>
      <c r="O339" s="7" t="str">
        <f t="shared" si="171"/>
        <v/>
      </c>
      <c r="P339" s="7" t="str">
        <f t="shared" si="168"/>
        <v/>
      </c>
      <c r="Q339" s="7" t="str">
        <f t="shared" si="168"/>
        <v/>
      </c>
      <c r="R339" s="7" t="str">
        <f t="shared" si="168"/>
        <v/>
      </c>
      <c r="S339" s="7" t="str">
        <f t="shared" si="168"/>
        <v/>
      </c>
      <c r="T339" s="7" t="str">
        <f t="shared" si="161"/>
        <v/>
      </c>
      <c r="U339" s="7" t="str">
        <f t="shared" si="162"/>
        <v/>
      </c>
      <c r="V339" s="7" t="str">
        <f t="shared" si="162"/>
        <v/>
      </c>
      <c r="W339" s="7" t="str">
        <f t="shared" si="163"/>
        <v/>
      </c>
      <c r="X339" s="7" t="str">
        <f t="shared" si="169"/>
        <v/>
      </c>
      <c r="Y339" s="7" t="str">
        <f t="shared" si="170"/>
        <v/>
      </c>
      <c r="Z339" s="7" t="str">
        <f t="shared" si="170"/>
        <v/>
      </c>
      <c r="AA339" s="7" t="str">
        <f t="shared" si="170"/>
        <v/>
      </c>
      <c r="AB339" s="7" t="str">
        <f t="shared" si="170"/>
        <v/>
      </c>
      <c r="AC339" s="7" t="s">
        <v>1883</v>
      </c>
      <c r="AD339" s="7" t="s">
        <v>1908</v>
      </c>
      <c r="AE339" s="3" t="str">
        <f>VLOOKUP(AD339,信号字典!B:C,2,FALSE)</f>
        <v>SN</v>
      </c>
      <c r="AF339" s="7">
        <v>4</v>
      </c>
      <c r="AG339" s="7" t="str">
        <f t="shared" si="166"/>
        <v>设定值</v>
      </c>
      <c r="AH339" s="3" t="str">
        <f>IFERROR(VLOOKUP(AG339,信号字典!F:G,2,FALSE), "F")</f>
        <v>S</v>
      </c>
      <c r="AI339" s="7"/>
    </row>
    <row r="340" spans="1:35" x14ac:dyDescent="0.15">
      <c r="A340" s="17" t="str">
        <f t="shared" si="158"/>
        <v>_OP01_F</v>
      </c>
      <c r="B340" s="17" t="s">
        <v>494</v>
      </c>
      <c r="C340" s="15" t="s">
        <v>193</v>
      </c>
      <c r="D340" s="15" t="s">
        <v>1888</v>
      </c>
      <c r="E340" s="16" t="s">
        <v>1889</v>
      </c>
      <c r="F340" s="16" t="s">
        <v>1890</v>
      </c>
      <c r="G340" s="17" t="str">
        <f t="shared" si="153"/>
        <v/>
      </c>
      <c r="H340" s="17" t="str">
        <f t="shared" si="156"/>
        <v/>
      </c>
      <c r="I340" s="17" t="str">
        <f t="shared" si="159"/>
        <v/>
      </c>
      <c r="J340" s="17" t="str">
        <f t="shared" si="160"/>
        <v/>
      </c>
      <c r="K340" s="17" t="str">
        <f t="shared" si="167"/>
        <v/>
      </c>
      <c r="L340" s="17" t="str">
        <f t="shared" si="167"/>
        <v/>
      </c>
      <c r="M340" s="17" t="str">
        <f t="shared" si="167"/>
        <v/>
      </c>
      <c r="N340" s="17" t="str">
        <f t="shared" si="167"/>
        <v>开度</v>
      </c>
      <c r="O340" s="17" t="str">
        <f t="shared" si="171"/>
        <v/>
      </c>
      <c r="P340" s="17" t="str">
        <f t="shared" si="168"/>
        <v/>
      </c>
      <c r="Q340" s="17" t="str">
        <f t="shared" si="168"/>
        <v/>
      </c>
      <c r="R340" s="17" t="str">
        <f t="shared" si="168"/>
        <v/>
      </c>
      <c r="S340" s="17" t="str">
        <f t="shared" si="168"/>
        <v/>
      </c>
      <c r="T340" s="17" t="str">
        <f t="shared" si="161"/>
        <v/>
      </c>
      <c r="U340" s="17" t="str">
        <f t="shared" si="162"/>
        <v/>
      </c>
      <c r="V340" s="17" t="str">
        <f t="shared" si="162"/>
        <v/>
      </c>
      <c r="W340" s="17" t="str">
        <f t="shared" si="163"/>
        <v/>
      </c>
      <c r="X340" s="17" t="str">
        <f t="shared" si="169"/>
        <v/>
      </c>
      <c r="Y340" s="17" t="str">
        <f t="shared" si="170"/>
        <v/>
      </c>
      <c r="Z340" s="17" t="str">
        <f t="shared" si="170"/>
        <v/>
      </c>
      <c r="AA340" s="17" t="str">
        <f t="shared" si="170"/>
        <v/>
      </c>
      <c r="AB340" s="17" t="str">
        <f t="shared" si="170"/>
        <v/>
      </c>
      <c r="AC340" s="17" t="str">
        <f t="shared" ref="AC340:AC350" si="172">IF(ISNUMBER(SEARCH(AC$1, $C340)), AC$1, "")</f>
        <v/>
      </c>
      <c r="AD340" s="17" t="str">
        <f t="shared" ref="AD340:AD350" si="173">G340&amp;H340&amp;I340&amp;J340&amp;K340&amp;L340&amp;M340&amp;N340&amp;O340&amp;P340&amp;Q340&amp;R340&amp;S340&amp;T340&amp;U340&amp;V340&amp;W340</f>
        <v>开度</v>
      </c>
      <c r="AE340" s="3" t="str">
        <f>VLOOKUP(AD340,信号字典!B:C,2,FALSE)</f>
        <v>OP</v>
      </c>
      <c r="AF340" s="17">
        <v>1</v>
      </c>
      <c r="AG340" s="17" t="str">
        <f t="shared" si="166"/>
        <v>反馈值</v>
      </c>
      <c r="AH340" s="3" t="str">
        <f>IFERROR(VLOOKUP(AG340,信号字典!F:G,2,FALSE), "F")</f>
        <v>F</v>
      </c>
      <c r="AI340" s="17"/>
    </row>
    <row r="341" spans="1:35" x14ac:dyDescent="0.15">
      <c r="A341" s="17" t="str">
        <f t="shared" si="158"/>
        <v>_OP02_X</v>
      </c>
      <c r="B341" s="17" t="s">
        <v>494</v>
      </c>
      <c r="C341" s="15" t="s">
        <v>194</v>
      </c>
      <c r="D341" s="15" t="s">
        <v>1892</v>
      </c>
      <c r="E341" s="16" t="s">
        <v>1893</v>
      </c>
      <c r="F341" s="16"/>
      <c r="G341" s="17" t="str">
        <f t="shared" si="153"/>
        <v/>
      </c>
      <c r="H341" s="17" t="str">
        <f t="shared" si="156"/>
        <v/>
      </c>
      <c r="I341" s="17" t="str">
        <f t="shared" si="159"/>
        <v/>
      </c>
      <c r="J341" s="17" t="str">
        <f t="shared" si="160"/>
        <v/>
      </c>
      <c r="K341" s="17" t="str">
        <f t="shared" si="167"/>
        <v/>
      </c>
      <c r="L341" s="17" t="str">
        <f t="shared" si="167"/>
        <v/>
      </c>
      <c r="M341" s="17" t="str">
        <f t="shared" si="167"/>
        <v/>
      </c>
      <c r="N341" s="17" t="str">
        <f t="shared" si="167"/>
        <v>开度</v>
      </c>
      <c r="O341" s="17" t="str">
        <f t="shared" si="171"/>
        <v/>
      </c>
      <c r="P341" s="17" t="str">
        <f t="shared" si="168"/>
        <v/>
      </c>
      <c r="Q341" s="17" t="str">
        <f t="shared" si="168"/>
        <v/>
      </c>
      <c r="R341" s="17" t="str">
        <f t="shared" si="168"/>
        <v/>
      </c>
      <c r="S341" s="17" t="str">
        <f t="shared" si="168"/>
        <v/>
      </c>
      <c r="T341" s="17" t="str">
        <f t="shared" si="161"/>
        <v/>
      </c>
      <c r="U341" s="17" t="str">
        <f t="shared" si="162"/>
        <v/>
      </c>
      <c r="V341" s="17" t="str">
        <f t="shared" si="162"/>
        <v/>
      </c>
      <c r="W341" s="17" t="str">
        <f t="shared" si="163"/>
        <v/>
      </c>
      <c r="X341" s="17" t="str">
        <f t="shared" si="169"/>
        <v/>
      </c>
      <c r="Y341" s="17" t="str">
        <f t="shared" si="170"/>
        <v/>
      </c>
      <c r="Z341" s="17" t="str">
        <f t="shared" si="170"/>
        <v/>
      </c>
      <c r="AA341" s="17" t="str">
        <f t="shared" si="170"/>
        <v>异常</v>
      </c>
      <c r="AB341" s="17" t="str">
        <f t="shared" si="170"/>
        <v/>
      </c>
      <c r="AC341" s="17" t="str">
        <f t="shared" si="172"/>
        <v/>
      </c>
      <c r="AD341" s="17" t="str">
        <f t="shared" si="173"/>
        <v>开度</v>
      </c>
      <c r="AE341" s="3" t="str">
        <f>VLOOKUP(AD341,信号字典!B:C,2,FALSE)</f>
        <v>OP</v>
      </c>
      <c r="AF341" s="17">
        <v>2</v>
      </c>
      <c r="AG341" s="17" t="str">
        <f t="shared" si="166"/>
        <v>异常</v>
      </c>
      <c r="AH341" s="3" t="str">
        <f>IFERROR(VLOOKUP(AG341,信号字典!F:G,2,FALSE), "F")</f>
        <v>X</v>
      </c>
      <c r="AI341" s="17"/>
    </row>
    <row r="342" spans="1:35" x14ac:dyDescent="0.15">
      <c r="A342" s="17" t="str">
        <f t="shared" si="158"/>
        <v>_HU01_F</v>
      </c>
      <c r="B342" s="17" t="s">
        <v>494</v>
      </c>
      <c r="C342" s="15" t="s">
        <v>36</v>
      </c>
      <c r="D342" s="15" t="s">
        <v>1896</v>
      </c>
      <c r="E342" s="16" t="s">
        <v>1889</v>
      </c>
      <c r="F342" s="16" t="s">
        <v>1890</v>
      </c>
      <c r="G342" s="17" t="str">
        <f t="shared" si="153"/>
        <v/>
      </c>
      <c r="H342" s="17" t="str">
        <f t="shared" si="156"/>
        <v/>
      </c>
      <c r="I342" s="17" t="str">
        <f t="shared" si="159"/>
        <v>湿度</v>
      </c>
      <c r="J342" s="17" t="str">
        <f t="shared" si="160"/>
        <v/>
      </c>
      <c r="K342" s="17" t="str">
        <f t="shared" si="167"/>
        <v/>
      </c>
      <c r="L342" s="17" t="str">
        <f t="shared" si="167"/>
        <v/>
      </c>
      <c r="M342" s="17" t="str">
        <f t="shared" si="167"/>
        <v/>
      </c>
      <c r="N342" s="17" t="str">
        <f t="shared" si="167"/>
        <v/>
      </c>
      <c r="O342" s="17" t="str">
        <f t="shared" si="171"/>
        <v/>
      </c>
      <c r="P342" s="17" t="str">
        <f t="shared" si="168"/>
        <v/>
      </c>
      <c r="Q342" s="17" t="str">
        <f t="shared" si="168"/>
        <v/>
      </c>
      <c r="R342" s="17" t="str">
        <f t="shared" si="168"/>
        <v/>
      </c>
      <c r="S342" s="17" t="str">
        <f t="shared" si="168"/>
        <v/>
      </c>
      <c r="T342" s="17" t="str">
        <f t="shared" si="161"/>
        <v/>
      </c>
      <c r="U342" s="17" t="str">
        <f t="shared" ref="U342:V361" si="174">IF(ISNUMBER(SEARCH(U$1, $C342)), U$1, "")</f>
        <v/>
      </c>
      <c r="V342" s="17" t="str">
        <f t="shared" si="174"/>
        <v/>
      </c>
      <c r="W342" s="17" t="str">
        <f t="shared" si="163"/>
        <v/>
      </c>
      <c r="X342" s="17" t="str">
        <f t="shared" si="169"/>
        <v/>
      </c>
      <c r="Y342" s="17" t="str">
        <f t="shared" si="170"/>
        <v/>
      </c>
      <c r="Z342" s="17" t="str">
        <f t="shared" si="170"/>
        <v/>
      </c>
      <c r="AA342" s="17" t="str">
        <f t="shared" si="170"/>
        <v/>
      </c>
      <c r="AB342" s="17" t="str">
        <f t="shared" si="170"/>
        <v/>
      </c>
      <c r="AC342" s="17" t="str">
        <f t="shared" si="172"/>
        <v/>
      </c>
      <c r="AD342" s="17" t="str">
        <f t="shared" si="173"/>
        <v>湿度</v>
      </c>
      <c r="AE342" s="3" t="str">
        <f>VLOOKUP(AD342,信号字典!B:C,2,FALSE)</f>
        <v>HU</v>
      </c>
      <c r="AF342" s="17">
        <v>1</v>
      </c>
      <c r="AG342" s="17" t="str">
        <f t="shared" si="166"/>
        <v>反馈值</v>
      </c>
      <c r="AH342" s="3" t="str">
        <f>IFERROR(VLOOKUP(AG342,信号字典!F:G,2,FALSE), "F")</f>
        <v>F</v>
      </c>
      <c r="AI342" s="17"/>
    </row>
    <row r="343" spans="1:35" x14ac:dyDescent="0.15">
      <c r="A343" s="17" t="str">
        <f t="shared" si="158"/>
        <v>_TE01_F</v>
      </c>
      <c r="B343" s="17" t="s">
        <v>494</v>
      </c>
      <c r="C343" s="15" t="s">
        <v>48</v>
      </c>
      <c r="D343" s="15" t="s">
        <v>1966</v>
      </c>
      <c r="E343" s="16" t="s">
        <v>1889</v>
      </c>
      <c r="F343" s="16" t="s">
        <v>1898</v>
      </c>
      <c r="G343" s="17" t="str">
        <f t="shared" si="153"/>
        <v>温度</v>
      </c>
      <c r="H343" s="17" t="str">
        <f t="shared" si="156"/>
        <v/>
      </c>
      <c r="I343" s="17" t="str">
        <f t="shared" si="159"/>
        <v/>
      </c>
      <c r="J343" s="17" t="str">
        <f t="shared" si="160"/>
        <v/>
      </c>
      <c r="K343" s="17" t="str">
        <f t="shared" si="167"/>
        <v/>
      </c>
      <c r="L343" s="17" t="str">
        <f t="shared" si="167"/>
        <v/>
      </c>
      <c r="M343" s="17" t="str">
        <f t="shared" si="167"/>
        <v/>
      </c>
      <c r="N343" s="17" t="str">
        <f t="shared" si="167"/>
        <v/>
      </c>
      <c r="O343" s="17" t="str">
        <f t="shared" si="171"/>
        <v/>
      </c>
      <c r="P343" s="17" t="str">
        <f t="shared" si="168"/>
        <v/>
      </c>
      <c r="Q343" s="17" t="str">
        <f t="shared" si="168"/>
        <v/>
      </c>
      <c r="R343" s="17" t="str">
        <f t="shared" si="168"/>
        <v/>
      </c>
      <c r="S343" s="17" t="str">
        <f t="shared" si="168"/>
        <v/>
      </c>
      <c r="T343" s="17" t="str">
        <f t="shared" si="161"/>
        <v/>
      </c>
      <c r="U343" s="17" t="str">
        <f t="shared" si="174"/>
        <v/>
      </c>
      <c r="V343" s="17" t="str">
        <f t="shared" si="174"/>
        <v/>
      </c>
      <c r="W343" s="17" t="str">
        <f t="shared" si="163"/>
        <v/>
      </c>
      <c r="X343" s="17" t="str">
        <f t="shared" si="169"/>
        <v/>
      </c>
      <c r="Y343" s="17" t="str">
        <f t="shared" si="170"/>
        <v/>
      </c>
      <c r="Z343" s="17" t="str">
        <f t="shared" si="170"/>
        <v/>
      </c>
      <c r="AA343" s="17" t="str">
        <f t="shared" si="170"/>
        <v/>
      </c>
      <c r="AB343" s="17" t="str">
        <f t="shared" si="170"/>
        <v/>
      </c>
      <c r="AC343" s="17" t="str">
        <f t="shared" si="172"/>
        <v/>
      </c>
      <c r="AD343" s="17" t="str">
        <f t="shared" si="173"/>
        <v>温度</v>
      </c>
      <c r="AE343" s="3" t="str">
        <f>VLOOKUP(AD343,信号字典!B:C,2,FALSE)</f>
        <v>TE</v>
      </c>
      <c r="AF343" s="17">
        <v>1</v>
      </c>
      <c r="AG343" s="17" t="str">
        <f t="shared" si="166"/>
        <v>反馈值</v>
      </c>
      <c r="AH343" s="3" t="str">
        <f>IFERROR(VLOOKUP(AG343,信号字典!F:G,2,FALSE), "F")</f>
        <v>F</v>
      </c>
      <c r="AI343" s="17"/>
    </row>
    <row r="344" spans="1:35" x14ac:dyDescent="0.15">
      <c r="A344" s="17" t="str">
        <f t="shared" si="158"/>
        <v>_TE02_F</v>
      </c>
      <c r="B344" s="17" t="s">
        <v>494</v>
      </c>
      <c r="C344" s="15" t="s">
        <v>46</v>
      </c>
      <c r="D344" s="15" t="s">
        <v>1900</v>
      </c>
      <c r="E344" s="16" t="s">
        <v>1889</v>
      </c>
      <c r="F344" s="16" t="s">
        <v>1898</v>
      </c>
      <c r="G344" s="17" t="str">
        <f t="shared" si="153"/>
        <v>温度</v>
      </c>
      <c r="H344" s="17" t="str">
        <f t="shared" si="156"/>
        <v/>
      </c>
      <c r="I344" s="17" t="str">
        <f t="shared" si="159"/>
        <v/>
      </c>
      <c r="J344" s="17" t="str">
        <f t="shared" si="160"/>
        <v/>
      </c>
      <c r="K344" s="17" t="str">
        <f t="shared" ref="K344:N363" si="175">IF(ISNUMBER(SEARCH(K$1, $C344)), K$1, "")</f>
        <v/>
      </c>
      <c r="L344" s="17" t="str">
        <f t="shared" si="175"/>
        <v/>
      </c>
      <c r="M344" s="17" t="str">
        <f t="shared" si="175"/>
        <v/>
      </c>
      <c r="N344" s="17" t="str">
        <f t="shared" si="175"/>
        <v/>
      </c>
      <c r="O344" s="17" t="str">
        <f t="shared" si="171"/>
        <v/>
      </c>
      <c r="P344" s="17" t="str">
        <f t="shared" ref="P344:S363" si="176">IF(ISNUMBER(SEARCH(P$1, $C344)), P$1, "")</f>
        <v/>
      </c>
      <c r="Q344" s="17" t="str">
        <f t="shared" si="176"/>
        <v/>
      </c>
      <c r="R344" s="17" t="str">
        <f t="shared" si="176"/>
        <v/>
      </c>
      <c r="S344" s="17" t="str">
        <f t="shared" si="176"/>
        <v/>
      </c>
      <c r="T344" s="17" t="str">
        <f t="shared" si="161"/>
        <v/>
      </c>
      <c r="U344" s="17" t="str">
        <f t="shared" si="174"/>
        <v/>
      </c>
      <c r="V344" s="17" t="str">
        <f t="shared" si="174"/>
        <v/>
      </c>
      <c r="W344" s="17" t="str">
        <f t="shared" si="163"/>
        <v/>
      </c>
      <c r="X344" s="17" t="str">
        <f t="shared" si="169"/>
        <v/>
      </c>
      <c r="Y344" s="17" t="str">
        <f t="shared" si="170"/>
        <v/>
      </c>
      <c r="Z344" s="17" t="str">
        <f t="shared" si="170"/>
        <v/>
      </c>
      <c r="AA344" s="17" t="str">
        <f t="shared" si="170"/>
        <v/>
      </c>
      <c r="AB344" s="17" t="str">
        <f t="shared" si="170"/>
        <v/>
      </c>
      <c r="AC344" s="17" t="str">
        <f t="shared" si="172"/>
        <v/>
      </c>
      <c r="AD344" s="17" t="str">
        <f t="shared" si="173"/>
        <v>温度</v>
      </c>
      <c r="AE344" s="3" t="str">
        <f>VLOOKUP(AD344,信号字典!B:C,2,FALSE)</f>
        <v>TE</v>
      </c>
      <c r="AF344" s="17">
        <v>2</v>
      </c>
      <c r="AG344" s="17" t="str">
        <f t="shared" si="166"/>
        <v>反馈值</v>
      </c>
      <c r="AH344" s="3" t="str">
        <f>IFERROR(VLOOKUP(AG344,信号字典!F:G,2,FALSE), "F")</f>
        <v>F</v>
      </c>
      <c r="AI344" s="17"/>
    </row>
    <row r="345" spans="1:35" x14ac:dyDescent="0.15">
      <c r="A345" s="17" t="str">
        <f t="shared" si="158"/>
        <v>_TE03_X</v>
      </c>
      <c r="B345" s="17" t="s">
        <v>494</v>
      </c>
      <c r="C345" s="15" t="s">
        <v>64</v>
      </c>
      <c r="D345" s="15" t="s">
        <v>1901</v>
      </c>
      <c r="E345" s="16" t="s">
        <v>1893</v>
      </c>
      <c r="F345" s="16"/>
      <c r="G345" s="17" t="str">
        <f t="shared" si="153"/>
        <v>温度</v>
      </c>
      <c r="H345" s="17" t="str">
        <f t="shared" si="156"/>
        <v/>
      </c>
      <c r="I345" s="17" t="str">
        <f t="shared" si="159"/>
        <v/>
      </c>
      <c r="J345" s="17" t="str">
        <f t="shared" si="160"/>
        <v/>
      </c>
      <c r="K345" s="17" t="str">
        <f t="shared" si="175"/>
        <v/>
      </c>
      <c r="L345" s="17" t="str">
        <f t="shared" si="175"/>
        <v/>
      </c>
      <c r="M345" s="17" t="str">
        <f t="shared" si="175"/>
        <v/>
      </c>
      <c r="N345" s="17" t="str">
        <f t="shared" si="175"/>
        <v/>
      </c>
      <c r="O345" s="17" t="str">
        <f t="shared" si="171"/>
        <v/>
      </c>
      <c r="P345" s="17" t="str">
        <f t="shared" si="176"/>
        <v/>
      </c>
      <c r="Q345" s="17" t="str">
        <f t="shared" si="176"/>
        <v/>
      </c>
      <c r="R345" s="17" t="str">
        <f t="shared" si="176"/>
        <v/>
      </c>
      <c r="S345" s="17" t="str">
        <f t="shared" si="176"/>
        <v/>
      </c>
      <c r="T345" s="17" t="str">
        <f t="shared" si="161"/>
        <v/>
      </c>
      <c r="U345" s="17" t="str">
        <f t="shared" si="174"/>
        <v/>
      </c>
      <c r="V345" s="17" t="str">
        <f t="shared" si="174"/>
        <v/>
      </c>
      <c r="W345" s="17" t="str">
        <f t="shared" si="163"/>
        <v/>
      </c>
      <c r="X345" s="17" t="str">
        <f t="shared" si="169"/>
        <v/>
      </c>
      <c r="Y345" s="17" t="str">
        <f t="shared" si="170"/>
        <v/>
      </c>
      <c r="Z345" s="17" t="str">
        <f t="shared" si="170"/>
        <v/>
      </c>
      <c r="AA345" s="17" t="str">
        <f t="shared" si="170"/>
        <v>异常</v>
      </c>
      <c r="AB345" s="17" t="str">
        <f t="shared" si="170"/>
        <v/>
      </c>
      <c r="AC345" s="17" t="str">
        <f t="shared" si="172"/>
        <v/>
      </c>
      <c r="AD345" s="17" t="str">
        <f t="shared" si="173"/>
        <v>温度</v>
      </c>
      <c r="AE345" s="3" t="str">
        <f>VLOOKUP(AD345,信号字典!B:C,2,FALSE)</f>
        <v>TE</v>
      </c>
      <c r="AF345" s="17">
        <v>3</v>
      </c>
      <c r="AG345" s="17" t="str">
        <f t="shared" si="166"/>
        <v>异常</v>
      </c>
      <c r="AH345" s="3" t="str">
        <f>IFERROR(VLOOKUP(AG345,信号字典!F:G,2,FALSE), "F")</f>
        <v>X</v>
      </c>
      <c r="AI345" s="17"/>
    </row>
    <row r="346" spans="1:35" x14ac:dyDescent="0.15">
      <c r="A346" s="17" t="str">
        <f t="shared" si="158"/>
        <v>_DP01_X</v>
      </c>
      <c r="B346" s="17" t="s">
        <v>494</v>
      </c>
      <c r="C346" s="15" t="s">
        <v>72</v>
      </c>
      <c r="D346" s="15" t="s">
        <v>1902</v>
      </c>
      <c r="E346" s="16" t="s">
        <v>1893</v>
      </c>
      <c r="F346" s="16"/>
      <c r="G346" s="17" t="str">
        <f t="shared" si="153"/>
        <v/>
      </c>
      <c r="H346" s="17" t="str">
        <f t="shared" ref="H346:H377" si="177">IF(ISNUMBER(SEARCH(H$1, $C346)), "温度", "")</f>
        <v/>
      </c>
      <c r="I346" s="17" t="str">
        <f t="shared" si="159"/>
        <v/>
      </c>
      <c r="J346" s="17" t="str">
        <f t="shared" si="160"/>
        <v/>
      </c>
      <c r="K346" s="17" t="str">
        <f t="shared" si="175"/>
        <v>压差</v>
      </c>
      <c r="L346" s="17" t="str">
        <f t="shared" si="175"/>
        <v/>
      </c>
      <c r="M346" s="17" t="str">
        <f t="shared" si="175"/>
        <v/>
      </c>
      <c r="N346" s="17" t="str">
        <f t="shared" si="175"/>
        <v/>
      </c>
      <c r="O346" s="17" t="str">
        <f t="shared" si="171"/>
        <v/>
      </c>
      <c r="P346" s="17" t="str">
        <f t="shared" si="176"/>
        <v/>
      </c>
      <c r="Q346" s="17" t="str">
        <f t="shared" si="176"/>
        <v/>
      </c>
      <c r="R346" s="17" t="str">
        <f t="shared" si="176"/>
        <v/>
      </c>
      <c r="S346" s="17" t="str">
        <f t="shared" si="176"/>
        <v/>
      </c>
      <c r="T346" s="17" t="str">
        <f t="shared" si="161"/>
        <v/>
      </c>
      <c r="U346" s="17" t="str">
        <f t="shared" si="174"/>
        <v/>
      </c>
      <c r="V346" s="17" t="str">
        <f t="shared" si="174"/>
        <v/>
      </c>
      <c r="W346" s="17" t="str">
        <f t="shared" si="163"/>
        <v/>
      </c>
      <c r="X346" s="17" t="str">
        <f t="shared" si="169"/>
        <v/>
      </c>
      <c r="Y346" s="17" t="str">
        <f t="shared" si="170"/>
        <v/>
      </c>
      <c r="Z346" s="17" t="str">
        <f t="shared" si="170"/>
        <v/>
      </c>
      <c r="AA346" s="17" t="str">
        <f t="shared" si="170"/>
        <v>异常</v>
      </c>
      <c r="AB346" s="17" t="str">
        <f t="shared" si="170"/>
        <v/>
      </c>
      <c r="AC346" s="17" t="str">
        <f t="shared" si="172"/>
        <v/>
      </c>
      <c r="AD346" s="17" t="str">
        <f t="shared" si="173"/>
        <v>压差</v>
      </c>
      <c r="AE346" s="3" t="str">
        <f>VLOOKUP(AD346,信号字典!B:C,2,FALSE)</f>
        <v>DP</v>
      </c>
      <c r="AF346" s="17">
        <v>1</v>
      </c>
      <c r="AG346" s="17" t="str">
        <f t="shared" si="166"/>
        <v>异常</v>
      </c>
      <c r="AH346" s="3" t="str">
        <f>IFERROR(VLOOKUP(AG346,信号字典!F:G,2,FALSE), "F")</f>
        <v>X</v>
      </c>
      <c r="AI346" s="17"/>
    </row>
    <row r="347" spans="1:35" x14ac:dyDescent="0.15">
      <c r="A347" s="17" t="str">
        <f t="shared" si="158"/>
        <v>_DP02_X</v>
      </c>
      <c r="B347" s="17" t="s">
        <v>494</v>
      </c>
      <c r="C347" s="15" t="s">
        <v>74</v>
      </c>
      <c r="D347" s="15" t="s">
        <v>1903</v>
      </c>
      <c r="E347" s="16" t="s">
        <v>1893</v>
      </c>
      <c r="F347" s="16"/>
      <c r="G347" s="17" t="str">
        <f t="shared" si="153"/>
        <v/>
      </c>
      <c r="H347" s="17" t="str">
        <f t="shared" si="177"/>
        <v/>
      </c>
      <c r="I347" s="17" t="str">
        <f t="shared" si="159"/>
        <v/>
      </c>
      <c r="J347" s="17" t="str">
        <f t="shared" si="160"/>
        <v/>
      </c>
      <c r="K347" s="17" t="str">
        <f t="shared" si="175"/>
        <v>压差</v>
      </c>
      <c r="L347" s="17" t="str">
        <f t="shared" si="175"/>
        <v/>
      </c>
      <c r="M347" s="17" t="str">
        <f t="shared" si="175"/>
        <v/>
      </c>
      <c r="N347" s="17" t="str">
        <f t="shared" si="175"/>
        <v/>
      </c>
      <c r="O347" s="17" t="str">
        <f t="shared" si="171"/>
        <v/>
      </c>
      <c r="P347" s="17" t="str">
        <f t="shared" si="176"/>
        <v/>
      </c>
      <c r="Q347" s="17" t="str">
        <f t="shared" si="176"/>
        <v/>
      </c>
      <c r="R347" s="17" t="str">
        <f t="shared" si="176"/>
        <v/>
      </c>
      <c r="S347" s="17" t="str">
        <f t="shared" si="176"/>
        <v/>
      </c>
      <c r="T347" s="17" t="str">
        <f t="shared" si="161"/>
        <v/>
      </c>
      <c r="U347" s="17" t="str">
        <f t="shared" si="174"/>
        <v/>
      </c>
      <c r="V347" s="17" t="str">
        <f t="shared" si="174"/>
        <v/>
      </c>
      <c r="W347" s="17" t="str">
        <f t="shared" si="163"/>
        <v/>
      </c>
      <c r="X347" s="17" t="str">
        <f t="shared" si="169"/>
        <v/>
      </c>
      <c r="Y347" s="17" t="str">
        <f t="shared" si="170"/>
        <v/>
      </c>
      <c r="Z347" s="17" t="str">
        <f t="shared" si="170"/>
        <v/>
      </c>
      <c r="AA347" s="17" t="str">
        <f t="shared" si="170"/>
        <v>异常</v>
      </c>
      <c r="AB347" s="17" t="str">
        <f t="shared" si="170"/>
        <v/>
      </c>
      <c r="AC347" s="17" t="str">
        <f t="shared" si="172"/>
        <v/>
      </c>
      <c r="AD347" s="17" t="str">
        <f t="shared" si="173"/>
        <v>压差</v>
      </c>
      <c r="AE347" s="3" t="str">
        <f>VLOOKUP(AD347,信号字典!B:C,2,FALSE)</f>
        <v>DP</v>
      </c>
      <c r="AF347" s="17">
        <v>2</v>
      </c>
      <c r="AG347" s="17" t="str">
        <f t="shared" si="166"/>
        <v>异常</v>
      </c>
      <c r="AH347" s="3" t="str">
        <f>IFERROR(VLOOKUP(AG347,信号字典!F:G,2,FALSE), "F")</f>
        <v>X</v>
      </c>
      <c r="AI347" s="17"/>
    </row>
    <row r="348" spans="1:35" x14ac:dyDescent="0.15">
      <c r="A348" s="17" t="str">
        <f t="shared" si="158"/>
        <v>_SN01_E</v>
      </c>
      <c r="B348" s="17" t="s">
        <v>494</v>
      </c>
      <c r="C348" s="15" t="s">
        <v>84</v>
      </c>
      <c r="D348" s="15" t="s">
        <v>1904</v>
      </c>
      <c r="E348" s="16" t="s">
        <v>1893</v>
      </c>
      <c r="F348" s="16"/>
      <c r="G348" s="17" t="str">
        <f t="shared" si="153"/>
        <v/>
      </c>
      <c r="H348" s="17" t="str">
        <f t="shared" si="177"/>
        <v/>
      </c>
      <c r="I348" s="17" t="str">
        <f t="shared" si="159"/>
        <v/>
      </c>
      <c r="J348" s="17" t="str">
        <f t="shared" si="160"/>
        <v/>
      </c>
      <c r="K348" s="17" t="str">
        <f t="shared" si="175"/>
        <v/>
      </c>
      <c r="L348" s="17" t="str">
        <f t="shared" si="175"/>
        <v/>
      </c>
      <c r="M348" s="17" t="str">
        <f t="shared" si="175"/>
        <v/>
      </c>
      <c r="N348" s="17" t="str">
        <f t="shared" si="175"/>
        <v/>
      </c>
      <c r="O348" s="17" t="str">
        <f t="shared" si="171"/>
        <v/>
      </c>
      <c r="P348" s="17" t="str">
        <f t="shared" si="176"/>
        <v/>
      </c>
      <c r="Q348" s="17" t="str">
        <f t="shared" si="176"/>
        <v/>
      </c>
      <c r="R348" s="17" t="str">
        <f t="shared" si="176"/>
        <v/>
      </c>
      <c r="S348" s="17" t="str">
        <f t="shared" si="176"/>
        <v/>
      </c>
      <c r="T348" s="17" t="str">
        <f t="shared" si="161"/>
        <v/>
      </c>
      <c r="U348" s="17" t="str">
        <f t="shared" si="174"/>
        <v/>
      </c>
      <c r="V348" s="17" t="str">
        <f t="shared" si="174"/>
        <v/>
      </c>
      <c r="W348" s="17" t="str">
        <f t="shared" si="163"/>
        <v>状态信号</v>
      </c>
      <c r="X348" s="17" t="str">
        <f t="shared" si="169"/>
        <v/>
      </c>
      <c r="Y348" s="17" t="str">
        <f t="shared" si="170"/>
        <v>故障</v>
      </c>
      <c r="Z348" s="17" t="str">
        <f t="shared" si="170"/>
        <v/>
      </c>
      <c r="AA348" s="17" t="str">
        <f t="shared" si="170"/>
        <v/>
      </c>
      <c r="AB348" s="17" t="str">
        <f t="shared" si="170"/>
        <v/>
      </c>
      <c r="AC348" s="17" t="str">
        <f t="shared" si="172"/>
        <v/>
      </c>
      <c r="AD348" s="17" t="str">
        <f t="shared" si="173"/>
        <v>状态信号</v>
      </c>
      <c r="AE348" s="3" t="str">
        <f>VLOOKUP(AD348,信号字典!B:C,2,FALSE)</f>
        <v>SN</v>
      </c>
      <c r="AF348" s="17">
        <v>1</v>
      </c>
      <c r="AG348" s="17" t="str">
        <f t="shared" si="166"/>
        <v>故障</v>
      </c>
      <c r="AH348" s="3" t="str">
        <f>IFERROR(VLOOKUP(AG348,信号字典!F:G,2,FALSE), "F")</f>
        <v>E</v>
      </c>
      <c r="AI348" s="17"/>
    </row>
    <row r="349" spans="1:35" x14ac:dyDescent="0.15">
      <c r="A349" s="17" t="str">
        <f t="shared" si="158"/>
        <v>_SN02_M</v>
      </c>
      <c r="B349" s="17" t="s">
        <v>494</v>
      </c>
      <c r="C349" s="15" t="s">
        <v>80</v>
      </c>
      <c r="D349" s="15" t="s">
        <v>1905</v>
      </c>
      <c r="E349" s="16" t="s">
        <v>1893</v>
      </c>
      <c r="F349" s="16"/>
      <c r="G349" s="17" t="str">
        <f t="shared" si="153"/>
        <v/>
      </c>
      <c r="H349" s="17" t="str">
        <f t="shared" si="177"/>
        <v/>
      </c>
      <c r="I349" s="17" t="str">
        <f t="shared" si="159"/>
        <v/>
      </c>
      <c r="J349" s="17" t="str">
        <f t="shared" si="160"/>
        <v/>
      </c>
      <c r="K349" s="17" t="str">
        <f t="shared" si="175"/>
        <v/>
      </c>
      <c r="L349" s="17" t="str">
        <f t="shared" si="175"/>
        <v/>
      </c>
      <c r="M349" s="17" t="str">
        <f t="shared" si="175"/>
        <v/>
      </c>
      <c r="N349" s="17" t="str">
        <f t="shared" si="175"/>
        <v/>
      </c>
      <c r="O349" s="17" t="str">
        <f t="shared" si="171"/>
        <v/>
      </c>
      <c r="P349" s="17" t="str">
        <f t="shared" si="176"/>
        <v/>
      </c>
      <c r="Q349" s="17" t="str">
        <f t="shared" si="176"/>
        <v/>
      </c>
      <c r="R349" s="17" t="str">
        <f t="shared" si="176"/>
        <v/>
      </c>
      <c r="S349" s="17" t="str">
        <f t="shared" si="176"/>
        <v/>
      </c>
      <c r="T349" s="17" t="str">
        <f t="shared" si="161"/>
        <v/>
      </c>
      <c r="U349" s="17" t="str">
        <f t="shared" si="174"/>
        <v/>
      </c>
      <c r="V349" s="17" t="str">
        <f t="shared" si="174"/>
        <v/>
      </c>
      <c r="W349" s="17" t="str">
        <f t="shared" si="163"/>
        <v>状态信号</v>
      </c>
      <c r="X349" s="17" t="str">
        <f t="shared" si="169"/>
        <v/>
      </c>
      <c r="Y349" s="17" t="str">
        <f t="shared" si="170"/>
        <v/>
      </c>
      <c r="Z349" s="17" t="str">
        <f t="shared" si="170"/>
        <v>远程</v>
      </c>
      <c r="AA349" s="17" t="str">
        <f t="shared" si="170"/>
        <v/>
      </c>
      <c r="AB349" s="17" t="str">
        <f t="shared" si="170"/>
        <v/>
      </c>
      <c r="AC349" s="17" t="str">
        <f t="shared" si="172"/>
        <v/>
      </c>
      <c r="AD349" s="17" t="str">
        <f t="shared" si="173"/>
        <v>状态信号</v>
      </c>
      <c r="AE349" s="3" t="str">
        <f>VLOOKUP(AD349,信号字典!B:C,2,FALSE)</f>
        <v>SN</v>
      </c>
      <c r="AF349" s="17">
        <v>2</v>
      </c>
      <c r="AG349" s="17" t="str">
        <f t="shared" si="166"/>
        <v>远程</v>
      </c>
      <c r="AH349" s="3" t="str">
        <f>IFERROR(VLOOKUP(AG349,信号字典!F:G,2,FALSE), "F")</f>
        <v>M</v>
      </c>
      <c r="AI349" s="17"/>
    </row>
    <row r="350" spans="1:35" x14ac:dyDescent="0.15">
      <c r="A350" s="17" t="str">
        <f t="shared" si="158"/>
        <v>_SN03_R</v>
      </c>
      <c r="B350" s="17" t="s">
        <v>494</v>
      </c>
      <c r="C350" s="15" t="s">
        <v>82</v>
      </c>
      <c r="D350" s="15" t="s">
        <v>1906</v>
      </c>
      <c r="E350" s="16" t="s">
        <v>1893</v>
      </c>
      <c r="F350" s="16"/>
      <c r="G350" s="17" t="str">
        <f t="shared" si="153"/>
        <v/>
      </c>
      <c r="H350" s="17" t="str">
        <f t="shared" si="177"/>
        <v/>
      </c>
      <c r="I350" s="17" t="str">
        <f t="shared" si="159"/>
        <v/>
      </c>
      <c r="J350" s="17" t="str">
        <f t="shared" si="160"/>
        <v/>
      </c>
      <c r="K350" s="17" t="str">
        <f t="shared" si="175"/>
        <v/>
      </c>
      <c r="L350" s="17" t="str">
        <f t="shared" si="175"/>
        <v/>
      </c>
      <c r="M350" s="17" t="str">
        <f t="shared" si="175"/>
        <v/>
      </c>
      <c r="N350" s="17" t="str">
        <f t="shared" si="175"/>
        <v/>
      </c>
      <c r="O350" s="17" t="str">
        <f t="shared" si="171"/>
        <v/>
      </c>
      <c r="P350" s="17" t="str">
        <f t="shared" si="176"/>
        <v/>
      </c>
      <c r="Q350" s="17" t="str">
        <f t="shared" si="176"/>
        <v/>
      </c>
      <c r="R350" s="17" t="str">
        <f t="shared" si="176"/>
        <v/>
      </c>
      <c r="S350" s="17" t="str">
        <f t="shared" si="176"/>
        <v/>
      </c>
      <c r="T350" s="17" t="str">
        <f t="shared" si="161"/>
        <v/>
      </c>
      <c r="U350" s="17" t="str">
        <f t="shared" si="174"/>
        <v/>
      </c>
      <c r="V350" s="17" t="str">
        <f t="shared" si="174"/>
        <v/>
      </c>
      <c r="W350" s="17" t="str">
        <f t="shared" si="163"/>
        <v>状态信号</v>
      </c>
      <c r="X350" s="17" t="str">
        <f t="shared" si="169"/>
        <v>运行</v>
      </c>
      <c r="Y350" s="17" t="str">
        <f t="shared" si="170"/>
        <v/>
      </c>
      <c r="Z350" s="17" t="str">
        <f t="shared" si="170"/>
        <v/>
      </c>
      <c r="AA350" s="17" t="str">
        <f t="shared" si="170"/>
        <v/>
      </c>
      <c r="AB350" s="17" t="str">
        <f t="shared" si="170"/>
        <v/>
      </c>
      <c r="AC350" s="17" t="str">
        <f t="shared" si="172"/>
        <v/>
      </c>
      <c r="AD350" s="17" t="str">
        <f t="shared" si="173"/>
        <v>状态信号</v>
      </c>
      <c r="AE350" s="3" t="str">
        <f>VLOOKUP(AD350,信号字典!B:C,2,FALSE)</f>
        <v>SN</v>
      </c>
      <c r="AF350" s="17">
        <v>3</v>
      </c>
      <c r="AG350" s="17" t="str">
        <f t="shared" si="166"/>
        <v>运行</v>
      </c>
      <c r="AH350" s="3" t="str">
        <f>IFERROR(VLOOKUP(AG350,信号字典!F:G,2,FALSE), "F")</f>
        <v>R</v>
      </c>
      <c r="AI350" s="17"/>
    </row>
    <row r="351" spans="1:35" x14ac:dyDescent="0.15">
      <c r="A351" s="17" t="str">
        <f t="shared" si="158"/>
        <v>_SN04_S</v>
      </c>
      <c r="B351" s="17" t="s">
        <v>494</v>
      </c>
      <c r="C351" s="18" t="s">
        <v>90</v>
      </c>
      <c r="D351" s="15" t="s">
        <v>1907</v>
      </c>
      <c r="E351" s="16" t="s">
        <v>1893</v>
      </c>
      <c r="F351" s="16"/>
      <c r="G351" s="17" t="str">
        <f t="shared" si="153"/>
        <v/>
      </c>
      <c r="H351" s="17" t="str">
        <f t="shared" si="177"/>
        <v/>
      </c>
      <c r="I351" s="17" t="str">
        <f t="shared" si="159"/>
        <v/>
      </c>
      <c r="J351" s="17" t="str">
        <f t="shared" si="160"/>
        <v/>
      </c>
      <c r="K351" s="17" t="str">
        <f t="shared" si="175"/>
        <v/>
      </c>
      <c r="L351" s="17" t="str">
        <f t="shared" si="175"/>
        <v/>
      </c>
      <c r="M351" s="17" t="str">
        <f t="shared" si="175"/>
        <v/>
      </c>
      <c r="N351" s="17" t="str">
        <f t="shared" si="175"/>
        <v/>
      </c>
      <c r="O351" s="17" t="str">
        <f t="shared" si="171"/>
        <v/>
      </c>
      <c r="P351" s="17" t="str">
        <f t="shared" si="176"/>
        <v/>
      </c>
      <c r="Q351" s="17" t="str">
        <f t="shared" si="176"/>
        <v/>
      </c>
      <c r="R351" s="17" t="str">
        <f t="shared" si="176"/>
        <v/>
      </c>
      <c r="S351" s="17" t="str">
        <f t="shared" si="176"/>
        <v/>
      </c>
      <c r="T351" s="17" t="str">
        <f t="shared" si="161"/>
        <v/>
      </c>
      <c r="U351" s="17" t="str">
        <f t="shared" si="174"/>
        <v/>
      </c>
      <c r="V351" s="17" t="str">
        <f t="shared" si="174"/>
        <v/>
      </c>
      <c r="W351" s="17" t="str">
        <f t="shared" si="163"/>
        <v/>
      </c>
      <c r="X351" s="17" t="str">
        <f t="shared" si="169"/>
        <v/>
      </c>
      <c r="Y351" s="17" t="str">
        <f t="shared" si="170"/>
        <v/>
      </c>
      <c r="Z351" s="17" t="str">
        <f t="shared" si="170"/>
        <v/>
      </c>
      <c r="AA351" s="17" t="str">
        <f t="shared" si="170"/>
        <v/>
      </c>
      <c r="AB351" s="17" t="str">
        <f t="shared" si="170"/>
        <v/>
      </c>
      <c r="AC351" s="17" t="s">
        <v>1883</v>
      </c>
      <c r="AD351" s="17" t="s">
        <v>1908</v>
      </c>
      <c r="AE351" s="3" t="str">
        <f>VLOOKUP(AD351,信号字典!B:C,2,FALSE)</f>
        <v>SN</v>
      </c>
      <c r="AF351" s="17">
        <v>4</v>
      </c>
      <c r="AG351" s="17" t="str">
        <f t="shared" si="166"/>
        <v>设定值</v>
      </c>
      <c r="AH351" s="3" t="str">
        <f>IFERROR(VLOOKUP(AG351,信号字典!F:G,2,FALSE), "F")</f>
        <v>S</v>
      </c>
      <c r="AI351" s="17"/>
    </row>
    <row r="352" spans="1:35" x14ac:dyDescent="0.15">
      <c r="A352" s="3" t="str">
        <f t="shared" si="158"/>
        <v>_OP01_F</v>
      </c>
      <c r="B352" s="3" t="s">
        <v>500</v>
      </c>
      <c r="C352" s="9" t="s">
        <v>193</v>
      </c>
      <c r="D352" s="9" t="s">
        <v>1888</v>
      </c>
      <c r="E352" s="27" t="s">
        <v>1889</v>
      </c>
      <c r="F352" s="27" t="s">
        <v>1890</v>
      </c>
      <c r="G352" s="3" t="str">
        <f t="shared" si="153"/>
        <v/>
      </c>
      <c r="H352" s="3" t="str">
        <f t="shared" si="177"/>
        <v/>
      </c>
      <c r="I352" s="3" t="str">
        <f t="shared" si="159"/>
        <v/>
      </c>
      <c r="J352" s="3" t="str">
        <f t="shared" si="160"/>
        <v/>
      </c>
      <c r="K352" s="3" t="str">
        <f t="shared" si="175"/>
        <v/>
      </c>
      <c r="L352" s="3" t="str">
        <f t="shared" si="175"/>
        <v/>
      </c>
      <c r="M352" s="3" t="str">
        <f t="shared" si="175"/>
        <v/>
      </c>
      <c r="N352" s="3" t="str">
        <f t="shared" si="175"/>
        <v>开度</v>
      </c>
      <c r="O352" s="3" t="str">
        <f t="shared" si="171"/>
        <v/>
      </c>
      <c r="P352" s="3" t="str">
        <f t="shared" si="176"/>
        <v/>
      </c>
      <c r="Q352" s="3" t="str">
        <f t="shared" si="176"/>
        <v/>
      </c>
      <c r="R352" s="3" t="str">
        <f t="shared" si="176"/>
        <v/>
      </c>
      <c r="S352" s="3" t="str">
        <f t="shared" si="176"/>
        <v/>
      </c>
      <c r="T352" s="3" t="str">
        <f t="shared" si="161"/>
        <v/>
      </c>
      <c r="U352" s="3" t="str">
        <f t="shared" si="174"/>
        <v/>
      </c>
      <c r="V352" s="3" t="str">
        <f t="shared" si="174"/>
        <v/>
      </c>
      <c r="W352" s="3" t="str">
        <f t="shared" si="163"/>
        <v/>
      </c>
      <c r="X352" s="3" t="str">
        <f t="shared" si="169"/>
        <v/>
      </c>
      <c r="Y352" s="3" t="str">
        <f t="shared" si="170"/>
        <v/>
      </c>
      <c r="Z352" s="3" t="str">
        <f t="shared" si="170"/>
        <v/>
      </c>
      <c r="AA352" s="3" t="str">
        <f t="shared" si="170"/>
        <v/>
      </c>
      <c r="AB352" s="3" t="str">
        <f t="shared" si="170"/>
        <v/>
      </c>
      <c r="AC352" s="3" t="str">
        <f t="shared" ref="AC352:AC362" si="178">IF(ISNUMBER(SEARCH(AC$1, $C352)), AC$1, "")</f>
        <v/>
      </c>
      <c r="AD352" s="3" t="str">
        <f t="shared" ref="AD352:AD362" si="179">G352&amp;H352&amp;I352&amp;J352&amp;K352&amp;L352&amp;M352&amp;N352&amp;O352&amp;P352&amp;Q352&amp;R352&amp;S352&amp;T352&amp;U352&amp;V352&amp;W352</f>
        <v>开度</v>
      </c>
      <c r="AE352" s="3" t="str">
        <f>VLOOKUP(AD352,信号字典!B:C,2,FALSE)</f>
        <v>OP</v>
      </c>
      <c r="AF352" s="3">
        <v>1</v>
      </c>
      <c r="AG352" s="3" t="str">
        <f t="shared" si="166"/>
        <v>反馈值</v>
      </c>
      <c r="AH352" s="3" t="str">
        <f>IFERROR(VLOOKUP(AG352,信号字典!F:G,2,FALSE), "F")</f>
        <v>F</v>
      </c>
      <c r="AI352" s="3"/>
    </row>
    <row r="353" spans="1:35" x14ac:dyDescent="0.15">
      <c r="A353" s="3" t="str">
        <f t="shared" si="158"/>
        <v>_OP02_X</v>
      </c>
      <c r="B353" s="3" t="s">
        <v>500</v>
      </c>
      <c r="C353" s="9" t="s">
        <v>194</v>
      </c>
      <c r="D353" s="9" t="s">
        <v>1892</v>
      </c>
      <c r="E353" s="27" t="s">
        <v>1893</v>
      </c>
      <c r="F353" s="27"/>
      <c r="G353" s="3" t="str">
        <f t="shared" si="153"/>
        <v/>
      </c>
      <c r="H353" s="3" t="str">
        <f t="shared" si="177"/>
        <v/>
      </c>
      <c r="I353" s="3" t="str">
        <f t="shared" si="159"/>
        <v/>
      </c>
      <c r="J353" s="3" t="str">
        <f t="shared" si="160"/>
        <v/>
      </c>
      <c r="K353" s="3" t="str">
        <f t="shared" si="175"/>
        <v/>
      </c>
      <c r="L353" s="3" t="str">
        <f t="shared" si="175"/>
        <v/>
      </c>
      <c r="M353" s="3" t="str">
        <f t="shared" si="175"/>
        <v/>
      </c>
      <c r="N353" s="3" t="str">
        <f t="shared" si="175"/>
        <v>开度</v>
      </c>
      <c r="O353" s="3" t="str">
        <f t="shared" si="171"/>
        <v/>
      </c>
      <c r="P353" s="3" t="str">
        <f t="shared" si="176"/>
        <v/>
      </c>
      <c r="Q353" s="3" t="str">
        <f t="shared" si="176"/>
        <v/>
      </c>
      <c r="R353" s="3" t="str">
        <f t="shared" si="176"/>
        <v/>
      </c>
      <c r="S353" s="3" t="str">
        <f t="shared" si="176"/>
        <v/>
      </c>
      <c r="T353" s="3" t="str">
        <f t="shared" si="161"/>
        <v/>
      </c>
      <c r="U353" s="3" t="str">
        <f t="shared" si="174"/>
        <v/>
      </c>
      <c r="V353" s="3" t="str">
        <f t="shared" si="174"/>
        <v/>
      </c>
      <c r="W353" s="3" t="str">
        <f t="shared" si="163"/>
        <v/>
      </c>
      <c r="X353" s="3" t="str">
        <f t="shared" si="169"/>
        <v/>
      </c>
      <c r="Y353" s="3" t="str">
        <f t="shared" si="170"/>
        <v/>
      </c>
      <c r="Z353" s="3" t="str">
        <f t="shared" si="170"/>
        <v/>
      </c>
      <c r="AA353" s="3" t="str">
        <f t="shared" si="170"/>
        <v>异常</v>
      </c>
      <c r="AB353" s="3" t="str">
        <f t="shared" si="170"/>
        <v/>
      </c>
      <c r="AC353" s="3" t="str">
        <f t="shared" si="178"/>
        <v/>
      </c>
      <c r="AD353" s="3" t="str">
        <f t="shared" si="179"/>
        <v>开度</v>
      </c>
      <c r="AE353" s="3" t="str">
        <f>VLOOKUP(AD353,信号字典!B:C,2,FALSE)</f>
        <v>OP</v>
      </c>
      <c r="AF353" s="3">
        <v>2</v>
      </c>
      <c r="AG353" s="3" t="str">
        <f t="shared" si="166"/>
        <v>异常</v>
      </c>
      <c r="AH353" s="3" t="str">
        <f>IFERROR(VLOOKUP(AG353,信号字典!F:G,2,FALSE), "F")</f>
        <v>X</v>
      </c>
      <c r="AI353" s="3"/>
    </row>
    <row r="354" spans="1:35" x14ac:dyDescent="0.15">
      <c r="A354" s="3" t="str">
        <f t="shared" si="158"/>
        <v>_HU01_F</v>
      </c>
      <c r="B354" s="3" t="s">
        <v>500</v>
      </c>
      <c r="C354" s="9" t="s">
        <v>36</v>
      </c>
      <c r="D354" s="9" t="s">
        <v>1896</v>
      </c>
      <c r="E354" s="27" t="s">
        <v>1889</v>
      </c>
      <c r="F354" s="27" t="s">
        <v>1890</v>
      </c>
      <c r="G354" s="3" t="str">
        <f t="shared" si="153"/>
        <v/>
      </c>
      <c r="H354" s="3" t="str">
        <f t="shared" si="177"/>
        <v/>
      </c>
      <c r="I354" s="3" t="str">
        <f t="shared" ref="I354:I385" si="180">IF(ISNUMBER(SEARCH(I$1, $C354)), "湿度", "")</f>
        <v>湿度</v>
      </c>
      <c r="J354" s="3" t="str">
        <f t="shared" si="160"/>
        <v/>
      </c>
      <c r="K354" s="3" t="str">
        <f t="shared" si="175"/>
        <v/>
      </c>
      <c r="L354" s="3" t="str">
        <f t="shared" si="175"/>
        <v/>
      </c>
      <c r="M354" s="3" t="str">
        <f t="shared" si="175"/>
        <v/>
      </c>
      <c r="N354" s="3" t="str">
        <f t="shared" si="175"/>
        <v/>
      </c>
      <c r="O354" s="3" t="str">
        <f t="shared" si="171"/>
        <v/>
      </c>
      <c r="P354" s="3" t="str">
        <f t="shared" si="176"/>
        <v/>
      </c>
      <c r="Q354" s="3" t="str">
        <f t="shared" si="176"/>
        <v/>
      </c>
      <c r="R354" s="3" t="str">
        <f t="shared" si="176"/>
        <v/>
      </c>
      <c r="S354" s="3" t="str">
        <f t="shared" si="176"/>
        <v/>
      </c>
      <c r="T354" s="3" t="str">
        <f t="shared" si="161"/>
        <v/>
      </c>
      <c r="U354" s="3" t="str">
        <f t="shared" si="174"/>
        <v/>
      </c>
      <c r="V354" s="3" t="str">
        <f t="shared" si="174"/>
        <v/>
      </c>
      <c r="W354" s="3" t="str">
        <f t="shared" si="163"/>
        <v/>
      </c>
      <c r="X354" s="3" t="str">
        <f t="shared" si="169"/>
        <v/>
      </c>
      <c r="Y354" s="3" t="str">
        <f t="shared" si="170"/>
        <v/>
      </c>
      <c r="Z354" s="3" t="str">
        <f t="shared" si="170"/>
        <v/>
      </c>
      <c r="AA354" s="3" t="str">
        <f t="shared" si="170"/>
        <v/>
      </c>
      <c r="AB354" s="3" t="str">
        <f t="shared" si="170"/>
        <v/>
      </c>
      <c r="AC354" s="3" t="str">
        <f t="shared" si="178"/>
        <v/>
      </c>
      <c r="AD354" s="3" t="str">
        <f t="shared" si="179"/>
        <v>湿度</v>
      </c>
      <c r="AE354" s="3" t="str">
        <f>VLOOKUP(AD354,信号字典!B:C,2,FALSE)</f>
        <v>HU</v>
      </c>
      <c r="AF354" s="3">
        <v>1</v>
      </c>
      <c r="AG354" s="3" t="str">
        <f t="shared" si="166"/>
        <v>反馈值</v>
      </c>
      <c r="AH354" s="3" t="str">
        <f>IFERROR(VLOOKUP(AG354,信号字典!F:G,2,FALSE), "F")</f>
        <v>F</v>
      </c>
      <c r="AI354" s="3"/>
    </row>
    <row r="355" spans="1:35" x14ac:dyDescent="0.15">
      <c r="A355" s="3" t="str">
        <f t="shared" si="158"/>
        <v>_TE01_F</v>
      </c>
      <c r="B355" s="3" t="s">
        <v>500</v>
      </c>
      <c r="C355" s="9" t="s">
        <v>48</v>
      </c>
      <c r="D355" s="9" t="s">
        <v>1966</v>
      </c>
      <c r="E355" s="27" t="s">
        <v>1889</v>
      </c>
      <c r="F355" s="27" t="s">
        <v>1898</v>
      </c>
      <c r="G355" s="3" t="str">
        <f t="shared" si="153"/>
        <v>温度</v>
      </c>
      <c r="H355" s="3" t="str">
        <f t="shared" si="177"/>
        <v/>
      </c>
      <c r="I355" s="3" t="str">
        <f t="shared" si="180"/>
        <v/>
      </c>
      <c r="J355" s="3" t="str">
        <f t="shared" si="160"/>
        <v/>
      </c>
      <c r="K355" s="3" t="str">
        <f t="shared" si="175"/>
        <v/>
      </c>
      <c r="L355" s="3" t="str">
        <f t="shared" si="175"/>
        <v/>
      </c>
      <c r="M355" s="3" t="str">
        <f t="shared" si="175"/>
        <v/>
      </c>
      <c r="N355" s="3" t="str">
        <f t="shared" si="175"/>
        <v/>
      </c>
      <c r="O355" s="3" t="str">
        <f t="shared" si="171"/>
        <v/>
      </c>
      <c r="P355" s="3" t="str">
        <f t="shared" si="176"/>
        <v/>
      </c>
      <c r="Q355" s="3" t="str">
        <f t="shared" si="176"/>
        <v/>
      </c>
      <c r="R355" s="3" t="str">
        <f t="shared" si="176"/>
        <v/>
      </c>
      <c r="S355" s="3" t="str">
        <f t="shared" si="176"/>
        <v/>
      </c>
      <c r="T355" s="3" t="str">
        <f t="shared" si="161"/>
        <v/>
      </c>
      <c r="U355" s="3" t="str">
        <f t="shared" si="174"/>
        <v/>
      </c>
      <c r="V355" s="3" t="str">
        <f t="shared" si="174"/>
        <v/>
      </c>
      <c r="W355" s="3" t="str">
        <f t="shared" si="163"/>
        <v/>
      </c>
      <c r="X355" s="3" t="str">
        <f t="shared" si="169"/>
        <v/>
      </c>
      <c r="Y355" s="3" t="str">
        <f t="shared" si="170"/>
        <v/>
      </c>
      <c r="Z355" s="3" t="str">
        <f t="shared" si="170"/>
        <v/>
      </c>
      <c r="AA355" s="3" t="str">
        <f t="shared" si="170"/>
        <v/>
      </c>
      <c r="AB355" s="3" t="str">
        <f t="shared" si="170"/>
        <v/>
      </c>
      <c r="AC355" s="3" t="str">
        <f t="shared" si="178"/>
        <v/>
      </c>
      <c r="AD355" s="3" t="str">
        <f t="shared" si="179"/>
        <v>温度</v>
      </c>
      <c r="AE355" s="3" t="str">
        <f>VLOOKUP(AD355,信号字典!B:C,2,FALSE)</f>
        <v>TE</v>
      </c>
      <c r="AF355" s="3">
        <v>1</v>
      </c>
      <c r="AG355" s="3" t="str">
        <f t="shared" si="166"/>
        <v>反馈值</v>
      </c>
      <c r="AH355" s="3" t="str">
        <f>IFERROR(VLOOKUP(AG355,信号字典!F:G,2,FALSE), "F")</f>
        <v>F</v>
      </c>
      <c r="AI355" s="3"/>
    </row>
    <row r="356" spans="1:35" x14ac:dyDescent="0.15">
      <c r="A356" s="3" t="str">
        <f t="shared" si="158"/>
        <v>_TE02_F</v>
      </c>
      <c r="B356" s="3" t="s">
        <v>500</v>
      </c>
      <c r="C356" s="9" t="s">
        <v>46</v>
      </c>
      <c r="D356" s="9" t="s">
        <v>1900</v>
      </c>
      <c r="E356" s="27" t="s">
        <v>1889</v>
      </c>
      <c r="F356" s="27" t="s">
        <v>1898</v>
      </c>
      <c r="G356" s="3" t="str">
        <f t="shared" si="153"/>
        <v>温度</v>
      </c>
      <c r="H356" s="3" t="str">
        <f t="shared" si="177"/>
        <v/>
      </c>
      <c r="I356" s="3" t="str">
        <f t="shared" si="180"/>
        <v/>
      </c>
      <c r="J356" s="3" t="str">
        <f t="shared" si="160"/>
        <v/>
      </c>
      <c r="K356" s="3" t="str">
        <f t="shared" si="175"/>
        <v/>
      </c>
      <c r="L356" s="3" t="str">
        <f t="shared" si="175"/>
        <v/>
      </c>
      <c r="M356" s="3" t="str">
        <f t="shared" si="175"/>
        <v/>
      </c>
      <c r="N356" s="3" t="str">
        <f t="shared" si="175"/>
        <v/>
      </c>
      <c r="O356" s="3" t="str">
        <f t="shared" si="171"/>
        <v/>
      </c>
      <c r="P356" s="3" t="str">
        <f t="shared" si="176"/>
        <v/>
      </c>
      <c r="Q356" s="3" t="str">
        <f t="shared" si="176"/>
        <v/>
      </c>
      <c r="R356" s="3" t="str">
        <f t="shared" si="176"/>
        <v/>
      </c>
      <c r="S356" s="3" t="str">
        <f t="shared" si="176"/>
        <v/>
      </c>
      <c r="T356" s="3" t="str">
        <f t="shared" si="161"/>
        <v/>
      </c>
      <c r="U356" s="3" t="str">
        <f t="shared" si="174"/>
        <v/>
      </c>
      <c r="V356" s="3" t="str">
        <f t="shared" si="174"/>
        <v/>
      </c>
      <c r="W356" s="3" t="str">
        <f t="shared" si="163"/>
        <v/>
      </c>
      <c r="X356" s="3" t="str">
        <f t="shared" si="169"/>
        <v/>
      </c>
      <c r="Y356" s="3" t="str">
        <f t="shared" ref="Y356:AB375" si="181">IF(ISNUMBER(SEARCH(Y$1, $C356)), Y$1, "")</f>
        <v/>
      </c>
      <c r="Z356" s="3" t="str">
        <f t="shared" si="181"/>
        <v/>
      </c>
      <c r="AA356" s="3" t="str">
        <f t="shared" si="181"/>
        <v/>
      </c>
      <c r="AB356" s="3" t="str">
        <f t="shared" si="181"/>
        <v/>
      </c>
      <c r="AC356" s="3" t="str">
        <f t="shared" si="178"/>
        <v/>
      </c>
      <c r="AD356" s="3" t="str">
        <f t="shared" si="179"/>
        <v>温度</v>
      </c>
      <c r="AE356" s="3" t="str">
        <f>VLOOKUP(AD356,信号字典!B:C,2,FALSE)</f>
        <v>TE</v>
      </c>
      <c r="AF356" s="3">
        <v>2</v>
      </c>
      <c r="AG356" s="3" t="str">
        <f t="shared" si="166"/>
        <v>反馈值</v>
      </c>
      <c r="AH356" s="3" t="str">
        <f>IFERROR(VLOOKUP(AG356,信号字典!F:G,2,FALSE), "F")</f>
        <v>F</v>
      </c>
      <c r="AI356" s="3"/>
    </row>
    <row r="357" spans="1:35" x14ac:dyDescent="0.15">
      <c r="A357" s="3" t="str">
        <f t="shared" si="158"/>
        <v>_TE03_X</v>
      </c>
      <c r="B357" s="3" t="s">
        <v>500</v>
      </c>
      <c r="C357" s="9" t="s">
        <v>64</v>
      </c>
      <c r="D357" s="9" t="s">
        <v>1901</v>
      </c>
      <c r="E357" s="27" t="s">
        <v>1893</v>
      </c>
      <c r="F357" s="27"/>
      <c r="G357" s="3" t="str">
        <f t="shared" si="153"/>
        <v>温度</v>
      </c>
      <c r="H357" s="3" t="str">
        <f t="shared" si="177"/>
        <v/>
      </c>
      <c r="I357" s="3" t="str">
        <f t="shared" si="180"/>
        <v/>
      </c>
      <c r="J357" s="3" t="str">
        <f t="shared" si="160"/>
        <v/>
      </c>
      <c r="K357" s="3" t="str">
        <f t="shared" si="175"/>
        <v/>
      </c>
      <c r="L357" s="3" t="str">
        <f t="shared" si="175"/>
        <v/>
      </c>
      <c r="M357" s="3" t="str">
        <f t="shared" si="175"/>
        <v/>
      </c>
      <c r="N357" s="3" t="str">
        <f t="shared" si="175"/>
        <v/>
      </c>
      <c r="O357" s="3" t="str">
        <f t="shared" si="171"/>
        <v/>
      </c>
      <c r="P357" s="3" t="str">
        <f t="shared" si="176"/>
        <v/>
      </c>
      <c r="Q357" s="3" t="str">
        <f t="shared" si="176"/>
        <v/>
      </c>
      <c r="R357" s="3" t="str">
        <f t="shared" si="176"/>
        <v/>
      </c>
      <c r="S357" s="3" t="str">
        <f t="shared" si="176"/>
        <v/>
      </c>
      <c r="T357" s="3" t="str">
        <f t="shared" si="161"/>
        <v/>
      </c>
      <c r="U357" s="3" t="str">
        <f t="shared" si="174"/>
        <v/>
      </c>
      <c r="V357" s="3" t="str">
        <f t="shared" si="174"/>
        <v/>
      </c>
      <c r="W357" s="3" t="str">
        <f t="shared" si="163"/>
        <v/>
      </c>
      <c r="X357" s="3" t="str">
        <f t="shared" si="169"/>
        <v/>
      </c>
      <c r="Y357" s="3" t="str">
        <f t="shared" si="181"/>
        <v/>
      </c>
      <c r="Z357" s="3" t="str">
        <f t="shared" si="181"/>
        <v/>
      </c>
      <c r="AA357" s="3" t="str">
        <f t="shared" si="181"/>
        <v>异常</v>
      </c>
      <c r="AB357" s="3" t="str">
        <f t="shared" si="181"/>
        <v/>
      </c>
      <c r="AC357" s="3" t="str">
        <f t="shared" si="178"/>
        <v/>
      </c>
      <c r="AD357" s="3" t="str">
        <f t="shared" si="179"/>
        <v>温度</v>
      </c>
      <c r="AE357" s="3" t="str">
        <f>VLOOKUP(AD357,信号字典!B:C,2,FALSE)</f>
        <v>TE</v>
      </c>
      <c r="AF357" s="3">
        <v>3</v>
      </c>
      <c r="AG357" s="3" t="str">
        <f t="shared" si="166"/>
        <v>异常</v>
      </c>
      <c r="AH357" s="3" t="str">
        <f>IFERROR(VLOOKUP(AG357,信号字典!F:G,2,FALSE), "F")</f>
        <v>X</v>
      </c>
      <c r="AI357" s="3"/>
    </row>
    <row r="358" spans="1:35" x14ac:dyDescent="0.15">
      <c r="A358" s="3" t="str">
        <f t="shared" si="158"/>
        <v>_DP01_X</v>
      </c>
      <c r="B358" s="3" t="s">
        <v>500</v>
      </c>
      <c r="C358" s="9" t="s">
        <v>72</v>
      </c>
      <c r="D358" s="9" t="s">
        <v>1902</v>
      </c>
      <c r="E358" s="27" t="s">
        <v>1893</v>
      </c>
      <c r="F358" s="27"/>
      <c r="G358" s="3" t="str">
        <f t="shared" si="153"/>
        <v/>
      </c>
      <c r="H358" s="3" t="str">
        <f t="shared" si="177"/>
        <v/>
      </c>
      <c r="I358" s="3" t="str">
        <f t="shared" si="180"/>
        <v/>
      </c>
      <c r="J358" s="3" t="str">
        <f t="shared" si="160"/>
        <v/>
      </c>
      <c r="K358" s="3" t="str">
        <f t="shared" si="175"/>
        <v>压差</v>
      </c>
      <c r="L358" s="3" t="str">
        <f t="shared" si="175"/>
        <v/>
      </c>
      <c r="M358" s="3" t="str">
        <f t="shared" si="175"/>
        <v/>
      </c>
      <c r="N358" s="3" t="str">
        <f t="shared" si="175"/>
        <v/>
      </c>
      <c r="O358" s="3" t="str">
        <f t="shared" si="171"/>
        <v/>
      </c>
      <c r="P358" s="3" t="str">
        <f t="shared" si="176"/>
        <v/>
      </c>
      <c r="Q358" s="3" t="str">
        <f t="shared" si="176"/>
        <v/>
      </c>
      <c r="R358" s="3" t="str">
        <f t="shared" si="176"/>
        <v/>
      </c>
      <c r="S358" s="3" t="str">
        <f t="shared" si="176"/>
        <v/>
      </c>
      <c r="T358" s="3" t="str">
        <f t="shared" si="161"/>
        <v/>
      </c>
      <c r="U358" s="3" t="str">
        <f t="shared" si="174"/>
        <v/>
      </c>
      <c r="V358" s="3" t="str">
        <f t="shared" si="174"/>
        <v/>
      </c>
      <c r="W358" s="3" t="str">
        <f t="shared" si="163"/>
        <v/>
      </c>
      <c r="X358" s="3" t="str">
        <f t="shared" si="169"/>
        <v/>
      </c>
      <c r="Y358" s="3" t="str">
        <f t="shared" si="181"/>
        <v/>
      </c>
      <c r="Z358" s="3" t="str">
        <f t="shared" si="181"/>
        <v/>
      </c>
      <c r="AA358" s="3" t="str">
        <f t="shared" si="181"/>
        <v>异常</v>
      </c>
      <c r="AB358" s="3" t="str">
        <f t="shared" si="181"/>
        <v/>
      </c>
      <c r="AC358" s="3" t="str">
        <f t="shared" si="178"/>
        <v/>
      </c>
      <c r="AD358" s="3" t="str">
        <f t="shared" si="179"/>
        <v>压差</v>
      </c>
      <c r="AE358" s="3" t="str">
        <f>VLOOKUP(AD358,信号字典!B:C,2,FALSE)</f>
        <v>DP</v>
      </c>
      <c r="AF358" s="3">
        <v>1</v>
      </c>
      <c r="AG358" s="3" t="str">
        <f t="shared" si="166"/>
        <v>异常</v>
      </c>
      <c r="AH358" s="3" t="str">
        <f>IFERROR(VLOOKUP(AG358,信号字典!F:G,2,FALSE), "F")</f>
        <v>X</v>
      </c>
      <c r="AI358" s="3"/>
    </row>
    <row r="359" spans="1:35" x14ac:dyDescent="0.15">
      <c r="A359" s="3" t="str">
        <f t="shared" si="158"/>
        <v>_DP02_X</v>
      </c>
      <c r="B359" s="3" t="s">
        <v>500</v>
      </c>
      <c r="C359" s="9" t="s">
        <v>74</v>
      </c>
      <c r="D359" s="9" t="s">
        <v>1903</v>
      </c>
      <c r="E359" s="27" t="s">
        <v>1893</v>
      </c>
      <c r="F359" s="27"/>
      <c r="G359" s="3" t="str">
        <f t="shared" si="153"/>
        <v/>
      </c>
      <c r="H359" s="3" t="str">
        <f t="shared" si="177"/>
        <v/>
      </c>
      <c r="I359" s="3" t="str">
        <f t="shared" si="180"/>
        <v/>
      </c>
      <c r="J359" s="3" t="str">
        <f t="shared" si="160"/>
        <v/>
      </c>
      <c r="K359" s="3" t="str">
        <f t="shared" si="175"/>
        <v>压差</v>
      </c>
      <c r="L359" s="3" t="str">
        <f t="shared" si="175"/>
        <v/>
      </c>
      <c r="M359" s="3" t="str">
        <f t="shared" si="175"/>
        <v/>
      </c>
      <c r="N359" s="3" t="str">
        <f t="shared" si="175"/>
        <v/>
      </c>
      <c r="O359" s="3" t="str">
        <f t="shared" si="171"/>
        <v/>
      </c>
      <c r="P359" s="3" t="str">
        <f t="shared" si="176"/>
        <v/>
      </c>
      <c r="Q359" s="3" t="str">
        <f t="shared" si="176"/>
        <v/>
      </c>
      <c r="R359" s="3" t="str">
        <f t="shared" si="176"/>
        <v/>
      </c>
      <c r="S359" s="3" t="str">
        <f t="shared" si="176"/>
        <v/>
      </c>
      <c r="T359" s="3" t="str">
        <f t="shared" si="161"/>
        <v/>
      </c>
      <c r="U359" s="3" t="str">
        <f t="shared" si="174"/>
        <v/>
      </c>
      <c r="V359" s="3" t="str">
        <f t="shared" si="174"/>
        <v/>
      </c>
      <c r="W359" s="3" t="str">
        <f t="shared" si="163"/>
        <v/>
      </c>
      <c r="X359" s="3" t="str">
        <f t="shared" si="169"/>
        <v/>
      </c>
      <c r="Y359" s="3" t="str">
        <f t="shared" si="181"/>
        <v/>
      </c>
      <c r="Z359" s="3" t="str">
        <f t="shared" si="181"/>
        <v/>
      </c>
      <c r="AA359" s="3" t="str">
        <f t="shared" si="181"/>
        <v>异常</v>
      </c>
      <c r="AB359" s="3" t="str">
        <f t="shared" si="181"/>
        <v/>
      </c>
      <c r="AC359" s="3" t="str">
        <f t="shared" si="178"/>
        <v/>
      </c>
      <c r="AD359" s="3" t="str">
        <f t="shared" si="179"/>
        <v>压差</v>
      </c>
      <c r="AE359" s="3" t="str">
        <f>VLOOKUP(AD359,信号字典!B:C,2,FALSE)</f>
        <v>DP</v>
      </c>
      <c r="AF359" s="3">
        <v>2</v>
      </c>
      <c r="AG359" s="3" t="str">
        <f t="shared" si="166"/>
        <v>异常</v>
      </c>
      <c r="AH359" s="3" t="str">
        <f>IFERROR(VLOOKUP(AG359,信号字典!F:G,2,FALSE), "F")</f>
        <v>X</v>
      </c>
      <c r="AI359" s="3"/>
    </row>
    <row r="360" spans="1:35" x14ac:dyDescent="0.15">
      <c r="A360" s="3" t="str">
        <f t="shared" si="158"/>
        <v>_SN01_E</v>
      </c>
      <c r="B360" s="3" t="s">
        <v>500</v>
      </c>
      <c r="C360" s="9" t="s">
        <v>84</v>
      </c>
      <c r="D360" s="9" t="s">
        <v>1904</v>
      </c>
      <c r="E360" s="27" t="s">
        <v>1893</v>
      </c>
      <c r="F360" s="27"/>
      <c r="G360" s="3" t="str">
        <f t="shared" si="153"/>
        <v/>
      </c>
      <c r="H360" s="3" t="str">
        <f t="shared" si="177"/>
        <v/>
      </c>
      <c r="I360" s="3" t="str">
        <f t="shared" si="180"/>
        <v/>
      </c>
      <c r="J360" s="3" t="str">
        <f t="shared" si="160"/>
        <v/>
      </c>
      <c r="K360" s="3" t="str">
        <f t="shared" si="175"/>
        <v/>
      </c>
      <c r="L360" s="3" t="str">
        <f t="shared" si="175"/>
        <v/>
      </c>
      <c r="M360" s="3" t="str">
        <f t="shared" si="175"/>
        <v/>
      </c>
      <c r="N360" s="3" t="str">
        <f t="shared" si="175"/>
        <v/>
      </c>
      <c r="O360" s="3" t="str">
        <f t="shared" si="171"/>
        <v/>
      </c>
      <c r="P360" s="3" t="str">
        <f t="shared" si="176"/>
        <v/>
      </c>
      <c r="Q360" s="3" t="str">
        <f t="shared" si="176"/>
        <v/>
      </c>
      <c r="R360" s="3" t="str">
        <f t="shared" si="176"/>
        <v/>
      </c>
      <c r="S360" s="3" t="str">
        <f t="shared" si="176"/>
        <v/>
      </c>
      <c r="T360" s="3" t="str">
        <f t="shared" si="161"/>
        <v/>
      </c>
      <c r="U360" s="3" t="str">
        <f t="shared" si="174"/>
        <v/>
      </c>
      <c r="V360" s="3" t="str">
        <f t="shared" si="174"/>
        <v/>
      </c>
      <c r="W360" s="3" t="str">
        <f t="shared" si="163"/>
        <v>状态信号</v>
      </c>
      <c r="X360" s="3" t="str">
        <f t="shared" si="169"/>
        <v/>
      </c>
      <c r="Y360" s="3" t="str">
        <f t="shared" si="181"/>
        <v>故障</v>
      </c>
      <c r="Z360" s="3" t="str">
        <f t="shared" si="181"/>
        <v/>
      </c>
      <c r="AA360" s="3" t="str">
        <f t="shared" si="181"/>
        <v/>
      </c>
      <c r="AB360" s="3" t="str">
        <f t="shared" si="181"/>
        <v/>
      </c>
      <c r="AC360" s="3" t="str">
        <f t="shared" si="178"/>
        <v/>
      </c>
      <c r="AD360" s="3" t="str">
        <f t="shared" si="179"/>
        <v>状态信号</v>
      </c>
      <c r="AE360" s="3" t="str">
        <f>VLOOKUP(AD360,信号字典!B:C,2,FALSE)</f>
        <v>SN</v>
      </c>
      <c r="AF360" s="3">
        <v>1</v>
      </c>
      <c r="AG360" s="3" t="str">
        <f t="shared" si="166"/>
        <v>故障</v>
      </c>
      <c r="AH360" s="3" t="str">
        <f>IFERROR(VLOOKUP(AG360,信号字典!F:G,2,FALSE), "F")</f>
        <v>E</v>
      </c>
      <c r="AI360" s="3"/>
    </row>
    <row r="361" spans="1:35" x14ac:dyDescent="0.15">
      <c r="A361" s="3" t="str">
        <f t="shared" si="158"/>
        <v>_SN02_M</v>
      </c>
      <c r="B361" s="3" t="s">
        <v>500</v>
      </c>
      <c r="C361" s="9" t="s">
        <v>80</v>
      </c>
      <c r="D361" s="9" t="s">
        <v>1905</v>
      </c>
      <c r="E361" s="27" t="s">
        <v>1893</v>
      </c>
      <c r="F361" s="27"/>
      <c r="G361" s="3" t="str">
        <f t="shared" si="153"/>
        <v/>
      </c>
      <c r="H361" s="3" t="str">
        <f t="shared" si="177"/>
        <v/>
      </c>
      <c r="I361" s="3" t="str">
        <f t="shared" si="180"/>
        <v/>
      </c>
      <c r="J361" s="3" t="str">
        <f t="shared" si="160"/>
        <v/>
      </c>
      <c r="K361" s="3" t="str">
        <f t="shared" si="175"/>
        <v/>
      </c>
      <c r="L361" s="3" t="str">
        <f t="shared" si="175"/>
        <v/>
      </c>
      <c r="M361" s="3" t="str">
        <f t="shared" si="175"/>
        <v/>
      </c>
      <c r="N361" s="3" t="str">
        <f t="shared" si="175"/>
        <v/>
      </c>
      <c r="O361" s="3" t="str">
        <f t="shared" si="171"/>
        <v/>
      </c>
      <c r="P361" s="3" t="str">
        <f t="shared" si="176"/>
        <v/>
      </c>
      <c r="Q361" s="3" t="str">
        <f t="shared" si="176"/>
        <v/>
      </c>
      <c r="R361" s="3" t="str">
        <f t="shared" si="176"/>
        <v/>
      </c>
      <c r="S361" s="3" t="str">
        <f t="shared" si="176"/>
        <v/>
      </c>
      <c r="T361" s="3" t="str">
        <f t="shared" si="161"/>
        <v/>
      </c>
      <c r="U361" s="3" t="str">
        <f t="shared" si="174"/>
        <v/>
      </c>
      <c r="V361" s="3" t="str">
        <f t="shared" si="174"/>
        <v/>
      </c>
      <c r="W361" s="3" t="str">
        <f t="shared" si="163"/>
        <v>状态信号</v>
      </c>
      <c r="X361" s="3" t="str">
        <f t="shared" si="169"/>
        <v/>
      </c>
      <c r="Y361" s="3" t="str">
        <f t="shared" si="181"/>
        <v/>
      </c>
      <c r="Z361" s="3" t="str">
        <f t="shared" si="181"/>
        <v>远程</v>
      </c>
      <c r="AA361" s="3" t="str">
        <f t="shared" si="181"/>
        <v/>
      </c>
      <c r="AB361" s="3" t="str">
        <f t="shared" si="181"/>
        <v/>
      </c>
      <c r="AC361" s="3" t="str">
        <f t="shared" si="178"/>
        <v/>
      </c>
      <c r="AD361" s="3" t="str">
        <f t="shared" si="179"/>
        <v>状态信号</v>
      </c>
      <c r="AE361" s="3" t="str">
        <f>VLOOKUP(AD361,信号字典!B:C,2,FALSE)</f>
        <v>SN</v>
      </c>
      <c r="AF361" s="3">
        <v>2</v>
      </c>
      <c r="AG361" s="3" t="str">
        <f t="shared" si="166"/>
        <v>远程</v>
      </c>
      <c r="AH361" s="3" t="str">
        <f>IFERROR(VLOOKUP(AG361,信号字典!F:G,2,FALSE), "F")</f>
        <v>M</v>
      </c>
      <c r="AI361" s="3"/>
    </row>
    <row r="362" spans="1:35" x14ac:dyDescent="0.15">
      <c r="A362" s="3" t="str">
        <f t="shared" si="158"/>
        <v>_SN03_R</v>
      </c>
      <c r="B362" s="3" t="s">
        <v>500</v>
      </c>
      <c r="C362" s="9" t="s">
        <v>82</v>
      </c>
      <c r="D362" s="9" t="s">
        <v>1906</v>
      </c>
      <c r="E362" s="27" t="s">
        <v>1893</v>
      </c>
      <c r="F362" s="27"/>
      <c r="G362" s="3" t="str">
        <f t="shared" si="153"/>
        <v/>
      </c>
      <c r="H362" s="3" t="str">
        <f t="shared" si="177"/>
        <v/>
      </c>
      <c r="I362" s="3" t="str">
        <f t="shared" si="180"/>
        <v/>
      </c>
      <c r="J362" s="3" t="str">
        <f t="shared" si="160"/>
        <v/>
      </c>
      <c r="K362" s="3" t="str">
        <f t="shared" si="175"/>
        <v/>
      </c>
      <c r="L362" s="3" t="str">
        <f t="shared" si="175"/>
        <v/>
      </c>
      <c r="M362" s="3" t="str">
        <f t="shared" si="175"/>
        <v/>
      </c>
      <c r="N362" s="3" t="str">
        <f t="shared" si="175"/>
        <v/>
      </c>
      <c r="O362" s="3" t="str">
        <f t="shared" si="171"/>
        <v/>
      </c>
      <c r="P362" s="3" t="str">
        <f t="shared" si="176"/>
        <v/>
      </c>
      <c r="Q362" s="3" t="str">
        <f t="shared" si="176"/>
        <v/>
      </c>
      <c r="R362" s="3" t="str">
        <f t="shared" si="176"/>
        <v/>
      </c>
      <c r="S362" s="3" t="str">
        <f t="shared" si="176"/>
        <v/>
      </c>
      <c r="T362" s="3" t="str">
        <f t="shared" si="161"/>
        <v/>
      </c>
      <c r="U362" s="3" t="str">
        <f t="shared" ref="U362:V385" si="182">IF(ISNUMBER(SEARCH(U$1, $C362)), U$1, "")</f>
        <v/>
      </c>
      <c r="V362" s="3" t="str">
        <f t="shared" si="182"/>
        <v/>
      </c>
      <c r="W362" s="3" t="str">
        <f t="shared" si="163"/>
        <v>状态信号</v>
      </c>
      <c r="X362" s="3" t="str">
        <f t="shared" si="169"/>
        <v>运行</v>
      </c>
      <c r="Y362" s="3" t="str">
        <f t="shared" si="181"/>
        <v/>
      </c>
      <c r="Z362" s="3" t="str">
        <f t="shared" si="181"/>
        <v/>
      </c>
      <c r="AA362" s="3" t="str">
        <f t="shared" si="181"/>
        <v/>
      </c>
      <c r="AB362" s="3" t="str">
        <f t="shared" si="181"/>
        <v/>
      </c>
      <c r="AC362" s="3" t="str">
        <f t="shared" si="178"/>
        <v/>
      </c>
      <c r="AD362" s="3" t="str">
        <f t="shared" si="179"/>
        <v>状态信号</v>
      </c>
      <c r="AE362" s="3" t="str">
        <f>VLOOKUP(AD362,信号字典!B:C,2,FALSE)</f>
        <v>SN</v>
      </c>
      <c r="AF362" s="3">
        <v>3</v>
      </c>
      <c r="AG362" s="3" t="str">
        <f t="shared" si="166"/>
        <v>运行</v>
      </c>
      <c r="AH362" s="3" t="str">
        <f>IFERROR(VLOOKUP(AG362,信号字典!F:G,2,FALSE), "F")</f>
        <v>R</v>
      </c>
      <c r="AI362" s="3"/>
    </row>
    <row r="363" spans="1:35" x14ac:dyDescent="0.15">
      <c r="A363" s="3" t="str">
        <f t="shared" si="158"/>
        <v>_SN04_S</v>
      </c>
      <c r="B363" s="3" t="s">
        <v>500</v>
      </c>
      <c r="C363" s="10" t="s">
        <v>90</v>
      </c>
      <c r="D363" s="9" t="s">
        <v>1907</v>
      </c>
      <c r="E363" s="27" t="s">
        <v>1893</v>
      </c>
      <c r="F363" s="27"/>
      <c r="G363" s="3" t="str">
        <f t="shared" si="153"/>
        <v/>
      </c>
      <c r="H363" s="3" t="str">
        <f t="shared" si="177"/>
        <v/>
      </c>
      <c r="I363" s="3" t="str">
        <f t="shared" si="180"/>
        <v/>
      </c>
      <c r="J363" s="3" t="str">
        <f t="shared" si="160"/>
        <v/>
      </c>
      <c r="K363" s="3" t="str">
        <f t="shared" si="175"/>
        <v/>
      </c>
      <c r="L363" s="3" t="str">
        <f t="shared" si="175"/>
        <v/>
      </c>
      <c r="M363" s="3" t="str">
        <f t="shared" si="175"/>
        <v/>
      </c>
      <c r="N363" s="3" t="str">
        <f t="shared" si="175"/>
        <v/>
      </c>
      <c r="O363" s="3" t="str">
        <f t="shared" si="171"/>
        <v/>
      </c>
      <c r="P363" s="3" t="str">
        <f t="shared" si="176"/>
        <v/>
      </c>
      <c r="Q363" s="3" t="str">
        <f t="shared" si="176"/>
        <v/>
      </c>
      <c r="R363" s="3" t="str">
        <f t="shared" si="176"/>
        <v/>
      </c>
      <c r="S363" s="3" t="str">
        <f t="shared" si="176"/>
        <v/>
      </c>
      <c r="T363" s="3" t="str">
        <f t="shared" si="161"/>
        <v/>
      </c>
      <c r="U363" s="3" t="str">
        <f t="shared" si="182"/>
        <v/>
      </c>
      <c r="V363" s="3" t="str">
        <f t="shared" si="182"/>
        <v/>
      </c>
      <c r="W363" s="3" t="str">
        <f t="shared" si="163"/>
        <v/>
      </c>
      <c r="X363" s="3" t="str">
        <f t="shared" si="169"/>
        <v/>
      </c>
      <c r="Y363" s="3" t="str">
        <f t="shared" si="181"/>
        <v/>
      </c>
      <c r="Z363" s="3" t="str">
        <f t="shared" si="181"/>
        <v/>
      </c>
      <c r="AA363" s="3" t="str">
        <f t="shared" si="181"/>
        <v/>
      </c>
      <c r="AB363" s="3" t="str">
        <f t="shared" si="181"/>
        <v/>
      </c>
      <c r="AC363" s="3" t="s">
        <v>1883</v>
      </c>
      <c r="AD363" s="3" t="s">
        <v>1908</v>
      </c>
      <c r="AE363" s="3" t="str">
        <f>VLOOKUP(AD363,信号字典!B:C,2,FALSE)</f>
        <v>SN</v>
      </c>
      <c r="AF363" s="3">
        <v>4</v>
      </c>
      <c r="AG363" s="3" t="str">
        <f t="shared" si="166"/>
        <v>设定值</v>
      </c>
      <c r="AH363" s="3" t="str">
        <f>IFERROR(VLOOKUP(AG363,信号字典!F:G,2,FALSE), "F")</f>
        <v>S</v>
      </c>
      <c r="AI363" s="3"/>
    </row>
    <row r="364" spans="1:35" x14ac:dyDescent="0.15">
      <c r="A364" s="17" t="str">
        <f t="shared" si="158"/>
        <v>_CR01_F</v>
      </c>
      <c r="B364" s="14" t="s">
        <v>639</v>
      </c>
      <c r="C364" s="15" t="s">
        <v>512</v>
      </c>
      <c r="D364" s="15"/>
      <c r="E364" s="16" t="s">
        <v>1889</v>
      </c>
      <c r="F364" s="16" t="s">
        <v>1890</v>
      </c>
      <c r="G364" s="17" t="str">
        <f t="shared" si="153"/>
        <v/>
      </c>
      <c r="H364" s="17" t="str">
        <f t="shared" si="177"/>
        <v/>
      </c>
      <c r="I364" s="17" t="str">
        <f t="shared" si="180"/>
        <v/>
      </c>
      <c r="J364" s="17" t="str">
        <f t="shared" si="160"/>
        <v/>
      </c>
      <c r="K364" s="17" t="str">
        <f t="shared" ref="K364:N385" si="183">IF(ISNUMBER(SEARCH(K$1, $C364)), K$1, "")</f>
        <v/>
      </c>
      <c r="L364" s="17" t="str">
        <f t="shared" si="183"/>
        <v/>
      </c>
      <c r="M364" s="17" t="str">
        <f t="shared" si="183"/>
        <v/>
      </c>
      <c r="N364" s="17" t="str">
        <f t="shared" si="183"/>
        <v/>
      </c>
      <c r="O364" s="17" t="str">
        <f t="shared" si="171"/>
        <v/>
      </c>
      <c r="P364" s="17" t="str">
        <f t="shared" ref="P364:S385" si="184">IF(ISNUMBER(SEARCH(P$1, $C364)), P$1, "")</f>
        <v>电流</v>
      </c>
      <c r="Q364" s="17" t="str">
        <f t="shared" si="184"/>
        <v/>
      </c>
      <c r="R364" s="17" t="str">
        <f t="shared" si="184"/>
        <v/>
      </c>
      <c r="S364" s="17" t="str">
        <f t="shared" si="184"/>
        <v/>
      </c>
      <c r="T364" s="17" t="str">
        <f t="shared" si="161"/>
        <v/>
      </c>
      <c r="U364" s="17" t="str">
        <f t="shared" si="182"/>
        <v/>
      </c>
      <c r="V364" s="17" t="str">
        <f t="shared" si="182"/>
        <v/>
      </c>
      <c r="W364" s="17" t="str">
        <f t="shared" si="163"/>
        <v/>
      </c>
      <c r="X364" s="17" t="str">
        <f t="shared" si="169"/>
        <v/>
      </c>
      <c r="Y364" s="17" t="str">
        <f t="shared" si="181"/>
        <v/>
      </c>
      <c r="Z364" s="17" t="str">
        <f t="shared" si="181"/>
        <v/>
      </c>
      <c r="AA364" s="17" t="str">
        <f t="shared" si="181"/>
        <v/>
      </c>
      <c r="AB364" s="17" t="str">
        <f t="shared" si="181"/>
        <v/>
      </c>
      <c r="AC364" s="17" t="str">
        <f t="shared" ref="AC364:AC385" si="185">IF(ISNUMBER(SEARCH(AC$1, $C364)), AC$1, "")</f>
        <v/>
      </c>
      <c r="AD364" s="17" t="str">
        <f t="shared" ref="AD364:AD385" si="186">G364&amp;H364&amp;I364&amp;J364&amp;K364&amp;L364&amp;M364&amp;N364&amp;O364&amp;P364&amp;Q364&amp;R364&amp;S364&amp;T364&amp;U364&amp;V364&amp;W364</f>
        <v>电流</v>
      </c>
      <c r="AE364" s="3" t="str">
        <f>VLOOKUP(AD364,信号字典!B:C,2,FALSE)</f>
        <v>CR</v>
      </c>
      <c r="AF364" s="17">
        <v>1</v>
      </c>
      <c r="AG364" s="17" t="str">
        <f t="shared" si="166"/>
        <v>反馈值</v>
      </c>
      <c r="AH364" s="3" t="str">
        <f>IFERROR(VLOOKUP(AG364,信号字典!F:G,2,FALSE), "F")</f>
        <v>F</v>
      </c>
      <c r="AI364" s="17"/>
    </row>
    <row r="365" spans="1:35" x14ac:dyDescent="0.15">
      <c r="A365" s="17" t="str">
        <f t="shared" si="158"/>
        <v>_TE01_F</v>
      </c>
      <c r="B365" s="14" t="s">
        <v>639</v>
      </c>
      <c r="C365" s="15" t="s">
        <v>640</v>
      </c>
      <c r="D365" s="15"/>
      <c r="E365" s="16" t="s">
        <v>1889</v>
      </c>
      <c r="F365" s="16" t="s">
        <v>1898</v>
      </c>
      <c r="G365" s="17" t="str">
        <f t="shared" si="153"/>
        <v>温度</v>
      </c>
      <c r="H365" s="17" t="str">
        <f t="shared" si="177"/>
        <v/>
      </c>
      <c r="I365" s="17" t="str">
        <f t="shared" si="180"/>
        <v/>
      </c>
      <c r="J365" s="17" t="str">
        <f t="shared" si="160"/>
        <v/>
      </c>
      <c r="K365" s="17" t="str">
        <f t="shared" si="183"/>
        <v/>
      </c>
      <c r="L365" s="17" t="str">
        <f t="shared" si="183"/>
        <v/>
      </c>
      <c r="M365" s="17" t="str">
        <f t="shared" si="183"/>
        <v/>
      </c>
      <c r="N365" s="17" t="str">
        <f t="shared" si="183"/>
        <v/>
      </c>
      <c r="O365" s="17" t="str">
        <f t="shared" si="171"/>
        <v/>
      </c>
      <c r="P365" s="17" t="str">
        <f t="shared" si="184"/>
        <v/>
      </c>
      <c r="Q365" s="17" t="str">
        <f t="shared" si="184"/>
        <v/>
      </c>
      <c r="R365" s="17" t="str">
        <f t="shared" si="184"/>
        <v/>
      </c>
      <c r="S365" s="17" t="str">
        <f t="shared" si="184"/>
        <v/>
      </c>
      <c r="T365" s="17" t="str">
        <f t="shared" si="161"/>
        <v/>
      </c>
      <c r="U365" s="17" t="str">
        <f t="shared" si="182"/>
        <v/>
      </c>
      <c r="V365" s="17" t="str">
        <f t="shared" si="182"/>
        <v/>
      </c>
      <c r="W365" s="17" t="str">
        <f t="shared" si="163"/>
        <v/>
      </c>
      <c r="X365" s="17" t="str">
        <f t="shared" si="169"/>
        <v/>
      </c>
      <c r="Y365" s="17" t="str">
        <f t="shared" si="181"/>
        <v/>
      </c>
      <c r="Z365" s="17" t="str">
        <f t="shared" si="181"/>
        <v/>
      </c>
      <c r="AA365" s="17" t="str">
        <f t="shared" si="181"/>
        <v/>
      </c>
      <c r="AB365" s="17" t="str">
        <f t="shared" si="181"/>
        <v/>
      </c>
      <c r="AC365" s="17" t="str">
        <f t="shared" si="185"/>
        <v/>
      </c>
      <c r="AD365" s="17" t="str">
        <f t="shared" si="186"/>
        <v>温度</v>
      </c>
      <c r="AE365" s="3" t="str">
        <f>VLOOKUP(AD365,信号字典!B:C,2,FALSE)</f>
        <v>TE</v>
      </c>
      <c r="AF365" s="17">
        <v>1</v>
      </c>
      <c r="AG365" s="17" t="str">
        <f t="shared" si="166"/>
        <v>反馈值</v>
      </c>
      <c r="AH365" s="3" t="str">
        <f>IFERROR(VLOOKUP(AG365,信号字典!F:G,2,FALSE), "F")</f>
        <v>F</v>
      </c>
      <c r="AI365" s="17"/>
    </row>
    <row r="366" spans="1:35" x14ac:dyDescent="0.15">
      <c r="A366" s="17" t="str">
        <f t="shared" si="158"/>
        <v>_TE02_F</v>
      </c>
      <c r="B366" s="14" t="s">
        <v>639</v>
      </c>
      <c r="C366" s="15" t="s">
        <v>523</v>
      </c>
      <c r="D366" s="15"/>
      <c r="E366" s="16" t="s">
        <v>1889</v>
      </c>
      <c r="F366" s="16" t="s">
        <v>1898</v>
      </c>
      <c r="G366" s="17" t="str">
        <f t="shared" si="153"/>
        <v>温度</v>
      </c>
      <c r="H366" s="17" t="str">
        <f t="shared" si="177"/>
        <v/>
      </c>
      <c r="I366" s="17" t="str">
        <f t="shared" si="180"/>
        <v/>
      </c>
      <c r="J366" s="17" t="str">
        <f t="shared" si="160"/>
        <v/>
      </c>
      <c r="K366" s="17" t="str">
        <f t="shared" si="183"/>
        <v/>
      </c>
      <c r="L366" s="17" t="str">
        <f t="shared" si="183"/>
        <v/>
      </c>
      <c r="M366" s="17" t="str">
        <f t="shared" si="183"/>
        <v/>
      </c>
      <c r="N366" s="17" t="str">
        <f t="shared" si="183"/>
        <v/>
      </c>
      <c r="O366" s="17" t="str">
        <f t="shared" si="171"/>
        <v/>
      </c>
      <c r="P366" s="17" t="str">
        <f t="shared" si="184"/>
        <v/>
      </c>
      <c r="Q366" s="17" t="str">
        <f t="shared" si="184"/>
        <v/>
      </c>
      <c r="R366" s="17" t="str">
        <f t="shared" si="184"/>
        <v/>
      </c>
      <c r="S366" s="17" t="str">
        <f t="shared" si="184"/>
        <v/>
      </c>
      <c r="T366" s="17" t="str">
        <f t="shared" si="161"/>
        <v/>
      </c>
      <c r="U366" s="17" t="str">
        <f t="shared" si="182"/>
        <v/>
      </c>
      <c r="V366" s="17" t="str">
        <f t="shared" si="182"/>
        <v/>
      </c>
      <c r="W366" s="17" t="str">
        <f t="shared" si="163"/>
        <v/>
      </c>
      <c r="X366" s="17" t="str">
        <f t="shared" si="169"/>
        <v/>
      </c>
      <c r="Y366" s="17" t="str">
        <f t="shared" si="181"/>
        <v/>
      </c>
      <c r="Z366" s="17" t="str">
        <f t="shared" si="181"/>
        <v/>
      </c>
      <c r="AA366" s="17" t="str">
        <f t="shared" si="181"/>
        <v/>
      </c>
      <c r="AB366" s="17" t="str">
        <f t="shared" si="181"/>
        <v/>
      </c>
      <c r="AC366" s="17" t="str">
        <f t="shared" si="185"/>
        <v/>
      </c>
      <c r="AD366" s="17" t="str">
        <f t="shared" si="186"/>
        <v>温度</v>
      </c>
      <c r="AE366" s="3" t="str">
        <f>VLOOKUP(AD366,信号字典!B:C,2,FALSE)</f>
        <v>TE</v>
      </c>
      <c r="AF366" s="17">
        <v>2</v>
      </c>
      <c r="AG366" s="17" t="str">
        <f t="shared" si="166"/>
        <v>反馈值</v>
      </c>
      <c r="AH366" s="3" t="str">
        <f>IFERROR(VLOOKUP(AG366,信号字典!F:G,2,FALSE), "F")</f>
        <v>F</v>
      </c>
      <c r="AI366" s="17"/>
    </row>
    <row r="367" spans="1:35" x14ac:dyDescent="0.15">
      <c r="A367" s="17" t="str">
        <f t="shared" si="158"/>
        <v>_TE03_F</v>
      </c>
      <c r="B367" s="14" t="s">
        <v>639</v>
      </c>
      <c r="C367" s="15" t="s">
        <v>524</v>
      </c>
      <c r="D367" s="15"/>
      <c r="E367" s="16" t="s">
        <v>1889</v>
      </c>
      <c r="F367" s="16" t="s">
        <v>1898</v>
      </c>
      <c r="G367" s="17" t="str">
        <f t="shared" si="153"/>
        <v>温度</v>
      </c>
      <c r="H367" s="17" t="str">
        <f t="shared" si="177"/>
        <v/>
      </c>
      <c r="I367" s="17" t="str">
        <f t="shared" si="180"/>
        <v/>
      </c>
      <c r="J367" s="17" t="str">
        <f t="shared" si="160"/>
        <v/>
      </c>
      <c r="K367" s="17" t="str">
        <f t="shared" si="183"/>
        <v/>
      </c>
      <c r="L367" s="17" t="str">
        <f t="shared" si="183"/>
        <v/>
      </c>
      <c r="M367" s="17" t="str">
        <f t="shared" si="183"/>
        <v/>
      </c>
      <c r="N367" s="17" t="str">
        <f t="shared" si="183"/>
        <v/>
      </c>
      <c r="O367" s="17" t="str">
        <f t="shared" si="171"/>
        <v/>
      </c>
      <c r="P367" s="17" t="str">
        <f t="shared" si="184"/>
        <v/>
      </c>
      <c r="Q367" s="17" t="str">
        <f t="shared" si="184"/>
        <v/>
      </c>
      <c r="R367" s="17" t="str">
        <f t="shared" si="184"/>
        <v/>
      </c>
      <c r="S367" s="17" t="str">
        <f t="shared" si="184"/>
        <v/>
      </c>
      <c r="T367" s="17" t="str">
        <f t="shared" si="161"/>
        <v/>
      </c>
      <c r="U367" s="17" t="str">
        <f t="shared" si="182"/>
        <v/>
      </c>
      <c r="V367" s="17" t="str">
        <f t="shared" si="182"/>
        <v/>
      </c>
      <c r="W367" s="17" t="str">
        <f t="shared" si="163"/>
        <v/>
      </c>
      <c r="X367" s="17" t="str">
        <f t="shared" si="169"/>
        <v/>
      </c>
      <c r="Y367" s="17" t="str">
        <f t="shared" si="181"/>
        <v/>
      </c>
      <c r="Z367" s="17" t="str">
        <f t="shared" si="181"/>
        <v/>
      </c>
      <c r="AA367" s="17" t="str">
        <f t="shared" si="181"/>
        <v/>
      </c>
      <c r="AB367" s="17" t="str">
        <f t="shared" si="181"/>
        <v/>
      </c>
      <c r="AC367" s="17" t="str">
        <f t="shared" si="185"/>
        <v/>
      </c>
      <c r="AD367" s="17" t="str">
        <f t="shared" si="186"/>
        <v>温度</v>
      </c>
      <c r="AE367" s="3" t="str">
        <f>VLOOKUP(AD367,信号字典!B:C,2,FALSE)</f>
        <v>TE</v>
      </c>
      <c r="AF367" s="17">
        <v>3</v>
      </c>
      <c r="AG367" s="17" t="str">
        <f t="shared" si="166"/>
        <v>反馈值</v>
      </c>
      <c r="AH367" s="3" t="str">
        <f>IFERROR(VLOOKUP(AG367,信号字典!F:G,2,FALSE), "F")</f>
        <v>F</v>
      </c>
      <c r="AI367" s="17"/>
    </row>
    <row r="368" spans="1:35" x14ac:dyDescent="0.15">
      <c r="A368" s="17" t="str">
        <f t="shared" si="158"/>
        <v>_TE04_F</v>
      </c>
      <c r="B368" s="14" t="s">
        <v>639</v>
      </c>
      <c r="C368" s="15" t="s">
        <v>525</v>
      </c>
      <c r="D368" s="15"/>
      <c r="E368" s="16" t="s">
        <v>1889</v>
      </c>
      <c r="F368" s="16" t="s">
        <v>1898</v>
      </c>
      <c r="G368" s="17" t="str">
        <f t="shared" si="153"/>
        <v>温度</v>
      </c>
      <c r="H368" s="17" t="str">
        <f t="shared" si="177"/>
        <v/>
      </c>
      <c r="I368" s="17" t="str">
        <f t="shared" si="180"/>
        <v/>
      </c>
      <c r="J368" s="17" t="str">
        <f t="shared" si="160"/>
        <v/>
      </c>
      <c r="K368" s="17" t="str">
        <f t="shared" si="183"/>
        <v/>
      </c>
      <c r="L368" s="17" t="str">
        <f t="shared" si="183"/>
        <v/>
      </c>
      <c r="M368" s="17" t="str">
        <f t="shared" si="183"/>
        <v/>
      </c>
      <c r="N368" s="17" t="str">
        <f t="shared" si="183"/>
        <v/>
      </c>
      <c r="O368" s="17" t="str">
        <f t="shared" si="171"/>
        <v/>
      </c>
      <c r="P368" s="17" t="str">
        <f t="shared" si="184"/>
        <v/>
      </c>
      <c r="Q368" s="17" t="str">
        <f t="shared" si="184"/>
        <v/>
      </c>
      <c r="R368" s="17" t="str">
        <f t="shared" si="184"/>
        <v/>
      </c>
      <c r="S368" s="17" t="str">
        <f t="shared" si="184"/>
        <v/>
      </c>
      <c r="T368" s="17" t="str">
        <f t="shared" si="161"/>
        <v/>
      </c>
      <c r="U368" s="17" t="str">
        <f t="shared" si="182"/>
        <v/>
      </c>
      <c r="V368" s="17" t="str">
        <f t="shared" si="182"/>
        <v/>
      </c>
      <c r="W368" s="17" t="str">
        <f t="shared" si="163"/>
        <v/>
      </c>
      <c r="X368" s="17" t="str">
        <f t="shared" si="169"/>
        <v/>
      </c>
      <c r="Y368" s="17" t="str">
        <f t="shared" si="181"/>
        <v/>
      </c>
      <c r="Z368" s="17" t="str">
        <f t="shared" si="181"/>
        <v/>
      </c>
      <c r="AA368" s="17" t="str">
        <f t="shared" si="181"/>
        <v/>
      </c>
      <c r="AB368" s="17" t="str">
        <f t="shared" si="181"/>
        <v/>
      </c>
      <c r="AC368" s="17" t="str">
        <f t="shared" si="185"/>
        <v/>
      </c>
      <c r="AD368" s="17" t="str">
        <f t="shared" si="186"/>
        <v>温度</v>
      </c>
      <c r="AE368" s="3" t="str">
        <f>VLOOKUP(AD368,信号字典!B:C,2,FALSE)</f>
        <v>TE</v>
      </c>
      <c r="AF368" s="17">
        <v>4</v>
      </c>
      <c r="AG368" s="17" t="str">
        <f t="shared" si="166"/>
        <v>反馈值</v>
      </c>
      <c r="AH368" s="3" t="str">
        <f>IFERROR(VLOOKUP(AG368,信号字典!F:G,2,FALSE), "F")</f>
        <v>F</v>
      </c>
      <c r="AI368" s="17"/>
    </row>
    <row r="369" spans="1:35" x14ac:dyDescent="0.15">
      <c r="A369" s="17" t="str">
        <f t="shared" si="158"/>
        <v>_TE05_F</v>
      </c>
      <c r="B369" s="14" t="s">
        <v>639</v>
      </c>
      <c r="C369" s="15" t="s">
        <v>526</v>
      </c>
      <c r="D369" s="15"/>
      <c r="E369" s="16" t="s">
        <v>1889</v>
      </c>
      <c r="F369" s="16" t="s">
        <v>1898</v>
      </c>
      <c r="G369" s="17" t="str">
        <f t="shared" si="153"/>
        <v>温度</v>
      </c>
      <c r="H369" s="17" t="str">
        <f t="shared" si="177"/>
        <v/>
      </c>
      <c r="I369" s="17" t="str">
        <f t="shared" si="180"/>
        <v/>
      </c>
      <c r="J369" s="17" t="str">
        <f t="shared" si="160"/>
        <v/>
      </c>
      <c r="K369" s="17" t="str">
        <f t="shared" si="183"/>
        <v/>
      </c>
      <c r="L369" s="17" t="str">
        <f t="shared" si="183"/>
        <v/>
      </c>
      <c r="M369" s="17" t="str">
        <f t="shared" si="183"/>
        <v/>
      </c>
      <c r="N369" s="17" t="str">
        <f t="shared" si="183"/>
        <v/>
      </c>
      <c r="O369" s="17" t="str">
        <f t="shared" si="171"/>
        <v/>
      </c>
      <c r="P369" s="17" t="str">
        <f t="shared" si="184"/>
        <v/>
      </c>
      <c r="Q369" s="17" t="str">
        <f t="shared" si="184"/>
        <v/>
      </c>
      <c r="R369" s="17" t="str">
        <f t="shared" si="184"/>
        <v/>
      </c>
      <c r="S369" s="17" t="str">
        <f t="shared" si="184"/>
        <v/>
      </c>
      <c r="T369" s="17" t="str">
        <f t="shared" si="161"/>
        <v/>
      </c>
      <c r="U369" s="17" t="str">
        <f t="shared" si="182"/>
        <v/>
      </c>
      <c r="V369" s="17" t="str">
        <f t="shared" si="182"/>
        <v/>
      </c>
      <c r="W369" s="17" t="str">
        <f t="shared" si="163"/>
        <v/>
      </c>
      <c r="X369" s="17" t="str">
        <f t="shared" si="169"/>
        <v/>
      </c>
      <c r="Y369" s="17" t="str">
        <f t="shared" si="181"/>
        <v/>
      </c>
      <c r="Z369" s="17" t="str">
        <f t="shared" si="181"/>
        <v/>
      </c>
      <c r="AA369" s="17" t="str">
        <f t="shared" si="181"/>
        <v/>
      </c>
      <c r="AB369" s="17" t="str">
        <f t="shared" si="181"/>
        <v/>
      </c>
      <c r="AC369" s="17" t="str">
        <f t="shared" si="185"/>
        <v/>
      </c>
      <c r="AD369" s="17" t="str">
        <f t="shared" si="186"/>
        <v>温度</v>
      </c>
      <c r="AE369" s="3" t="str">
        <f>VLOOKUP(AD369,信号字典!B:C,2,FALSE)</f>
        <v>TE</v>
      </c>
      <c r="AF369" s="17">
        <v>5</v>
      </c>
      <c r="AG369" s="17" t="str">
        <f t="shared" si="166"/>
        <v>反馈值</v>
      </c>
      <c r="AH369" s="3" t="str">
        <f>IFERROR(VLOOKUP(AG369,信号字典!F:G,2,FALSE), "F")</f>
        <v>F</v>
      </c>
      <c r="AI369" s="17"/>
    </row>
    <row r="370" spans="1:35" x14ac:dyDescent="0.15">
      <c r="A370" s="17" t="str">
        <f t="shared" si="158"/>
        <v>_TE06_F</v>
      </c>
      <c r="B370" s="14" t="s">
        <v>639</v>
      </c>
      <c r="C370" s="15" t="s">
        <v>641</v>
      </c>
      <c r="D370" s="15"/>
      <c r="E370" s="16" t="s">
        <v>1889</v>
      </c>
      <c r="F370" s="16" t="s">
        <v>1898</v>
      </c>
      <c r="G370" s="17" t="str">
        <f t="shared" si="153"/>
        <v>温度</v>
      </c>
      <c r="H370" s="17" t="str">
        <f t="shared" si="177"/>
        <v/>
      </c>
      <c r="I370" s="17" t="str">
        <f t="shared" si="180"/>
        <v/>
      </c>
      <c r="J370" s="17" t="str">
        <f t="shared" si="160"/>
        <v/>
      </c>
      <c r="K370" s="17" t="str">
        <f t="shared" si="183"/>
        <v/>
      </c>
      <c r="L370" s="17" t="str">
        <f t="shared" si="183"/>
        <v/>
      </c>
      <c r="M370" s="17" t="str">
        <f t="shared" si="183"/>
        <v/>
      </c>
      <c r="N370" s="17" t="str">
        <f t="shared" si="183"/>
        <v/>
      </c>
      <c r="O370" s="17" t="str">
        <f t="shared" si="171"/>
        <v/>
      </c>
      <c r="P370" s="17" t="str">
        <f t="shared" si="184"/>
        <v/>
      </c>
      <c r="Q370" s="17" t="str">
        <f t="shared" si="184"/>
        <v/>
      </c>
      <c r="R370" s="17" t="str">
        <f t="shared" si="184"/>
        <v/>
      </c>
      <c r="S370" s="17" t="str">
        <f t="shared" si="184"/>
        <v/>
      </c>
      <c r="T370" s="17" t="str">
        <f t="shared" si="161"/>
        <v/>
      </c>
      <c r="U370" s="17" t="str">
        <f t="shared" si="182"/>
        <v/>
      </c>
      <c r="V370" s="17" t="str">
        <f t="shared" si="182"/>
        <v/>
      </c>
      <c r="W370" s="17" t="str">
        <f t="shared" si="163"/>
        <v/>
      </c>
      <c r="X370" s="17" t="str">
        <f t="shared" si="169"/>
        <v/>
      </c>
      <c r="Y370" s="17" t="str">
        <f t="shared" si="181"/>
        <v/>
      </c>
      <c r="Z370" s="17" t="str">
        <f t="shared" si="181"/>
        <v/>
      </c>
      <c r="AA370" s="17" t="str">
        <f t="shared" si="181"/>
        <v/>
      </c>
      <c r="AB370" s="17" t="str">
        <f t="shared" si="181"/>
        <v/>
      </c>
      <c r="AC370" s="17" t="str">
        <f t="shared" si="185"/>
        <v/>
      </c>
      <c r="AD370" s="17" t="str">
        <f t="shared" si="186"/>
        <v>温度</v>
      </c>
      <c r="AE370" s="3" t="str">
        <f>VLOOKUP(AD370,信号字典!B:C,2,FALSE)</f>
        <v>TE</v>
      </c>
      <c r="AF370" s="17">
        <v>6</v>
      </c>
      <c r="AG370" s="17" t="str">
        <f t="shared" si="166"/>
        <v>反馈值</v>
      </c>
      <c r="AH370" s="3" t="str">
        <f>IFERROR(VLOOKUP(AG370,信号字典!F:G,2,FALSE), "F")</f>
        <v>F</v>
      </c>
      <c r="AI370" s="17"/>
    </row>
    <row r="371" spans="1:35" x14ac:dyDescent="0.15">
      <c r="A371" s="17" t="str">
        <f t="shared" si="158"/>
        <v>_TE07_F</v>
      </c>
      <c r="B371" s="14" t="s">
        <v>639</v>
      </c>
      <c r="C371" s="15" t="s">
        <v>642</v>
      </c>
      <c r="D371" s="15"/>
      <c r="E371" s="16" t="s">
        <v>1889</v>
      </c>
      <c r="F371" s="16" t="s">
        <v>1898</v>
      </c>
      <c r="G371" s="17" t="str">
        <f t="shared" ref="G371:G385" si="187">IF(ISNUMBER(SEARCH(G$1, $C371)), "温度", "")</f>
        <v>温度</v>
      </c>
      <c r="H371" s="17" t="str">
        <f t="shared" si="177"/>
        <v/>
      </c>
      <c r="I371" s="17" t="str">
        <f t="shared" si="180"/>
        <v/>
      </c>
      <c r="J371" s="17" t="str">
        <f t="shared" si="160"/>
        <v/>
      </c>
      <c r="K371" s="17" t="str">
        <f t="shared" si="183"/>
        <v/>
      </c>
      <c r="L371" s="17" t="str">
        <f t="shared" si="183"/>
        <v/>
      </c>
      <c r="M371" s="17" t="str">
        <f t="shared" si="183"/>
        <v/>
      </c>
      <c r="N371" s="17" t="str">
        <f t="shared" si="183"/>
        <v/>
      </c>
      <c r="O371" s="17" t="str">
        <f t="shared" si="171"/>
        <v/>
      </c>
      <c r="P371" s="17" t="str">
        <f t="shared" si="184"/>
        <v/>
      </c>
      <c r="Q371" s="17" t="str">
        <f t="shared" si="184"/>
        <v/>
      </c>
      <c r="R371" s="17" t="str">
        <f t="shared" si="184"/>
        <v/>
      </c>
      <c r="S371" s="17" t="str">
        <f t="shared" si="184"/>
        <v/>
      </c>
      <c r="T371" s="17" t="str">
        <f t="shared" si="161"/>
        <v/>
      </c>
      <c r="U371" s="17" t="str">
        <f t="shared" si="182"/>
        <v/>
      </c>
      <c r="V371" s="17" t="str">
        <f t="shared" si="182"/>
        <v/>
      </c>
      <c r="W371" s="17" t="str">
        <f t="shared" si="163"/>
        <v/>
      </c>
      <c r="X371" s="17" t="str">
        <f t="shared" si="169"/>
        <v/>
      </c>
      <c r="Y371" s="17" t="str">
        <f t="shared" si="181"/>
        <v/>
      </c>
      <c r="Z371" s="17" t="str">
        <f t="shared" si="181"/>
        <v/>
      </c>
      <c r="AA371" s="17" t="str">
        <f t="shared" si="181"/>
        <v/>
      </c>
      <c r="AB371" s="17" t="str">
        <f t="shared" si="181"/>
        <v/>
      </c>
      <c r="AC371" s="17" t="str">
        <f t="shared" si="185"/>
        <v/>
      </c>
      <c r="AD371" s="17" t="str">
        <f t="shared" si="186"/>
        <v>温度</v>
      </c>
      <c r="AE371" s="3" t="str">
        <f>VLOOKUP(AD371,信号字典!B:C,2,FALSE)</f>
        <v>TE</v>
      </c>
      <c r="AF371" s="17">
        <v>7</v>
      </c>
      <c r="AG371" s="17" t="str">
        <f t="shared" si="166"/>
        <v>反馈值</v>
      </c>
      <c r="AH371" s="3" t="str">
        <f>IFERROR(VLOOKUP(AG371,信号字典!F:G,2,FALSE), "F")</f>
        <v>F</v>
      </c>
      <c r="AI371" s="17"/>
    </row>
    <row r="372" spans="1:35" x14ac:dyDescent="0.15">
      <c r="A372" s="17" t="str">
        <f t="shared" si="158"/>
        <v>_PR03_F</v>
      </c>
      <c r="B372" s="14" t="s">
        <v>639</v>
      </c>
      <c r="C372" s="15" t="s">
        <v>643</v>
      </c>
      <c r="D372" s="15"/>
      <c r="E372" s="16" t="s">
        <v>1889</v>
      </c>
      <c r="F372" s="16" t="s">
        <v>1925</v>
      </c>
      <c r="G372" s="17" t="str">
        <f t="shared" si="187"/>
        <v/>
      </c>
      <c r="H372" s="17" t="str">
        <f t="shared" si="177"/>
        <v/>
      </c>
      <c r="I372" s="17" t="str">
        <f t="shared" si="180"/>
        <v/>
      </c>
      <c r="J372" s="17" t="str">
        <f t="shared" si="160"/>
        <v>压力</v>
      </c>
      <c r="K372" s="17" t="str">
        <f t="shared" si="183"/>
        <v/>
      </c>
      <c r="L372" s="17" t="str">
        <f t="shared" si="183"/>
        <v/>
      </c>
      <c r="M372" s="17" t="str">
        <f t="shared" si="183"/>
        <v/>
      </c>
      <c r="N372" s="17" t="str">
        <f t="shared" si="183"/>
        <v/>
      </c>
      <c r="O372" s="17" t="str">
        <f t="shared" si="171"/>
        <v/>
      </c>
      <c r="P372" s="17" t="str">
        <f t="shared" si="184"/>
        <v/>
      </c>
      <c r="Q372" s="17" t="str">
        <f t="shared" si="184"/>
        <v/>
      </c>
      <c r="R372" s="17" t="str">
        <f t="shared" si="184"/>
        <v/>
      </c>
      <c r="S372" s="17" t="str">
        <f t="shared" si="184"/>
        <v/>
      </c>
      <c r="T372" s="17" t="str">
        <f t="shared" si="161"/>
        <v/>
      </c>
      <c r="U372" s="17" t="str">
        <f t="shared" si="182"/>
        <v/>
      </c>
      <c r="V372" s="17" t="str">
        <f t="shared" si="182"/>
        <v/>
      </c>
      <c r="W372" s="17" t="str">
        <f t="shared" si="163"/>
        <v/>
      </c>
      <c r="X372" s="17" t="str">
        <f t="shared" si="169"/>
        <v/>
      </c>
      <c r="Y372" s="17" t="str">
        <f t="shared" si="181"/>
        <v/>
      </c>
      <c r="Z372" s="17" t="str">
        <f t="shared" si="181"/>
        <v/>
      </c>
      <c r="AA372" s="17" t="str">
        <f t="shared" si="181"/>
        <v/>
      </c>
      <c r="AB372" s="17" t="str">
        <f t="shared" si="181"/>
        <v/>
      </c>
      <c r="AC372" s="17" t="str">
        <f t="shared" si="185"/>
        <v/>
      </c>
      <c r="AD372" s="17" t="str">
        <f t="shared" si="186"/>
        <v>压力</v>
      </c>
      <c r="AE372" s="3" t="str">
        <f>VLOOKUP(AD372,信号字典!B:C,2,FALSE)</f>
        <v>PR</v>
      </c>
      <c r="AF372" s="17">
        <v>3</v>
      </c>
      <c r="AG372" s="17" t="str">
        <f t="shared" si="166"/>
        <v>反馈值</v>
      </c>
      <c r="AH372" s="3" t="str">
        <f>IFERROR(VLOOKUP(AG372,信号字典!F:G,2,FALSE), "F")</f>
        <v>F</v>
      </c>
      <c r="AI372" s="17"/>
    </row>
    <row r="373" spans="1:35" x14ac:dyDescent="0.15">
      <c r="A373" s="17" t="str">
        <f t="shared" si="158"/>
        <v>_PR04_F</v>
      </c>
      <c r="B373" s="14" t="s">
        <v>639</v>
      </c>
      <c r="C373" s="15" t="s">
        <v>532</v>
      </c>
      <c r="D373" s="15"/>
      <c r="E373" s="16" t="s">
        <v>1889</v>
      </c>
      <c r="F373" s="16" t="s">
        <v>1925</v>
      </c>
      <c r="G373" s="17" t="str">
        <f t="shared" si="187"/>
        <v/>
      </c>
      <c r="H373" s="17" t="str">
        <f t="shared" si="177"/>
        <v/>
      </c>
      <c r="I373" s="17" t="str">
        <f t="shared" si="180"/>
        <v/>
      </c>
      <c r="J373" s="17" t="str">
        <f t="shared" si="160"/>
        <v>压力</v>
      </c>
      <c r="K373" s="17" t="str">
        <f t="shared" si="183"/>
        <v/>
      </c>
      <c r="L373" s="17" t="str">
        <f t="shared" si="183"/>
        <v/>
      </c>
      <c r="M373" s="17" t="str">
        <f t="shared" si="183"/>
        <v/>
      </c>
      <c r="N373" s="17" t="str">
        <f t="shared" si="183"/>
        <v/>
      </c>
      <c r="O373" s="17" t="str">
        <f t="shared" si="171"/>
        <v/>
      </c>
      <c r="P373" s="17" t="str">
        <f t="shared" si="184"/>
        <v/>
      </c>
      <c r="Q373" s="17" t="str">
        <f t="shared" si="184"/>
        <v/>
      </c>
      <c r="R373" s="17" t="str">
        <f t="shared" si="184"/>
        <v/>
      </c>
      <c r="S373" s="17" t="str">
        <f t="shared" si="184"/>
        <v/>
      </c>
      <c r="T373" s="17" t="str">
        <f t="shared" si="161"/>
        <v/>
      </c>
      <c r="U373" s="17" t="str">
        <f t="shared" si="182"/>
        <v/>
      </c>
      <c r="V373" s="17" t="str">
        <f t="shared" si="182"/>
        <v/>
      </c>
      <c r="W373" s="17" t="str">
        <f t="shared" si="163"/>
        <v/>
      </c>
      <c r="X373" s="17" t="str">
        <f t="shared" si="169"/>
        <v/>
      </c>
      <c r="Y373" s="17" t="str">
        <f t="shared" si="181"/>
        <v/>
      </c>
      <c r="Z373" s="17" t="str">
        <f t="shared" si="181"/>
        <v/>
      </c>
      <c r="AA373" s="17" t="str">
        <f t="shared" si="181"/>
        <v/>
      </c>
      <c r="AB373" s="17" t="str">
        <f t="shared" si="181"/>
        <v/>
      </c>
      <c r="AC373" s="17" t="str">
        <f t="shared" si="185"/>
        <v/>
      </c>
      <c r="AD373" s="17" t="str">
        <f t="shared" si="186"/>
        <v>压力</v>
      </c>
      <c r="AE373" s="3" t="str">
        <f>VLOOKUP(AD373,信号字典!B:C,2,FALSE)</f>
        <v>PR</v>
      </c>
      <c r="AF373" s="17">
        <v>4</v>
      </c>
      <c r="AG373" s="17" t="str">
        <f t="shared" si="166"/>
        <v>反馈值</v>
      </c>
      <c r="AH373" s="3" t="str">
        <f>IFERROR(VLOOKUP(AG373,信号字典!F:G,2,FALSE), "F")</f>
        <v>F</v>
      </c>
      <c r="AI373" s="17"/>
    </row>
    <row r="374" spans="1:35" x14ac:dyDescent="0.15">
      <c r="A374" s="17" t="str">
        <f t="shared" si="158"/>
        <v>_PR05_F</v>
      </c>
      <c r="B374" s="14" t="s">
        <v>639</v>
      </c>
      <c r="C374" s="15" t="s">
        <v>533</v>
      </c>
      <c r="D374" s="15"/>
      <c r="E374" s="16" t="s">
        <v>1889</v>
      </c>
      <c r="F374" s="16" t="s">
        <v>1925</v>
      </c>
      <c r="G374" s="17" t="str">
        <f t="shared" si="187"/>
        <v/>
      </c>
      <c r="H374" s="17" t="str">
        <f t="shared" si="177"/>
        <v/>
      </c>
      <c r="I374" s="17" t="str">
        <f t="shared" si="180"/>
        <v/>
      </c>
      <c r="J374" s="17" t="str">
        <f t="shared" si="160"/>
        <v>压力</v>
      </c>
      <c r="K374" s="17" t="str">
        <f t="shared" si="183"/>
        <v/>
      </c>
      <c r="L374" s="17" t="str">
        <f t="shared" si="183"/>
        <v/>
      </c>
      <c r="M374" s="17" t="str">
        <f t="shared" si="183"/>
        <v/>
      </c>
      <c r="N374" s="17" t="str">
        <f t="shared" si="183"/>
        <v/>
      </c>
      <c r="O374" s="17" t="str">
        <f t="shared" si="171"/>
        <v/>
      </c>
      <c r="P374" s="17" t="str">
        <f t="shared" si="184"/>
        <v/>
      </c>
      <c r="Q374" s="17" t="str">
        <f t="shared" si="184"/>
        <v/>
      </c>
      <c r="R374" s="17" t="str">
        <f t="shared" si="184"/>
        <v/>
      </c>
      <c r="S374" s="17" t="str">
        <f t="shared" si="184"/>
        <v/>
      </c>
      <c r="T374" s="17" t="str">
        <f t="shared" si="161"/>
        <v/>
      </c>
      <c r="U374" s="17" t="str">
        <f t="shared" si="182"/>
        <v/>
      </c>
      <c r="V374" s="17" t="str">
        <f t="shared" si="182"/>
        <v/>
      </c>
      <c r="W374" s="17" t="str">
        <f t="shared" si="163"/>
        <v/>
      </c>
      <c r="X374" s="17" t="str">
        <f t="shared" si="169"/>
        <v/>
      </c>
      <c r="Y374" s="17" t="str">
        <f t="shared" si="181"/>
        <v/>
      </c>
      <c r="Z374" s="17" t="str">
        <f t="shared" si="181"/>
        <v/>
      </c>
      <c r="AA374" s="17" t="str">
        <f t="shared" si="181"/>
        <v/>
      </c>
      <c r="AB374" s="17" t="str">
        <f t="shared" si="181"/>
        <v/>
      </c>
      <c r="AC374" s="17" t="str">
        <f t="shared" si="185"/>
        <v/>
      </c>
      <c r="AD374" s="17" t="str">
        <f t="shared" si="186"/>
        <v>压力</v>
      </c>
      <c r="AE374" s="3" t="str">
        <f>VLOOKUP(AD374,信号字典!B:C,2,FALSE)</f>
        <v>PR</v>
      </c>
      <c r="AF374" s="17">
        <v>5</v>
      </c>
      <c r="AG374" s="17" t="str">
        <f t="shared" si="166"/>
        <v>反馈值</v>
      </c>
      <c r="AH374" s="3" t="str">
        <f>IFERROR(VLOOKUP(AG374,信号字典!F:G,2,FALSE), "F")</f>
        <v>F</v>
      </c>
      <c r="AI374" s="17"/>
    </row>
    <row r="375" spans="1:35" x14ac:dyDescent="0.15">
      <c r="A375" s="17" t="str">
        <f t="shared" si="158"/>
        <v>_SN01_E</v>
      </c>
      <c r="B375" s="14" t="s">
        <v>639</v>
      </c>
      <c r="C375" s="15" t="s">
        <v>536</v>
      </c>
      <c r="D375" s="15"/>
      <c r="E375" s="16" t="s">
        <v>1893</v>
      </c>
      <c r="F375" s="16"/>
      <c r="G375" s="17" t="str">
        <f t="shared" si="187"/>
        <v/>
      </c>
      <c r="H375" s="17" t="str">
        <f t="shared" si="177"/>
        <v/>
      </c>
      <c r="I375" s="17" t="str">
        <f t="shared" si="180"/>
        <v/>
      </c>
      <c r="J375" s="17" t="str">
        <f t="shared" si="160"/>
        <v/>
      </c>
      <c r="K375" s="17" t="str">
        <f t="shared" si="183"/>
        <v/>
      </c>
      <c r="L375" s="17" t="str">
        <f t="shared" si="183"/>
        <v/>
      </c>
      <c r="M375" s="17" t="str">
        <f t="shared" si="183"/>
        <v/>
      </c>
      <c r="N375" s="17" t="str">
        <f t="shared" si="183"/>
        <v/>
      </c>
      <c r="O375" s="17" t="str">
        <f t="shared" si="171"/>
        <v/>
      </c>
      <c r="P375" s="17" t="str">
        <f t="shared" si="184"/>
        <v/>
      </c>
      <c r="Q375" s="17" t="str">
        <f t="shared" si="184"/>
        <v/>
      </c>
      <c r="R375" s="17" t="str">
        <f t="shared" si="184"/>
        <v/>
      </c>
      <c r="S375" s="17" t="str">
        <f t="shared" si="184"/>
        <v/>
      </c>
      <c r="T375" s="17" t="str">
        <f t="shared" si="161"/>
        <v/>
      </c>
      <c r="U375" s="17" t="str">
        <f t="shared" si="182"/>
        <v/>
      </c>
      <c r="V375" s="17" t="str">
        <f t="shared" si="182"/>
        <v/>
      </c>
      <c r="W375" s="17" t="str">
        <f t="shared" si="163"/>
        <v>状态信号</v>
      </c>
      <c r="X375" s="17" t="str">
        <f t="shared" si="169"/>
        <v/>
      </c>
      <c r="Y375" s="17" t="str">
        <f t="shared" si="181"/>
        <v>故障</v>
      </c>
      <c r="Z375" s="17" t="str">
        <f t="shared" si="181"/>
        <v/>
      </c>
      <c r="AA375" s="17" t="str">
        <f t="shared" si="181"/>
        <v/>
      </c>
      <c r="AB375" s="17" t="str">
        <f t="shared" si="181"/>
        <v/>
      </c>
      <c r="AC375" s="17" t="str">
        <f t="shared" si="185"/>
        <v/>
      </c>
      <c r="AD375" s="17" t="str">
        <f t="shared" si="186"/>
        <v>状态信号</v>
      </c>
      <c r="AE375" s="3" t="str">
        <f>VLOOKUP(AD375,信号字典!B:C,2,FALSE)</f>
        <v>SN</v>
      </c>
      <c r="AF375" s="17">
        <v>1</v>
      </c>
      <c r="AG375" s="17" t="str">
        <f t="shared" si="166"/>
        <v>故障</v>
      </c>
      <c r="AH375" s="3" t="str">
        <f>IFERROR(VLOOKUP(AG375,信号字典!F:G,2,FALSE), "F")</f>
        <v>E</v>
      </c>
      <c r="AI375" s="17"/>
    </row>
    <row r="376" spans="1:35" x14ac:dyDescent="0.15">
      <c r="A376" s="17" t="str">
        <f t="shared" si="158"/>
        <v>_SN02_M</v>
      </c>
      <c r="B376" s="14" t="s">
        <v>639</v>
      </c>
      <c r="C376" s="15" t="s">
        <v>537</v>
      </c>
      <c r="D376" s="15"/>
      <c r="E376" s="16" t="s">
        <v>1893</v>
      </c>
      <c r="F376" s="16"/>
      <c r="G376" s="17" t="str">
        <f t="shared" si="187"/>
        <v/>
      </c>
      <c r="H376" s="17" t="str">
        <f t="shared" si="177"/>
        <v/>
      </c>
      <c r="I376" s="17" t="str">
        <f t="shared" si="180"/>
        <v/>
      </c>
      <c r="J376" s="17" t="str">
        <f t="shared" si="160"/>
        <v/>
      </c>
      <c r="K376" s="17" t="str">
        <f t="shared" si="183"/>
        <v/>
      </c>
      <c r="L376" s="17" t="str">
        <f t="shared" si="183"/>
        <v/>
      </c>
      <c r="M376" s="17" t="str">
        <f t="shared" si="183"/>
        <v/>
      </c>
      <c r="N376" s="17" t="str">
        <f t="shared" si="183"/>
        <v/>
      </c>
      <c r="O376" s="17" t="str">
        <f t="shared" si="171"/>
        <v/>
      </c>
      <c r="P376" s="17" t="str">
        <f t="shared" si="184"/>
        <v/>
      </c>
      <c r="Q376" s="17" t="str">
        <f t="shared" si="184"/>
        <v/>
      </c>
      <c r="R376" s="17" t="str">
        <f t="shared" si="184"/>
        <v/>
      </c>
      <c r="S376" s="17" t="str">
        <f t="shared" si="184"/>
        <v/>
      </c>
      <c r="T376" s="17" t="str">
        <f t="shared" si="161"/>
        <v/>
      </c>
      <c r="U376" s="17" t="str">
        <f t="shared" si="182"/>
        <v/>
      </c>
      <c r="V376" s="17" t="str">
        <f t="shared" si="182"/>
        <v/>
      </c>
      <c r="W376" s="17" t="str">
        <f t="shared" si="163"/>
        <v>状态信号</v>
      </c>
      <c r="X376" s="17" t="str">
        <f t="shared" si="169"/>
        <v/>
      </c>
      <c r="Y376" s="17" t="str">
        <f t="shared" ref="Y376:AB385" si="188">IF(ISNUMBER(SEARCH(Y$1, $C376)), Y$1, "")</f>
        <v/>
      </c>
      <c r="Z376" s="17" t="str">
        <f t="shared" si="188"/>
        <v>远程</v>
      </c>
      <c r="AA376" s="17" t="str">
        <f t="shared" si="188"/>
        <v/>
      </c>
      <c r="AB376" s="17" t="str">
        <f t="shared" si="188"/>
        <v/>
      </c>
      <c r="AC376" s="17" t="str">
        <f t="shared" si="185"/>
        <v/>
      </c>
      <c r="AD376" s="17" t="str">
        <f t="shared" si="186"/>
        <v>状态信号</v>
      </c>
      <c r="AE376" s="3" t="str">
        <f>VLOOKUP(AD376,信号字典!B:C,2,FALSE)</f>
        <v>SN</v>
      </c>
      <c r="AF376" s="17">
        <v>2</v>
      </c>
      <c r="AG376" s="17" t="str">
        <f t="shared" si="166"/>
        <v>远程</v>
      </c>
      <c r="AH376" s="3" t="str">
        <f>IFERROR(VLOOKUP(AG376,信号字典!F:G,2,FALSE), "F")</f>
        <v>M</v>
      </c>
      <c r="AI376" s="17"/>
    </row>
    <row r="377" spans="1:35" x14ac:dyDescent="0.15">
      <c r="A377" s="17" t="str">
        <f t="shared" si="158"/>
        <v>_SN03_R</v>
      </c>
      <c r="B377" s="14" t="s">
        <v>639</v>
      </c>
      <c r="C377" s="15" t="s">
        <v>538</v>
      </c>
      <c r="D377" s="15"/>
      <c r="E377" s="16" t="s">
        <v>1893</v>
      </c>
      <c r="F377" s="16"/>
      <c r="G377" s="17" t="str">
        <f t="shared" si="187"/>
        <v/>
      </c>
      <c r="H377" s="17" t="str">
        <f t="shared" si="177"/>
        <v/>
      </c>
      <c r="I377" s="17" t="str">
        <f t="shared" si="180"/>
        <v/>
      </c>
      <c r="J377" s="17" t="str">
        <f t="shared" si="160"/>
        <v/>
      </c>
      <c r="K377" s="17" t="str">
        <f t="shared" si="183"/>
        <v/>
      </c>
      <c r="L377" s="17" t="str">
        <f t="shared" si="183"/>
        <v/>
      </c>
      <c r="M377" s="17" t="str">
        <f t="shared" si="183"/>
        <v/>
      </c>
      <c r="N377" s="17" t="str">
        <f t="shared" si="183"/>
        <v/>
      </c>
      <c r="O377" s="17" t="str">
        <f t="shared" si="171"/>
        <v/>
      </c>
      <c r="P377" s="17" t="str">
        <f t="shared" si="184"/>
        <v/>
      </c>
      <c r="Q377" s="17" t="str">
        <f t="shared" si="184"/>
        <v/>
      </c>
      <c r="R377" s="17" t="str">
        <f t="shared" si="184"/>
        <v/>
      </c>
      <c r="S377" s="17" t="str">
        <f t="shared" si="184"/>
        <v/>
      </c>
      <c r="T377" s="17" t="str">
        <f t="shared" si="161"/>
        <v/>
      </c>
      <c r="U377" s="17" t="str">
        <f t="shared" si="182"/>
        <v/>
      </c>
      <c r="V377" s="17" t="str">
        <f t="shared" si="182"/>
        <v/>
      </c>
      <c r="W377" s="17" t="str">
        <f t="shared" si="163"/>
        <v>状态信号</v>
      </c>
      <c r="X377" s="17" t="str">
        <f t="shared" si="169"/>
        <v>运行</v>
      </c>
      <c r="Y377" s="17" t="str">
        <f t="shared" si="188"/>
        <v/>
      </c>
      <c r="Z377" s="17" t="str">
        <f t="shared" si="188"/>
        <v/>
      </c>
      <c r="AA377" s="17" t="str">
        <f t="shared" si="188"/>
        <v/>
      </c>
      <c r="AB377" s="17" t="str">
        <f t="shared" si="188"/>
        <v/>
      </c>
      <c r="AC377" s="17" t="str">
        <f t="shared" si="185"/>
        <v/>
      </c>
      <c r="AD377" s="17" t="str">
        <f t="shared" si="186"/>
        <v>状态信号</v>
      </c>
      <c r="AE377" s="3" t="str">
        <f>VLOOKUP(AD377,信号字典!B:C,2,FALSE)</f>
        <v>SN</v>
      </c>
      <c r="AF377" s="17">
        <v>3</v>
      </c>
      <c r="AG377" s="17" t="str">
        <f t="shared" si="166"/>
        <v>运行</v>
      </c>
      <c r="AH377" s="3" t="str">
        <f>IFERROR(VLOOKUP(AG377,信号字典!F:G,2,FALSE), "F")</f>
        <v>R</v>
      </c>
      <c r="AI377" s="17"/>
    </row>
    <row r="378" spans="1:35" x14ac:dyDescent="0.15">
      <c r="A378" s="3" t="str">
        <f t="shared" si="158"/>
        <v>_OP01_F</v>
      </c>
      <c r="B378" s="3" t="s">
        <v>593</v>
      </c>
      <c r="C378" s="9" t="s">
        <v>594</v>
      </c>
      <c r="D378" s="9" t="s">
        <v>1967</v>
      </c>
      <c r="E378" s="27" t="s">
        <v>1889</v>
      </c>
      <c r="F378" s="27" t="s">
        <v>1890</v>
      </c>
      <c r="G378" s="3" t="str">
        <f t="shared" si="187"/>
        <v/>
      </c>
      <c r="H378" s="3" t="str">
        <f t="shared" ref="H378:H385" si="189">IF(ISNUMBER(SEARCH(H$1, $C378)), "温度", "")</f>
        <v/>
      </c>
      <c r="I378" s="3" t="str">
        <f t="shared" si="180"/>
        <v/>
      </c>
      <c r="J378" s="3" t="str">
        <f t="shared" si="160"/>
        <v/>
      </c>
      <c r="K378" s="3" t="str">
        <f t="shared" si="183"/>
        <v/>
      </c>
      <c r="L378" s="3" t="str">
        <f t="shared" si="183"/>
        <v/>
      </c>
      <c r="M378" s="3" t="str">
        <f t="shared" si="183"/>
        <v/>
      </c>
      <c r="N378" s="3" t="str">
        <f t="shared" si="183"/>
        <v>开度</v>
      </c>
      <c r="O378" s="3" t="str">
        <f t="shared" si="171"/>
        <v/>
      </c>
      <c r="P378" s="3" t="str">
        <f t="shared" si="184"/>
        <v/>
      </c>
      <c r="Q378" s="3" t="str">
        <f t="shared" si="184"/>
        <v/>
      </c>
      <c r="R378" s="3" t="str">
        <f t="shared" si="184"/>
        <v/>
      </c>
      <c r="S378" s="3" t="str">
        <f t="shared" si="184"/>
        <v/>
      </c>
      <c r="T378" s="3" t="str">
        <f t="shared" si="161"/>
        <v/>
      </c>
      <c r="U378" s="3" t="str">
        <f t="shared" si="182"/>
        <v/>
      </c>
      <c r="V378" s="3" t="str">
        <f t="shared" si="182"/>
        <v/>
      </c>
      <c r="W378" s="3" t="str">
        <f t="shared" si="163"/>
        <v/>
      </c>
      <c r="X378" s="3" t="str">
        <f t="shared" si="169"/>
        <v/>
      </c>
      <c r="Y378" s="3" t="str">
        <f t="shared" si="188"/>
        <v/>
      </c>
      <c r="Z378" s="3" t="str">
        <f t="shared" si="188"/>
        <v/>
      </c>
      <c r="AA378" s="3" t="str">
        <f t="shared" si="188"/>
        <v/>
      </c>
      <c r="AB378" s="3" t="str">
        <f t="shared" si="188"/>
        <v/>
      </c>
      <c r="AC378" s="17" t="str">
        <f t="shared" si="185"/>
        <v/>
      </c>
      <c r="AD378" s="3" t="str">
        <f t="shared" si="186"/>
        <v>开度</v>
      </c>
      <c r="AE378" s="3" t="str">
        <f>VLOOKUP(AD378,信号字典!B:C,2,FALSE)</f>
        <v>OP</v>
      </c>
      <c r="AF378" s="3">
        <v>1</v>
      </c>
      <c r="AG378" s="3" t="str">
        <f t="shared" si="166"/>
        <v>反馈值</v>
      </c>
      <c r="AH378" s="3" t="str">
        <f>IFERROR(VLOOKUP(AG378,信号字典!F:G,2,FALSE), "F")</f>
        <v>F</v>
      </c>
      <c r="AI378" s="3"/>
    </row>
    <row r="379" spans="1:35" x14ac:dyDescent="0.15">
      <c r="A379" s="17" t="str">
        <f t="shared" si="158"/>
        <v>_CL01_F</v>
      </c>
      <c r="B379" s="17" t="s">
        <v>598</v>
      </c>
      <c r="C379" s="15" t="s">
        <v>600</v>
      </c>
      <c r="D379" s="15" t="s">
        <v>1968</v>
      </c>
      <c r="E379" s="16" t="s">
        <v>1893</v>
      </c>
      <c r="F379" s="16"/>
      <c r="G379" s="17" t="str">
        <f t="shared" si="187"/>
        <v/>
      </c>
      <c r="H379" s="17" t="str">
        <f t="shared" si="189"/>
        <v/>
      </c>
      <c r="I379" s="17" t="str">
        <f t="shared" si="180"/>
        <v/>
      </c>
      <c r="J379" s="17" t="str">
        <f t="shared" si="160"/>
        <v/>
      </c>
      <c r="K379" s="17" t="str">
        <f t="shared" si="183"/>
        <v/>
      </c>
      <c r="L379" s="17" t="str">
        <f t="shared" si="183"/>
        <v/>
      </c>
      <c r="M379" s="17" t="str">
        <f t="shared" si="183"/>
        <v/>
      </c>
      <c r="N379" s="17" t="str">
        <f t="shared" si="183"/>
        <v/>
      </c>
      <c r="O379" s="17" t="str">
        <f t="shared" si="171"/>
        <v/>
      </c>
      <c r="P379" s="17" t="str">
        <f t="shared" si="184"/>
        <v/>
      </c>
      <c r="Q379" s="17" t="str">
        <f t="shared" si="184"/>
        <v/>
      </c>
      <c r="R379" s="17" t="str">
        <f t="shared" si="184"/>
        <v/>
      </c>
      <c r="S379" s="17" t="str">
        <f t="shared" si="184"/>
        <v/>
      </c>
      <c r="T379" s="17" t="str">
        <f t="shared" si="161"/>
        <v>触限位</v>
      </c>
      <c r="U379" s="17" t="str">
        <f t="shared" si="182"/>
        <v/>
      </c>
      <c r="V379" s="17" t="str">
        <f t="shared" si="182"/>
        <v/>
      </c>
      <c r="W379" s="17"/>
      <c r="X379" s="17" t="str">
        <f t="shared" si="169"/>
        <v/>
      </c>
      <c r="Y379" s="17" t="str">
        <f t="shared" si="188"/>
        <v/>
      </c>
      <c r="Z379" s="17" t="str">
        <f t="shared" si="188"/>
        <v/>
      </c>
      <c r="AA379" s="17" t="str">
        <f t="shared" si="188"/>
        <v/>
      </c>
      <c r="AB379" s="17" t="str">
        <f t="shared" si="188"/>
        <v/>
      </c>
      <c r="AC379" s="17" t="str">
        <f t="shared" si="185"/>
        <v/>
      </c>
      <c r="AD379" s="17" t="str">
        <f t="shared" si="186"/>
        <v>触限位</v>
      </c>
      <c r="AE379" s="3" t="str">
        <f>VLOOKUP(AD379,信号字典!B:C,2,FALSE)</f>
        <v>CL</v>
      </c>
      <c r="AF379" s="17">
        <v>1</v>
      </c>
      <c r="AG379" s="17" t="str">
        <f t="shared" si="166"/>
        <v>反馈值</v>
      </c>
      <c r="AH379" s="3" t="str">
        <f>IFERROR(VLOOKUP(AG379,信号字典!F:G,2,FALSE), "F")</f>
        <v>F</v>
      </c>
      <c r="AI379" s="17"/>
    </row>
    <row r="380" spans="1:35" x14ac:dyDescent="0.15">
      <c r="A380" s="17" t="str">
        <f t="shared" si="158"/>
        <v>_CL02_F</v>
      </c>
      <c r="B380" s="17" t="s">
        <v>598</v>
      </c>
      <c r="C380" s="15" t="s">
        <v>602</v>
      </c>
      <c r="D380" s="15" t="s">
        <v>1969</v>
      </c>
      <c r="E380" s="16" t="s">
        <v>1893</v>
      </c>
      <c r="F380" s="16"/>
      <c r="G380" s="17" t="str">
        <f t="shared" si="187"/>
        <v/>
      </c>
      <c r="H380" s="17" t="str">
        <f t="shared" si="189"/>
        <v/>
      </c>
      <c r="I380" s="17" t="str">
        <f t="shared" si="180"/>
        <v/>
      </c>
      <c r="J380" s="17" t="str">
        <f t="shared" si="160"/>
        <v/>
      </c>
      <c r="K380" s="17" t="str">
        <f t="shared" si="183"/>
        <v/>
      </c>
      <c r="L380" s="17" t="str">
        <f t="shared" si="183"/>
        <v/>
      </c>
      <c r="M380" s="17" t="str">
        <f t="shared" si="183"/>
        <v/>
      </c>
      <c r="N380" s="17" t="str">
        <f t="shared" si="183"/>
        <v/>
      </c>
      <c r="O380" s="17" t="str">
        <f t="shared" si="171"/>
        <v/>
      </c>
      <c r="P380" s="17" t="str">
        <f t="shared" si="184"/>
        <v/>
      </c>
      <c r="Q380" s="17" t="str">
        <f t="shared" si="184"/>
        <v/>
      </c>
      <c r="R380" s="17" t="str">
        <f t="shared" si="184"/>
        <v/>
      </c>
      <c r="S380" s="17" t="str">
        <f t="shared" si="184"/>
        <v/>
      </c>
      <c r="T380" s="17" t="str">
        <f t="shared" si="161"/>
        <v>触限位</v>
      </c>
      <c r="U380" s="17" t="str">
        <f t="shared" si="182"/>
        <v/>
      </c>
      <c r="V380" s="17" t="str">
        <f t="shared" si="182"/>
        <v/>
      </c>
      <c r="W380" s="17"/>
      <c r="X380" s="17" t="str">
        <f t="shared" si="169"/>
        <v/>
      </c>
      <c r="Y380" s="17" t="str">
        <f t="shared" si="188"/>
        <v/>
      </c>
      <c r="Z380" s="17" t="str">
        <f t="shared" si="188"/>
        <v/>
      </c>
      <c r="AA380" s="17" t="str">
        <f t="shared" si="188"/>
        <v/>
      </c>
      <c r="AB380" s="17" t="str">
        <f t="shared" si="188"/>
        <v/>
      </c>
      <c r="AC380" s="17" t="str">
        <f t="shared" si="185"/>
        <v/>
      </c>
      <c r="AD380" s="17" t="str">
        <f t="shared" si="186"/>
        <v>触限位</v>
      </c>
      <c r="AE380" s="3" t="str">
        <f>VLOOKUP(AD380,信号字典!B:C,2,FALSE)</f>
        <v>CL</v>
      </c>
      <c r="AF380" s="17">
        <v>2</v>
      </c>
      <c r="AG380" s="17" t="str">
        <f t="shared" si="166"/>
        <v>反馈值</v>
      </c>
      <c r="AH380" s="3" t="str">
        <f>IFERROR(VLOOKUP(AG380,信号字典!F:G,2,FALSE), "F")</f>
        <v>F</v>
      </c>
      <c r="AI380" s="17"/>
    </row>
    <row r="381" spans="1:35" x14ac:dyDescent="0.15">
      <c r="A381" s="3" t="str">
        <f t="shared" si="158"/>
        <v>_FR01_F</v>
      </c>
      <c r="B381" s="4" t="s">
        <v>825</v>
      </c>
      <c r="C381" s="9" t="s">
        <v>520</v>
      </c>
      <c r="D381" s="9"/>
      <c r="E381" s="27" t="s">
        <v>1889</v>
      </c>
      <c r="F381" s="27" t="s">
        <v>1970</v>
      </c>
      <c r="G381" s="3" t="str">
        <f t="shared" si="187"/>
        <v/>
      </c>
      <c r="H381" s="3" t="str">
        <f t="shared" si="189"/>
        <v/>
      </c>
      <c r="I381" s="3" t="str">
        <f t="shared" si="180"/>
        <v/>
      </c>
      <c r="J381" s="3" t="str">
        <f t="shared" si="160"/>
        <v/>
      </c>
      <c r="K381" s="3" t="str">
        <f t="shared" si="183"/>
        <v/>
      </c>
      <c r="L381" s="3" t="str">
        <f t="shared" si="183"/>
        <v/>
      </c>
      <c r="M381" s="3" t="str">
        <f t="shared" si="183"/>
        <v/>
      </c>
      <c r="N381" s="3" t="str">
        <f t="shared" si="183"/>
        <v/>
      </c>
      <c r="O381" s="3" t="str">
        <f t="shared" si="171"/>
        <v/>
      </c>
      <c r="P381" s="3" t="str">
        <f t="shared" si="184"/>
        <v/>
      </c>
      <c r="Q381" s="3" t="str">
        <f t="shared" si="184"/>
        <v/>
      </c>
      <c r="R381" s="3" t="str">
        <f t="shared" si="184"/>
        <v/>
      </c>
      <c r="S381" s="3" t="str">
        <f t="shared" si="184"/>
        <v/>
      </c>
      <c r="T381" s="3" t="str">
        <f t="shared" si="161"/>
        <v/>
      </c>
      <c r="U381" s="3" t="str">
        <f t="shared" si="182"/>
        <v>流量</v>
      </c>
      <c r="V381" s="3" t="str">
        <f t="shared" si="182"/>
        <v/>
      </c>
      <c r="W381" s="3" t="str">
        <f>IF(ISNUMBER(SEARCH("信号", $C381)), "状态信号", "")</f>
        <v/>
      </c>
      <c r="X381" s="3" t="str">
        <f t="shared" si="169"/>
        <v/>
      </c>
      <c r="Y381" s="3" t="str">
        <f t="shared" si="188"/>
        <v/>
      </c>
      <c r="Z381" s="3" t="str">
        <f t="shared" si="188"/>
        <v/>
      </c>
      <c r="AA381" s="3" t="str">
        <f t="shared" si="188"/>
        <v/>
      </c>
      <c r="AB381" s="3" t="str">
        <f t="shared" si="188"/>
        <v/>
      </c>
      <c r="AC381" s="17" t="str">
        <f t="shared" si="185"/>
        <v/>
      </c>
      <c r="AD381" s="3" t="str">
        <f t="shared" si="186"/>
        <v>流量</v>
      </c>
      <c r="AE381" s="3" t="str">
        <f>VLOOKUP(AD381,信号字典!B:C,2,FALSE)</f>
        <v>FR</v>
      </c>
      <c r="AF381" s="3">
        <v>1</v>
      </c>
      <c r="AG381" s="3" t="str">
        <f t="shared" si="166"/>
        <v>反馈值</v>
      </c>
      <c r="AH381" s="3" t="str">
        <f>IFERROR(VLOOKUP(AG381,信号字典!F:G,2,FALSE), "F")</f>
        <v>F</v>
      </c>
      <c r="AI381" s="3"/>
    </row>
    <row r="382" spans="1:35" x14ac:dyDescent="0.15">
      <c r="A382" s="7" t="str">
        <f t="shared" si="158"/>
        <v>_PR01_F</v>
      </c>
      <c r="B382" s="21" t="s">
        <v>799</v>
      </c>
      <c r="C382" s="22" t="s">
        <v>800</v>
      </c>
      <c r="D382" s="22"/>
      <c r="E382" s="23" t="s">
        <v>1889</v>
      </c>
      <c r="F382" s="23" t="s">
        <v>1919</v>
      </c>
      <c r="G382" s="7" t="str">
        <f t="shared" si="187"/>
        <v/>
      </c>
      <c r="H382" s="7" t="str">
        <f t="shared" si="189"/>
        <v/>
      </c>
      <c r="I382" s="7" t="str">
        <f t="shared" si="180"/>
        <v/>
      </c>
      <c r="J382" s="7" t="str">
        <f t="shared" si="160"/>
        <v>压力</v>
      </c>
      <c r="K382" s="7" t="str">
        <f t="shared" si="183"/>
        <v/>
      </c>
      <c r="L382" s="7" t="str">
        <f t="shared" si="183"/>
        <v/>
      </c>
      <c r="M382" s="7" t="str">
        <f t="shared" si="183"/>
        <v/>
      </c>
      <c r="N382" s="7" t="str">
        <f t="shared" si="183"/>
        <v/>
      </c>
      <c r="O382" s="7" t="str">
        <f t="shared" si="171"/>
        <v/>
      </c>
      <c r="P382" s="7" t="str">
        <f t="shared" si="184"/>
        <v/>
      </c>
      <c r="Q382" s="7" t="str">
        <f t="shared" si="184"/>
        <v/>
      </c>
      <c r="R382" s="7" t="str">
        <f t="shared" si="184"/>
        <v/>
      </c>
      <c r="S382" s="7" t="str">
        <f t="shared" si="184"/>
        <v/>
      </c>
      <c r="T382" s="7" t="str">
        <f t="shared" si="161"/>
        <v/>
      </c>
      <c r="U382" s="7" t="str">
        <f t="shared" si="182"/>
        <v/>
      </c>
      <c r="V382" s="7" t="str">
        <f t="shared" si="182"/>
        <v/>
      </c>
      <c r="W382" s="7" t="str">
        <f>IF(ISNUMBER(SEARCH("信号", $C382)), "状态信号", "")</f>
        <v/>
      </c>
      <c r="X382" s="7" t="str">
        <f t="shared" si="169"/>
        <v/>
      </c>
      <c r="Y382" s="7" t="str">
        <f t="shared" si="188"/>
        <v/>
      </c>
      <c r="Z382" s="7" t="str">
        <f t="shared" si="188"/>
        <v/>
      </c>
      <c r="AA382" s="7" t="str">
        <f t="shared" si="188"/>
        <v/>
      </c>
      <c r="AB382" s="7" t="str">
        <f t="shared" si="188"/>
        <v/>
      </c>
      <c r="AC382" s="7" t="str">
        <f t="shared" si="185"/>
        <v/>
      </c>
      <c r="AD382" s="7" t="str">
        <f t="shared" si="186"/>
        <v>压力</v>
      </c>
      <c r="AE382" s="3" t="str">
        <f>VLOOKUP(AD382,信号字典!B:C,2,FALSE)</f>
        <v>PR</v>
      </c>
      <c r="AF382" s="7">
        <v>1</v>
      </c>
      <c r="AG382" s="7" t="str">
        <f t="shared" si="166"/>
        <v>反馈值</v>
      </c>
      <c r="AH382" s="3" t="str">
        <f>IFERROR(VLOOKUP(AG382,信号字典!F:G,2,FALSE), "F")</f>
        <v>F</v>
      </c>
      <c r="AI382" s="7"/>
    </row>
    <row r="383" spans="1:35" x14ac:dyDescent="0.15">
      <c r="A383" s="3" t="str">
        <f t="shared" si="158"/>
        <v>_TE01_F</v>
      </c>
      <c r="B383" s="4" t="s">
        <v>793</v>
      </c>
      <c r="C383" s="9" t="s">
        <v>794</v>
      </c>
      <c r="D383" s="9"/>
      <c r="E383" s="27" t="s">
        <v>1889</v>
      </c>
      <c r="F383" s="27" t="s">
        <v>1898</v>
      </c>
      <c r="G383" s="3" t="str">
        <f t="shared" si="187"/>
        <v>温度</v>
      </c>
      <c r="H383" s="3" t="str">
        <f t="shared" si="189"/>
        <v/>
      </c>
      <c r="I383" s="3" t="str">
        <f t="shared" si="180"/>
        <v/>
      </c>
      <c r="J383" s="3" t="str">
        <f t="shared" si="160"/>
        <v/>
      </c>
      <c r="K383" s="3" t="str">
        <f t="shared" si="183"/>
        <v/>
      </c>
      <c r="L383" s="3" t="str">
        <f t="shared" si="183"/>
        <v/>
      </c>
      <c r="M383" s="3" t="str">
        <f t="shared" si="183"/>
        <v/>
      </c>
      <c r="N383" s="3" t="str">
        <f t="shared" si="183"/>
        <v/>
      </c>
      <c r="O383" s="3" t="str">
        <f t="shared" si="171"/>
        <v/>
      </c>
      <c r="P383" s="3" t="str">
        <f t="shared" si="184"/>
        <v/>
      </c>
      <c r="Q383" s="3" t="str">
        <f t="shared" si="184"/>
        <v/>
      </c>
      <c r="R383" s="3" t="str">
        <f t="shared" si="184"/>
        <v/>
      </c>
      <c r="S383" s="3" t="str">
        <f t="shared" si="184"/>
        <v/>
      </c>
      <c r="T383" s="3" t="str">
        <f t="shared" si="161"/>
        <v/>
      </c>
      <c r="U383" s="3" t="str">
        <f t="shared" si="182"/>
        <v/>
      </c>
      <c r="V383" s="3" t="str">
        <f t="shared" si="182"/>
        <v/>
      </c>
      <c r="W383" s="3" t="str">
        <f>IF(ISNUMBER(SEARCH("信号", $C383)), "状态信号", "")</f>
        <v/>
      </c>
      <c r="X383" s="3" t="str">
        <f t="shared" si="169"/>
        <v/>
      </c>
      <c r="Y383" s="3" t="str">
        <f t="shared" si="188"/>
        <v/>
      </c>
      <c r="Z383" s="3" t="str">
        <f t="shared" si="188"/>
        <v/>
      </c>
      <c r="AA383" s="3" t="str">
        <f t="shared" si="188"/>
        <v/>
      </c>
      <c r="AB383" s="3" t="str">
        <f t="shared" si="188"/>
        <v/>
      </c>
      <c r="AC383" s="17" t="str">
        <f t="shared" si="185"/>
        <v/>
      </c>
      <c r="AD383" s="3" t="str">
        <f t="shared" si="186"/>
        <v>温度</v>
      </c>
      <c r="AE383" s="3" t="str">
        <f>VLOOKUP(AD383,信号字典!B:C,2,FALSE)</f>
        <v>TE</v>
      </c>
      <c r="AF383" s="3">
        <v>1</v>
      </c>
      <c r="AG383" s="3" t="str">
        <f t="shared" si="166"/>
        <v>反馈值</v>
      </c>
      <c r="AH383" s="3" t="str">
        <f>IFERROR(VLOOKUP(AG383,信号字典!F:G,2,FALSE), "F")</f>
        <v>F</v>
      </c>
      <c r="AI383" s="3"/>
    </row>
    <row r="384" spans="1:35" x14ac:dyDescent="0.15">
      <c r="A384" s="3" t="str">
        <f t="shared" si="158"/>
        <v>_TE02_A</v>
      </c>
      <c r="B384" s="4" t="s">
        <v>793</v>
      </c>
      <c r="C384" s="9" t="s">
        <v>796</v>
      </c>
      <c r="D384" s="9"/>
      <c r="E384" s="27" t="s">
        <v>1893</v>
      </c>
      <c r="F384" s="27"/>
      <c r="G384" s="3" t="str">
        <f t="shared" si="187"/>
        <v>温度</v>
      </c>
      <c r="H384" s="3" t="str">
        <f t="shared" si="189"/>
        <v/>
      </c>
      <c r="I384" s="3" t="str">
        <f t="shared" si="180"/>
        <v/>
      </c>
      <c r="J384" s="3" t="str">
        <f t="shared" si="160"/>
        <v/>
      </c>
      <c r="K384" s="3" t="str">
        <f t="shared" si="183"/>
        <v/>
      </c>
      <c r="L384" s="3" t="str">
        <f t="shared" si="183"/>
        <v/>
      </c>
      <c r="M384" s="3" t="str">
        <f t="shared" si="183"/>
        <v/>
      </c>
      <c r="N384" s="3" t="str">
        <f t="shared" si="183"/>
        <v/>
      </c>
      <c r="O384" s="3" t="str">
        <f t="shared" si="171"/>
        <v/>
      </c>
      <c r="P384" s="3" t="str">
        <f t="shared" si="184"/>
        <v/>
      </c>
      <c r="Q384" s="3" t="str">
        <f t="shared" si="184"/>
        <v/>
      </c>
      <c r="R384" s="3" t="str">
        <f t="shared" si="184"/>
        <v/>
      </c>
      <c r="S384" s="3" t="str">
        <f t="shared" si="184"/>
        <v/>
      </c>
      <c r="T384" s="3" t="str">
        <f t="shared" si="161"/>
        <v/>
      </c>
      <c r="U384" s="3" t="str">
        <f t="shared" si="182"/>
        <v/>
      </c>
      <c r="V384" s="3" t="str">
        <f t="shared" si="182"/>
        <v/>
      </c>
      <c r="W384" s="3" t="str">
        <f>IF(ISNUMBER(SEARCH("信号", $C384)), "状态信号", "")</f>
        <v/>
      </c>
      <c r="X384" s="3" t="str">
        <f t="shared" si="169"/>
        <v/>
      </c>
      <c r="Y384" s="3" t="str">
        <f t="shared" si="188"/>
        <v/>
      </c>
      <c r="Z384" s="3" t="str">
        <f t="shared" si="188"/>
        <v/>
      </c>
      <c r="AA384" s="3" t="str">
        <f t="shared" si="188"/>
        <v/>
      </c>
      <c r="AB384" s="3" t="str">
        <f t="shared" si="188"/>
        <v>报警</v>
      </c>
      <c r="AC384" s="17" t="str">
        <f t="shared" si="185"/>
        <v/>
      </c>
      <c r="AD384" s="3" t="str">
        <f t="shared" si="186"/>
        <v>温度</v>
      </c>
      <c r="AE384" s="3" t="str">
        <f>VLOOKUP(AD384,信号字典!B:C,2,FALSE)</f>
        <v>TE</v>
      </c>
      <c r="AF384" s="3">
        <v>2</v>
      </c>
      <c r="AG384" s="3" t="str">
        <f t="shared" si="166"/>
        <v>报警</v>
      </c>
      <c r="AH384" s="3" t="str">
        <f>IFERROR(VLOOKUP(AG384,信号字典!F:G,2,FALSE), "F")</f>
        <v>A</v>
      </c>
      <c r="AI384" s="3"/>
    </row>
    <row r="385" spans="1:35" x14ac:dyDescent="0.15">
      <c r="A385" s="17" t="str">
        <f t="shared" si="158"/>
        <v>_LL01_A</v>
      </c>
      <c r="B385" s="14" t="s">
        <v>818</v>
      </c>
      <c r="C385" s="15" t="s">
        <v>820</v>
      </c>
      <c r="D385" s="15"/>
      <c r="E385" s="16" t="s">
        <v>1893</v>
      </c>
      <c r="F385" s="16"/>
      <c r="G385" s="17" t="str">
        <f t="shared" si="187"/>
        <v/>
      </c>
      <c r="H385" s="17" t="str">
        <f t="shared" si="189"/>
        <v/>
      </c>
      <c r="I385" s="17" t="str">
        <f t="shared" si="180"/>
        <v/>
      </c>
      <c r="J385" s="17" t="str">
        <f t="shared" si="160"/>
        <v/>
      </c>
      <c r="K385" s="17" t="str">
        <f t="shared" si="183"/>
        <v/>
      </c>
      <c r="L385" s="17" t="str">
        <f t="shared" si="183"/>
        <v/>
      </c>
      <c r="M385" s="17" t="str">
        <f t="shared" si="183"/>
        <v/>
      </c>
      <c r="N385" s="17" t="str">
        <f t="shared" si="183"/>
        <v/>
      </c>
      <c r="O385" s="17" t="str">
        <f t="shared" si="171"/>
        <v/>
      </c>
      <c r="P385" s="17" t="str">
        <f t="shared" si="184"/>
        <v/>
      </c>
      <c r="Q385" s="17" t="str">
        <f t="shared" si="184"/>
        <v/>
      </c>
      <c r="R385" s="17" t="str">
        <f t="shared" si="184"/>
        <v/>
      </c>
      <c r="S385" s="17" t="str">
        <f t="shared" si="184"/>
        <v/>
      </c>
      <c r="T385" s="17" t="str">
        <f t="shared" si="161"/>
        <v/>
      </c>
      <c r="U385" s="17" t="str">
        <f t="shared" si="182"/>
        <v/>
      </c>
      <c r="V385" s="17" t="str">
        <f t="shared" si="182"/>
        <v>液位</v>
      </c>
      <c r="W385" s="17" t="str">
        <f>IF(ISNUMBER(SEARCH("信号", $C385)), "状态信号", "")</f>
        <v/>
      </c>
      <c r="X385" s="17" t="str">
        <f t="shared" si="169"/>
        <v/>
      </c>
      <c r="Y385" s="17" t="str">
        <f t="shared" si="188"/>
        <v/>
      </c>
      <c r="Z385" s="17" t="str">
        <f t="shared" si="188"/>
        <v/>
      </c>
      <c r="AA385" s="17" t="str">
        <f t="shared" si="188"/>
        <v/>
      </c>
      <c r="AB385" s="17" t="str">
        <f t="shared" si="188"/>
        <v>报警</v>
      </c>
      <c r="AC385" s="17" t="str">
        <f t="shared" si="185"/>
        <v/>
      </c>
      <c r="AD385" s="17" t="str">
        <f t="shared" si="186"/>
        <v>液位</v>
      </c>
      <c r="AE385" s="3" t="str">
        <f>VLOOKUP(AD385,信号字典!B:C,2,FALSE)</f>
        <v>LL</v>
      </c>
      <c r="AF385" s="17">
        <v>1</v>
      </c>
      <c r="AG385" s="17" t="str">
        <f t="shared" si="166"/>
        <v>报警</v>
      </c>
      <c r="AH385" s="3" t="str">
        <f>IFERROR(VLOOKUP(AG385,信号字典!F:G,2,FALSE), "F")</f>
        <v>A</v>
      </c>
      <c r="AI385" s="17"/>
    </row>
  </sheetData>
  <autoFilter ref="B1:AI385" xr:uid="{00000000-0009-0000-0000-000002000000}">
    <sortState ref="B2:AI385">
      <sortCondition ref="B2:B385"/>
      <sortCondition ref="AD2:AD385"/>
    </sortState>
  </autoFilter>
  <phoneticPr fontId="1" type="noConversion"/>
  <conditionalFormatting sqref="AL2:AL40 AL42:AL140 AL151:AL1048576">
    <cfRule type="duplicateValues" dxfId="1" priority="4"/>
  </conditionalFormatting>
  <conditionalFormatting sqref="AL141:AL150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/>
  </sheetViews>
  <sheetFormatPr defaultRowHeight="14.25" x14ac:dyDescent="0.15"/>
  <cols>
    <col min="1" max="1" width="18.625" style="37" customWidth="1"/>
    <col min="2" max="2" width="13.125" style="37" customWidth="1"/>
    <col min="3" max="3" width="14.125" style="36" customWidth="1"/>
    <col min="4" max="4" width="14.375" style="36" customWidth="1"/>
    <col min="5" max="6" width="9" style="36" customWidth="1"/>
    <col min="7" max="16384" width="9" style="36"/>
  </cols>
  <sheetData>
    <row r="1" spans="1:4" ht="27" customHeight="1" x14ac:dyDescent="0.15">
      <c r="A1" s="35" t="s">
        <v>1971</v>
      </c>
      <c r="B1" s="35" t="s">
        <v>1972</v>
      </c>
      <c r="C1" s="35" t="s">
        <v>1973</v>
      </c>
      <c r="D1" s="35" t="s">
        <v>1974</v>
      </c>
    </row>
    <row r="2" spans="1:4" x14ac:dyDescent="0.15">
      <c r="A2" s="38" t="s">
        <v>192</v>
      </c>
      <c r="B2" s="38">
        <v>6</v>
      </c>
      <c r="C2" s="39">
        <v>15</v>
      </c>
      <c r="D2" s="38">
        <f t="shared" ref="D2:D29" si="0">B2*C2</f>
        <v>90</v>
      </c>
    </row>
    <row r="3" spans="1:4" x14ac:dyDescent="0.15">
      <c r="A3" s="38" t="s">
        <v>199</v>
      </c>
      <c r="B3" s="38">
        <v>4</v>
      </c>
      <c r="C3" s="39">
        <v>15</v>
      </c>
      <c r="D3" s="38">
        <f t="shared" si="0"/>
        <v>60</v>
      </c>
    </row>
    <row r="4" spans="1:4" x14ac:dyDescent="0.15">
      <c r="A4" s="38" t="s">
        <v>475</v>
      </c>
      <c r="B4" s="38">
        <v>9</v>
      </c>
      <c r="C4" s="39">
        <v>25</v>
      </c>
      <c r="D4" s="38">
        <f t="shared" si="0"/>
        <v>225</v>
      </c>
    </row>
    <row r="5" spans="1:4" x14ac:dyDescent="0.15">
      <c r="A5" s="38" t="s">
        <v>484</v>
      </c>
      <c r="B5" s="38">
        <v>3</v>
      </c>
      <c r="C5" s="39">
        <v>25</v>
      </c>
      <c r="D5" s="38">
        <f t="shared" si="0"/>
        <v>75</v>
      </c>
    </row>
    <row r="6" spans="1:4" x14ac:dyDescent="0.15">
      <c r="A6" s="38" t="s">
        <v>770</v>
      </c>
      <c r="B6" s="38">
        <v>6</v>
      </c>
      <c r="C6" s="39">
        <v>25</v>
      </c>
      <c r="D6" s="38">
        <f t="shared" si="0"/>
        <v>150</v>
      </c>
    </row>
    <row r="7" spans="1:4" x14ac:dyDescent="0.15">
      <c r="A7" s="38" t="s">
        <v>813</v>
      </c>
      <c r="B7" s="38">
        <v>1</v>
      </c>
      <c r="C7" s="39">
        <v>4</v>
      </c>
      <c r="D7" s="38">
        <f t="shared" si="0"/>
        <v>4</v>
      </c>
    </row>
    <row r="8" spans="1:4" x14ac:dyDescent="0.15">
      <c r="A8" s="38" t="s">
        <v>510</v>
      </c>
      <c r="B8" s="38">
        <v>13</v>
      </c>
      <c r="C8" s="39">
        <v>20</v>
      </c>
      <c r="D8" s="38">
        <f t="shared" si="0"/>
        <v>260</v>
      </c>
    </row>
    <row r="9" spans="1:4" x14ac:dyDescent="0.15">
      <c r="A9" s="38" t="s">
        <v>552</v>
      </c>
      <c r="B9" s="38">
        <v>2</v>
      </c>
      <c r="C9" s="39">
        <v>20</v>
      </c>
      <c r="D9" s="38">
        <f t="shared" si="0"/>
        <v>40</v>
      </c>
    </row>
    <row r="10" spans="1:4" x14ac:dyDescent="0.15">
      <c r="A10" s="38" t="s">
        <v>222</v>
      </c>
      <c r="B10" s="38">
        <v>250</v>
      </c>
      <c r="C10" s="39">
        <v>2</v>
      </c>
      <c r="D10" s="38">
        <f t="shared" si="0"/>
        <v>500</v>
      </c>
    </row>
    <row r="11" spans="1:4" x14ac:dyDescent="0.15">
      <c r="A11" s="38" t="s">
        <v>711</v>
      </c>
      <c r="B11" s="38">
        <v>10</v>
      </c>
      <c r="C11" s="39">
        <v>3</v>
      </c>
      <c r="D11" s="38">
        <f t="shared" si="0"/>
        <v>30</v>
      </c>
    </row>
    <row r="12" spans="1:4" x14ac:dyDescent="0.15">
      <c r="A12" s="38" t="s">
        <v>8</v>
      </c>
      <c r="B12" s="38">
        <v>57</v>
      </c>
      <c r="C12" s="39">
        <v>41</v>
      </c>
      <c r="D12" s="38">
        <f t="shared" si="0"/>
        <v>2337</v>
      </c>
    </row>
    <row r="13" spans="1:4" x14ac:dyDescent="0.15">
      <c r="A13" s="38" t="s">
        <v>128</v>
      </c>
      <c r="B13" s="38">
        <v>15</v>
      </c>
      <c r="C13" s="39">
        <v>42</v>
      </c>
      <c r="D13" s="38">
        <f t="shared" si="0"/>
        <v>630</v>
      </c>
    </row>
    <row r="14" spans="1:4" x14ac:dyDescent="0.15">
      <c r="A14" s="38" t="s">
        <v>93</v>
      </c>
      <c r="B14" s="38">
        <v>1</v>
      </c>
      <c r="C14" s="39">
        <v>21</v>
      </c>
      <c r="D14" s="38">
        <f t="shared" si="0"/>
        <v>21</v>
      </c>
    </row>
    <row r="15" spans="1:4" x14ac:dyDescent="0.15">
      <c r="A15" s="38" t="s">
        <v>179</v>
      </c>
      <c r="B15" s="38">
        <v>1</v>
      </c>
      <c r="C15" s="39">
        <v>34</v>
      </c>
      <c r="D15" s="38">
        <f t="shared" si="0"/>
        <v>34</v>
      </c>
    </row>
    <row r="16" spans="1:4" x14ac:dyDescent="0.15">
      <c r="A16" s="38" t="s">
        <v>653</v>
      </c>
      <c r="B16" s="38">
        <v>9</v>
      </c>
      <c r="C16" s="39">
        <v>10</v>
      </c>
      <c r="D16" s="38">
        <f t="shared" si="0"/>
        <v>90</v>
      </c>
    </row>
    <row r="17" spans="1:4" x14ac:dyDescent="0.15">
      <c r="A17" s="38" t="s">
        <v>207</v>
      </c>
      <c r="B17" s="38">
        <v>17</v>
      </c>
      <c r="C17" s="39">
        <v>9</v>
      </c>
      <c r="D17" s="38">
        <f t="shared" si="0"/>
        <v>153</v>
      </c>
    </row>
    <row r="18" spans="1:4" x14ac:dyDescent="0.15">
      <c r="A18" s="38" t="s">
        <v>756</v>
      </c>
      <c r="B18" s="38">
        <v>10</v>
      </c>
      <c r="C18" s="39">
        <v>9</v>
      </c>
      <c r="D18" s="38">
        <f t="shared" si="0"/>
        <v>90</v>
      </c>
    </row>
    <row r="19" spans="1:4" x14ac:dyDescent="0.15">
      <c r="A19" s="38" t="s">
        <v>555</v>
      </c>
      <c r="B19" s="38">
        <v>59</v>
      </c>
      <c r="C19" s="39">
        <v>6</v>
      </c>
      <c r="D19" s="38">
        <f t="shared" si="0"/>
        <v>354</v>
      </c>
    </row>
    <row r="20" spans="1:4" x14ac:dyDescent="0.15">
      <c r="A20" s="38" t="s">
        <v>777</v>
      </c>
      <c r="B20" s="38">
        <v>14</v>
      </c>
      <c r="C20" s="39">
        <v>12</v>
      </c>
      <c r="D20" s="38">
        <f t="shared" si="0"/>
        <v>168</v>
      </c>
    </row>
    <row r="21" spans="1:4" x14ac:dyDescent="0.15">
      <c r="A21" s="38" t="s">
        <v>494</v>
      </c>
      <c r="B21" s="38">
        <v>4</v>
      </c>
      <c r="C21" s="39">
        <v>12</v>
      </c>
      <c r="D21" s="38">
        <f t="shared" si="0"/>
        <v>48</v>
      </c>
    </row>
    <row r="22" spans="1:4" x14ac:dyDescent="0.15">
      <c r="A22" s="38" t="s">
        <v>500</v>
      </c>
      <c r="B22" s="38">
        <v>10</v>
      </c>
      <c r="C22" s="39">
        <v>12</v>
      </c>
      <c r="D22" s="38">
        <f t="shared" si="0"/>
        <v>120</v>
      </c>
    </row>
    <row r="23" spans="1:4" x14ac:dyDescent="0.15">
      <c r="A23" s="38" t="s">
        <v>639</v>
      </c>
      <c r="B23" s="38">
        <v>7</v>
      </c>
      <c r="C23" s="39">
        <v>14</v>
      </c>
      <c r="D23" s="38">
        <f t="shared" si="0"/>
        <v>98</v>
      </c>
    </row>
    <row r="24" spans="1:4" x14ac:dyDescent="0.15">
      <c r="A24" s="38" t="s">
        <v>593</v>
      </c>
      <c r="B24" s="38">
        <v>11</v>
      </c>
      <c r="C24" s="39">
        <v>1</v>
      </c>
      <c r="D24" s="38">
        <f t="shared" si="0"/>
        <v>11</v>
      </c>
    </row>
    <row r="25" spans="1:4" x14ac:dyDescent="0.15">
      <c r="A25" s="38" t="s">
        <v>598</v>
      </c>
      <c r="B25" s="38">
        <v>81</v>
      </c>
      <c r="C25" s="39">
        <v>2</v>
      </c>
      <c r="D25" s="38">
        <f t="shared" si="0"/>
        <v>162</v>
      </c>
    </row>
    <row r="26" spans="1:4" x14ac:dyDescent="0.15">
      <c r="A26" s="38" t="s">
        <v>825</v>
      </c>
      <c r="B26" s="38">
        <v>16</v>
      </c>
      <c r="C26" s="39">
        <v>1</v>
      </c>
      <c r="D26" s="38">
        <f t="shared" si="0"/>
        <v>16</v>
      </c>
    </row>
    <row r="27" spans="1:4" x14ac:dyDescent="0.15">
      <c r="A27" s="38" t="s">
        <v>799</v>
      </c>
      <c r="B27" s="38">
        <v>12</v>
      </c>
      <c r="C27" s="39">
        <v>1</v>
      </c>
      <c r="D27" s="38">
        <f t="shared" si="0"/>
        <v>12</v>
      </c>
    </row>
    <row r="28" spans="1:4" x14ac:dyDescent="0.15">
      <c r="A28" s="38" t="s">
        <v>793</v>
      </c>
      <c r="B28" s="38">
        <v>36</v>
      </c>
      <c r="C28" s="39">
        <v>2</v>
      </c>
      <c r="D28" s="38">
        <f t="shared" si="0"/>
        <v>72</v>
      </c>
    </row>
    <row r="29" spans="1:4" x14ac:dyDescent="0.15">
      <c r="A29" s="38" t="s">
        <v>818</v>
      </c>
      <c r="B29" s="38">
        <v>6</v>
      </c>
      <c r="C29" s="39">
        <v>1</v>
      </c>
      <c r="D29" s="38">
        <f t="shared" si="0"/>
        <v>6</v>
      </c>
    </row>
    <row r="30" spans="1:4" x14ac:dyDescent="0.15">
      <c r="A30" s="41" t="s">
        <v>1975</v>
      </c>
      <c r="B30" s="42"/>
      <c r="C30" s="43"/>
      <c r="D30" s="40">
        <f>SUM(D2:D29)</f>
        <v>5856</v>
      </c>
    </row>
    <row r="31" spans="1:4" x14ac:dyDescent="0.15">
      <c r="A31" s="44" t="s">
        <v>1976</v>
      </c>
      <c r="B31" s="42"/>
      <c r="C31" s="42"/>
      <c r="D31" s="43"/>
    </row>
  </sheetData>
  <autoFilter ref="A1:D29" xr:uid="{00000000-0009-0000-0000-000003000000}"/>
  <mergeCells count="2">
    <mergeCell ref="A30:C30"/>
    <mergeCell ref="A31:D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I32" sqref="I32"/>
    </sheetView>
  </sheetViews>
  <sheetFormatPr defaultRowHeight="14.25" x14ac:dyDescent="0.15"/>
  <cols>
    <col min="1" max="2" width="9.5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  <col min="10" max="10" width="32.75" bestFit="1" customWidth="1"/>
    <col min="11" max="11" width="10.5" bestFit="1" customWidth="1"/>
  </cols>
  <sheetData>
    <row r="1" spans="1:8" x14ac:dyDescent="0.15">
      <c r="A1" t="s">
        <v>2073</v>
      </c>
      <c r="B1" t="s">
        <v>2066</v>
      </c>
      <c r="C1" t="s">
        <v>2067</v>
      </c>
      <c r="D1" t="s">
        <v>2068</v>
      </c>
      <c r="E1" t="s">
        <v>2069</v>
      </c>
      <c r="F1" t="s">
        <v>2070</v>
      </c>
      <c r="G1" t="s">
        <v>2071</v>
      </c>
      <c r="H1" t="s">
        <v>2072</v>
      </c>
    </row>
    <row r="2" spans="1:8" x14ac:dyDescent="0.15">
      <c r="A2" t="s">
        <v>2074</v>
      </c>
    </row>
    <row r="3" spans="1:8" x14ac:dyDescent="0.15">
      <c r="A3" t="s">
        <v>2075</v>
      </c>
    </row>
    <row r="4" spans="1:8" x14ac:dyDescent="0.15">
      <c r="A4" t="s">
        <v>2076</v>
      </c>
    </row>
    <row r="5" spans="1:8" x14ac:dyDescent="0.15">
      <c r="B5" t="s">
        <v>1977</v>
      </c>
      <c r="C5" t="s">
        <v>1885</v>
      </c>
      <c r="F5" t="s">
        <v>1978</v>
      </c>
      <c r="G5" t="s">
        <v>1885</v>
      </c>
    </row>
    <row r="6" spans="1:8" x14ac:dyDescent="0.15">
      <c r="B6" t="s">
        <v>794</v>
      </c>
      <c r="C6" t="s">
        <v>1979</v>
      </c>
      <c r="D6" t="s">
        <v>1980</v>
      </c>
      <c r="F6" t="s">
        <v>1981</v>
      </c>
      <c r="G6" t="s">
        <v>1982</v>
      </c>
      <c r="H6" t="s">
        <v>1983</v>
      </c>
    </row>
    <row r="7" spans="1:8" x14ac:dyDescent="0.15">
      <c r="B7" t="s">
        <v>1984</v>
      </c>
      <c r="C7" t="s">
        <v>1985</v>
      </c>
      <c r="D7" t="s">
        <v>1986</v>
      </c>
      <c r="F7" t="s">
        <v>1883</v>
      </c>
      <c r="G7" t="s">
        <v>1987</v>
      </c>
      <c r="H7" t="s">
        <v>1988</v>
      </c>
    </row>
    <row r="8" spans="1:8" x14ac:dyDescent="0.15">
      <c r="B8" t="s">
        <v>814</v>
      </c>
      <c r="C8" t="s">
        <v>1989</v>
      </c>
      <c r="D8" t="s">
        <v>1990</v>
      </c>
      <c r="F8" t="s">
        <v>1878</v>
      </c>
      <c r="G8" t="s">
        <v>1991</v>
      </c>
      <c r="H8" t="s">
        <v>1992</v>
      </c>
    </row>
    <row r="9" spans="1:8" x14ac:dyDescent="0.15">
      <c r="B9" t="s">
        <v>800</v>
      </c>
      <c r="C9" t="s">
        <v>1993</v>
      </c>
      <c r="D9" t="s">
        <v>1994</v>
      </c>
      <c r="F9" t="s">
        <v>1995</v>
      </c>
      <c r="G9" t="s">
        <v>1996</v>
      </c>
      <c r="H9" t="s">
        <v>1997</v>
      </c>
    </row>
    <row r="10" spans="1:8" x14ac:dyDescent="0.15">
      <c r="B10" t="s">
        <v>558</v>
      </c>
      <c r="C10" t="s">
        <v>1998</v>
      </c>
      <c r="D10" t="s">
        <v>1999</v>
      </c>
      <c r="F10" t="s">
        <v>1879</v>
      </c>
      <c r="G10" t="s">
        <v>2000</v>
      </c>
      <c r="H10" t="s">
        <v>2001</v>
      </c>
    </row>
    <row r="11" spans="1:8" x14ac:dyDescent="0.15">
      <c r="B11" t="s">
        <v>1871</v>
      </c>
      <c r="C11" t="s">
        <v>2002</v>
      </c>
      <c r="D11" t="s">
        <v>2003</v>
      </c>
      <c r="F11" t="s">
        <v>1880</v>
      </c>
      <c r="G11" t="s">
        <v>2004</v>
      </c>
      <c r="H11" t="s">
        <v>2005</v>
      </c>
    </row>
    <row r="12" spans="1:8" x14ac:dyDescent="0.15">
      <c r="B12" t="s">
        <v>2006</v>
      </c>
      <c r="C12" t="s">
        <v>2007</v>
      </c>
      <c r="D12" t="s">
        <v>2008</v>
      </c>
      <c r="F12" t="s">
        <v>1881</v>
      </c>
      <c r="G12" t="s">
        <v>2009</v>
      </c>
      <c r="H12" t="s">
        <v>2010</v>
      </c>
    </row>
    <row r="13" spans="1:8" x14ac:dyDescent="0.15">
      <c r="B13" t="s">
        <v>1872</v>
      </c>
      <c r="C13" t="s">
        <v>2011</v>
      </c>
      <c r="D13" t="s">
        <v>2012</v>
      </c>
      <c r="F13" t="s">
        <v>1882</v>
      </c>
      <c r="G13" t="s">
        <v>2013</v>
      </c>
      <c r="H13" t="s">
        <v>2014</v>
      </c>
    </row>
    <row r="14" spans="1:8" x14ac:dyDescent="0.15">
      <c r="B14" t="s">
        <v>520</v>
      </c>
      <c r="C14" t="s">
        <v>2015</v>
      </c>
      <c r="D14" t="s">
        <v>2016</v>
      </c>
      <c r="F14" t="s">
        <v>2017</v>
      </c>
      <c r="G14" t="s">
        <v>2018</v>
      </c>
      <c r="H14" t="s">
        <v>2019</v>
      </c>
    </row>
    <row r="15" spans="1:8" x14ac:dyDescent="0.15">
      <c r="B15" t="s">
        <v>518</v>
      </c>
      <c r="C15" t="s">
        <v>2020</v>
      </c>
      <c r="D15" t="s">
        <v>2021</v>
      </c>
    </row>
    <row r="16" spans="1:8" x14ac:dyDescent="0.15">
      <c r="B16" t="s">
        <v>1876</v>
      </c>
      <c r="C16" t="s">
        <v>2022</v>
      </c>
      <c r="D16" t="s">
        <v>2023</v>
      </c>
    </row>
    <row r="17" spans="2:4" x14ac:dyDescent="0.15">
      <c r="B17" t="s">
        <v>1873</v>
      </c>
      <c r="C17" t="s">
        <v>2024</v>
      </c>
      <c r="D17" t="s">
        <v>2025</v>
      </c>
    </row>
    <row r="18" spans="2:4" x14ac:dyDescent="0.15">
      <c r="B18" t="s">
        <v>1875</v>
      </c>
      <c r="C18" t="s">
        <v>2026</v>
      </c>
      <c r="D18" t="s">
        <v>2027</v>
      </c>
    </row>
    <row r="19" spans="2:4" x14ac:dyDescent="0.15">
      <c r="B19" t="s">
        <v>557</v>
      </c>
      <c r="C19" t="s">
        <v>2028</v>
      </c>
      <c r="D19" t="s">
        <v>2029</v>
      </c>
    </row>
    <row r="20" spans="2:4" x14ac:dyDescent="0.15">
      <c r="B20" t="s">
        <v>713</v>
      </c>
      <c r="C20" t="s">
        <v>2030</v>
      </c>
      <c r="D20" t="s">
        <v>2031</v>
      </c>
    </row>
    <row r="21" spans="2:4" x14ac:dyDescent="0.15">
      <c r="B21" t="s">
        <v>514</v>
      </c>
      <c r="C21" t="s">
        <v>2032</v>
      </c>
      <c r="D21" t="s">
        <v>2033</v>
      </c>
    </row>
    <row r="22" spans="2:4" x14ac:dyDescent="0.15">
      <c r="B22" t="s">
        <v>1874</v>
      </c>
      <c r="C22" t="s">
        <v>2034</v>
      </c>
      <c r="D22" t="s">
        <v>2035</v>
      </c>
    </row>
    <row r="23" spans="2:4" x14ac:dyDescent="0.15">
      <c r="B23" t="s">
        <v>516</v>
      </c>
      <c r="C23" t="s">
        <v>2036</v>
      </c>
      <c r="D23" t="s">
        <v>2037</v>
      </c>
    </row>
    <row r="24" spans="2:4" x14ac:dyDescent="0.15">
      <c r="B24" t="s">
        <v>2038</v>
      </c>
      <c r="C24" t="s">
        <v>2039</v>
      </c>
      <c r="D24" t="s">
        <v>2040</v>
      </c>
    </row>
    <row r="25" spans="2:4" x14ac:dyDescent="0.15">
      <c r="B25" t="s">
        <v>2041</v>
      </c>
      <c r="C25" t="s">
        <v>2042</v>
      </c>
      <c r="D25" t="s">
        <v>2043</v>
      </c>
    </row>
    <row r="26" spans="2:4" x14ac:dyDescent="0.15">
      <c r="B26" t="s">
        <v>2044</v>
      </c>
      <c r="C26" t="s">
        <v>2045</v>
      </c>
      <c r="D26" t="s">
        <v>2046</v>
      </c>
    </row>
    <row r="27" spans="2:4" x14ac:dyDescent="0.15">
      <c r="B27" t="s">
        <v>2047</v>
      </c>
      <c r="C27" t="s">
        <v>2048</v>
      </c>
      <c r="D27" t="s">
        <v>2049</v>
      </c>
    </row>
    <row r="28" spans="2:4" x14ac:dyDescent="0.15">
      <c r="B28" t="s">
        <v>2050</v>
      </c>
      <c r="C28" t="s">
        <v>2051</v>
      </c>
      <c r="D28" t="s">
        <v>2052</v>
      </c>
    </row>
    <row r="29" spans="2:4" x14ac:dyDescent="0.15">
      <c r="B29" t="s">
        <v>2053</v>
      </c>
      <c r="C29" t="s">
        <v>2054</v>
      </c>
      <c r="D29" t="s">
        <v>2055</v>
      </c>
    </row>
    <row r="30" spans="2:4" x14ac:dyDescent="0.15">
      <c r="B30" t="s">
        <v>1924</v>
      </c>
      <c r="C30" t="s">
        <v>2056</v>
      </c>
      <c r="D30" t="s">
        <v>2057</v>
      </c>
    </row>
    <row r="31" spans="2:4" x14ac:dyDescent="0.15">
      <c r="B31" t="s">
        <v>1908</v>
      </c>
      <c r="C31" t="s">
        <v>2058</v>
      </c>
      <c r="D31" t="s">
        <v>2059</v>
      </c>
    </row>
    <row r="32" spans="2:4" x14ac:dyDescent="0.15">
      <c r="B32" t="s">
        <v>2060</v>
      </c>
      <c r="C32" t="s">
        <v>2061</v>
      </c>
      <c r="D32" t="s">
        <v>2062</v>
      </c>
    </row>
    <row r="33" spans="2:4" x14ac:dyDescent="0.15">
      <c r="B33" t="s">
        <v>2063</v>
      </c>
      <c r="C33" t="s">
        <v>2064</v>
      </c>
      <c r="D33" t="s">
        <v>2065</v>
      </c>
    </row>
    <row r="34" spans="2:4" x14ac:dyDescent="0.15">
      <c r="B34" t="s">
        <v>2077</v>
      </c>
      <c r="C34" t="s">
        <v>2078</v>
      </c>
      <c r="D34" t="s">
        <v>2079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2024-09-27T02:45:44Z</dcterms:modified>
</cp:coreProperties>
</file>