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385" windowHeight="8355"/>
  </bookViews>
  <sheets>
    <sheet name="INVOICE" sheetId="11" r:id="rId1"/>
    <sheet name="Sheet1" sheetId="10" r:id="rId2"/>
  </sheets>
  <definedNames>
    <definedName name="valuevx">42.314159</definedName>
    <definedName name="vertex42_copyright" hidden="1">"© 2011-2014 Vertex42 LLC"</definedName>
    <definedName name="vertex42_id" hidden="1">"proforma-invoice.xlsx"</definedName>
    <definedName name="vertex42_title" hidden="1">"Pro Forma Invoice Template"</definedName>
  </definedNames>
  <calcPr calcId="144525" concurrentCalc="0"/>
</workbook>
</file>

<file path=xl/calcChain.xml><?xml version="1.0" encoding="utf-8"?>
<calcChain xmlns="http://schemas.openxmlformats.org/spreadsheetml/2006/main">
  <c r="N28" i="11" l="1"/>
  <c r="N27" i="11"/>
  <c r="N42" i="11"/>
  <c r="N41" i="11"/>
  <c r="N45" i="11"/>
  <c r="N22" i="11"/>
  <c r="N30" i="11"/>
  <c r="N48" i="11"/>
  <c r="N47" i="11"/>
  <c r="N9" i="11"/>
  <c r="N21" i="11"/>
  <c r="N20" i="11"/>
  <c r="F14" i="10"/>
  <c r="F17" i="10"/>
  <c r="K42" i="11"/>
  <c r="F11" i="10"/>
  <c r="E42" i="11"/>
  <c r="M41" i="11"/>
  <c r="N40" i="11"/>
  <c r="M40" i="11"/>
  <c r="N39" i="11"/>
  <c r="M39" i="11"/>
  <c r="N38" i="11"/>
  <c r="M38" i="11"/>
  <c r="N37" i="11"/>
  <c r="M37" i="11"/>
  <c r="N36" i="11"/>
  <c r="M36" i="11"/>
  <c r="N35" i="11"/>
  <c r="M35" i="11"/>
  <c r="N34" i="11"/>
  <c r="M34" i="11"/>
  <c r="N33" i="11"/>
  <c r="M33" i="11"/>
  <c r="N32" i="11"/>
  <c r="M32" i="11"/>
  <c r="N31" i="11"/>
  <c r="M31" i="11"/>
  <c r="M30" i="11"/>
  <c r="N29" i="11"/>
  <c r="M29" i="11"/>
  <c r="M27" i="11"/>
  <c r="N46" i="11"/>
  <c r="F12" i="10"/>
  <c r="G12" i="10"/>
  <c r="H12" i="10"/>
  <c r="N50" i="11"/>
  <c r="N51" i="11"/>
</calcChain>
</file>

<file path=xl/sharedStrings.xml><?xml version="1.0" encoding="utf-8"?>
<sst xmlns="http://schemas.openxmlformats.org/spreadsheetml/2006/main" count="103" uniqueCount="70">
  <si>
    <t>No. Invoice</t>
  </si>
  <si>
    <t>:</t>
  </si>
  <si>
    <t>Alamat</t>
  </si>
  <si>
    <t>JL. YABASO GUDANG CARGO BANDAR UDARA SENTANI</t>
  </si>
  <si>
    <t>Tanggal</t>
  </si>
  <si>
    <t>JAYAPURA PAPUA</t>
  </si>
  <si>
    <t>Tgl. Jatuh Tempo</t>
  </si>
  <si>
    <t>Telp</t>
  </si>
  <si>
    <t>082198012827</t>
  </si>
  <si>
    <t>Jenis Pembayaran</t>
  </si>
  <si>
    <t xml:space="preserve"> Cash / Tunai</t>
  </si>
  <si>
    <t>Fax</t>
  </si>
  <si>
    <t>-</t>
  </si>
  <si>
    <t xml:space="preserve"> Transfer Bank</t>
  </si>
  <si>
    <t>Email</t>
  </si>
  <si>
    <t xml:space="preserve">papua@expressindo.net </t>
  </si>
  <si>
    <t xml:space="preserve"> Kredit/Deposit</t>
  </si>
  <si>
    <t>PENGIRIM</t>
  </si>
  <si>
    <t>PENERIMA</t>
  </si>
  <si>
    <t>RINCIAN PENGIRIMAN</t>
  </si>
  <si>
    <t>Shippers</t>
  </si>
  <si>
    <t>Consignee</t>
  </si>
  <si>
    <t>Shipping Details</t>
  </si>
  <si>
    <t>Nama</t>
  </si>
  <si>
    <t>Bandara Asal</t>
  </si>
  <si>
    <t>Bandara Tujuan</t>
  </si>
  <si>
    <t>Tgl Pengiriman</t>
  </si>
  <si>
    <t>Jenis Pengiriman</t>
  </si>
  <si>
    <t>NO. SMU / AIR WAYBILL</t>
  </si>
  <si>
    <t>JUMLAH KIRIMAN (COLI)</t>
  </si>
  <si>
    <t>PERNYATAAN TENTANG ISI</t>
  </si>
  <si>
    <t>JUMLAH BERAT (Kg)</t>
  </si>
  <si>
    <t>HARGA SATUAN (Rp)</t>
  </si>
  <si>
    <t>JUMLAH TOTAL (Rp)</t>
  </si>
  <si>
    <t>JUMLAH</t>
  </si>
  <si>
    <t>KETENTUAN &amp; PERSYARATAN :</t>
  </si>
  <si>
    <t>[42]</t>
  </si>
  <si>
    <t>Sub Total</t>
  </si>
  <si>
    <t>1. Invoice ini berlaku sebagai Faktur Pajak Perusahaan.</t>
  </si>
  <si>
    <t>By. PPn</t>
  </si>
  <si>
    <t>2. Pembayaran dapat dilakukan secara cash/tunai, transfer bank dan debit</t>
  </si>
  <si>
    <t>By. RA &amp; WH</t>
  </si>
  <si>
    <t xml:space="preserve">    deposit, khusus transfer bank pada Rekening Perusahaan :</t>
  </si>
  <si>
    <t>By. Adm</t>
  </si>
  <si>
    <t>Lainnya</t>
  </si>
  <si>
    <t>3. Invoice ini sah apa bila terdapat stempel &amp; tanda tangan Pimpinan .</t>
  </si>
  <si>
    <t>TOTAL</t>
  </si>
  <si>
    <t>4. Abaikan invoice ini bila sudah dilakukan pembayaran.</t>
  </si>
  <si>
    <t>Currency</t>
  </si>
  <si>
    <t>IDR</t>
  </si>
  <si>
    <t>Kami menyatakan bahwa invoice ini dibuat secara benar sesuai dengan transaksi yang dilakukan bersama.</t>
  </si>
  <si>
    <t>PT. Papua Expressindo Logistik</t>
  </si>
  <si>
    <t>jenis biaya-biaya</t>
  </si>
  <si>
    <t>pajak (PPN)</t>
  </si>
  <si>
    <t>wa &amp; ra</t>
  </si>
  <si>
    <t>adm</t>
  </si>
  <si>
    <t>asuransi</t>
  </si>
  <si>
    <t>lainnya</t>
  </si>
  <si>
    <t>Managing Director</t>
  </si>
  <si>
    <t>ARIE RINALDI</t>
  </si>
  <si>
    <t>JAYAPURA</t>
  </si>
  <si>
    <t>PPN 1%</t>
  </si>
  <si>
    <t>BANK BNI 811-489489-7 A/N PT papua expressindo logistik</t>
  </si>
  <si>
    <t>BANK MANDIRI 154-0015552403 A/N PT papua expressindo logistik</t>
  </si>
  <si>
    <t>PORT TO PORT</t>
  </si>
  <si>
    <t>01</t>
  </si>
  <si>
    <t>PEX CARGO</t>
  </si>
  <si>
    <t>AGUS</t>
  </si>
  <si>
    <t>KOTAK UN</t>
  </si>
  <si>
    <t>Jayapura, 02 Febuari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</si>
</sst>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_);_(* \(#,##0\);_(* &quot;-&quot;_);_(@_)"/>
    <numFmt numFmtId="165" formatCode="_(* #,##0.00_);_(* \(#,##0.00\);_(* &quot;-&quot;??_);_(@_)"/>
    <numFmt numFmtId="166" formatCode="_([$Rp-421]* #,##0.00_);_([$Rp-421]* \(#,##0.00\);_([$Rp-421]* &quot;-&quot;??_);_(@_)"/>
    <numFmt numFmtId="167" formatCode="_(* #,##0.00_);_(* \(#,##0.00\);_(* &quot;-&quot;_);_(@_)"/>
    <numFmt numFmtId="168" formatCode="dd/mm/yyyy;@"/>
    <numFmt numFmtId="169" formatCode="_(* #,##0_);_(* \(#,##0\);_(* &quot;-&quot;??_);_(@_)"/>
  </numFmts>
  <fonts count="28">
    <font>
      <sz val="10"/>
      <name val="Trebuchet MS"/>
      <charset val="134"/>
    </font>
    <font>
      <sz val="12"/>
      <name val="Tahoma"/>
      <family val="2"/>
    </font>
    <font>
      <sz val="10"/>
      <name val="Calibri"/>
      <family val="2"/>
    </font>
    <font>
      <sz val="1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u/>
      <sz val="10"/>
      <color indexed="12"/>
      <name val="Arial"/>
      <family val="2"/>
    </font>
    <font>
      <b/>
      <u/>
      <sz val="14"/>
      <name val="Calibri"/>
      <family val="2"/>
    </font>
    <font>
      <b/>
      <sz val="14"/>
      <name val="Calibri"/>
      <family val="2"/>
    </font>
    <font>
      <i/>
      <sz val="12"/>
      <name val="Calibri"/>
      <family val="2"/>
    </font>
    <font>
      <b/>
      <i/>
      <sz val="12"/>
      <name val="Calibri"/>
      <family val="2"/>
    </font>
    <font>
      <sz val="12"/>
      <name val="Trebuchet MS"/>
      <family val="2"/>
    </font>
    <font>
      <b/>
      <sz val="12"/>
      <color theme="0"/>
      <name val="Calibri"/>
      <family val="2"/>
    </font>
    <font>
      <b/>
      <sz val="28"/>
      <color indexed="52"/>
      <name val="Calibri"/>
      <family val="2"/>
    </font>
    <font>
      <b/>
      <sz val="28"/>
      <color theme="4" tint="0.39994506668294322"/>
      <name val="Calibri"/>
      <family val="2"/>
    </font>
    <font>
      <b/>
      <sz val="18"/>
      <color rgb="FFFF0000"/>
      <name val="Calibri"/>
      <family val="2"/>
    </font>
    <font>
      <b/>
      <sz val="14"/>
      <color rgb="FFFF0000"/>
      <name val="Calibri"/>
      <family val="2"/>
    </font>
    <font>
      <b/>
      <sz val="12"/>
      <name val="Symbol"/>
      <family val="1"/>
      <charset val="2"/>
    </font>
    <font>
      <b/>
      <sz val="14"/>
      <color indexed="9"/>
      <name val="Calibri"/>
      <family val="2"/>
    </font>
    <font>
      <b/>
      <i/>
      <sz val="12"/>
      <color indexed="9"/>
      <name val="Calibri"/>
      <family val="2"/>
    </font>
    <font>
      <sz val="12"/>
      <color indexed="9"/>
      <name val="Calibri"/>
      <family val="2"/>
    </font>
    <font>
      <b/>
      <sz val="10"/>
      <name val="Calibri"/>
      <family val="2"/>
    </font>
    <font>
      <sz val="10"/>
      <name val="Verdana"/>
      <family val="2"/>
    </font>
    <font>
      <sz val="10"/>
      <name val="Trebuchet MS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5" fontId="2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</cellStyleXfs>
  <cellXfs count="131">
    <xf numFmtId="0" fontId="0" fillId="0" borderId="0" xfId="0"/>
    <xf numFmtId="0" fontId="1" fillId="0" borderId="0" xfId="0" applyFont="1"/>
    <xf numFmtId="164" fontId="1" fillId="0" borderId="0" xfId="2" applyNumberFormat="1" applyFont="1"/>
    <xf numFmtId="9" fontId="1" fillId="0" borderId="0" xfId="2" applyNumberFormat="1" applyFont="1"/>
    <xf numFmtId="0" fontId="0" fillId="2" borderId="0" xfId="0" applyFill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 applyProtection="1">
      <alignment vertical="center"/>
      <protection locked="0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 applyProtection="1">
      <alignment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5" fillId="2" borderId="0" xfId="0" applyFont="1" applyFill="1" applyBorder="1" applyAlignment="1">
      <alignment vertical="center" wrapText="1"/>
    </xf>
    <xf numFmtId="0" fontId="7" fillId="2" borderId="0" xfId="3" applyFill="1" applyAlignment="1" applyProtection="1">
      <alignment vertical="center"/>
    </xf>
    <xf numFmtId="0" fontId="2" fillId="2" borderId="2" xfId="0" applyFont="1" applyFill="1" applyBorder="1" applyAlignment="1">
      <alignment vertical="center"/>
    </xf>
    <xf numFmtId="0" fontId="4" fillId="2" borderId="0" xfId="0" applyFont="1" applyFill="1" applyAlignment="1"/>
    <xf numFmtId="0" fontId="8" fillId="2" borderId="0" xfId="0" applyFont="1" applyFill="1" applyBorder="1" applyAlignment="1"/>
    <xf numFmtId="0" fontId="9" fillId="2" borderId="0" xfId="0" applyFont="1" applyFill="1" applyBorder="1" applyAlignment="1"/>
    <xf numFmtId="0" fontId="4" fillId="2" borderId="0" xfId="0" applyFont="1" applyFill="1" applyBorder="1" applyAlignment="1"/>
    <xf numFmtId="0" fontId="10" fillId="2" borderId="0" xfId="0" applyFont="1" applyFill="1" applyAlignment="1">
      <alignment vertical="top"/>
    </xf>
    <xf numFmtId="0" fontId="11" fillId="2" borderId="0" xfId="0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10" fillId="2" borderId="0" xfId="0" applyFont="1" applyFill="1" applyBorder="1" applyAlignment="1">
      <alignment vertical="top"/>
    </xf>
    <xf numFmtId="0" fontId="5" fillId="2" borderId="0" xfId="0" applyFont="1" applyFill="1" applyBorder="1" applyAlignment="1" applyProtection="1">
      <alignment vertical="center"/>
      <protection locked="0"/>
    </xf>
    <xf numFmtId="0" fontId="2" fillId="2" borderId="1" xfId="0" applyFont="1" applyFill="1" applyBorder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6" xfId="2" applyNumberFormat="1" applyFont="1" applyFill="1" applyBorder="1" applyAlignment="1" applyProtection="1">
      <alignment horizontal="center" vertical="center" wrapText="1"/>
      <protection locked="0"/>
    </xf>
    <xf numFmtId="0" fontId="6" fillId="4" borderId="6" xfId="2" applyNumberFormat="1" applyFont="1" applyFill="1" applyBorder="1" applyAlignment="1" applyProtection="1">
      <alignment horizontal="center" vertical="center" wrapText="1"/>
      <protection locked="0"/>
    </xf>
    <xf numFmtId="0" fontId="13" fillId="2" borderId="0" xfId="0" applyFont="1" applyFill="1" applyBorder="1" applyAlignment="1" applyProtection="1">
      <alignment horizontal="center" vertical="center"/>
      <protection locked="0"/>
    </xf>
    <xf numFmtId="0" fontId="13" fillId="2" borderId="0" xfId="2" applyNumberFormat="1" applyFont="1" applyFill="1" applyBorder="1" applyAlignment="1" applyProtection="1">
      <alignment horizontal="center" vertical="center" wrapText="1"/>
      <protection locked="0"/>
    </xf>
    <xf numFmtId="0" fontId="13" fillId="2" borderId="0" xfId="2" applyNumberFormat="1" applyFont="1" applyFill="1" applyBorder="1" applyAlignment="1" applyProtection="1">
      <alignment vertical="center" wrapText="1"/>
      <protection locked="0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11" fillId="2" borderId="0" xfId="0" applyFont="1" applyFill="1" applyBorder="1" applyAlignment="1" applyProtection="1">
      <alignment vertical="center"/>
      <protection locked="0"/>
    </xf>
    <xf numFmtId="0" fontId="6" fillId="2" borderId="0" xfId="0" applyFont="1" applyFill="1" applyBorder="1" applyAlignment="1" applyProtection="1">
      <alignment vertical="center"/>
      <protection locked="0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 applyProtection="1">
      <alignment horizontal="left" vertical="center"/>
      <protection locked="0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right" vertical="center"/>
    </xf>
    <xf numFmtId="0" fontId="16" fillId="2" borderId="1" xfId="0" applyFont="1" applyFill="1" applyBorder="1" applyAlignment="1">
      <alignment vertical="center"/>
    </xf>
    <xf numFmtId="0" fontId="17" fillId="2" borderId="1" xfId="0" applyFont="1" applyFill="1" applyBorder="1" applyAlignment="1">
      <alignment horizontal="center" vertical="center"/>
    </xf>
    <xf numFmtId="14" fontId="5" fillId="2" borderId="0" xfId="0" applyNumberFormat="1" applyFont="1" applyFill="1" applyAlignment="1" applyProtection="1">
      <alignment vertical="center"/>
      <protection locked="0"/>
    </xf>
    <xf numFmtId="0" fontId="5" fillId="2" borderId="6" xfId="0" applyFont="1" applyFill="1" applyBorder="1" applyAlignment="1">
      <alignment vertical="center"/>
    </xf>
    <xf numFmtId="0" fontId="6" fillId="3" borderId="0" xfId="0" applyFont="1" applyFill="1" applyBorder="1" applyAlignment="1" applyProtection="1">
      <alignment vertical="center"/>
      <protection locked="0"/>
    </xf>
    <xf numFmtId="0" fontId="5" fillId="2" borderId="5" xfId="0" applyFont="1" applyFill="1" applyBorder="1" applyAlignment="1">
      <alignment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0" xfId="0" applyFont="1" applyFill="1" applyBorder="1" applyAlignment="1"/>
    <xf numFmtId="0" fontId="20" fillId="2" borderId="0" xfId="0" applyFont="1" applyFill="1" applyBorder="1" applyAlignment="1">
      <alignment vertical="top"/>
    </xf>
    <xf numFmtId="164" fontId="5" fillId="2" borderId="4" xfId="2" applyFont="1" applyFill="1" applyBorder="1" applyAlignment="1" applyProtection="1">
      <alignment vertical="center"/>
      <protection locked="0"/>
    </xf>
    <xf numFmtId="165" fontId="5" fillId="2" borderId="6" xfId="1" applyNumberFormat="1" applyFont="1" applyFill="1" applyBorder="1" applyAlignment="1" applyProtection="1">
      <alignment horizontal="center" vertical="center"/>
      <protection locked="0"/>
    </xf>
    <xf numFmtId="165" fontId="5" fillId="2" borderId="4" xfId="0" applyNumberFormat="1" applyFont="1" applyFill="1" applyBorder="1" applyAlignment="1" applyProtection="1">
      <alignment vertical="center"/>
      <protection locked="0"/>
    </xf>
    <xf numFmtId="164" fontId="6" fillId="4" borderId="4" xfId="2" applyFont="1" applyFill="1" applyBorder="1" applyAlignment="1" applyProtection="1">
      <alignment vertical="center" wrapText="1"/>
      <protection locked="0"/>
    </xf>
    <xf numFmtId="165" fontId="6" fillId="4" borderId="6" xfId="2" applyNumberFormat="1" applyFont="1" applyFill="1" applyBorder="1" applyAlignment="1" applyProtection="1">
      <alignment horizontal="center" vertical="center" wrapText="1"/>
      <protection locked="0"/>
    </xf>
    <xf numFmtId="167" fontId="6" fillId="4" borderId="4" xfId="2" applyNumberFormat="1" applyFont="1" applyFill="1" applyBorder="1" applyAlignment="1" applyProtection="1">
      <alignment vertical="center" wrapText="1"/>
      <protection locked="0"/>
    </xf>
    <xf numFmtId="165" fontId="13" fillId="2" borderId="5" xfId="2" applyNumberFormat="1" applyFont="1" applyFill="1" applyBorder="1" applyAlignment="1" applyProtection="1">
      <alignment horizontal="center" vertical="center" wrapText="1"/>
      <protection locked="0"/>
    </xf>
    <xf numFmtId="167" fontId="13" fillId="2" borderId="5" xfId="2" applyNumberFormat="1" applyFont="1" applyFill="1" applyBorder="1" applyAlignment="1" applyProtection="1">
      <alignment vertical="center" wrapText="1"/>
      <protection locked="0"/>
    </xf>
    <xf numFmtId="165" fontId="13" fillId="2" borderId="11" xfId="2" applyNumberFormat="1" applyFont="1" applyFill="1" applyBorder="1" applyAlignment="1" applyProtection="1">
      <alignment horizontal="center" vertical="center" wrapText="1"/>
      <protection locked="0"/>
    </xf>
    <xf numFmtId="167" fontId="13" fillId="2" borderId="12" xfId="2" applyNumberFormat="1" applyFont="1" applyFill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>
      <alignment vertical="center"/>
    </xf>
    <xf numFmtId="0" fontId="5" fillId="2" borderId="14" xfId="0" applyFont="1" applyFill="1" applyBorder="1" applyAlignment="1">
      <alignment vertical="center"/>
    </xf>
    <xf numFmtId="165" fontId="5" fillId="2" borderId="0" xfId="0" applyNumberFormat="1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vertical="center"/>
    </xf>
    <xf numFmtId="166" fontId="6" fillId="2" borderId="18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 applyProtection="1">
      <alignment vertical="center"/>
      <protection locked="0"/>
    </xf>
    <xf numFmtId="0" fontId="5" fillId="2" borderId="21" xfId="0" applyFont="1" applyFill="1" applyBorder="1" applyAlignment="1" applyProtection="1">
      <alignment vertical="center"/>
      <protection locked="0"/>
    </xf>
    <xf numFmtId="165" fontId="5" fillId="2" borderId="22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 applyProtection="1">
      <alignment horizontal="center" vertical="center"/>
      <protection locked="0"/>
    </xf>
    <xf numFmtId="0" fontId="6" fillId="2" borderId="23" xfId="0" applyFont="1" applyFill="1" applyBorder="1" applyAlignment="1" applyProtection="1">
      <alignment horizontal="center" vertical="center"/>
      <protection locked="0"/>
    </xf>
    <xf numFmtId="0" fontId="22" fillId="2" borderId="0" xfId="0" applyFont="1" applyFill="1" applyAlignment="1" applyProtection="1">
      <alignment vertical="center"/>
      <protection locked="0"/>
    </xf>
    <xf numFmtId="0" fontId="22" fillId="2" borderId="2" xfId="0" applyFont="1" applyFill="1" applyBorder="1" applyAlignment="1" applyProtection="1">
      <alignment vertical="center"/>
      <protection locked="0"/>
    </xf>
    <xf numFmtId="0" fontId="0" fillId="2" borderId="2" xfId="0" applyFill="1" applyBorder="1"/>
    <xf numFmtId="0" fontId="6" fillId="2" borderId="0" xfId="0" quotePrefix="1" applyFont="1" applyFill="1" applyAlignment="1" applyProtection="1">
      <alignment vertical="center"/>
      <protection locked="0"/>
    </xf>
    <xf numFmtId="164" fontId="1" fillId="0" borderId="0" xfId="2" applyFont="1"/>
    <xf numFmtId="164" fontId="1" fillId="0" borderId="0" xfId="0" applyNumberFormat="1" applyFont="1"/>
    <xf numFmtId="164" fontId="5" fillId="2" borderId="0" xfId="2" applyFont="1" applyFill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vertical="center"/>
      <protection locked="0"/>
    </xf>
    <xf numFmtId="169" fontId="5" fillId="2" borderId="6" xfId="1" applyNumberFormat="1" applyFont="1" applyFill="1" applyBorder="1" applyAlignment="1" applyProtection="1">
      <alignment horizontal="center" vertical="center"/>
      <protection locked="0"/>
    </xf>
    <xf numFmtId="0" fontId="25" fillId="2" borderId="14" xfId="0" applyFont="1" applyFill="1" applyBorder="1" applyAlignment="1">
      <alignment vertical="center"/>
    </xf>
    <xf numFmtId="0" fontId="27" fillId="2" borderId="0" xfId="0" quotePrefix="1" applyFont="1" applyFill="1"/>
    <xf numFmtId="169" fontId="13" fillId="2" borderId="5" xfId="2" applyNumberFormat="1" applyFont="1" applyFill="1" applyBorder="1" applyAlignment="1" applyProtection="1">
      <alignment horizontal="center" vertical="center" wrapText="1"/>
      <protection locked="0"/>
    </xf>
    <xf numFmtId="169" fontId="13" fillId="2" borderId="12" xfId="2" applyNumberFormat="1" applyFont="1" applyFill="1" applyBorder="1" applyAlignment="1" applyProtection="1">
      <alignment horizontal="center" vertical="center" wrapText="1"/>
      <protection locked="0"/>
    </xf>
    <xf numFmtId="169" fontId="13" fillId="2" borderId="13" xfId="2" applyNumberFormat="1" applyFont="1" applyFill="1" applyBorder="1" applyAlignment="1" applyProtection="1">
      <alignment horizontal="center" vertical="center" wrapText="1"/>
      <protection locked="0"/>
    </xf>
    <xf numFmtId="0" fontId="26" fillId="2" borderId="0" xfId="0" applyFont="1" applyFill="1" applyAlignment="1" applyProtection="1">
      <alignment horizontal="center" vertical="center"/>
      <protection locked="0"/>
    </xf>
    <xf numFmtId="0" fontId="25" fillId="2" borderId="0" xfId="0" applyFont="1" applyFill="1" applyAlignment="1" applyProtection="1">
      <alignment horizontal="center" vertical="center"/>
      <protection locked="0"/>
    </xf>
    <xf numFmtId="169" fontId="6" fillId="3" borderId="0" xfId="0" applyNumberFormat="1" applyFont="1" applyFill="1" applyBorder="1" applyAlignment="1">
      <alignment horizontal="center" vertical="center"/>
    </xf>
    <xf numFmtId="169" fontId="6" fillId="3" borderId="15" xfId="0" applyNumberFormat="1" applyFont="1" applyFill="1" applyBorder="1" applyAlignment="1">
      <alignment horizontal="center" vertical="center"/>
    </xf>
    <xf numFmtId="169" fontId="6" fillId="3" borderId="18" xfId="0" applyNumberFormat="1" applyFont="1" applyFill="1" applyBorder="1" applyAlignment="1">
      <alignment horizontal="center" vertical="center"/>
    </xf>
    <xf numFmtId="169" fontId="6" fillId="3" borderId="19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 applyProtection="1">
      <alignment horizontal="center" vertical="center"/>
      <protection locked="0"/>
    </xf>
    <xf numFmtId="0" fontId="6" fillId="3" borderId="20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6" fillId="2" borderId="0" xfId="0" applyFont="1" applyFill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12" fillId="2" borderId="6" xfId="0" applyFont="1" applyFill="1" applyBorder="1"/>
    <xf numFmtId="169" fontId="5" fillId="2" borderId="4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9" fontId="12" fillId="2" borderId="5" xfId="0" applyNumberFormat="1" applyFont="1" applyFill="1" applyBorder="1" applyAlignment="1">
      <alignment horizontal="center"/>
    </xf>
    <xf numFmtId="169" fontId="12" fillId="2" borderId="7" xfId="0" applyNumberFormat="1" applyFont="1" applyFill="1" applyBorder="1" applyAlignment="1">
      <alignment horizontal="center"/>
    </xf>
    <xf numFmtId="0" fontId="6" fillId="4" borderId="6" xfId="0" applyFont="1" applyFill="1" applyBorder="1" applyAlignment="1" applyProtection="1">
      <alignment horizontal="center" vertical="center"/>
      <protection locked="0"/>
    </xf>
    <xf numFmtId="0" fontId="6" fillId="4" borderId="4" xfId="2" applyNumberFormat="1" applyFont="1" applyFill="1" applyBorder="1" applyAlignment="1" applyProtection="1">
      <alignment horizontal="center" vertical="center" wrapText="1"/>
      <protection locked="0"/>
    </xf>
    <xf numFmtId="0" fontId="6" fillId="4" borderId="5" xfId="2" applyNumberFormat="1" applyFont="1" applyFill="1" applyBorder="1" applyAlignment="1" applyProtection="1">
      <alignment horizontal="center" vertical="center" wrapText="1"/>
      <protection locked="0"/>
    </xf>
    <xf numFmtId="0" fontId="6" fillId="4" borderId="7" xfId="2" applyNumberFormat="1" applyFont="1" applyFill="1" applyBorder="1" applyAlignment="1" applyProtection="1">
      <alignment horizontal="center" vertical="center" wrapText="1"/>
      <protection locked="0"/>
    </xf>
    <xf numFmtId="169" fontId="6" fillId="4" borderId="5" xfId="2" applyNumberFormat="1" applyFont="1" applyFill="1" applyBorder="1" applyAlignment="1" applyProtection="1">
      <alignment horizontal="center" vertical="center" wrapText="1"/>
      <protection locked="0"/>
    </xf>
    <xf numFmtId="169" fontId="6" fillId="4" borderId="7" xfId="2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>
      <alignment horizontal="center" vertical="center" wrapText="1"/>
    </xf>
    <xf numFmtId="0" fontId="6" fillId="3" borderId="0" xfId="0" quotePrefix="1" applyFont="1" applyFill="1" applyBorder="1" applyAlignment="1" applyProtection="1">
      <alignment horizontal="left" vertical="center"/>
      <protection locked="0"/>
    </xf>
    <xf numFmtId="0" fontId="6" fillId="3" borderId="0" xfId="0" applyFont="1" applyFill="1" applyBorder="1" applyAlignment="1" applyProtection="1">
      <alignment horizontal="left" vertical="center"/>
      <protection locked="0"/>
    </xf>
    <xf numFmtId="0" fontId="6" fillId="3" borderId="0" xfId="0" applyFont="1" applyFill="1" applyAlignment="1">
      <alignment horizontal="left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3" borderId="0" xfId="0" applyFont="1" applyFill="1" applyAlignment="1" applyProtection="1">
      <alignment horizontal="left" vertical="center"/>
      <protection locked="0"/>
    </xf>
    <xf numFmtId="168" fontId="6" fillId="3" borderId="0" xfId="0" applyNumberFormat="1" applyFont="1" applyFill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6" fillId="2" borderId="0" xfId="0" quotePrefix="1" applyFont="1" applyFill="1" applyAlignment="1">
      <alignment vertical="center"/>
    </xf>
  </cellXfs>
  <cellStyles count="4">
    <cellStyle name="Comma" xfId="1" builtinId="3"/>
    <cellStyle name="Comma [0]" xfId="2" builtinId="6"/>
    <cellStyle name="Hyperlink" xfId="3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</xdr:colOff>
      <xdr:row>0</xdr:row>
      <xdr:rowOff>139065</xdr:rowOff>
    </xdr:from>
    <xdr:to>
      <xdr:col>14</xdr:col>
      <xdr:colOff>1168400</xdr:colOff>
      <xdr:row>3</xdr:row>
      <xdr:rowOff>195580</xdr:rowOff>
    </xdr:to>
    <xdr:grpSp>
      <xdr:nvGrpSpPr>
        <xdr:cNvPr id="3" name="Group 2"/>
        <xdr:cNvGrpSpPr/>
      </xdr:nvGrpSpPr>
      <xdr:grpSpPr>
        <a:xfrm>
          <a:off x="193012" y="139065"/>
          <a:ext cx="8363475" cy="959319"/>
          <a:chOff x="289" y="204"/>
          <a:chExt cx="13171" cy="1498"/>
        </a:xfrm>
      </xdr:grpSpPr>
      <xdr:sp macro="" textlink="">
        <xdr:nvSpPr>
          <xdr:cNvPr id="2" name="AutoShape 2" descr="LOGO PAPUA EXPRESSINDO LOGISTIC (PEX)"/>
          <xdr:cNvSpPr/>
        </xdr:nvSpPr>
        <xdr:spPr>
          <a:xfrm>
            <a:off x="289" y="204"/>
            <a:ext cx="2128" cy="1498"/>
          </a:xfrm>
          <a:prstGeom prst="roundRect">
            <a:avLst>
              <a:gd name="adj" fmla="val 16667"/>
            </a:avLst>
          </a:prstGeom>
          <a:blipFill rotWithShape="1">
            <a:blip xmlns:r="http://schemas.openxmlformats.org/officeDocument/2006/relationships" r:embed="rId1" cstate="print"/>
            <a:stretch>
              <a:fillRect/>
            </a:stretch>
          </a:blipFill>
          <a:ln w="9525">
            <a:noFill/>
          </a:ln>
        </xdr:spPr>
      </xdr:sp>
      <xdr:sp macro="" textlink="">
        <xdr:nvSpPr>
          <xdr:cNvPr id="7" name="WordArt 5"/>
          <xdr:cNvSpPr>
            <a:spLocks noChangeArrowheads="1" noChangeShapeType="1" noTextEdit="1"/>
          </xdr:cNvSpPr>
        </xdr:nvSpPr>
        <xdr:spPr>
          <a:xfrm>
            <a:off x="10010" y="220"/>
            <a:ext cx="3450" cy="986"/>
          </a:xfrm>
          <a:prstGeom prst="rect">
            <a:avLst/>
          </a:prstGeom>
        </xdr:spPr>
        <xdr:txBody>
          <a:bodyPr wrap="none" fromWordArt="1">
            <a:prstTxWarp prst="textPlain">
              <a:avLst>
                <a:gd name="adj" fmla="val 50000"/>
              </a:avLst>
            </a:prstTxWarp>
          </a:bodyPr>
          <a:lstStyle/>
          <a:p>
            <a:pPr algn="r" rtl="0"/>
            <a:r>
              <a:rPr lang="en-US" sz="3600" u="sng" kern="10" spc="0">
                <a:ln w="6350">
                  <a:solidFill>
                    <a:srgbClr val="000000"/>
                  </a:solidFill>
                  <a:round/>
                </a:ln>
                <a:solidFill>
                  <a:srgbClr val="3333FF"/>
                </a:solidFill>
                <a:effectLst/>
                <a:latin typeface="Aharoni" panose="02010803020104030203" pitchFamily="2" charset="-79"/>
                <a:cs typeface="Aharoni" panose="02010803020104030203" pitchFamily="2" charset="-79"/>
              </a:rPr>
              <a:t>I N V O I C E</a:t>
            </a:r>
          </a:p>
          <a:p>
            <a:pPr algn="r" rtl="0"/>
            <a:r>
              <a:rPr lang="en-US" sz="3600" i="1" u="none" kern="10" spc="0">
                <a:ln w="6350">
                  <a:noFill/>
                  <a:round/>
                </a:ln>
                <a:solidFill>
                  <a:sysClr val="windowText" lastClr="000000"/>
                </a:solidFill>
                <a:effectLst/>
                <a:latin typeface="Monotype Corsiva" panose="03010101010201010101" charset="0"/>
                <a:cs typeface="Aharoni" panose="02010803020104030203" pitchFamily="2" charset="-79"/>
              </a:rPr>
              <a:t>Faktur</a:t>
            </a:r>
          </a:p>
        </xdr:txBody>
      </xdr:sp>
      <xdr:sp macro="" textlink="">
        <xdr:nvSpPr>
          <xdr:cNvPr id="4" name="WordArt 5"/>
          <xdr:cNvSpPr/>
        </xdr:nvSpPr>
        <xdr:spPr>
          <a:xfrm>
            <a:off x="2570" y="350"/>
            <a:ext cx="5310" cy="587"/>
          </a:xfrm>
          <a:prstGeom prst="rect">
            <a:avLst/>
          </a:prstGeom>
        </xdr:spPr>
        <xdr:txBody>
          <a:bodyPr vertOverflow="overflow" wrap="none" fromWordArt="1">
            <a:prstTxWarp prst="textPlain">
              <a:avLst>
                <a:gd name="adj" fmla="val 50000"/>
              </a:avLst>
            </a:prstTxWarp>
            <a:noAutofit/>
          </a:bodyPr>
          <a:lstStyle/>
          <a:p>
            <a:pPr algn="ctr"/>
            <a:r>
              <a:rPr lang="en-US" sz="3600">
                <a:ln w="6350" cap="flat" cmpd="sng">
                  <a:solidFill>
                    <a:srgbClr val="000000"/>
                  </a:solidFill>
                  <a:prstDash val="solid"/>
                  <a:headEnd type="none" w="med" len="med"/>
                  <a:tailEnd type="none" w="med" len="med"/>
                </a:ln>
                <a:solidFill>
                  <a:srgbClr val="3333FF"/>
                </a:solidFill>
                <a:latin typeface="Aharoni" panose="02010803020104030203" charset="0"/>
                <a:ea typeface="Aharoni" panose="02010803020104030203" charset="0"/>
              </a:rPr>
              <a:t>PT.  PAPUA  EXPRESSINDO  LOGISTIK</a:t>
            </a:r>
          </a:p>
        </xdr:txBody>
      </xdr:sp>
      <xdr:sp macro="" textlink="">
        <xdr:nvSpPr>
          <xdr:cNvPr id="5" name="WordArt 6"/>
          <xdr:cNvSpPr/>
        </xdr:nvSpPr>
        <xdr:spPr>
          <a:xfrm>
            <a:off x="2730" y="1024"/>
            <a:ext cx="4979" cy="480"/>
          </a:xfrm>
          <a:prstGeom prst="rect">
            <a:avLst/>
          </a:prstGeom>
        </xdr:spPr>
        <xdr:txBody>
          <a:bodyPr vertOverflow="overflow" wrap="none" fromWordArt="1">
            <a:prstTxWarp prst="textPlain">
              <a:avLst>
                <a:gd name="adj" fmla="val 50000"/>
              </a:avLst>
            </a:prstTxWarp>
            <a:noAutofit/>
          </a:bodyPr>
          <a:lstStyle/>
          <a:p>
            <a:pPr algn="ctr"/>
            <a:r>
              <a:rPr lang="en-US" sz="3600">
                <a:solidFill>
                  <a:srgbClr val="000000"/>
                </a:solidFill>
                <a:latin typeface="Monotype Corsiva" panose="03010101010201010101" charset="0"/>
                <a:ea typeface="Monotype Corsiva" panose="03010101010201010101" charset="0"/>
              </a:rPr>
              <a:t>Air Freight, Sea Freight, Handling &amp; Trucking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pua@expressindo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tabSelected="1" zoomScale="115" zoomScaleNormal="115" workbookViewId="0">
      <selection activeCell="L59" sqref="L59"/>
    </sheetView>
  </sheetViews>
  <sheetFormatPr defaultColWidth="0" defaultRowHeight="15" zeroHeight="1"/>
  <cols>
    <col min="1" max="1" width="2.7109375" style="5" customWidth="1"/>
    <col min="2" max="2" width="9.7109375" style="5" customWidth="1"/>
    <col min="3" max="3" width="2.7109375" style="5" customWidth="1"/>
    <col min="4" max="4" width="9.7109375" style="5" customWidth="1"/>
    <col min="5" max="5" width="9.5703125" style="5" customWidth="1"/>
    <col min="6" max="7" width="9.7109375" style="5" customWidth="1"/>
    <col min="8" max="8" width="2.7109375" style="5" customWidth="1"/>
    <col min="9" max="11" width="9.7109375" style="5" customWidth="1"/>
    <col min="12" max="12" width="18.7109375" style="5" customWidth="1"/>
    <col min="13" max="13" width="2.7109375" style="5" customWidth="1"/>
    <col min="14" max="14" width="3.7109375" style="5" customWidth="1"/>
    <col min="15" max="15" width="17.7109375" style="5" customWidth="1"/>
    <col min="16" max="16" width="2.7109375" style="5" customWidth="1"/>
    <col min="17" max="16384" width="9.140625" style="5" hidden="1"/>
  </cols>
  <sheetData>
    <row r="1" spans="1:15" ht="12" customHeight="1"/>
    <row r="2" spans="1:15" ht="36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43"/>
      <c r="M2" s="43"/>
      <c r="N2" s="6"/>
      <c r="O2" s="44"/>
    </row>
    <row r="3" spans="1:15" ht="23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45"/>
      <c r="M3" s="46"/>
      <c r="N3" s="129"/>
      <c r="O3" s="129"/>
    </row>
    <row r="4" spans="1:15" ht="23.25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47" t="s">
        <v>0</v>
      </c>
      <c r="M4" s="46" t="s">
        <v>1</v>
      </c>
      <c r="N4" s="130" t="s">
        <v>65</v>
      </c>
      <c r="O4" s="129"/>
    </row>
    <row r="5" spans="1:15" ht="8.1" customHeight="1">
      <c r="A5" s="8"/>
      <c r="B5" s="10"/>
      <c r="C5" s="10"/>
      <c r="D5" s="10"/>
      <c r="E5" s="10"/>
      <c r="F5" s="10"/>
      <c r="G5" s="10"/>
      <c r="H5" s="10"/>
      <c r="I5" s="10"/>
      <c r="J5" s="10"/>
      <c r="K5" s="10"/>
      <c r="L5" s="48"/>
      <c r="M5" s="49"/>
      <c r="N5" s="48"/>
      <c r="O5" s="48"/>
    </row>
    <row r="6" spans="1:15" ht="8.1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45"/>
      <c r="M6" s="46"/>
      <c r="N6" s="45"/>
      <c r="O6" s="45"/>
    </row>
    <row r="7" spans="1:15" s="4" customFormat="1" ht="20.100000000000001" customHeight="1">
      <c r="A7" s="11"/>
      <c r="B7" s="12" t="s">
        <v>2</v>
      </c>
      <c r="C7" s="13" t="s">
        <v>1</v>
      </c>
      <c r="D7" s="14" t="s">
        <v>3</v>
      </c>
      <c r="E7" s="12"/>
      <c r="F7" s="12"/>
      <c r="G7" s="12"/>
      <c r="H7" s="12"/>
      <c r="I7" s="12"/>
      <c r="J7" s="12"/>
      <c r="K7" s="12"/>
      <c r="L7" s="11" t="s">
        <v>4</v>
      </c>
      <c r="M7" s="28" t="s">
        <v>1</v>
      </c>
      <c r="N7" s="128">
        <v>44229</v>
      </c>
      <c r="O7" s="128"/>
    </row>
    <row r="8" spans="1:15" s="4" customFormat="1" ht="5.0999999999999996" customHeight="1">
      <c r="A8" s="11"/>
      <c r="B8" s="12"/>
      <c r="C8" s="13"/>
      <c r="D8" s="14"/>
      <c r="E8" s="12"/>
      <c r="F8" s="12"/>
      <c r="G8" s="12"/>
      <c r="H8" s="12"/>
      <c r="I8" s="12"/>
      <c r="J8" s="12"/>
      <c r="K8" s="12"/>
      <c r="L8" s="11"/>
      <c r="M8" s="28"/>
      <c r="N8" s="11"/>
      <c r="O8" s="50"/>
    </row>
    <row r="9" spans="1:15" s="4" customFormat="1" ht="20.100000000000001" customHeight="1">
      <c r="A9" s="11"/>
      <c r="B9" s="12"/>
      <c r="C9" s="13"/>
      <c r="D9" s="14" t="s">
        <v>5</v>
      </c>
      <c r="E9" s="12"/>
      <c r="F9" s="12"/>
      <c r="G9" s="12"/>
      <c r="H9" s="12"/>
      <c r="I9" s="12"/>
      <c r="J9" s="12"/>
      <c r="K9" s="12"/>
      <c r="L9" s="11" t="s">
        <v>6</v>
      </c>
      <c r="M9" s="28" t="s">
        <v>1</v>
      </c>
      <c r="N9" s="128">
        <f>N7</f>
        <v>44229</v>
      </c>
      <c r="O9" s="128"/>
    </row>
    <row r="10" spans="1:15" s="4" customFormat="1" ht="5.0999999999999996" customHeight="1">
      <c r="A10" s="11"/>
      <c r="B10" s="12"/>
      <c r="C10" s="13"/>
      <c r="D10" s="14"/>
      <c r="E10" s="12"/>
      <c r="F10" s="12"/>
      <c r="G10" s="12"/>
      <c r="H10" s="12"/>
      <c r="I10" s="12"/>
      <c r="J10" s="12"/>
      <c r="K10" s="12"/>
      <c r="L10" s="11"/>
      <c r="M10" s="28"/>
      <c r="N10" s="11"/>
      <c r="O10" s="50"/>
    </row>
    <row r="11" spans="1:15" s="4" customFormat="1" ht="20.100000000000001" customHeight="1">
      <c r="A11" s="11"/>
      <c r="B11" s="12" t="s">
        <v>7</v>
      </c>
      <c r="C11" s="13" t="s">
        <v>1</v>
      </c>
      <c r="D11" s="82" t="s">
        <v>8</v>
      </c>
      <c r="E11" s="12"/>
      <c r="F11" s="12"/>
      <c r="G11" s="12"/>
      <c r="H11" s="12"/>
      <c r="I11" s="12"/>
      <c r="J11" s="12"/>
      <c r="K11" s="12"/>
      <c r="L11" s="11" t="s">
        <v>9</v>
      </c>
      <c r="M11" s="28" t="s">
        <v>1</v>
      </c>
      <c r="N11" s="51"/>
      <c r="O11" s="52" t="s">
        <v>10</v>
      </c>
    </row>
    <row r="12" spans="1:15" s="4" customFormat="1" ht="5.0999999999999996" customHeight="1">
      <c r="A12" s="11"/>
      <c r="B12" s="12"/>
      <c r="C12" s="13"/>
      <c r="D12" s="14"/>
      <c r="E12" s="12"/>
      <c r="F12" s="12"/>
      <c r="G12" s="12"/>
      <c r="H12" s="12"/>
      <c r="I12" s="12"/>
      <c r="J12" s="12"/>
      <c r="K12" s="12"/>
      <c r="L12" s="11"/>
      <c r="M12" s="28"/>
      <c r="N12" s="53"/>
      <c r="O12" s="40"/>
    </row>
    <row r="13" spans="1:15" s="4" customFormat="1" ht="20.100000000000001" customHeight="1">
      <c r="A13" s="11"/>
      <c r="B13" s="12" t="s">
        <v>11</v>
      </c>
      <c r="C13" s="13" t="s">
        <v>1</v>
      </c>
      <c r="D13" s="14" t="s">
        <v>12</v>
      </c>
      <c r="E13" s="15"/>
      <c r="F13" s="15"/>
      <c r="G13" s="15"/>
      <c r="H13" s="15"/>
      <c r="I13" s="15"/>
      <c r="J13" s="15"/>
      <c r="K13" s="12"/>
      <c r="L13" s="11"/>
      <c r="M13" s="28" t="s">
        <v>1</v>
      </c>
      <c r="N13" s="54"/>
      <c r="O13" s="52" t="s">
        <v>13</v>
      </c>
    </row>
    <row r="14" spans="1:15" s="4" customFormat="1" ht="5.0999999999999996" customHeight="1">
      <c r="A14" s="11"/>
      <c r="B14" s="12"/>
      <c r="C14" s="13"/>
      <c r="D14" s="14"/>
      <c r="E14" s="15"/>
      <c r="F14" s="15"/>
      <c r="G14" s="15"/>
      <c r="H14" s="15"/>
      <c r="I14" s="15"/>
      <c r="J14" s="15"/>
      <c r="K14" s="12"/>
      <c r="L14" s="11"/>
      <c r="M14" s="28"/>
      <c r="N14" s="53"/>
      <c r="O14" s="40"/>
    </row>
    <row r="15" spans="1:15" s="4" customFormat="1" ht="20.100000000000001" customHeight="1">
      <c r="A15" s="11"/>
      <c r="B15" s="12" t="s">
        <v>14</v>
      </c>
      <c r="C15" s="13" t="s">
        <v>1</v>
      </c>
      <c r="D15" s="16" t="s">
        <v>15</v>
      </c>
      <c r="E15" s="15"/>
      <c r="F15" s="15"/>
      <c r="G15" s="15"/>
      <c r="H15" s="15"/>
      <c r="I15" s="15"/>
      <c r="J15" s="15"/>
      <c r="K15" s="12"/>
      <c r="L15" s="11"/>
      <c r="M15" s="28" t="s">
        <v>1</v>
      </c>
      <c r="N15" s="51"/>
      <c r="O15" s="52" t="s">
        <v>16</v>
      </c>
    </row>
    <row r="16" spans="1:15" ht="8.1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ht="8.1" customHeight="1">
      <c r="A17" s="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5" ht="20.100000000000001" customHeight="1">
      <c r="A18" s="18"/>
      <c r="B18" s="19" t="s">
        <v>17</v>
      </c>
      <c r="C18" s="19"/>
      <c r="D18" s="20"/>
      <c r="E18" s="20"/>
      <c r="F18" s="21"/>
      <c r="G18" s="19" t="s">
        <v>18</v>
      </c>
      <c r="H18" s="19"/>
      <c r="I18" s="20"/>
      <c r="J18" s="20"/>
      <c r="K18" s="55"/>
      <c r="L18" s="19" t="s">
        <v>19</v>
      </c>
      <c r="M18" s="19"/>
      <c r="N18" s="20"/>
      <c r="O18" s="20"/>
    </row>
    <row r="19" spans="1:15" ht="20.100000000000001" customHeight="1">
      <c r="A19" s="22"/>
      <c r="B19" s="23" t="s">
        <v>20</v>
      </c>
      <c r="C19" s="23"/>
      <c r="D19" s="24"/>
      <c r="E19" s="23"/>
      <c r="F19" s="25"/>
      <c r="G19" s="23" t="s">
        <v>21</v>
      </c>
      <c r="H19" s="23"/>
      <c r="I19" s="23"/>
      <c r="J19" s="23"/>
      <c r="K19" s="56"/>
      <c r="L19" s="23" t="s">
        <v>22</v>
      </c>
      <c r="M19" s="23"/>
      <c r="N19" s="23"/>
      <c r="O19" s="23"/>
    </row>
    <row r="20" spans="1:15" ht="20.100000000000001" customHeight="1">
      <c r="A20" s="11"/>
      <c r="B20" s="12" t="s">
        <v>23</v>
      </c>
      <c r="C20" s="13" t="s">
        <v>1</v>
      </c>
      <c r="D20" s="86" t="s">
        <v>66</v>
      </c>
      <c r="E20" s="86"/>
      <c r="F20" s="86"/>
      <c r="G20" s="12" t="s">
        <v>23</v>
      </c>
      <c r="H20" s="13" t="s">
        <v>1</v>
      </c>
      <c r="I20" s="86" t="s">
        <v>67</v>
      </c>
      <c r="J20" s="52"/>
      <c r="K20" s="12"/>
      <c r="L20" s="11" t="s">
        <v>24</v>
      </c>
      <c r="M20" s="31" t="s">
        <v>1</v>
      </c>
      <c r="N20" s="119" t="str">
        <f>D21</f>
        <v>JAYAPURA</v>
      </c>
      <c r="O20" s="119"/>
    </row>
    <row r="21" spans="1:15" ht="20.100000000000001" customHeight="1">
      <c r="A21" s="11"/>
      <c r="B21" s="12" t="s">
        <v>2</v>
      </c>
      <c r="C21" s="13" t="s">
        <v>1</v>
      </c>
      <c r="D21" s="127" t="s">
        <v>60</v>
      </c>
      <c r="E21" s="127"/>
      <c r="F21" s="26"/>
      <c r="G21" s="12" t="s">
        <v>2</v>
      </c>
      <c r="H21" s="13" t="s">
        <v>1</v>
      </c>
      <c r="I21" s="118" t="s">
        <v>60</v>
      </c>
      <c r="J21" s="118"/>
      <c r="K21" s="12"/>
      <c r="L21" s="11" t="s">
        <v>25</v>
      </c>
      <c r="M21" s="31" t="s">
        <v>1</v>
      </c>
      <c r="N21" s="119" t="str">
        <f>I21</f>
        <v>JAYAPURA</v>
      </c>
      <c r="O21" s="119"/>
    </row>
    <row r="22" spans="1:15" ht="20.100000000000001" customHeight="1">
      <c r="A22" s="11"/>
      <c r="B22" s="12"/>
      <c r="C22" s="13"/>
      <c r="D22" s="127"/>
      <c r="E22" s="127"/>
      <c r="F22" s="26"/>
      <c r="G22" s="12"/>
      <c r="H22" s="13"/>
      <c r="I22" s="118"/>
      <c r="J22" s="118"/>
      <c r="K22" s="12"/>
      <c r="L22" s="11" t="s">
        <v>26</v>
      </c>
      <c r="M22" s="31" t="s">
        <v>1</v>
      </c>
      <c r="N22" s="128">
        <f>N7</f>
        <v>44229</v>
      </c>
      <c r="O22" s="128"/>
    </row>
    <row r="23" spans="1:15" ht="20.100000000000001" customHeight="1">
      <c r="A23" s="11"/>
      <c r="B23" s="12" t="s">
        <v>7</v>
      </c>
      <c r="C23" s="13" t="s">
        <v>1</v>
      </c>
      <c r="D23" s="117"/>
      <c r="E23" s="118"/>
      <c r="F23" s="26"/>
      <c r="G23" s="12" t="s">
        <v>7</v>
      </c>
      <c r="H23" s="13" t="s">
        <v>1</v>
      </c>
      <c r="I23" s="89"/>
      <c r="K23" s="12"/>
      <c r="L23" s="11" t="s">
        <v>27</v>
      </c>
      <c r="M23" s="31" t="s">
        <v>1</v>
      </c>
      <c r="N23" s="119" t="s">
        <v>64</v>
      </c>
      <c r="O23" s="119"/>
    </row>
    <row r="24" spans="1:15" ht="8.1" customHeight="1">
      <c r="A24" s="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 ht="8.1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ht="50.1" customHeight="1">
      <c r="A26" s="28"/>
      <c r="B26" s="120" t="s">
        <v>28</v>
      </c>
      <c r="C26" s="120"/>
      <c r="D26" s="120"/>
      <c r="E26" s="29" t="s">
        <v>29</v>
      </c>
      <c r="F26" s="121" t="s">
        <v>30</v>
      </c>
      <c r="G26" s="122"/>
      <c r="H26" s="122"/>
      <c r="I26" s="122"/>
      <c r="J26" s="123"/>
      <c r="K26" s="30" t="s">
        <v>31</v>
      </c>
      <c r="L26" s="29" t="s">
        <v>32</v>
      </c>
      <c r="M26" s="124" t="s">
        <v>33</v>
      </c>
      <c r="N26" s="125"/>
      <c r="O26" s="126"/>
    </row>
    <row r="27" spans="1:15" ht="20.100000000000001" customHeight="1">
      <c r="A27" s="31"/>
      <c r="B27" s="103"/>
      <c r="C27" s="104"/>
      <c r="D27" s="104"/>
      <c r="E27" s="32">
        <v>1</v>
      </c>
      <c r="F27" s="116" t="s">
        <v>68</v>
      </c>
      <c r="G27" s="106"/>
      <c r="H27" s="106"/>
      <c r="I27" s="106"/>
      <c r="J27" s="107"/>
      <c r="K27" s="57">
        <v>2</v>
      </c>
      <c r="L27" s="87">
        <v>1000000</v>
      </c>
      <c r="M27" s="59">
        <f t="shared" ref="M27" si="0">SUM(J27*L27)</f>
        <v>0</v>
      </c>
      <c r="N27" s="108">
        <f>SUM(L27*K27)</f>
        <v>2000000</v>
      </c>
      <c r="O27" s="109"/>
    </row>
    <row r="28" spans="1:15" ht="20.100000000000001" customHeight="1">
      <c r="A28" s="31"/>
      <c r="B28" s="103"/>
      <c r="C28" s="104"/>
      <c r="D28" s="104"/>
      <c r="E28" s="32"/>
      <c r="F28" s="116"/>
      <c r="G28" s="106"/>
      <c r="H28" s="106"/>
      <c r="I28" s="106"/>
      <c r="J28" s="107"/>
      <c r="K28" s="57"/>
      <c r="L28" s="87">
        <v>0</v>
      </c>
      <c r="M28" s="59"/>
      <c r="N28" s="108">
        <f>SUM(L28*K28)</f>
        <v>0</v>
      </c>
      <c r="O28" s="109"/>
    </row>
    <row r="29" spans="1:15" ht="20.100000000000001" customHeight="1">
      <c r="A29" s="31"/>
      <c r="B29" s="103"/>
      <c r="C29" s="104"/>
      <c r="D29" s="104"/>
      <c r="E29" s="32"/>
      <c r="F29" s="116"/>
      <c r="G29" s="106"/>
      <c r="H29" s="106"/>
      <c r="I29" s="106"/>
      <c r="J29" s="107"/>
      <c r="K29" s="57">
        <v>0</v>
      </c>
      <c r="L29" s="58">
        <v>0</v>
      </c>
      <c r="M29" s="59">
        <f t="shared" ref="M29:M41" si="1">SUM(J29*L29)</f>
        <v>0</v>
      </c>
      <c r="N29" s="108">
        <f t="shared" ref="N29:N41" si="2">SUM(L29*K29)</f>
        <v>0</v>
      </c>
      <c r="O29" s="109"/>
    </row>
    <row r="30" spans="1:15" ht="20.100000000000001" customHeight="1">
      <c r="A30" s="31"/>
      <c r="B30" s="103"/>
      <c r="C30" s="104"/>
      <c r="D30" s="104"/>
      <c r="E30" s="32"/>
      <c r="F30" s="116"/>
      <c r="G30" s="106"/>
      <c r="H30" s="106"/>
      <c r="I30" s="106"/>
      <c r="J30" s="107"/>
      <c r="K30" s="57">
        <v>0</v>
      </c>
      <c r="L30" s="58">
        <v>0</v>
      </c>
      <c r="M30" s="59">
        <f t="shared" si="1"/>
        <v>0</v>
      </c>
      <c r="N30" s="108">
        <f t="shared" si="2"/>
        <v>0</v>
      </c>
      <c r="O30" s="109"/>
    </row>
    <row r="31" spans="1:15" ht="20.100000000000001" customHeight="1">
      <c r="A31" s="31"/>
      <c r="B31" s="103"/>
      <c r="C31" s="104"/>
      <c r="D31" s="104"/>
      <c r="E31" s="32"/>
      <c r="F31" s="116"/>
      <c r="G31" s="106"/>
      <c r="H31" s="106"/>
      <c r="I31" s="106"/>
      <c r="J31" s="107"/>
      <c r="K31" s="57">
        <v>0</v>
      </c>
      <c r="L31" s="58">
        <v>0</v>
      </c>
      <c r="M31" s="59">
        <f t="shared" si="1"/>
        <v>0</v>
      </c>
      <c r="N31" s="108">
        <f t="shared" si="2"/>
        <v>0</v>
      </c>
      <c r="O31" s="109"/>
    </row>
    <row r="32" spans="1:15" ht="20.100000000000001" customHeight="1">
      <c r="A32" s="31"/>
      <c r="B32" s="103"/>
      <c r="C32" s="104"/>
      <c r="D32" s="104"/>
      <c r="E32" s="32"/>
      <c r="F32" s="116"/>
      <c r="G32" s="106"/>
      <c r="H32" s="106"/>
      <c r="I32" s="106"/>
      <c r="J32" s="107"/>
      <c r="K32" s="57">
        <v>0</v>
      </c>
      <c r="L32" s="58">
        <v>0</v>
      </c>
      <c r="M32" s="59">
        <f t="shared" si="1"/>
        <v>0</v>
      </c>
      <c r="N32" s="108">
        <f t="shared" si="2"/>
        <v>0</v>
      </c>
      <c r="O32" s="109"/>
    </row>
    <row r="33" spans="1:15" ht="20.100000000000001" customHeight="1">
      <c r="A33" s="31"/>
      <c r="B33" s="103"/>
      <c r="C33" s="104"/>
      <c r="D33" s="104"/>
      <c r="E33" s="32"/>
      <c r="F33" s="116"/>
      <c r="G33" s="106"/>
      <c r="H33" s="106"/>
      <c r="I33" s="106"/>
      <c r="J33" s="107"/>
      <c r="K33" s="57">
        <v>0</v>
      </c>
      <c r="L33" s="58">
        <v>0</v>
      </c>
      <c r="M33" s="59">
        <f t="shared" si="1"/>
        <v>0</v>
      </c>
      <c r="N33" s="108">
        <f t="shared" si="2"/>
        <v>0</v>
      </c>
      <c r="O33" s="109"/>
    </row>
    <row r="34" spans="1:15" ht="20.100000000000001" customHeight="1">
      <c r="A34" s="31"/>
      <c r="B34" s="103"/>
      <c r="C34" s="104"/>
      <c r="D34" s="104"/>
      <c r="E34" s="32"/>
      <c r="F34" s="116"/>
      <c r="G34" s="106"/>
      <c r="H34" s="106"/>
      <c r="I34" s="106"/>
      <c r="J34" s="107"/>
      <c r="K34" s="57">
        <v>0</v>
      </c>
      <c r="L34" s="58">
        <v>0</v>
      </c>
      <c r="M34" s="59">
        <f t="shared" si="1"/>
        <v>0</v>
      </c>
      <c r="N34" s="108">
        <f t="shared" si="2"/>
        <v>0</v>
      </c>
      <c r="O34" s="109"/>
    </row>
    <row r="35" spans="1:15" ht="20.100000000000001" customHeight="1">
      <c r="A35" s="31"/>
      <c r="B35" s="103"/>
      <c r="C35" s="104"/>
      <c r="D35" s="104"/>
      <c r="E35" s="32"/>
      <c r="F35" s="116"/>
      <c r="G35" s="106"/>
      <c r="H35" s="106"/>
      <c r="I35" s="106"/>
      <c r="J35" s="107"/>
      <c r="K35" s="57">
        <v>0</v>
      </c>
      <c r="L35" s="58">
        <v>0</v>
      </c>
      <c r="M35" s="59">
        <f t="shared" si="1"/>
        <v>0</v>
      </c>
      <c r="N35" s="108">
        <f t="shared" si="2"/>
        <v>0</v>
      </c>
      <c r="O35" s="109"/>
    </row>
    <row r="36" spans="1:15" ht="20.100000000000001" customHeight="1">
      <c r="A36" s="31"/>
      <c r="B36" s="103"/>
      <c r="C36" s="104"/>
      <c r="D36" s="104"/>
      <c r="E36" s="32"/>
      <c r="F36" s="116"/>
      <c r="G36" s="106"/>
      <c r="H36" s="106"/>
      <c r="I36" s="106"/>
      <c r="J36" s="107"/>
      <c r="K36" s="57">
        <v>0</v>
      </c>
      <c r="L36" s="58">
        <v>0</v>
      </c>
      <c r="M36" s="59">
        <f t="shared" si="1"/>
        <v>0</v>
      </c>
      <c r="N36" s="108">
        <f t="shared" si="2"/>
        <v>0</v>
      </c>
      <c r="O36" s="109"/>
    </row>
    <row r="37" spans="1:15" ht="20.100000000000001" customHeight="1">
      <c r="A37" s="31"/>
      <c r="B37" s="103"/>
      <c r="C37" s="104"/>
      <c r="D37" s="104"/>
      <c r="E37" s="32"/>
      <c r="F37" s="116"/>
      <c r="G37" s="106"/>
      <c r="H37" s="106"/>
      <c r="I37" s="106"/>
      <c r="J37" s="107"/>
      <c r="K37" s="57">
        <v>0</v>
      </c>
      <c r="L37" s="58">
        <v>0</v>
      </c>
      <c r="M37" s="59">
        <f t="shared" si="1"/>
        <v>0</v>
      </c>
      <c r="N37" s="108">
        <f t="shared" si="2"/>
        <v>0</v>
      </c>
      <c r="O37" s="109"/>
    </row>
    <row r="38" spans="1:15" ht="20.100000000000001" customHeight="1">
      <c r="A38" s="31"/>
      <c r="B38" s="103"/>
      <c r="C38" s="104"/>
      <c r="D38" s="104"/>
      <c r="E38" s="32"/>
      <c r="F38" s="116"/>
      <c r="G38" s="106"/>
      <c r="H38" s="106"/>
      <c r="I38" s="106"/>
      <c r="J38" s="107"/>
      <c r="K38" s="57">
        <v>0</v>
      </c>
      <c r="L38" s="58">
        <v>0</v>
      </c>
      <c r="M38" s="59">
        <f t="shared" si="1"/>
        <v>0</v>
      </c>
      <c r="N38" s="108">
        <f t="shared" si="2"/>
        <v>0</v>
      </c>
      <c r="O38" s="109"/>
    </row>
    <row r="39" spans="1:15" ht="20.100000000000001" customHeight="1">
      <c r="A39" s="31"/>
      <c r="B39" s="103"/>
      <c r="C39" s="104"/>
      <c r="D39" s="104"/>
      <c r="E39" s="32"/>
      <c r="F39" s="116"/>
      <c r="G39" s="106"/>
      <c r="H39" s="106"/>
      <c r="I39" s="106"/>
      <c r="J39" s="107"/>
      <c r="K39" s="57">
        <v>0</v>
      </c>
      <c r="L39" s="58">
        <v>0</v>
      </c>
      <c r="M39" s="59">
        <f t="shared" si="1"/>
        <v>0</v>
      </c>
      <c r="N39" s="108">
        <f t="shared" si="2"/>
        <v>0</v>
      </c>
      <c r="O39" s="109"/>
    </row>
    <row r="40" spans="1:15" ht="20.100000000000001" customHeight="1">
      <c r="A40" s="31"/>
      <c r="B40" s="103"/>
      <c r="C40" s="104"/>
      <c r="D40" s="104"/>
      <c r="E40" s="32"/>
      <c r="F40" s="105"/>
      <c r="G40" s="106"/>
      <c r="H40" s="106"/>
      <c r="I40" s="106"/>
      <c r="J40" s="107"/>
      <c r="K40" s="57">
        <v>0</v>
      </c>
      <c r="L40" s="58">
        <v>0</v>
      </c>
      <c r="M40" s="59">
        <f t="shared" si="1"/>
        <v>0</v>
      </c>
      <c r="N40" s="108">
        <f t="shared" si="2"/>
        <v>0</v>
      </c>
      <c r="O40" s="109"/>
    </row>
    <row r="41" spans="1:15" ht="20.100000000000001" customHeight="1">
      <c r="A41" s="31"/>
      <c r="B41" s="103"/>
      <c r="C41" s="104"/>
      <c r="D41" s="104"/>
      <c r="E41" s="32"/>
      <c r="F41" s="105"/>
      <c r="G41" s="106"/>
      <c r="H41" s="106"/>
      <c r="I41" s="106"/>
      <c r="J41" s="107"/>
      <c r="K41" s="57">
        <v>0</v>
      </c>
      <c r="L41" s="58">
        <v>0</v>
      </c>
      <c r="M41" s="59">
        <f t="shared" si="1"/>
        <v>0</v>
      </c>
      <c r="N41" s="108">
        <f t="shared" si="2"/>
        <v>0</v>
      </c>
      <c r="O41" s="109"/>
    </row>
    <row r="42" spans="1:15" ht="20.100000000000001" customHeight="1">
      <c r="A42" s="31"/>
      <c r="B42" s="110" t="s">
        <v>34</v>
      </c>
      <c r="C42" s="110"/>
      <c r="D42" s="110"/>
      <c r="E42" s="33">
        <f>SUM(E27:E41)</f>
        <v>1</v>
      </c>
      <c r="F42" s="111"/>
      <c r="G42" s="112"/>
      <c r="H42" s="112"/>
      <c r="I42" s="112"/>
      <c r="J42" s="113"/>
      <c r="K42" s="60">
        <f>SUM(K27:K41)</f>
        <v>2</v>
      </c>
      <c r="L42" s="61"/>
      <c r="M42" s="62"/>
      <c r="N42" s="114">
        <f>SUM(N27:O41)</f>
        <v>2000000</v>
      </c>
      <c r="O42" s="115"/>
    </row>
    <row r="43" spans="1:15" ht="8.1" customHeight="1">
      <c r="A43" s="31"/>
      <c r="B43" s="34"/>
      <c r="C43" s="34"/>
      <c r="D43" s="34"/>
      <c r="E43" s="35"/>
      <c r="F43" s="36"/>
      <c r="G43" s="36"/>
      <c r="H43" s="36"/>
      <c r="I43" s="36"/>
      <c r="J43" s="36"/>
      <c r="K43" s="36"/>
      <c r="L43" s="63"/>
      <c r="M43" s="64"/>
      <c r="N43" s="90"/>
      <c r="O43" s="90"/>
    </row>
    <row r="44" spans="1:15" ht="8.1" customHeight="1">
      <c r="A44" s="31"/>
      <c r="B44" s="34"/>
      <c r="C44" s="34"/>
      <c r="D44" s="34"/>
      <c r="E44" s="35"/>
      <c r="F44" s="36"/>
      <c r="G44" s="36"/>
      <c r="H44" s="36"/>
      <c r="I44" s="36"/>
      <c r="J44" s="36"/>
      <c r="K44" s="36"/>
      <c r="L44" s="65"/>
      <c r="M44" s="66"/>
      <c r="N44" s="91"/>
      <c r="O44" s="92"/>
    </row>
    <row r="45" spans="1:15" ht="20.100000000000001" customHeight="1">
      <c r="A45" s="11"/>
      <c r="B45" s="37" t="s">
        <v>35</v>
      </c>
      <c r="C45" s="38"/>
      <c r="D45" s="38"/>
      <c r="E45" s="38"/>
      <c r="F45" s="38"/>
      <c r="G45" s="38"/>
      <c r="H45" s="38"/>
      <c r="I45" s="38"/>
      <c r="J45" s="38"/>
      <c r="K45" s="67" t="s">
        <v>36</v>
      </c>
      <c r="L45" s="68" t="s">
        <v>37</v>
      </c>
      <c r="M45" s="69" t="s">
        <v>1</v>
      </c>
      <c r="N45" s="95">
        <f>SUM(N42)</f>
        <v>2000000</v>
      </c>
      <c r="O45" s="96"/>
    </row>
    <row r="46" spans="1:15" ht="20.100000000000001" customHeight="1">
      <c r="A46" s="11"/>
      <c r="B46" s="26" t="s">
        <v>38</v>
      </c>
      <c r="C46" s="26"/>
      <c r="D46" s="26"/>
      <c r="E46" s="26"/>
      <c r="F46" s="26"/>
      <c r="G46" s="26"/>
      <c r="H46" s="26"/>
      <c r="I46" s="26"/>
      <c r="J46" s="26"/>
      <c r="K46" s="11"/>
      <c r="L46" s="68" t="s">
        <v>39</v>
      </c>
      <c r="M46" s="69" t="s">
        <v>1</v>
      </c>
      <c r="N46" s="95">
        <f>SUM(N42*Sheet1!B2)</f>
        <v>0</v>
      </c>
      <c r="O46" s="96"/>
    </row>
    <row r="47" spans="1:15" ht="20.100000000000001" customHeight="1">
      <c r="A47" s="11"/>
      <c r="B47" s="26" t="s">
        <v>40</v>
      </c>
      <c r="C47" s="26"/>
      <c r="D47" s="26"/>
      <c r="E47" s="26"/>
      <c r="F47" s="26"/>
      <c r="G47" s="26"/>
      <c r="H47" s="26"/>
      <c r="I47" s="26"/>
      <c r="J47" s="26"/>
      <c r="K47" s="11"/>
      <c r="L47" s="68" t="s">
        <v>41</v>
      </c>
      <c r="M47" s="69" t="s">
        <v>1</v>
      </c>
      <c r="N47" s="95">
        <f>SUM(N43*Sheet1!B3)</f>
        <v>0</v>
      </c>
      <c r="O47" s="96"/>
    </row>
    <row r="48" spans="1:15" ht="20.100000000000001" customHeight="1">
      <c r="A48" s="11"/>
      <c r="B48" s="26" t="s">
        <v>42</v>
      </c>
      <c r="C48" s="26"/>
      <c r="D48" s="26"/>
      <c r="E48" s="26"/>
      <c r="F48" s="26"/>
      <c r="G48" s="26"/>
      <c r="H48" s="26"/>
      <c r="I48" s="26"/>
      <c r="J48" s="26"/>
      <c r="K48" s="11"/>
      <c r="L48" s="68" t="s">
        <v>43</v>
      </c>
      <c r="M48" s="69" t="s">
        <v>1</v>
      </c>
      <c r="N48" s="95">
        <f>SUM(N44*Sheet1!B4)</f>
        <v>0</v>
      </c>
      <c r="O48" s="96"/>
    </row>
    <row r="49" spans="1:16" ht="20.100000000000001" customHeight="1">
      <c r="A49" s="11"/>
      <c r="B49" s="39" t="s">
        <v>62</v>
      </c>
      <c r="C49" s="40"/>
      <c r="D49" s="26"/>
      <c r="E49" s="26"/>
      <c r="F49" s="26"/>
      <c r="G49" s="26"/>
      <c r="H49" s="26"/>
      <c r="I49" s="26"/>
      <c r="J49" s="26"/>
      <c r="K49" s="11"/>
      <c r="L49" s="88" t="s">
        <v>61</v>
      </c>
      <c r="M49" s="69" t="s">
        <v>1</v>
      </c>
      <c r="N49" s="95">
        <v>0</v>
      </c>
      <c r="O49" s="96"/>
    </row>
    <row r="50" spans="1:16" ht="20.100000000000001" customHeight="1">
      <c r="A50" s="11"/>
      <c r="B50" s="39" t="s">
        <v>63</v>
      </c>
      <c r="C50" s="38"/>
      <c r="D50" s="41"/>
      <c r="E50" s="41"/>
      <c r="F50" s="26"/>
      <c r="G50" s="26"/>
      <c r="H50" s="26"/>
      <c r="I50" s="26"/>
      <c r="J50" s="26"/>
      <c r="K50" s="11"/>
      <c r="L50" s="70" t="s">
        <v>44</v>
      </c>
      <c r="M50" s="71" t="s">
        <v>1</v>
      </c>
      <c r="N50" s="95">
        <f>SUM(N42*Sheet1!B6)</f>
        <v>0</v>
      </c>
      <c r="O50" s="96"/>
    </row>
    <row r="51" spans="1:16" ht="20.100000000000001" customHeight="1">
      <c r="A51" s="11"/>
      <c r="B51" s="26" t="s">
        <v>45</v>
      </c>
      <c r="C51" s="41"/>
      <c r="D51" s="41"/>
      <c r="E51" s="41"/>
      <c r="F51" s="26"/>
      <c r="G51" s="26"/>
      <c r="H51" s="26"/>
      <c r="I51" s="26"/>
      <c r="J51" s="26"/>
      <c r="K51" s="11"/>
      <c r="L51" s="72" t="s">
        <v>46</v>
      </c>
      <c r="M51" s="73" t="s">
        <v>1</v>
      </c>
      <c r="N51" s="97">
        <f>SUM(N45:O50)</f>
        <v>2000000</v>
      </c>
      <c r="O51" s="98"/>
    </row>
    <row r="52" spans="1:16" ht="20.100000000000001" customHeight="1">
      <c r="A52" s="11"/>
      <c r="B52" s="26" t="s">
        <v>47</v>
      </c>
      <c r="C52" s="41"/>
      <c r="D52" s="41"/>
      <c r="E52" s="41"/>
      <c r="F52" s="41"/>
      <c r="G52" s="41"/>
      <c r="H52" s="41"/>
      <c r="I52" s="41"/>
      <c r="J52" s="41"/>
      <c r="K52" s="11"/>
      <c r="L52" s="74" t="s">
        <v>48</v>
      </c>
      <c r="M52" s="69" t="s">
        <v>1</v>
      </c>
      <c r="N52" s="99" t="s">
        <v>49</v>
      </c>
      <c r="O52" s="100"/>
    </row>
    <row r="53" spans="1:16" ht="8.1" customHeight="1">
      <c r="A53" s="11"/>
      <c r="B53" s="26"/>
      <c r="C53" s="41"/>
      <c r="D53" s="41"/>
      <c r="E53" s="41"/>
      <c r="F53" s="41"/>
      <c r="G53" s="41"/>
      <c r="H53" s="41"/>
      <c r="I53" s="41"/>
      <c r="J53" s="41"/>
      <c r="K53" s="11"/>
      <c r="L53" s="75"/>
      <c r="M53" s="76"/>
      <c r="N53" s="77"/>
      <c r="O53" s="78"/>
    </row>
    <row r="54" spans="1:16" ht="8.1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79"/>
      <c r="M54" s="79"/>
      <c r="N54" s="79"/>
      <c r="O54" s="79"/>
    </row>
    <row r="55" spans="1:16" ht="8.1" customHeight="1">
      <c r="A55" s="6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80"/>
      <c r="M55" s="80"/>
      <c r="N55" s="80"/>
      <c r="O55" s="80"/>
      <c r="P55" s="81"/>
    </row>
    <row r="56" spans="1:16" ht="20.100000000000001" customHeight="1">
      <c r="A56" s="11"/>
      <c r="B56" s="42" t="s">
        <v>50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</row>
    <row r="57" spans="1:16" ht="20.100000000000001" customHeight="1">
      <c r="A57" s="11"/>
      <c r="B57" s="42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</row>
    <row r="58" spans="1:16" ht="20.100000000000001" customHeight="1">
      <c r="A58" s="11"/>
      <c r="B58" s="26"/>
      <c r="C58" s="26"/>
      <c r="D58" s="26"/>
      <c r="E58" s="26"/>
      <c r="F58" s="26"/>
      <c r="G58" s="26"/>
      <c r="H58" s="26"/>
      <c r="I58" s="26"/>
      <c r="J58" s="26"/>
      <c r="K58" s="11"/>
      <c r="L58" s="101" t="s">
        <v>69</v>
      </c>
      <c r="M58" s="101"/>
      <c r="N58" s="101"/>
      <c r="O58" s="101"/>
    </row>
    <row r="59" spans="1:16" ht="20.100000000000001" customHeight="1">
      <c r="A59" s="11"/>
      <c r="B59" s="26"/>
      <c r="C59" s="26"/>
      <c r="D59" s="26"/>
      <c r="E59" s="26"/>
      <c r="F59" s="26"/>
      <c r="G59" s="26"/>
      <c r="H59" s="26"/>
      <c r="I59" s="26"/>
      <c r="J59" s="26"/>
      <c r="K59" s="11"/>
      <c r="L59" s="11"/>
      <c r="M59" s="11"/>
      <c r="N59" s="11"/>
      <c r="O59" s="11"/>
    </row>
    <row r="60" spans="1:16" ht="20.100000000000001" customHeight="1">
      <c r="A60" s="11"/>
      <c r="B60" s="26"/>
      <c r="C60" s="26"/>
      <c r="D60" s="26"/>
      <c r="E60" s="26"/>
      <c r="F60" s="26"/>
      <c r="G60" s="26"/>
      <c r="H60" s="26"/>
      <c r="I60" s="26"/>
      <c r="J60" s="26"/>
      <c r="K60" s="11"/>
      <c r="L60" s="102" t="s">
        <v>51</v>
      </c>
      <c r="M60" s="102"/>
      <c r="N60" s="102"/>
      <c r="O60" s="102"/>
    </row>
    <row r="61" spans="1:16" ht="20.100000000000001" customHeight="1">
      <c r="A61" s="11"/>
      <c r="B61" s="26"/>
      <c r="C61" s="26"/>
      <c r="D61" s="26"/>
      <c r="E61" s="26"/>
      <c r="F61" s="26"/>
      <c r="G61" s="26"/>
      <c r="H61" s="26"/>
      <c r="I61" s="26"/>
      <c r="J61" s="26"/>
      <c r="K61" s="11"/>
      <c r="L61" s="13"/>
      <c r="M61" s="13"/>
      <c r="N61" s="13"/>
      <c r="O61" s="13"/>
    </row>
    <row r="62" spans="1:16" ht="20.100000000000001" customHeight="1">
      <c r="A62" s="11"/>
      <c r="B62" s="26"/>
      <c r="C62" s="26"/>
      <c r="D62" s="26"/>
      <c r="E62" s="26"/>
      <c r="F62" s="26"/>
      <c r="G62" s="26"/>
      <c r="H62" s="26"/>
      <c r="I62" s="26"/>
      <c r="J62" s="26"/>
      <c r="K62" s="11"/>
      <c r="L62" s="13"/>
      <c r="M62" s="13"/>
      <c r="N62" s="13"/>
      <c r="O62" s="85"/>
    </row>
    <row r="63" spans="1:16" ht="20.100000000000001" customHeight="1">
      <c r="A63" s="11"/>
      <c r="B63" s="26"/>
      <c r="C63" s="26"/>
      <c r="D63" s="26"/>
      <c r="E63" s="26"/>
      <c r="F63" s="26"/>
      <c r="G63" s="26"/>
      <c r="H63" s="26"/>
      <c r="I63" s="26"/>
      <c r="J63" s="26"/>
      <c r="K63" s="11"/>
      <c r="L63" s="13"/>
      <c r="M63" s="13"/>
      <c r="N63" s="13"/>
      <c r="O63" s="13"/>
    </row>
    <row r="64" spans="1:16" ht="20.100000000000001" customHeight="1">
      <c r="A64" s="11"/>
      <c r="B64" s="26"/>
      <c r="C64" s="26"/>
      <c r="D64" s="26"/>
      <c r="E64" s="26"/>
      <c r="F64" s="26"/>
      <c r="G64" s="26"/>
      <c r="H64" s="26"/>
      <c r="I64" s="26"/>
      <c r="J64" s="26"/>
      <c r="K64" s="11"/>
      <c r="L64" s="93" t="s">
        <v>59</v>
      </c>
      <c r="M64" s="93"/>
      <c r="N64" s="93"/>
      <c r="O64" s="93"/>
    </row>
    <row r="65" spans="1:15" ht="20.100000000000001" customHeight="1">
      <c r="A65" s="11"/>
      <c r="B65" s="26"/>
      <c r="C65" s="26"/>
      <c r="D65" s="26"/>
      <c r="E65" s="26"/>
      <c r="F65" s="26"/>
      <c r="G65" s="26"/>
      <c r="H65" s="26"/>
      <c r="I65" s="26"/>
      <c r="J65" s="26"/>
      <c r="K65" s="11"/>
      <c r="L65" s="94" t="s">
        <v>58</v>
      </c>
      <c r="M65" s="94"/>
      <c r="N65" s="94"/>
      <c r="O65" s="94"/>
    </row>
    <row r="66" spans="1:15" ht="20.100000000000001" customHeight="1"/>
    <row r="67" spans="1:15" ht="20.100000000000001" customHeight="1"/>
    <row r="68" spans="1:15" ht="20.100000000000001" customHeight="1"/>
    <row r="69" spans="1:15" ht="20.100000000000001" customHeight="1"/>
    <row r="70" spans="1:15" ht="20.100000000000001" customHeight="1"/>
    <row r="71" spans="1:15" ht="20.100000000000001" customHeight="1"/>
    <row r="72" spans="1:15" ht="20.100000000000001" customHeight="1"/>
    <row r="73" spans="1:15" ht="20.100000000000001" hidden="1" customHeight="1"/>
    <row r="74" spans="1:15" ht="20.100000000000001" hidden="1" customHeight="1"/>
    <row r="75" spans="1:15" ht="20.100000000000001" hidden="1" customHeight="1"/>
    <row r="76" spans="1:15" ht="20.100000000000001" hidden="1" customHeight="1"/>
    <row r="77" spans="1:15" ht="20.100000000000001" hidden="1" customHeight="1"/>
    <row r="78" spans="1:15" ht="20.100000000000001" hidden="1" customHeight="1"/>
    <row r="79" spans="1:15" ht="20.100000000000001" hidden="1" customHeight="1"/>
    <row r="80" spans="1:15" ht="20.100000000000001" hidden="1" customHeight="1"/>
    <row r="81" ht="20.100000000000001" hidden="1" customHeight="1"/>
    <row r="82" ht="20.100000000000001" hidden="1" customHeight="1"/>
    <row r="83" ht="20.100000000000001" hidden="1" customHeight="1"/>
    <row r="84" ht="20.100000000000001" hidden="1" customHeight="1"/>
    <row r="85" ht="20.100000000000001" hidden="1" customHeight="1"/>
    <row r="86" ht="20.100000000000001" hidden="1" customHeight="1"/>
    <row r="87" ht="20.100000000000001" hidden="1" customHeight="1"/>
    <row r="88" ht="20.100000000000001" hidden="1" customHeight="1"/>
  </sheetData>
  <mergeCells count="76">
    <mergeCell ref="N3:O3"/>
    <mergeCell ref="N4:O4"/>
    <mergeCell ref="N7:O7"/>
    <mergeCell ref="N9:O9"/>
    <mergeCell ref="N20:O20"/>
    <mergeCell ref="D21:E21"/>
    <mergeCell ref="I21:J21"/>
    <mergeCell ref="N21:O21"/>
    <mergeCell ref="D22:E22"/>
    <mergeCell ref="I22:J22"/>
    <mergeCell ref="N22:O22"/>
    <mergeCell ref="D23:E23"/>
    <mergeCell ref="N23:O23"/>
    <mergeCell ref="B26:D26"/>
    <mergeCell ref="F26:J26"/>
    <mergeCell ref="M26:O26"/>
    <mergeCell ref="B27:D27"/>
    <mergeCell ref="F27:J27"/>
    <mergeCell ref="N27:O27"/>
    <mergeCell ref="B28:D28"/>
    <mergeCell ref="F28:J28"/>
    <mergeCell ref="N28:O28"/>
    <mergeCell ref="B29:D29"/>
    <mergeCell ref="F29:J29"/>
    <mergeCell ref="N29:O29"/>
    <mergeCell ref="B30:D30"/>
    <mergeCell ref="F30:J30"/>
    <mergeCell ref="N30:O30"/>
    <mergeCell ref="B31:D31"/>
    <mergeCell ref="F31:J31"/>
    <mergeCell ref="N31:O31"/>
    <mergeCell ref="B32:D32"/>
    <mergeCell ref="F32:J32"/>
    <mergeCell ref="N32:O32"/>
    <mergeCell ref="B33:D33"/>
    <mergeCell ref="F33:J33"/>
    <mergeCell ref="N33:O33"/>
    <mergeCell ref="B34:D34"/>
    <mergeCell ref="F34:J34"/>
    <mergeCell ref="N34:O34"/>
    <mergeCell ref="B35:D35"/>
    <mergeCell ref="F35:J35"/>
    <mergeCell ref="N35:O35"/>
    <mergeCell ref="B36:D36"/>
    <mergeCell ref="F36:J36"/>
    <mergeCell ref="N36:O36"/>
    <mergeCell ref="B37:D37"/>
    <mergeCell ref="F37:J37"/>
    <mergeCell ref="N37:O37"/>
    <mergeCell ref="B38:D38"/>
    <mergeCell ref="F38:J38"/>
    <mergeCell ref="N38:O38"/>
    <mergeCell ref="B39:D39"/>
    <mergeCell ref="F39:J39"/>
    <mergeCell ref="N39:O39"/>
    <mergeCell ref="B40:D40"/>
    <mergeCell ref="F40:J40"/>
    <mergeCell ref="N40:O40"/>
    <mergeCell ref="B41:D41"/>
    <mergeCell ref="F41:J41"/>
    <mergeCell ref="N41:O41"/>
    <mergeCell ref="B42:D42"/>
    <mergeCell ref="F42:J42"/>
    <mergeCell ref="N42:O42"/>
    <mergeCell ref="N45:O45"/>
    <mergeCell ref="N46:O46"/>
    <mergeCell ref="N47:O47"/>
    <mergeCell ref="N48:O48"/>
    <mergeCell ref="N49:O49"/>
    <mergeCell ref="L64:O64"/>
    <mergeCell ref="L65:O65"/>
    <mergeCell ref="N50:O50"/>
    <mergeCell ref="N51:O51"/>
    <mergeCell ref="N52:O52"/>
    <mergeCell ref="L58:O58"/>
    <mergeCell ref="L60:O60"/>
  </mergeCells>
  <hyperlinks>
    <hyperlink ref="D15" r:id="rId1"/>
  </hyperlinks>
  <printOptions horizontalCentered="1"/>
  <pageMargins left="0.19685039370078741" right="0.19685039370078741" top="0.19685039370078741" bottom="0.59055118110236227" header="0.31496062992125984" footer="0.31496062992125984"/>
  <pageSetup paperSize="9" scale="75" orientation="portrait" horizontalDpi="4294967294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4" sqref="B4"/>
    </sheetView>
  </sheetViews>
  <sheetFormatPr defaultColWidth="9.140625" defaultRowHeight="15"/>
  <cols>
    <col min="1" max="1" width="18.5703125" style="1" customWidth="1"/>
    <col min="2" max="2" width="10.140625" style="2" customWidth="1"/>
    <col min="3" max="5" width="9.140625" style="1"/>
    <col min="6" max="6" width="14.85546875" style="83" bestFit="1" customWidth="1"/>
    <col min="7" max="7" width="13.5703125" style="83" bestFit="1" customWidth="1"/>
    <col min="8" max="8" width="14.85546875" style="1" bestFit="1" customWidth="1"/>
    <col min="9" max="16384" width="9.140625" style="1"/>
  </cols>
  <sheetData>
    <row r="1" spans="1:8">
      <c r="A1" s="1" t="s">
        <v>52</v>
      </c>
    </row>
    <row r="2" spans="1:8">
      <c r="A2" s="1" t="s">
        <v>53</v>
      </c>
      <c r="B2" s="3">
        <v>0</v>
      </c>
    </row>
    <row r="3" spans="1:8">
      <c r="A3" s="1" t="s">
        <v>54</v>
      </c>
      <c r="B3" s="2">
        <v>850</v>
      </c>
    </row>
    <row r="4" spans="1:8">
      <c r="A4" s="1" t="s">
        <v>55</v>
      </c>
      <c r="B4" s="2">
        <v>15000</v>
      </c>
    </row>
    <row r="5" spans="1:8">
      <c r="A5" s="1" t="s">
        <v>56</v>
      </c>
      <c r="B5" s="2">
        <v>0</v>
      </c>
    </row>
    <row r="6" spans="1:8">
      <c r="A6" s="1" t="s">
        <v>57</v>
      </c>
      <c r="B6" s="2">
        <v>0</v>
      </c>
    </row>
    <row r="11" spans="1:8">
      <c r="F11" s="83">
        <f>INVOICE!N48</f>
        <v>0</v>
      </c>
    </row>
    <row r="12" spans="1:8">
      <c r="F12" s="83">
        <f>INVOICE!N47</f>
        <v>0</v>
      </c>
      <c r="G12" s="83">
        <f>SUM(F11+F12)</f>
        <v>0</v>
      </c>
      <c r="H12" s="84">
        <f>SUM(F14-G12)</f>
        <v>53136000</v>
      </c>
    </row>
    <row r="14" spans="1:8">
      <c r="F14" s="83">
        <f>SUM(G14*H14)</f>
        <v>53136000</v>
      </c>
      <c r="G14" s="83">
        <v>24600</v>
      </c>
      <c r="H14" s="1">
        <v>2160</v>
      </c>
    </row>
    <row r="15" spans="1:8">
      <c r="F15" s="83">
        <v>53157354</v>
      </c>
    </row>
    <row r="17" spans="6:6">
      <c r="F17" s="83">
        <f>F15-F14</f>
        <v>21354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Sheet1</vt:lpstr>
    </vt:vector>
  </TitlesOfParts>
  <Company>Vertex42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 Forma Invoice Template</dc:title>
  <dc:creator>Vertex42.com</dc:creator>
  <dc:description>(c) 2011-2014 Vertex42 LLC. All Rights Reserved.</dc:description>
  <cp:lastModifiedBy>ASUS</cp:lastModifiedBy>
  <cp:lastPrinted>2021-02-02T02:21:34Z</cp:lastPrinted>
  <dcterms:created xsi:type="dcterms:W3CDTF">2004-08-16T18:44:00Z</dcterms:created>
  <dcterms:modified xsi:type="dcterms:W3CDTF">2021-02-02T02:45:46Z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2011-2014 Vertex42 LLC</vt:lpwstr>
  </property>
  <property fmtid="{D5CDD505-2E9C-101B-9397-08002B2CF9AE}" pid="3" name="Source">
    <vt:lpwstr>https://www.vertex42.com/ExcelTemplates/proforma-invoice.html</vt:lpwstr>
  </property>
  <property fmtid="{D5CDD505-2E9C-101B-9397-08002B2CF9AE}" pid="4" name="Version">
    <vt:lpwstr>1.1.1</vt:lpwstr>
  </property>
  <property fmtid="{D5CDD505-2E9C-101B-9397-08002B2CF9AE}" pid="5" name="KSOProductBuildVer">
    <vt:lpwstr>1033-10.2.0.7587</vt:lpwstr>
  </property>
</Properties>
</file>